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17\Q2\"/>
    </mc:Choice>
  </mc:AlternateContent>
  <bookViews>
    <workbookView xWindow="0" yWindow="0" windowWidth="18870" windowHeight="7635"/>
  </bookViews>
  <sheets>
    <sheet name="Приложение 10 " sheetId="1" r:id="rId1"/>
    <sheet name="Приложение 11" sheetId="5" r:id="rId2"/>
  </sheets>
  <definedNames>
    <definedName name="_xlnm.Print_Area" localSheetId="0">'Приложение 10 '!$A$1:$D$131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9" i="1" l="1"/>
  <c r="D121" i="1" s="1"/>
  <c r="D115" i="1"/>
  <c r="D101" i="1"/>
  <c r="D45" i="1"/>
  <c r="D16" i="1"/>
  <c r="D66" i="1" s="1"/>
  <c r="E115" i="5" l="1"/>
  <c r="F115" i="5"/>
  <c r="E111" i="5"/>
  <c r="F111" i="5"/>
  <c r="E118" i="5"/>
  <c r="F118" i="5"/>
  <c r="D71" i="5"/>
  <c r="E100" i="5"/>
  <c r="F100" i="5"/>
  <c r="D100" i="5"/>
  <c r="C63" i="5"/>
  <c r="D36" i="5"/>
  <c r="C18" i="5" l="1"/>
  <c r="D18" i="5"/>
  <c r="D63" i="5" s="1"/>
  <c r="E18" i="5"/>
  <c r="E63" i="5" s="1"/>
  <c r="F18" i="5"/>
  <c r="F63" i="5"/>
  <c r="D109" i="5"/>
  <c r="C71" i="5"/>
  <c r="C109" i="5" s="1"/>
  <c r="C36" i="5"/>
  <c r="C111" i="5" l="1"/>
  <c r="C115" i="5" s="1"/>
  <c r="C118" i="5" s="1"/>
  <c r="D111" i="5"/>
  <c r="D115" i="5" s="1"/>
  <c r="D118" i="5" s="1"/>
  <c r="E71" i="5"/>
  <c r="E109" i="5" s="1"/>
  <c r="E36" i="5"/>
  <c r="F71" i="5" l="1"/>
  <c r="F36" i="5"/>
  <c r="F27" i="5"/>
  <c r="F109" i="5" l="1"/>
</calcChain>
</file>

<file path=xl/sharedStrings.xml><?xml version="1.0" encoding="utf-8"?>
<sst xmlns="http://schemas.openxmlformats.org/spreadsheetml/2006/main" count="355" uniqueCount="277">
  <si>
    <t xml:space="preserve">Приложение 10 </t>
  </si>
  <si>
    <t xml:space="preserve">к Правилам представления финансовой </t>
  </si>
  <si>
    <t xml:space="preserve">отчетности финансовыми организациями, </t>
  </si>
  <si>
    <t xml:space="preserve">специальными финансовыми компаниями, </t>
  </si>
  <si>
    <t xml:space="preserve">исламскими специальными финансовыми </t>
  </si>
  <si>
    <t>компаниями, микрофинансовыми организациями</t>
  </si>
  <si>
    <t>Бухгалтерский баланс</t>
  </si>
  <si>
    <t>(полное наименование организации)</t>
  </si>
  <si>
    <t>(в тысячах тенге)</t>
  </si>
  <si>
    <t>Наименование статьи</t>
  </si>
  <si>
    <t>Код строки</t>
  </si>
  <si>
    <t>На конец отчетного периода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</si>
  <si>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</si>
  <si>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</si>
  <si>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</si>
  <si>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</si>
  <si>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деньги на счетах в банках и организациях, осуществляющих отдельные виды банковских операций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</si>
  <si>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</si>
  <si>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</si>
  <si>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</si>
  <si>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Операция «обратное СЕРП»</t>
  </si>
  <si>
    <t>Ценные бумаги, оцениваемые по справедливой стоимости, изменения которых отражаются в составе прибыли или убытка</t>
  </si>
  <si>
    <t>Ценные бумаги, имеющиеся в наличии для продажи (за вычетом резервов на обесценение)</t>
  </si>
  <si>
    <t>Ценные бумаги, удерживаемые до погашения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</si>
  <si>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</si>
  <si>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</si>
  <si>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</si>
  <si>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</si>
  <si>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</si>
  <si>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</si>
  <si>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Дебиторская задолженность</t>
  </si>
  <si>
    <t>Начисленные комиссионные вознаграждения к получению</t>
  </si>
  <si>
    <t>от консалтинговых услуг, в том числе:</t>
  </si>
  <si>
    <t>аффилированным лицам</t>
  </si>
  <si>
    <t>прочим клиентам</t>
  </si>
  <si>
    <t>от услуг представителя держателей облигаций</t>
  </si>
  <si>
    <t>от услуг андеррайтера</t>
  </si>
  <si>
    <t>от брокерских услуг</t>
  </si>
  <si>
    <t>от управления активами</t>
  </si>
  <si>
    <t>от услуг маркет-мейкера</t>
  </si>
  <si>
    <t>от пенсионных активов</t>
  </si>
  <si>
    <t>от инвестиционного дохода (убытка) по пенсионным активам</t>
  </si>
  <si>
    <t>прочие</t>
  </si>
  <si>
    <t>Производные финансовые инструменты</t>
  </si>
  <si>
    <t>требования по сделке фьючерсы</t>
  </si>
  <si>
    <t>требования по сделке форварды</t>
  </si>
  <si>
    <t>требования по сделке опционы</t>
  </si>
  <si>
    <t>требования по сделке свопы</t>
  </si>
  <si>
    <t>Текущее налоговое требование</t>
  </si>
  <si>
    <t>Отложенное налоговое требование</t>
  </si>
  <si>
    <t>Авансы выданные и предоплата</t>
  </si>
  <si>
    <t>Прочие активы</t>
  </si>
  <si>
    <t>Итого активы</t>
  </si>
  <si>
    <t>Обязательства</t>
  </si>
  <si>
    <t>Операция «СЕРП»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</si>
  <si>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</si>
  <si>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</si>
  <si>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</si>
  <si>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</si>
  <si>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</si>
  <si>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</si>
  <si>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</si>
  <si>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</si>
  <si>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по клиринговым операциям</t>
  </si>
  <si>
    <t>по кассовым операциям</t>
  </si>
  <si>
    <t>по сейфовым операциям</t>
  </si>
  <si>
    <t>по инкассации банкнот, монет и ценностей</t>
  </si>
  <si>
    <t>по доверительным операциям</t>
  </si>
  <si>
    <t>по услугам фондовой биржи</t>
  </si>
  <si>
    <t>по кастодиальному обслуживанию</t>
  </si>
  <si>
    <t>по брокерским услугам</t>
  </si>
  <si>
    <t>по услугам центрального депозитария</t>
  </si>
  <si>
    <t>по услугам единого регистратора</t>
  </si>
  <si>
    <t>по услугам иных профессиональных участников рынка ценных бумаг</t>
  </si>
  <si>
    <t>обязательства по сделке фьючерсы</t>
  </si>
  <si>
    <t>обязательства по сделке форварды</t>
  </si>
  <si>
    <t>30.2</t>
  </si>
  <si>
    <t>обязательства по сделке опционы</t>
  </si>
  <si>
    <t>обязательства по сделке свопы</t>
  </si>
  <si>
    <t>Текущее налоговое обязательство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</si>
  <si>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</si>
  <si>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</si>
  <si>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</si>
  <si>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</si>
  <si>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</si>
  <si>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</si>
  <si>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</si>
  <si>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</si>
  <si>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37.1</t>
  </si>
  <si>
    <t>привилегированные акции</t>
  </si>
  <si>
    <t>37.2</t>
  </si>
  <si>
    <t>Премии (дополнительный оплаченный капитал)</t>
  </si>
  <si>
    <t>Изъятый капитал</t>
  </si>
  <si>
    <t>Резервный капитал</t>
  </si>
  <si>
    <t>резервы переоценки ценных бумаг, предназначенных для продажи</t>
  </si>
  <si>
    <t>40.1</t>
  </si>
  <si>
    <t>резерв на переоценку основных средств</t>
  </si>
  <si>
    <t>40.2</t>
  </si>
  <si>
    <t>Прочие резервы</t>
  </si>
  <si>
    <t>Нераспределенная прибыль (непокрытый убыток)</t>
  </si>
  <si>
    <t>предыдущих лет</t>
  </si>
  <si>
    <t>42.1</t>
  </si>
  <si>
    <t>отчетного периода</t>
  </si>
  <si>
    <t>42.2</t>
  </si>
  <si>
    <t>Итого капитал</t>
  </si>
  <si>
    <t>Итого капитал и обязательства (стр. 36+стр.43)</t>
  </si>
  <si>
    <t>Место для печати</t>
  </si>
  <si>
    <t>1.1</t>
  </si>
  <si>
    <t>1.2</t>
  </si>
  <si>
    <t>3.1</t>
  </si>
  <si>
    <t>4.1</t>
  </si>
  <si>
    <t>5.1</t>
  </si>
  <si>
    <t>6.1</t>
  </si>
  <si>
    <t>7.1</t>
  </si>
  <si>
    <t>15.1</t>
  </si>
  <si>
    <t>15.2</t>
  </si>
  <si>
    <t>15.3</t>
  </si>
  <si>
    <t>15.4</t>
  </si>
  <si>
    <t>15.1.1</t>
  </si>
  <si>
    <t>15.1.2</t>
  </si>
  <si>
    <t>15.5</t>
  </si>
  <si>
    <t>15.6</t>
  </si>
  <si>
    <t>15.7</t>
  </si>
  <si>
    <t>15.8</t>
  </si>
  <si>
    <t>15.9</t>
  </si>
  <si>
    <t>16.1</t>
  </si>
  <si>
    <t>16.2</t>
  </si>
  <si>
    <t>16.3</t>
  </si>
  <si>
    <t>16.4</t>
  </si>
  <si>
    <t>29.1</t>
  </si>
  <si>
    <t>29.2</t>
  </si>
  <si>
    <t>29.3</t>
  </si>
  <si>
    <t>29.4</t>
  </si>
  <si>
    <t>29.5</t>
  </si>
  <si>
    <t>26.6</t>
  </si>
  <si>
    <t>29.7</t>
  </si>
  <si>
    <t>29.8</t>
  </si>
  <si>
    <t>29.9</t>
  </si>
  <si>
    <t>29.10</t>
  </si>
  <si>
    <t>29.11</t>
  </si>
  <si>
    <t>29.12</t>
  </si>
  <si>
    <t>30.1</t>
  </si>
  <si>
    <t>30.3</t>
  </si>
  <si>
    <t>30.4</t>
  </si>
  <si>
    <t xml:space="preserve"> </t>
  </si>
  <si>
    <t>Первый руководитель</t>
  </si>
  <si>
    <t>(на период его отсутствия - лицо, его</t>
  </si>
  <si>
    <t xml:space="preserve">Приложение 11 </t>
  </si>
  <si>
    <t>Отчет о прибылях и убытках</t>
  </si>
  <si>
    <t>Форма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</si>
  <si>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</si>
  <si>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</si>
  <si>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</si>
  <si>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</si>
  <si>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</si>
  <si>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</si>
  <si>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</si>
  <si>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</si>
  <si>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</si>
  <si>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</si>
  <si>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</si>
  <si>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имеющихся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</si>
  <si>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</si>
  <si>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</si>
  <si>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</si>
  <si>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</si>
  <si>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</si>
  <si>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</si>
  <si>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</si>
  <si>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</si>
  <si>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</si>
  <si>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</si>
  <si>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</si>
  <si>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</si>
  <si>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</si>
  <si>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</si>
  <si>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</si>
  <si>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</si>
  <si>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</si>
  <si>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</si>
  <si>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</si>
  <si>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</si>
  <si>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</si>
  <si>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</si>
  <si>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</si>
  <si>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</si>
  <si>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</si>
  <si>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</si>
  <si>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</si>
  <si>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</si>
  <si>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</si>
  <si>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</si>
  <si>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</si>
  <si>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</si>
  <si>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</si>
  <si>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</si>
  <si>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</si>
  <si>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</si>
  <si>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</si>
  <si>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</si>
  <si>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</si>
  <si>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</si>
  <si>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</si>
  <si>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</si>
  <si>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</si>
  <si>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</si>
  <si>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</si>
  <si>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</si>
  <si>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</si>
  <si>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</si>
  <si>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</si>
  <si>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 (сумма строк с 1 по 12)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</si>
  <si>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</si>
  <si>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</si>
  <si>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</si>
  <si>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</si>
  <si>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</si>
  <si>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</si>
  <si>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</si>
  <si>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</si>
  <si>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</si>
  <si>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</si>
  <si>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15</t>
  </si>
  <si>
    <t>управляющему агенту</t>
  </si>
  <si>
    <t>за кастодиальное обслуживание</t>
  </si>
  <si>
    <t>за услуги фондовой биржи</t>
  </si>
  <si>
    <t>за услуги регистратора</t>
  </si>
  <si>
    <t>за брокерские услуги</t>
  </si>
  <si>
    <t>за прочие услуги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</si>
  <si>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</si>
  <si>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</si>
  <si>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</si>
  <si>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</si>
  <si>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</si>
  <si>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</si>
  <si>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</si>
  <si>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</si>
  <si>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</si>
  <si>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</si>
  <si>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</si>
  <si>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</si>
  <si>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</si>
  <si>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</si>
  <si>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</si>
  <si>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</si>
  <si>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</si>
  <si>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</si>
  <si>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</si>
  <si>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</si>
  <si>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</si>
  <si>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</si>
  <si>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</si>
  <si>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26.2</t>
  </si>
  <si>
    <t>транспортные расходы</t>
  </si>
  <si>
    <t>26.3</t>
  </si>
  <si>
    <t>26.4</t>
  </si>
  <si>
    <t>амортизационные отчисления</t>
  </si>
  <si>
    <t>26.5</t>
  </si>
  <si>
    <t>расходы по уплате налогов и других обязательных платежей в бюджет, за исключением корпоративного подоходного налога</t>
  </si>
  <si>
    <t>неустойка (штраф, пеня)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</si>
  <si>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</si>
  <si>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</si>
  <si>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</si>
  <si>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</si>
  <si>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</si>
  <si>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</si>
  <si>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</si>
  <si>
    <t>АО "Tengri Capital MB"</t>
  </si>
  <si>
    <t>замещающее)                                         __________________    Гавиао Джуниор Жозе Луиз    </t>
  </si>
  <si>
    <t xml:space="preserve">Исполнитель                                         __________________         Казбек А.Е. </t>
  </si>
  <si>
    <t>Телефон                                                 3115108</t>
  </si>
  <si>
    <t xml:space="preserve"> дата    10.07.2017 г.</t>
  </si>
  <si>
    <t>Главный бухгалтер                               __________________        Казбек А.Е.</t>
  </si>
  <si>
    <t>по состоянию на 01 июля 2017 года</t>
  </si>
  <si>
    <t xml:space="preserve">                                        по состоянию на 01 июля 2017 года</t>
  </si>
  <si>
    <t>общехозяйственные расходы и административные расходы</t>
  </si>
  <si>
    <t>На конец предыдущего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</si>
</sst>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1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2"/>
      <charset val="204"/>
    </font>
    <font>
      <b/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1E1E1E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" fillId="0" borderId="0"/>
    <xf numFmtId="0" fontId="14" fillId="0" borderId="0"/>
  </cellStyleXfs>
  <cellXfs count="56">
    <xf numFmtId="0" fontId="0" fillId="0" borderId="0" xfId="0"/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/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Fill="1"/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10" fillId="0" borderId="2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0" fontId="9" fillId="0" borderId="0" xfId="0" applyFont="1"/>
    <xf numFmtId="49" fontId="9" fillId="0" borderId="0" xfId="0" applyNumberFormat="1" applyFont="1"/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0" xfId="1" applyFont="1" applyAlignment="1" applyProtection="1">
      <alignment horizontal="right" vertical="center"/>
    </xf>
    <xf numFmtId="3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Fill="1"/>
    <xf numFmtId="3" fontId="11" fillId="0" borderId="3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8" fillId="0" borderId="1" xfId="0" applyFont="1" applyBorder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center"/>
    </xf>
    <xf numFmtId="0" fontId="0" fillId="0" borderId="0" xfId="0" applyFill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1" applyFont="1" applyAlignment="1" applyProtection="1">
      <alignment horizontal="right" vertical="center"/>
    </xf>
    <xf numFmtId="3" fontId="15" fillId="2" borderId="1" xfId="6" applyNumberFormat="1" applyFont="1" applyFill="1" applyBorder="1" applyAlignment="1">
      <alignment horizontal="center"/>
    </xf>
    <xf numFmtId="3" fontId="11" fillId="2" borderId="1" xfId="6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7">
    <cellStyle name="Hyperlink" xfId="1" builtinId="8"/>
    <cellStyle name="Normal" xfId="0" builtinId="0"/>
    <cellStyle name="Normal 2 2" xfId="3"/>
    <cellStyle name="Normal 7" xfId="2"/>
    <cellStyle name="Normal 8" xfId="4"/>
    <cellStyle name="Normal_нов опиу месяц" xfId="6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l:34224194.10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jl:34224194.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tabSelected="1" zoomScaleNormal="100" workbookViewId="0">
      <selection activeCell="H13" sqref="H13"/>
    </sheetView>
  </sheetViews>
  <sheetFormatPr defaultRowHeight="12.75" x14ac:dyDescent="0.2"/>
  <cols>
    <col min="1" max="1" width="51.28515625" style="5" customWidth="1"/>
    <col min="2" max="2" width="21" style="5" customWidth="1"/>
    <col min="3" max="3" width="25.42578125" style="13" customWidth="1"/>
    <col min="4" max="4" width="27.28515625" style="13" customWidth="1"/>
    <col min="5" max="5" width="20.7109375" style="5" customWidth="1"/>
    <col min="6" max="6" width="19" style="10" customWidth="1"/>
    <col min="7" max="256" width="9.140625" style="5"/>
    <col min="257" max="257" width="51.28515625" style="5" customWidth="1"/>
    <col min="258" max="258" width="21" style="5" customWidth="1"/>
    <col min="259" max="259" width="25.42578125" style="5" customWidth="1"/>
    <col min="260" max="260" width="27.28515625" style="5" customWidth="1"/>
    <col min="261" max="261" width="20.7109375" style="5" customWidth="1"/>
    <col min="262" max="262" width="19" style="5" customWidth="1"/>
    <col min="263" max="512" width="9.140625" style="5"/>
    <col min="513" max="513" width="51.28515625" style="5" customWidth="1"/>
    <col min="514" max="514" width="21" style="5" customWidth="1"/>
    <col min="515" max="515" width="25.42578125" style="5" customWidth="1"/>
    <col min="516" max="516" width="27.28515625" style="5" customWidth="1"/>
    <col min="517" max="517" width="20.7109375" style="5" customWidth="1"/>
    <col min="518" max="518" width="19" style="5" customWidth="1"/>
    <col min="519" max="768" width="9.140625" style="5"/>
    <col min="769" max="769" width="51.28515625" style="5" customWidth="1"/>
    <col min="770" max="770" width="21" style="5" customWidth="1"/>
    <col min="771" max="771" width="25.42578125" style="5" customWidth="1"/>
    <col min="772" max="772" width="27.28515625" style="5" customWidth="1"/>
    <col min="773" max="773" width="20.7109375" style="5" customWidth="1"/>
    <col min="774" max="774" width="19" style="5" customWidth="1"/>
    <col min="775" max="1024" width="9.140625" style="5"/>
    <col min="1025" max="1025" width="51.28515625" style="5" customWidth="1"/>
    <col min="1026" max="1026" width="21" style="5" customWidth="1"/>
    <col min="1027" max="1027" width="25.42578125" style="5" customWidth="1"/>
    <col min="1028" max="1028" width="27.28515625" style="5" customWidth="1"/>
    <col min="1029" max="1029" width="20.7109375" style="5" customWidth="1"/>
    <col min="1030" max="1030" width="19" style="5" customWidth="1"/>
    <col min="1031" max="1280" width="9.140625" style="5"/>
    <col min="1281" max="1281" width="51.28515625" style="5" customWidth="1"/>
    <col min="1282" max="1282" width="21" style="5" customWidth="1"/>
    <col min="1283" max="1283" width="25.42578125" style="5" customWidth="1"/>
    <col min="1284" max="1284" width="27.28515625" style="5" customWidth="1"/>
    <col min="1285" max="1285" width="20.7109375" style="5" customWidth="1"/>
    <col min="1286" max="1286" width="19" style="5" customWidth="1"/>
    <col min="1287" max="1536" width="9.140625" style="5"/>
    <col min="1537" max="1537" width="51.28515625" style="5" customWidth="1"/>
    <col min="1538" max="1538" width="21" style="5" customWidth="1"/>
    <col min="1539" max="1539" width="25.42578125" style="5" customWidth="1"/>
    <col min="1540" max="1540" width="27.28515625" style="5" customWidth="1"/>
    <col min="1541" max="1541" width="20.7109375" style="5" customWidth="1"/>
    <col min="1542" max="1542" width="19" style="5" customWidth="1"/>
    <col min="1543" max="1792" width="9.140625" style="5"/>
    <col min="1793" max="1793" width="51.28515625" style="5" customWidth="1"/>
    <col min="1794" max="1794" width="21" style="5" customWidth="1"/>
    <col min="1795" max="1795" width="25.42578125" style="5" customWidth="1"/>
    <col min="1796" max="1796" width="27.28515625" style="5" customWidth="1"/>
    <col min="1797" max="1797" width="20.7109375" style="5" customWidth="1"/>
    <col min="1798" max="1798" width="19" style="5" customWidth="1"/>
    <col min="1799" max="2048" width="9.140625" style="5"/>
    <col min="2049" max="2049" width="51.28515625" style="5" customWidth="1"/>
    <col min="2050" max="2050" width="21" style="5" customWidth="1"/>
    <col min="2051" max="2051" width="25.42578125" style="5" customWidth="1"/>
    <col min="2052" max="2052" width="27.28515625" style="5" customWidth="1"/>
    <col min="2053" max="2053" width="20.7109375" style="5" customWidth="1"/>
    <col min="2054" max="2054" width="19" style="5" customWidth="1"/>
    <col min="2055" max="2304" width="9.140625" style="5"/>
    <col min="2305" max="2305" width="51.28515625" style="5" customWidth="1"/>
    <col min="2306" max="2306" width="21" style="5" customWidth="1"/>
    <col min="2307" max="2307" width="25.42578125" style="5" customWidth="1"/>
    <col min="2308" max="2308" width="27.28515625" style="5" customWidth="1"/>
    <col min="2309" max="2309" width="20.7109375" style="5" customWidth="1"/>
    <col min="2310" max="2310" width="19" style="5" customWidth="1"/>
    <col min="2311" max="2560" width="9.140625" style="5"/>
    <col min="2561" max="2561" width="51.28515625" style="5" customWidth="1"/>
    <col min="2562" max="2562" width="21" style="5" customWidth="1"/>
    <col min="2563" max="2563" width="25.42578125" style="5" customWidth="1"/>
    <col min="2564" max="2564" width="27.28515625" style="5" customWidth="1"/>
    <col min="2565" max="2565" width="20.7109375" style="5" customWidth="1"/>
    <col min="2566" max="2566" width="19" style="5" customWidth="1"/>
    <col min="2567" max="2816" width="9.140625" style="5"/>
    <col min="2817" max="2817" width="51.28515625" style="5" customWidth="1"/>
    <col min="2818" max="2818" width="21" style="5" customWidth="1"/>
    <col min="2819" max="2819" width="25.42578125" style="5" customWidth="1"/>
    <col min="2820" max="2820" width="27.28515625" style="5" customWidth="1"/>
    <col min="2821" max="2821" width="20.7109375" style="5" customWidth="1"/>
    <col min="2822" max="2822" width="19" style="5" customWidth="1"/>
    <col min="2823" max="3072" width="9.140625" style="5"/>
    <col min="3073" max="3073" width="51.28515625" style="5" customWidth="1"/>
    <col min="3074" max="3074" width="21" style="5" customWidth="1"/>
    <col min="3075" max="3075" width="25.42578125" style="5" customWidth="1"/>
    <col min="3076" max="3076" width="27.28515625" style="5" customWidth="1"/>
    <col min="3077" max="3077" width="20.7109375" style="5" customWidth="1"/>
    <col min="3078" max="3078" width="19" style="5" customWidth="1"/>
    <col min="3079" max="3328" width="9.140625" style="5"/>
    <col min="3329" max="3329" width="51.28515625" style="5" customWidth="1"/>
    <col min="3330" max="3330" width="21" style="5" customWidth="1"/>
    <col min="3331" max="3331" width="25.42578125" style="5" customWidth="1"/>
    <col min="3332" max="3332" width="27.28515625" style="5" customWidth="1"/>
    <col min="3333" max="3333" width="20.7109375" style="5" customWidth="1"/>
    <col min="3334" max="3334" width="19" style="5" customWidth="1"/>
    <col min="3335" max="3584" width="9.140625" style="5"/>
    <col min="3585" max="3585" width="51.28515625" style="5" customWidth="1"/>
    <col min="3586" max="3586" width="21" style="5" customWidth="1"/>
    <col min="3587" max="3587" width="25.42578125" style="5" customWidth="1"/>
    <col min="3588" max="3588" width="27.28515625" style="5" customWidth="1"/>
    <col min="3589" max="3589" width="20.7109375" style="5" customWidth="1"/>
    <col min="3590" max="3590" width="19" style="5" customWidth="1"/>
    <col min="3591" max="3840" width="9.140625" style="5"/>
    <col min="3841" max="3841" width="51.28515625" style="5" customWidth="1"/>
    <col min="3842" max="3842" width="21" style="5" customWidth="1"/>
    <col min="3843" max="3843" width="25.42578125" style="5" customWidth="1"/>
    <col min="3844" max="3844" width="27.28515625" style="5" customWidth="1"/>
    <col min="3845" max="3845" width="20.7109375" style="5" customWidth="1"/>
    <col min="3846" max="3846" width="19" style="5" customWidth="1"/>
    <col min="3847" max="4096" width="9.140625" style="5"/>
    <col min="4097" max="4097" width="51.28515625" style="5" customWidth="1"/>
    <col min="4098" max="4098" width="21" style="5" customWidth="1"/>
    <col min="4099" max="4099" width="25.42578125" style="5" customWidth="1"/>
    <col min="4100" max="4100" width="27.28515625" style="5" customWidth="1"/>
    <col min="4101" max="4101" width="20.7109375" style="5" customWidth="1"/>
    <col min="4102" max="4102" width="19" style="5" customWidth="1"/>
    <col min="4103" max="4352" width="9.140625" style="5"/>
    <col min="4353" max="4353" width="51.28515625" style="5" customWidth="1"/>
    <col min="4354" max="4354" width="21" style="5" customWidth="1"/>
    <col min="4355" max="4355" width="25.42578125" style="5" customWidth="1"/>
    <col min="4356" max="4356" width="27.28515625" style="5" customWidth="1"/>
    <col min="4357" max="4357" width="20.7109375" style="5" customWidth="1"/>
    <col min="4358" max="4358" width="19" style="5" customWidth="1"/>
    <col min="4359" max="4608" width="9.140625" style="5"/>
    <col min="4609" max="4609" width="51.28515625" style="5" customWidth="1"/>
    <col min="4610" max="4610" width="21" style="5" customWidth="1"/>
    <col min="4611" max="4611" width="25.42578125" style="5" customWidth="1"/>
    <col min="4612" max="4612" width="27.28515625" style="5" customWidth="1"/>
    <col min="4613" max="4613" width="20.7109375" style="5" customWidth="1"/>
    <col min="4614" max="4614" width="19" style="5" customWidth="1"/>
    <col min="4615" max="4864" width="9.140625" style="5"/>
    <col min="4865" max="4865" width="51.28515625" style="5" customWidth="1"/>
    <col min="4866" max="4866" width="21" style="5" customWidth="1"/>
    <col min="4867" max="4867" width="25.42578125" style="5" customWidth="1"/>
    <col min="4868" max="4868" width="27.28515625" style="5" customWidth="1"/>
    <col min="4869" max="4869" width="20.7109375" style="5" customWidth="1"/>
    <col min="4870" max="4870" width="19" style="5" customWidth="1"/>
    <col min="4871" max="5120" width="9.140625" style="5"/>
    <col min="5121" max="5121" width="51.28515625" style="5" customWidth="1"/>
    <col min="5122" max="5122" width="21" style="5" customWidth="1"/>
    <col min="5123" max="5123" width="25.42578125" style="5" customWidth="1"/>
    <col min="5124" max="5124" width="27.28515625" style="5" customWidth="1"/>
    <col min="5125" max="5125" width="20.7109375" style="5" customWidth="1"/>
    <col min="5126" max="5126" width="19" style="5" customWidth="1"/>
    <col min="5127" max="5376" width="9.140625" style="5"/>
    <col min="5377" max="5377" width="51.28515625" style="5" customWidth="1"/>
    <col min="5378" max="5378" width="21" style="5" customWidth="1"/>
    <col min="5379" max="5379" width="25.42578125" style="5" customWidth="1"/>
    <col min="5380" max="5380" width="27.28515625" style="5" customWidth="1"/>
    <col min="5381" max="5381" width="20.7109375" style="5" customWidth="1"/>
    <col min="5382" max="5382" width="19" style="5" customWidth="1"/>
    <col min="5383" max="5632" width="9.140625" style="5"/>
    <col min="5633" max="5633" width="51.28515625" style="5" customWidth="1"/>
    <col min="5634" max="5634" width="21" style="5" customWidth="1"/>
    <col min="5635" max="5635" width="25.42578125" style="5" customWidth="1"/>
    <col min="5636" max="5636" width="27.28515625" style="5" customWidth="1"/>
    <col min="5637" max="5637" width="20.7109375" style="5" customWidth="1"/>
    <col min="5638" max="5638" width="19" style="5" customWidth="1"/>
    <col min="5639" max="5888" width="9.140625" style="5"/>
    <col min="5889" max="5889" width="51.28515625" style="5" customWidth="1"/>
    <col min="5890" max="5890" width="21" style="5" customWidth="1"/>
    <col min="5891" max="5891" width="25.42578125" style="5" customWidth="1"/>
    <col min="5892" max="5892" width="27.28515625" style="5" customWidth="1"/>
    <col min="5893" max="5893" width="20.7109375" style="5" customWidth="1"/>
    <col min="5894" max="5894" width="19" style="5" customWidth="1"/>
    <col min="5895" max="6144" width="9.140625" style="5"/>
    <col min="6145" max="6145" width="51.28515625" style="5" customWidth="1"/>
    <col min="6146" max="6146" width="21" style="5" customWidth="1"/>
    <col min="6147" max="6147" width="25.42578125" style="5" customWidth="1"/>
    <col min="6148" max="6148" width="27.28515625" style="5" customWidth="1"/>
    <col min="6149" max="6149" width="20.7109375" style="5" customWidth="1"/>
    <col min="6150" max="6150" width="19" style="5" customWidth="1"/>
    <col min="6151" max="6400" width="9.140625" style="5"/>
    <col min="6401" max="6401" width="51.28515625" style="5" customWidth="1"/>
    <col min="6402" max="6402" width="21" style="5" customWidth="1"/>
    <col min="6403" max="6403" width="25.42578125" style="5" customWidth="1"/>
    <col min="6404" max="6404" width="27.28515625" style="5" customWidth="1"/>
    <col min="6405" max="6405" width="20.7109375" style="5" customWidth="1"/>
    <col min="6406" max="6406" width="19" style="5" customWidth="1"/>
    <col min="6407" max="6656" width="9.140625" style="5"/>
    <col min="6657" max="6657" width="51.28515625" style="5" customWidth="1"/>
    <col min="6658" max="6658" width="21" style="5" customWidth="1"/>
    <col min="6659" max="6659" width="25.42578125" style="5" customWidth="1"/>
    <col min="6660" max="6660" width="27.28515625" style="5" customWidth="1"/>
    <col min="6661" max="6661" width="20.7109375" style="5" customWidth="1"/>
    <col min="6662" max="6662" width="19" style="5" customWidth="1"/>
    <col min="6663" max="6912" width="9.140625" style="5"/>
    <col min="6913" max="6913" width="51.28515625" style="5" customWidth="1"/>
    <col min="6914" max="6914" width="21" style="5" customWidth="1"/>
    <col min="6915" max="6915" width="25.42578125" style="5" customWidth="1"/>
    <col min="6916" max="6916" width="27.28515625" style="5" customWidth="1"/>
    <col min="6917" max="6917" width="20.7109375" style="5" customWidth="1"/>
    <col min="6918" max="6918" width="19" style="5" customWidth="1"/>
    <col min="6919" max="7168" width="9.140625" style="5"/>
    <col min="7169" max="7169" width="51.28515625" style="5" customWidth="1"/>
    <col min="7170" max="7170" width="21" style="5" customWidth="1"/>
    <col min="7171" max="7171" width="25.42578125" style="5" customWidth="1"/>
    <col min="7172" max="7172" width="27.28515625" style="5" customWidth="1"/>
    <col min="7173" max="7173" width="20.7109375" style="5" customWidth="1"/>
    <col min="7174" max="7174" width="19" style="5" customWidth="1"/>
    <col min="7175" max="7424" width="9.140625" style="5"/>
    <col min="7425" max="7425" width="51.28515625" style="5" customWidth="1"/>
    <col min="7426" max="7426" width="21" style="5" customWidth="1"/>
    <col min="7427" max="7427" width="25.42578125" style="5" customWidth="1"/>
    <col min="7428" max="7428" width="27.28515625" style="5" customWidth="1"/>
    <col min="7429" max="7429" width="20.7109375" style="5" customWidth="1"/>
    <col min="7430" max="7430" width="19" style="5" customWidth="1"/>
    <col min="7431" max="7680" width="9.140625" style="5"/>
    <col min="7681" max="7681" width="51.28515625" style="5" customWidth="1"/>
    <col min="7682" max="7682" width="21" style="5" customWidth="1"/>
    <col min="7683" max="7683" width="25.42578125" style="5" customWidth="1"/>
    <col min="7684" max="7684" width="27.28515625" style="5" customWidth="1"/>
    <col min="7685" max="7685" width="20.7109375" style="5" customWidth="1"/>
    <col min="7686" max="7686" width="19" style="5" customWidth="1"/>
    <col min="7687" max="7936" width="9.140625" style="5"/>
    <col min="7937" max="7937" width="51.28515625" style="5" customWidth="1"/>
    <col min="7938" max="7938" width="21" style="5" customWidth="1"/>
    <col min="7939" max="7939" width="25.42578125" style="5" customWidth="1"/>
    <col min="7940" max="7940" width="27.28515625" style="5" customWidth="1"/>
    <col min="7941" max="7941" width="20.7109375" style="5" customWidth="1"/>
    <col min="7942" max="7942" width="19" style="5" customWidth="1"/>
    <col min="7943" max="8192" width="9.140625" style="5"/>
    <col min="8193" max="8193" width="51.28515625" style="5" customWidth="1"/>
    <col min="8194" max="8194" width="21" style="5" customWidth="1"/>
    <col min="8195" max="8195" width="25.42578125" style="5" customWidth="1"/>
    <col min="8196" max="8196" width="27.28515625" style="5" customWidth="1"/>
    <col min="8197" max="8197" width="20.7109375" style="5" customWidth="1"/>
    <col min="8198" max="8198" width="19" style="5" customWidth="1"/>
    <col min="8199" max="8448" width="9.140625" style="5"/>
    <col min="8449" max="8449" width="51.28515625" style="5" customWidth="1"/>
    <col min="8450" max="8450" width="21" style="5" customWidth="1"/>
    <col min="8451" max="8451" width="25.42578125" style="5" customWidth="1"/>
    <col min="8452" max="8452" width="27.28515625" style="5" customWidth="1"/>
    <col min="8453" max="8453" width="20.7109375" style="5" customWidth="1"/>
    <col min="8454" max="8454" width="19" style="5" customWidth="1"/>
    <col min="8455" max="8704" width="9.140625" style="5"/>
    <col min="8705" max="8705" width="51.28515625" style="5" customWidth="1"/>
    <col min="8706" max="8706" width="21" style="5" customWidth="1"/>
    <col min="8707" max="8707" width="25.42578125" style="5" customWidth="1"/>
    <col min="8708" max="8708" width="27.28515625" style="5" customWidth="1"/>
    <col min="8709" max="8709" width="20.7109375" style="5" customWidth="1"/>
    <col min="8710" max="8710" width="19" style="5" customWidth="1"/>
    <col min="8711" max="8960" width="9.140625" style="5"/>
    <col min="8961" max="8961" width="51.28515625" style="5" customWidth="1"/>
    <col min="8962" max="8962" width="21" style="5" customWidth="1"/>
    <col min="8963" max="8963" width="25.42578125" style="5" customWidth="1"/>
    <col min="8964" max="8964" width="27.28515625" style="5" customWidth="1"/>
    <col min="8965" max="8965" width="20.7109375" style="5" customWidth="1"/>
    <col min="8966" max="8966" width="19" style="5" customWidth="1"/>
    <col min="8967" max="9216" width="9.140625" style="5"/>
    <col min="9217" max="9217" width="51.28515625" style="5" customWidth="1"/>
    <col min="9218" max="9218" width="21" style="5" customWidth="1"/>
    <col min="9219" max="9219" width="25.42578125" style="5" customWidth="1"/>
    <col min="9220" max="9220" width="27.28515625" style="5" customWidth="1"/>
    <col min="9221" max="9221" width="20.7109375" style="5" customWidth="1"/>
    <col min="9222" max="9222" width="19" style="5" customWidth="1"/>
    <col min="9223" max="9472" width="9.140625" style="5"/>
    <col min="9473" max="9473" width="51.28515625" style="5" customWidth="1"/>
    <col min="9474" max="9474" width="21" style="5" customWidth="1"/>
    <col min="9475" max="9475" width="25.42578125" style="5" customWidth="1"/>
    <col min="9476" max="9476" width="27.28515625" style="5" customWidth="1"/>
    <col min="9477" max="9477" width="20.7109375" style="5" customWidth="1"/>
    <col min="9478" max="9478" width="19" style="5" customWidth="1"/>
    <col min="9479" max="9728" width="9.140625" style="5"/>
    <col min="9729" max="9729" width="51.28515625" style="5" customWidth="1"/>
    <col min="9730" max="9730" width="21" style="5" customWidth="1"/>
    <col min="9731" max="9731" width="25.42578125" style="5" customWidth="1"/>
    <col min="9732" max="9732" width="27.28515625" style="5" customWidth="1"/>
    <col min="9733" max="9733" width="20.7109375" style="5" customWidth="1"/>
    <col min="9734" max="9734" width="19" style="5" customWidth="1"/>
    <col min="9735" max="9984" width="9.140625" style="5"/>
    <col min="9985" max="9985" width="51.28515625" style="5" customWidth="1"/>
    <col min="9986" max="9986" width="21" style="5" customWidth="1"/>
    <col min="9987" max="9987" width="25.42578125" style="5" customWidth="1"/>
    <col min="9988" max="9988" width="27.28515625" style="5" customWidth="1"/>
    <col min="9989" max="9989" width="20.7109375" style="5" customWidth="1"/>
    <col min="9990" max="9990" width="19" style="5" customWidth="1"/>
    <col min="9991" max="10240" width="9.140625" style="5"/>
    <col min="10241" max="10241" width="51.28515625" style="5" customWidth="1"/>
    <col min="10242" max="10242" width="21" style="5" customWidth="1"/>
    <col min="10243" max="10243" width="25.42578125" style="5" customWidth="1"/>
    <col min="10244" max="10244" width="27.28515625" style="5" customWidth="1"/>
    <col min="10245" max="10245" width="20.7109375" style="5" customWidth="1"/>
    <col min="10246" max="10246" width="19" style="5" customWidth="1"/>
    <col min="10247" max="10496" width="9.140625" style="5"/>
    <col min="10497" max="10497" width="51.28515625" style="5" customWidth="1"/>
    <col min="10498" max="10498" width="21" style="5" customWidth="1"/>
    <col min="10499" max="10499" width="25.42578125" style="5" customWidth="1"/>
    <col min="10500" max="10500" width="27.28515625" style="5" customWidth="1"/>
    <col min="10501" max="10501" width="20.7109375" style="5" customWidth="1"/>
    <col min="10502" max="10502" width="19" style="5" customWidth="1"/>
    <col min="10503" max="10752" width="9.140625" style="5"/>
    <col min="10753" max="10753" width="51.28515625" style="5" customWidth="1"/>
    <col min="10754" max="10754" width="21" style="5" customWidth="1"/>
    <col min="10755" max="10755" width="25.42578125" style="5" customWidth="1"/>
    <col min="10756" max="10756" width="27.28515625" style="5" customWidth="1"/>
    <col min="10757" max="10757" width="20.7109375" style="5" customWidth="1"/>
    <col min="10758" max="10758" width="19" style="5" customWidth="1"/>
    <col min="10759" max="11008" width="9.140625" style="5"/>
    <col min="11009" max="11009" width="51.28515625" style="5" customWidth="1"/>
    <col min="11010" max="11010" width="21" style="5" customWidth="1"/>
    <col min="11011" max="11011" width="25.42578125" style="5" customWidth="1"/>
    <col min="11012" max="11012" width="27.28515625" style="5" customWidth="1"/>
    <col min="11013" max="11013" width="20.7109375" style="5" customWidth="1"/>
    <col min="11014" max="11014" width="19" style="5" customWidth="1"/>
    <col min="11015" max="11264" width="9.140625" style="5"/>
    <col min="11265" max="11265" width="51.28515625" style="5" customWidth="1"/>
    <col min="11266" max="11266" width="21" style="5" customWidth="1"/>
    <col min="11267" max="11267" width="25.42578125" style="5" customWidth="1"/>
    <col min="11268" max="11268" width="27.28515625" style="5" customWidth="1"/>
    <col min="11269" max="11269" width="20.7109375" style="5" customWidth="1"/>
    <col min="11270" max="11270" width="19" style="5" customWidth="1"/>
    <col min="11271" max="11520" width="9.140625" style="5"/>
    <col min="11521" max="11521" width="51.28515625" style="5" customWidth="1"/>
    <col min="11522" max="11522" width="21" style="5" customWidth="1"/>
    <col min="11523" max="11523" width="25.42578125" style="5" customWidth="1"/>
    <col min="11524" max="11524" width="27.28515625" style="5" customWidth="1"/>
    <col min="11525" max="11525" width="20.7109375" style="5" customWidth="1"/>
    <col min="11526" max="11526" width="19" style="5" customWidth="1"/>
    <col min="11527" max="11776" width="9.140625" style="5"/>
    <col min="11777" max="11777" width="51.28515625" style="5" customWidth="1"/>
    <col min="11778" max="11778" width="21" style="5" customWidth="1"/>
    <col min="11779" max="11779" width="25.42578125" style="5" customWidth="1"/>
    <col min="11780" max="11780" width="27.28515625" style="5" customWidth="1"/>
    <col min="11781" max="11781" width="20.7109375" style="5" customWidth="1"/>
    <col min="11782" max="11782" width="19" style="5" customWidth="1"/>
    <col min="11783" max="12032" width="9.140625" style="5"/>
    <col min="12033" max="12033" width="51.28515625" style="5" customWidth="1"/>
    <col min="12034" max="12034" width="21" style="5" customWidth="1"/>
    <col min="12035" max="12035" width="25.42578125" style="5" customWidth="1"/>
    <col min="12036" max="12036" width="27.28515625" style="5" customWidth="1"/>
    <col min="12037" max="12037" width="20.7109375" style="5" customWidth="1"/>
    <col min="12038" max="12038" width="19" style="5" customWidth="1"/>
    <col min="12039" max="12288" width="9.140625" style="5"/>
    <col min="12289" max="12289" width="51.28515625" style="5" customWidth="1"/>
    <col min="12290" max="12290" width="21" style="5" customWidth="1"/>
    <col min="12291" max="12291" width="25.42578125" style="5" customWidth="1"/>
    <col min="12292" max="12292" width="27.28515625" style="5" customWidth="1"/>
    <col min="12293" max="12293" width="20.7109375" style="5" customWidth="1"/>
    <col min="12294" max="12294" width="19" style="5" customWidth="1"/>
    <col min="12295" max="12544" width="9.140625" style="5"/>
    <col min="12545" max="12545" width="51.28515625" style="5" customWidth="1"/>
    <col min="12546" max="12546" width="21" style="5" customWidth="1"/>
    <col min="12547" max="12547" width="25.42578125" style="5" customWidth="1"/>
    <col min="12548" max="12548" width="27.28515625" style="5" customWidth="1"/>
    <col min="12549" max="12549" width="20.7109375" style="5" customWidth="1"/>
    <col min="12550" max="12550" width="19" style="5" customWidth="1"/>
    <col min="12551" max="12800" width="9.140625" style="5"/>
    <col min="12801" max="12801" width="51.28515625" style="5" customWidth="1"/>
    <col min="12802" max="12802" width="21" style="5" customWidth="1"/>
    <col min="12803" max="12803" width="25.42578125" style="5" customWidth="1"/>
    <col min="12804" max="12804" width="27.28515625" style="5" customWidth="1"/>
    <col min="12805" max="12805" width="20.7109375" style="5" customWidth="1"/>
    <col min="12806" max="12806" width="19" style="5" customWidth="1"/>
    <col min="12807" max="13056" width="9.140625" style="5"/>
    <col min="13057" max="13057" width="51.28515625" style="5" customWidth="1"/>
    <col min="13058" max="13058" width="21" style="5" customWidth="1"/>
    <col min="13059" max="13059" width="25.42578125" style="5" customWidth="1"/>
    <col min="13060" max="13060" width="27.28515625" style="5" customWidth="1"/>
    <col min="13061" max="13061" width="20.7109375" style="5" customWidth="1"/>
    <col min="13062" max="13062" width="19" style="5" customWidth="1"/>
    <col min="13063" max="13312" width="9.140625" style="5"/>
    <col min="13313" max="13313" width="51.28515625" style="5" customWidth="1"/>
    <col min="13314" max="13314" width="21" style="5" customWidth="1"/>
    <col min="13315" max="13315" width="25.42578125" style="5" customWidth="1"/>
    <col min="13316" max="13316" width="27.28515625" style="5" customWidth="1"/>
    <col min="13317" max="13317" width="20.7109375" style="5" customWidth="1"/>
    <col min="13318" max="13318" width="19" style="5" customWidth="1"/>
    <col min="13319" max="13568" width="9.140625" style="5"/>
    <col min="13569" max="13569" width="51.28515625" style="5" customWidth="1"/>
    <col min="13570" max="13570" width="21" style="5" customWidth="1"/>
    <col min="13571" max="13571" width="25.42578125" style="5" customWidth="1"/>
    <col min="13572" max="13572" width="27.28515625" style="5" customWidth="1"/>
    <col min="13573" max="13573" width="20.7109375" style="5" customWidth="1"/>
    <col min="13574" max="13574" width="19" style="5" customWidth="1"/>
    <col min="13575" max="13824" width="9.140625" style="5"/>
    <col min="13825" max="13825" width="51.28515625" style="5" customWidth="1"/>
    <col min="13826" max="13826" width="21" style="5" customWidth="1"/>
    <col min="13827" max="13827" width="25.42578125" style="5" customWidth="1"/>
    <col min="13828" max="13828" width="27.28515625" style="5" customWidth="1"/>
    <col min="13829" max="13829" width="20.7109375" style="5" customWidth="1"/>
    <col min="13830" max="13830" width="19" style="5" customWidth="1"/>
    <col min="13831" max="14080" width="9.140625" style="5"/>
    <col min="14081" max="14081" width="51.28515625" style="5" customWidth="1"/>
    <col min="14082" max="14082" width="21" style="5" customWidth="1"/>
    <col min="14083" max="14083" width="25.42578125" style="5" customWidth="1"/>
    <col min="14084" max="14084" width="27.28515625" style="5" customWidth="1"/>
    <col min="14085" max="14085" width="20.7109375" style="5" customWidth="1"/>
    <col min="14086" max="14086" width="19" style="5" customWidth="1"/>
    <col min="14087" max="14336" width="9.140625" style="5"/>
    <col min="14337" max="14337" width="51.28515625" style="5" customWidth="1"/>
    <col min="14338" max="14338" width="21" style="5" customWidth="1"/>
    <col min="14339" max="14339" width="25.42578125" style="5" customWidth="1"/>
    <col min="14340" max="14340" width="27.28515625" style="5" customWidth="1"/>
    <col min="14341" max="14341" width="20.7109375" style="5" customWidth="1"/>
    <col min="14342" max="14342" width="19" style="5" customWidth="1"/>
    <col min="14343" max="14592" width="9.140625" style="5"/>
    <col min="14593" max="14593" width="51.28515625" style="5" customWidth="1"/>
    <col min="14594" max="14594" width="21" style="5" customWidth="1"/>
    <col min="14595" max="14595" width="25.42578125" style="5" customWidth="1"/>
    <col min="14596" max="14596" width="27.28515625" style="5" customWidth="1"/>
    <col min="14597" max="14597" width="20.7109375" style="5" customWidth="1"/>
    <col min="14598" max="14598" width="19" style="5" customWidth="1"/>
    <col min="14599" max="14848" width="9.140625" style="5"/>
    <col min="14849" max="14849" width="51.28515625" style="5" customWidth="1"/>
    <col min="14850" max="14850" width="21" style="5" customWidth="1"/>
    <col min="14851" max="14851" width="25.42578125" style="5" customWidth="1"/>
    <col min="14852" max="14852" width="27.28515625" style="5" customWidth="1"/>
    <col min="14853" max="14853" width="20.7109375" style="5" customWidth="1"/>
    <col min="14854" max="14854" width="19" style="5" customWidth="1"/>
    <col min="14855" max="15104" width="9.140625" style="5"/>
    <col min="15105" max="15105" width="51.28515625" style="5" customWidth="1"/>
    <col min="15106" max="15106" width="21" style="5" customWidth="1"/>
    <col min="15107" max="15107" width="25.42578125" style="5" customWidth="1"/>
    <col min="15108" max="15108" width="27.28515625" style="5" customWidth="1"/>
    <col min="15109" max="15109" width="20.7109375" style="5" customWidth="1"/>
    <col min="15110" max="15110" width="19" style="5" customWidth="1"/>
    <col min="15111" max="15360" width="9.140625" style="5"/>
    <col min="15361" max="15361" width="51.28515625" style="5" customWidth="1"/>
    <col min="15362" max="15362" width="21" style="5" customWidth="1"/>
    <col min="15363" max="15363" width="25.42578125" style="5" customWidth="1"/>
    <col min="15364" max="15364" width="27.28515625" style="5" customWidth="1"/>
    <col min="15365" max="15365" width="20.7109375" style="5" customWidth="1"/>
    <col min="15366" max="15366" width="19" style="5" customWidth="1"/>
    <col min="15367" max="15616" width="9.140625" style="5"/>
    <col min="15617" max="15617" width="51.28515625" style="5" customWidth="1"/>
    <col min="15618" max="15618" width="21" style="5" customWidth="1"/>
    <col min="15619" max="15619" width="25.42578125" style="5" customWidth="1"/>
    <col min="15620" max="15620" width="27.28515625" style="5" customWidth="1"/>
    <col min="15621" max="15621" width="20.7109375" style="5" customWidth="1"/>
    <col min="15622" max="15622" width="19" style="5" customWidth="1"/>
    <col min="15623" max="15872" width="9.140625" style="5"/>
    <col min="15873" max="15873" width="51.28515625" style="5" customWidth="1"/>
    <col min="15874" max="15874" width="21" style="5" customWidth="1"/>
    <col min="15875" max="15875" width="25.42578125" style="5" customWidth="1"/>
    <col min="15876" max="15876" width="27.28515625" style="5" customWidth="1"/>
    <col min="15877" max="15877" width="20.7109375" style="5" customWidth="1"/>
    <col min="15878" max="15878" width="19" style="5" customWidth="1"/>
    <col min="15879" max="16128" width="9.140625" style="5"/>
    <col min="16129" max="16129" width="51.28515625" style="5" customWidth="1"/>
    <col min="16130" max="16130" width="21" style="5" customWidth="1"/>
    <col min="16131" max="16131" width="25.42578125" style="5" customWidth="1"/>
    <col min="16132" max="16132" width="27.28515625" style="5" customWidth="1"/>
    <col min="16133" max="16133" width="20.7109375" style="5" customWidth="1"/>
    <col min="16134" max="16134" width="19" style="5" customWidth="1"/>
    <col min="16135" max="16384" width="9.140625" style="5"/>
  </cols>
  <sheetData>
    <row r="1" spans="1:7" x14ac:dyDescent="0.2">
      <c r="D1" s="4" t="s">
        <v>0</v>
      </c>
    </row>
    <row r="2" spans="1:7" x14ac:dyDescent="0.2">
      <c r="C2" s="22"/>
      <c r="D2" s="28" t="s">
        <v>1</v>
      </c>
    </row>
    <row r="3" spans="1:7" x14ac:dyDescent="0.2">
      <c r="D3" s="4" t="s">
        <v>2</v>
      </c>
    </row>
    <row r="4" spans="1:7" x14ac:dyDescent="0.2">
      <c r="D4" s="4" t="s">
        <v>3</v>
      </c>
    </row>
    <row r="5" spans="1:7" x14ac:dyDescent="0.2">
      <c r="D5" s="4" t="s">
        <v>4</v>
      </c>
    </row>
    <row r="6" spans="1:7" x14ac:dyDescent="0.2">
      <c r="D6" s="4" t="s">
        <v>5</v>
      </c>
    </row>
    <row r="7" spans="1:7" x14ac:dyDescent="0.2">
      <c r="D7" s="4"/>
    </row>
    <row r="8" spans="1:7" x14ac:dyDescent="0.2">
      <c r="A8" s="46" t="s">
        <v>6</v>
      </c>
      <c r="B8" s="46"/>
      <c r="C8" s="46"/>
      <c r="D8" s="46"/>
    </row>
    <row r="9" spans="1:7" x14ac:dyDescent="0.2">
      <c r="A9" s="47" t="s">
        <v>267</v>
      </c>
      <c r="B9" s="47"/>
      <c r="C9" s="47"/>
      <c r="D9" s="47"/>
    </row>
    <row r="10" spans="1:7" x14ac:dyDescent="0.2">
      <c r="A10" s="48" t="s">
        <v>7</v>
      </c>
      <c r="B10" s="48"/>
      <c r="C10" s="48"/>
      <c r="D10" s="48"/>
    </row>
    <row r="11" spans="1:7" ht="14.25" customHeight="1" x14ac:dyDescent="0.2">
      <c r="A11" s="48" t="s">
        <v>273</v>
      </c>
      <c r="B11" s="48"/>
      <c r="C11" s="48"/>
      <c r="D11" s="48"/>
    </row>
    <row r="12" spans="1:7" x14ac:dyDescent="0.2">
      <c r="D12" s="22" t="s">
        <v>8</v>
      </c>
    </row>
    <row r="13" spans="1:7" ht="79.5" customHeight="1" x14ac:dyDescent="0.2">
      <c r="A13" s="24" t="s">
        <v>9</v>
      </c>
      <c r="B13" s="24" t="s">
        <v>10</v>
      </c>
      <c r="C13" s="24" t="s">
        <v>11</v>
      </c>
      <c r="D13" s="45" t="s">
        <v>276</v>
      </c>
    </row>
    <row r="14" spans="1:7" x14ac:dyDescent="0.2">
      <c r="A14" s="24">
        <v>1</v>
      </c>
      <c r="B14" s="24">
        <v>2</v>
      </c>
      <c r="C14" s="24">
        <v>3</v>
      </c>
      <c r="D14" s="24">
        <v>4</v>
      </c>
      <c r="G14" s="5" t="s">
        <v>144</v>
      </c>
    </row>
    <row r="15" spans="1:7" x14ac:dyDescent="0.2">
      <c r="A15" s="7" t="s">
        <v>12</v>
      </c>
      <c r="B15" s="8"/>
      <c r="C15" s="2"/>
      <c r="D15" s="2"/>
    </row>
    <row r="16" spans="1:7" ht="24.75" customHeight="1" x14ac:dyDescent="0.2">
      <c r="A16" s="7" t="s">
        <v>13</v>
      </c>
      <c r="B16" s="24">
        <v>1</v>
      </c>
      <c r="C16" s="29">
        <v>7182</v>
      </c>
      <c r="D16" s="29">
        <f>D19</f>
        <v>10206</v>
      </c>
    </row>
    <row r="17" spans="1:4" ht="21.75" customHeight="1" x14ac:dyDescent="0.2">
      <c r="A17" s="7" t="s">
        <v>14</v>
      </c>
      <c r="B17" s="8"/>
      <c r="C17" s="1"/>
      <c r="D17" s="1"/>
    </row>
    <row r="18" spans="1:4" ht="18.75" customHeight="1" x14ac:dyDescent="0.2">
      <c r="A18" s="7" t="s">
        <v>15</v>
      </c>
      <c r="B18" s="27" t="s">
        <v>107</v>
      </c>
      <c r="C18" s="1"/>
      <c r="D18" s="1"/>
    </row>
    <row r="19" spans="1:4" ht="35.25" customHeight="1" x14ac:dyDescent="0.2">
      <c r="A19" s="7" t="s">
        <v>16</v>
      </c>
      <c r="B19" s="27" t="s">
        <v>108</v>
      </c>
      <c r="C19" s="29">
        <v>7182</v>
      </c>
      <c r="D19" s="29">
        <v>10206</v>
      </c>
    </row>
    <row r="20" spans="1:4" ht="21.75" customHeight="1" x14ac:dyDescent="0.2">
      <c r="A20" s="7" t="s">
        <v>17</v>
      </c>
      <c r="B20" s="24">
        <v>2</v>
      </c>
      <c r="C20" s="1"/>
      <c r="D20" s="1"/>
    </row>
    <row r="21" spans="1:4" ht="28.5" customHeight="1" x14ac:dyDescent="0.2">
      <c r="A21" s="7" t="s">
        <v>18</v>
      </c>
      <c r="B21" s="27">
        <v>3</v>
      </c>
      <c r="C21" s="29">
        <v>322900</v>
      </c>
      <c r="D21" s="29">
        <v>502000</v>
      </c>
    </row>
    <row r="22" spans="1:4" ht="23.25" customHeight="1" x14ac:dyDescent="0.2">
      <c r="A22" s="7" t="s">
        <v>14</v>
      </c>
      <c r="B22" s="8"/>
      <c r="C22" s="1"/>
      <c r="D22" s="1"/>
    </row>
    <row r="23" spans="1:4" ht="33.75" customHeight="1" x14ac:dyDescent="0.2">
      <c r="A23" s="7" t="s">
        <v>19</v>
      </c>
      <c r="B23" s="27" t="s">
        <v>109</v>
      </c>
      <c r="C23" s="1"/>
      <c r="D23" s="1"/>
    </row>
    <row r="24" spans="1:4" ht="24" customHeight="1" x14ac:dyDescent="0.2">
      <c r="A24" s="7" t="s">
        <v>20</v>
      </c>
      <c r="B24" s="24">
        <v>4</v>
      </c>
      <c r="C24" s="1"/>
      <c r="D24" s="1"/>
    </row>
    <row r="25" spans="1:4" ht="21" customHeight="1" x14ac:dyDescent="0.2">
      <c r="A25" s="7" t="s">
        <v>14</v>
      </c>
      <c r="B25" s="8"/>
      <c r="C25" s="1"/>
      <c r="D25" s="1"/>
    </row>
    <row r="26" spans="1:4" ht="29.25" customHeight="1" x14ac:dyDescent="0.2">
      <c r="A26" s="7" t="s">
        <v>19</v>
      </c>
      <c r="B26" s="27" t="s">
        <v>110</v>
      </c>
      <c r="C26" s="1"/>
      <c r="D26" s="1"/>
    </row>
    <row r="27" spans="1:4" ht="39" customHeight="1" x14ac:dyDescent="0.2">
      <c r="A27" s="7" t="s">
        <v>21</v>
      </c>
      <c r="B27" s="27">
        <v>5</v>
      </c>
      <c r="C27" s="29">
        <v>661</v>
      </c>
      <c r="D27" s="29">
        <v>25671</v>
      </c>
    </row>
    <row r="28" spans="1:4" ht="23.25" customHeight="1" x14ac:dyDescent="0.2">
      <c r="A28" s="7" t="s">
        <v>14</v>
      </c>
      <c r="B28" s="27"/>
      <c r="C28" s="29"/>
      <c r="D28" s="29"/>
    </row>
    <row r="29" spans="1:4" ht="30" customHeight="1" x14ac:dyDescent="0.2">
      <c r="A29" s="7" t="s">
        <v>19</v>
      </c>
      <c r="B29" s="27" t="s">
        <v>111</v>
      </c>
      <c r="C29" s="29"/>
      <c r="D29" s="29"/>
    </row>
    <row r="30" spans="1:4" ht="33.75" customHeight="1" x14ac:dyDescent="0.2">
      <c r="A30" s="7" t="s">
        <v>22</v>
      </c>
      <c r="B30" s="27">
        <v>6</v>
      </c>
      <c r="C30" s="29">
        <v>200</v>
      </c>
      <c r="D30" s="29">
        <v>200</v>
      </c>
    </row>
    <row r="31" spans="1:4" ht="16.5" customHeight="1" x14ac:dyDescent="0.2">
      <c r="A31" s="7" t="s">
        <v>14</v>
      </c>
      <c r="B31" s="27"/>
      <c r="C31" s="1"/>
      <c r="D31" s="1"/>
    </row>
    <row r="32" spans="1:4" ht="31.5" customHeight="1" x14ac:dyDescent="0.2">
      <c r="A32" s="7" t="s">
        <v>19</v>
      </c>
      <c r="B32" s="27" t="s">
        <v>112</v>
      </c>
      <c r="C32" s="1"/>
      <c r="D32" s="1"/>
    </row>
    <row r="33" spans="1:6" ht="35.25" customHeight="1" x14ac:dyDescent="0.2">
      <c r="A33" s="7" t="s">
        <v>23</v>
      </c>
      <c r="B33" s="27">
        <v>7</v>
      </c>
      <c r="C33" s="1"/>
      <c r="D33" s="1"/>
    </row>
    <row r="34" spans="1:6" ht="17.25" customHeight="1" x14ac:dyDescent="0.2">
      <c r="A34" s="7" t="s">
        <v>14</v>
      </c>
      <c r="B34" s="27"/>
      <c r="C34" s="1"/>
      <c r="D34" s="1"/>
    </row>
    <row r="35" spans="1:6" ht="29.25" customHeight="1" x14ac:dyDescent="0.2">
      <c r="A35" s="7" t="s">
        <v>19</v>
      </c>
      <c r="B35" s="27" t="s">
        <v>113</v>
      </c>
      <c r="C35" s="1"/>
      <c r="D35" s="1"/>
    </row>
    <row r="36" spans="1:6" ht="19.5" customHeight="1" x14ac:dyDescent="0.2">
      <c r="A36" s="7" t="s">
        <v>24</v>
      </c>
      <c r="B36" s="27">
        <v>8</v>
      </c>
      <c r="C36" s="1"/>
      <c r="D36" s="1"/>
    </row>
    <row r="37" spans="1:6" ht="36.75" customHeight="1" x14ac:dyDescent="0.2">
      <c r="A37" s="7" t="s">
        <v>25</v>
      </c>
      <c r="B37" s="27">
        <v>9</v>
      </c>
      <c r="C37" s="29">
        <v>0</v>
      </c>
      <c r="D37" s="29">
        <v>423512</v>
      </c>
    </row>
    <row r="38" spans="1:6" x14ac:dyDescent="0.2">
      <c r="A38" s="7" t="s">
        <v>26</v>
      </c>
      <c r="B38" s="27">
        <v>10</v>
      </c>
      <c r="C38" s="29">
        <v>334</v>
      </c>
      <c r="D38" s="29">
        <v>448</v>
      </c>
    </row>
    <row r="39" spans="1:6" ht="38.25" customHeight="1" x14ac:dyDescent="0.2">
      <c r="A39" s="7" t="s">
        <v>27</v>
      </c>
      <c r="B39" s="27">
        <v>11</v>
      </c>
      <c r="C39" s="29"/>
      <c r="D39" s="29"/>
    </row>
    <row r="40" spans="1:6" ht="34.5" customHeight="1" x14ac:dyDescent="0.2">
      <c r="A40" s="7" t="s">
        <v>28</v>
      </c>
      <c r="B40" s="27">
        <v>12</v>
      </c>
      <c r="C40" s="29">
        <v>19525</v>
      </c>
      <c r="D40" s="29">
        <v>17330</v>
      </c>
      <c r="F40" s="30"/>
    </row>
    <row r="41" spans="1:6" ht="32.25" customHeight="1" x14ac:dyDescent="0.2">
      <c r="A41" s="7" t="s">
        <v>29</v>
      </c>
      <c r="B41" s="27">
        <v>13</v>
      </c>
      <c r="C41" s="29"/>
      <c r="D41" s="29"/>
    </row>
    <row r="42" spans="1:6" ht="24.75" customHeight="1" x14ac:dyDescent="0.2">
      <c r="A42" s="7" t="s">
        <v>30</v>
      </c>
      <c r="B42" s="27">
        <v>14</v>
      </c>
      <c r="C42" s="29">
        <v>107902</v>
      </c>
      <c r="D42" s="29">
        <v>8261</v>
      </c>
    </row>
    <row r="43" spans="1:6" ht="24" customHeight="1" x14ac:dyDescent="0.2">
      <c r="A43" s="7" t="s">
        <v>31</v>
      </c>
      <c r="B43" s="27">
        <v>15</v>
      </c>
      <c r="C43" s="29">
        <v>40138</v>
      </c>
      <c r="D43" s="29">
        <v>26610</v>
      </c>
      <c r="F43" s="30"/>
    </row>
    <row r="44" spans="1:6" ht="20.25" customHeight="1" x14ac:dyDescent="0.2">
      <c r="A44" s="7" t="s">
        <v>14</v>
      </c>
      <c r="B44" s="27"/>
      <c r="C44" s="1"/>
      <c r="D44" s="2"/>
    </row>
    <row r="45" spans="1:6" ht="27.75" customHeight="1" x14ac:dyDescent="0.2">
      <c r="A45" s="7" t="s">
        <v>32</v>
      </c>
      <c r="B45" s="27" t="s">
        <v>114</v>
      </c>
      <c r="C45" s="1">
        <v>3545</v>
      </c>
      <c r="D45" s="2">
        <f>SUM(D46:D47)</f>
        <v>26610</v>
      </c>
    </row>
    <row r="46" spans="1:6" ht="23.25" customHeight="1" x14ac:dyDescent="0.2">
      <c r="A46" s="7" t="s">
        <v>33</v>
      </c>
      <c r="B46" s="27" t="s">
        <v>118</v>
      </c>
      <c r="C46" s="1"/>
      <c r="D46" s="2"/>
    </row>
    <row r="47" spans="1:6" ht="20.25" customHeight="1" x14ac:dyDescent="0.2">
      <c r="A47" s="7" t="s">
        <v>34</v>
      </c>
      <c r="B47" s="27" t="s">
        <v>119</v>
      </c>
      <c r="C47" s="1">
        <v>3545</v>
      </c>
      <c r="D47" s="2">
        <v>26610</v>
      </c>
    </row>
    <row r="48" spans="1:6" ht="29.25" customHeight="1" x14ac:dyDescent="0.2">
      <c r="A48" s="7" t="s">
        <v>35</v>
      </c>
      <c r="B48" s="27" t="s">
        <v>115</v>
      </c>
      <c r="C48" s="1"/>
      <c r="D48" s="2"/>
    </row>
    <row r="49" spans="1:5" ht="22.5" customHeight="1" x14ac:dyDescent="0.2">
      <c r="A49" s="7" t="s">
        <v>36</v>
      </c>
      <c r="B49" s="27" t="s">
        <v>116</v>
      </c>
      <c r="C49" s="1"/>
      <c r="D49" s="2"/>
    </row>
    <row r="50" spans="1:5" ht="23.25" customHeight="1" x14ac:dyDescent="0.2">
      <c r="A50" s="7" t="s">
        <v>37</v>
      </c>
      <c r="B50" s="27" t="s">
        <v>117</v>
      </c>
      <c r="C50" s="1">
        <v>1516</v>
      </c>
      <c r="D50" s="2"/>
    </row>
    <row r="51" spans="1:5" ht="23.25" customHeight="1" x14ac:dyDescent="0.2">
      <c r="A51" s="7" t="s">
        <v>38</v>
      </c>
      <c r="B51" s="27" t="s">
        <v>120</v>
      </c>
      <c r="C51" s="1">
        <v>330</v>
      </c>
      <c r="D51" s="2"/>
    </row>
    <row r="52" spans="1:5" ht="18.75" customHeight="1" x14ac:dyDescent="0.2">
      <c r="A52" s="7" t="s">
        <v>39</v>
      </c>
      <c r="B52" s="27" t="s">
        <v>121</v>
      </c>
      <c r="C52" s="1">
        <v>93</v>
      </c>
      <c r="D52" s="2"/>
    </row>
    <row r="53" spans="1:5" ht="21.75" customHeight="1" x14ac:dyDescent="0.2">
      <c r="A53" s="7" t="s">
        <v>40</v>
      </c>
      <c r="B53" s="27" t="s">
        <v>122</v>
      </c>
      <c r="C53" s="1"/>
      <c r="D53" s="2"/>
    </row>
    <row r="54" spans="1:5" ht="21.75" customHeight="1" x14ac:dyDescent="0.2">
      <c r="A54" s="7" t="s">
        <v>41</v>
      </c>
      <c r="B54" s="27" t="s">
        <v>123</v>
      </c>
      <c r="C54" s="1"/>
      <c r="D54" s="2"/>
    </row>
    <row r="55" spans="1:5" x14ac:dyDescent="0.2">
      <c r="A55" s="7" t="s">
        <v>42</v>
      </c>
      <c r="B55" s="27" t="s">
        <v>124</v>
      </c>
      <c r="C55" s="1">
        <v>34654</v>
      </c>
      <c r="D55" s="2"/>
    </row>
    <row r="56" spans="1:5" ht="24" customHeight="1" x14ac:dyDescent="0.2">
      <c r="A56" s="7" t="s">
        <v>43</v>
      </c>
      <c r="B56" s="27">
        <v>16</v>
      </c>
      <c r="C56" s="1"/>
      <c r="D56" s="2"/>
    </row>
    <row r="57" spans="1:5" ht="19.5" customHeight="1" x14ac:dyDescent="0.2">
      <c r="A57" s="7" t="s">
        <v>14</v>
      </c>
      <c r="B57" s="27"/>
      <c r="C57" s="1"/>
      <c r="D57" s="2"/>
    </row>
    <row r="58" spans="1:5" ht="24.75" customHeight="1" x14ac:dyDescent="0.2">
      <c r="A58" s="7" t="s">
        <v>44</v>
      </c>
      <c r="B58" s="27" t="s">
        <v>125</v>
      </c>
      <c r="C58" s="1"/>
      <c r="D58" s="2"/>
    </row>
    <row r="59" spans="1:5" ht="22.5" customHeight="1" x14ac:dyDescent="0.2">
      <c r="A59" s="7" t="s">
        <v>45</v>
      </c>
      <c r="B59" s="27" t="s">
        <v>126</v>
      </c>
      <c r="C59" s="1"/>
      <c r="D59" s="2"/>
    </row>
    <row r="60" spans="1:5" ht="25.5" customHeight="1" x14ac:dyDescent="0.2">
      <c r="A60" s="7" t="s">
        <v>46</v>
      </c>
      <c r="B60" s="27" t="s">
        <v>127</v>
      </c>
      <c r="C60" s="1"/>
      <c r="D60" s="2"/>
    </row>
    <row r="61" spans="1:5" ht="20.25" customHeight="1" x14ac:dyDescent="0.2">
      <c r="A61" s="7" t="s">
        <v>47</v>
      </c>
      <c r="B61" s="27" t="s">
        <v>128</v>
      </c>
      <c r="C61" s="1"/>
      <c r="D61" s="2"/>
    </row>
    <row r="62" spans="1:5" ht="24.75" customHeight="1" x14ac:dyDescent="0.2">
      <c r="A62" s="7" t="s">
        <v>48</v>
      </c>
      <c r="B62" s="27">
        <v>17</v>
      </c>
      <c r="C62" s="29">
        <v>10832</v>
      </c>
      <c r="D62" s="29">
        <v>6853</v>
      </c>
    </row>
    <row r="63" spans="1:5" ht="24.75" customHeight="1" x14ac:dyDescent="0.2">
      <c r="A63" s="7" t="s">
        <v>49</v>
      </c>
      <c r="B63" s="27">
        <v>18</v>
      </c>
      <c r="C63" s="29">
        <v>36675</v>
      </c>
      <c r="D63" s="29">
        <v>36675</v>
      </c>
      <c r="E63" s="5" t="s">
        <v>144</v>
      </c>
    </row>
    <row r="64" spans="1:5" ht="22.5" customHeight="1" x14ac:dyDescent="0.2">
      <c r="A64" s="7" t="s">
        <v>50</v>
      </c>
      <c r="B64" s="27">
        <v>19</v>
      </c>
      <c r="C64" s="29"/>
      <c r="D64" s="29"/>
    </row>
    <row r="65" spans="1:7" ht="21.75" customHeight="1" x14ac:dyDescent="0.2">
      <c r="A65" s="7" t="s">
        <v>51</v>
      </c>
      <c r="B65" s="27">
        <v>20</v>
      </c>
      <c r="C65" s="29">
        <v>3000</v>
      </c>
      <c r="D65" s="29">
        <v>4436</v>
      </c>
    </row>
    <row r="66" spans="1:7" ht="20.25" customHeight="1" x14ac:dyDescent="0.2">
      <c r="A66" s="11" t="s">
        <v>52</v>
      </c>
      <c r="B66" s="12">
        <v>21</v>
      </c>
      <c r="C66" s="31">
        <v>549349</v>
      </c>
      <c r="D66" s="31">
        <f>SUM(D16+D20+D21+D27+D30+D33+D36+D37+D38+D39+D40+D41+D42+D43+D56+D62+D63+D64+D65)</f>
        <v>1062202</v>
      </c>
      <c r="G66" s="32"/>
    </row>
    <row r="67" spans="1:7" x14ac:dyDescent="0.2">
      <c r="A67" s="8"/>
      <c r="B67" s="27"/>
      <c r="C67" s="1"/>
      <c r="D67" s="2"/>
    </row>
    <row r="68" spans="1:7" ht="22.5" customHeight="1" x14ac:dyDescent="0.2">
      <c r="A68" s="7" t="s">
        <v>53</v>
      </c>
      <c r="B68" s="27"/>
      <c r="C68" s="1"/>
      <c r="D68" s="2"/>
    </row>
    <row r="69" spans="1:7" ht="24.75" customHeight="1" x14ac:dyDescent="0.2">
      <c r="A69" s="7" t="s">
        <v>54</v>
      </c>
      <c r="B69" s="27">
        <v>22</v>
      </c>
      <c r="C69" s="1"/>
      <c r="D69" s="2"/>
    </row>
    <row r="70" spans="1:7" ht="18.75" customHeight="1" x14ac:dyDescent="0.2">
      <c r="A70" s="7" t="s">
        <v>55</v>
      </c>
      <c r="B70" s="27">
        <v>23</v>
      </c>
      <c r="C70" s="1"/>
      <c r="D70" s="2"/>
    </row>
    <row r="71" spans="1:7" ht="18.75" customHeight="1" x14ac:dyDescent="0.2">
      <c r="A71" s="7" t="s">
        <v>56</v>
      </c>
      <c r="B71" s="27">
        <v>24</v>
      </c>
      <c r="C71" s="1"/>
      <c r="D71" s="33"/>
    </row>
    <row r="72" spans="1:7" ht="18.75" customHeight="1" x14ac:dyDescent="0.2">
      <c r="A72" s="7" t="s">
        <v>57</v>
      </c>
      <c r="B72" s="27">
        <v>25</v>
      </c>
      <c r="C72" s="1"/>
      <c r="D72" s="2"/>
    </row>
    <row r="73" spans="1:7" x14ac:dyDescent="0.2">
      <c r="A73" s="7" t="s">
        <v>58</v>
      </c>
      <c r="B73" s="27">
        <v>26</v>
      </c>
      <c r="C73" s="1"/>
      <c r="D73" s="2"/>
    </row>
    <row r="74" spans="1:7" ht="21.75" customHeight="1" x14ac:dyDescent="0.2">
      <c r="A74" s="7" t="s">
        <v>59</v>
      </c>
      <c r="B74" s="27">
        <v>27</v>
      </c>
      <c r="C74" s="1"/>
      <c r="D74" s="2"/>
    </row>
    <row r="75" spans="1:7" ht="17.25" customHeight="1" x14ac:dyDescent="0.2">
      <c r="A75" s="7" t="s">
        <v>60</v>
      </c>
      <c r="B75" s="27">
        <v>28</v>
      </c>
      <c r="C75" s="29">
        <v>4062</v>
      </c>
      <c r="D75" s="29">
        <v>664</v>
      </c>
      <c r="E75" s="32"/>
      <c r="G75" s="32"/>
    </row>
    <row r="76" spans="1:7" ht="21.75" customHeight="1" x14ac:dyDescent="0.2">
      <c r="A76" s="7" t="s">
        <v>61</v>
      </c>
      <c r="B76" s="27">
        <v>29</v>
      </c>
      <c r="C76" s="1"/>
      <c r="D76" s="2"/>
    </row>
    <row r="77" spans="1:7" ht="23.25" customHeight="1" x14ac:dyDescent="0.2">
      <c r="A77" s="7" t="s">
        <v>14</v>
      </c>
      <c r="B77" s="27"/>
      <c r="C77" s="1"/>
      <c r="D77" s="2"/>
    </row>
    <row r="78" spans="1:7" ht="20.25" customHeight="1" x14ac:dyDescent="0.2">
      <c r="A78" s="7" t="s">
        <v>62</v>
      </c>
      <c r="B78" s="27" t="s">
        <v>129</v>
      </c>
      <c r="C78" s="1"/>
      <c r="D78" s="2"/>
    </row>
    <row r="79" spans="1:7" ht="18.75" customHeight="1" x14ac:dyDescent="0.2">
      <c r="A79" s="7" t="s">
        <v>63</v>
      </c>
      <c r="B79" s="27" t="s">
        <v>130</v>
      </c>
      <c r="C79" s="1"/>
      <c r="D79" s="2"/>
    </row>
    <row r="80" spans="1:7" ht="18.75" customHeight="1" x14ac:dyDescent="0.2">
      <c r="A80" s="7" t="s">
        <v>64</v>
      </c>
      <c r="B80" s="27" t="s">
        <v>131</v>
      </c>
      <c r="C80" s="1"/>
      <c r="D80" s="2"/>
    </row>
    <row r="81" spans="1:7" ht="19.5" customHeight="1" x14ac:dyDescent="0.2">
      <c r="A81" s="7" t="s">
        <v>65</v>
      </c>
      <c r="B81" s="27" t="s">
        <v>132</v>
      </c>
      <c r="C81" s="1"/>
      <c r="D81" s="2"/>
    </row>
    <row r="82" spans="1:7" ht="19.5" customHeight="1" x14ac:dyDescent="0.2">
      <c r="A82" s="7" t="s">
        <v>66</v>
      </c>
      <c r="B82" s="27" t="s">
        <v>133</v>
      </c>
      <c r="C82" s="1"/>
      <c r="D82" s="2"/>
    </row>
    <row r="83" spans="1:7" ht="21.75" customHeight="1" x14ac:dyDescent="0.2">
      <c r="A83" s="7" t="s">
        <v>67</v>
      </c>
      <c r="B83" s="27" t="s">
        <v>134</v>
      </c>
      <c r="C83" s="1"/>
      <c r="D83" s="2"/>
    </row>
    <row r="84" spans="1:7" ht="21" customHeight="1" x14ac:dyDescent="0.2">
      <c r="A84" s="7" t="s">
        <v>68</v>
      </c>
      <c r="B84" s="27" t="s">
        <v>135</v>
      </c>
      <c r="C84" s="1"/>
      <c r="D84" s="2"/>
    </row>
    <row r="85" spans="1:7" ht="20.25" customHeight="1" x14ac:dyDescent="0.2">
      <c r="A85" s="7" t="s">
        <v>69</v>
      </c>
      <c r="B85" s="27" t="s">
        <v>136</v>
      </c>
      <c r="C85" s="1"/>
      <c r="D85" s="2"/>
    </row>
    <row r="86" spans="1:7" ht="17.25" customHeight="1" x14ac:dyDescent="0.2">
      <c r="A86" s="7" t="s">
        <v>70</v>
      </c>
      <c r="B86" s="27" t="s">
        <v>137</v>
      </c>
      <c r="C86" s="1"/>
      <c r="D86" s="2"/>
    </row>
    <row r="87" spans="1:7" ht="18" customHeight="1" x14ac:dyDescent="0.2">
      <c r="A87" s="7" t="s">
        <v>71</v>
      </c>
      <c r="B87" s="27" t="s">
        <v>138</v>
      </c>
      <c r="C87" s="1"/>
      <c r="D87" s="2"/>
    </row>
    <row r="88" spans="1:7" ht="18.75" customHeight="1" x14ac:dyDescent="0.2">
      <c r="A88" s="7" t="s">
        <v>72</v>
      </c>
      <c r="B88" s="27" t="s">
        <v>139</v>
      </c>
      <c r="C88" s="1"/>
      <c r="D88" s="2"/>
    </row>
    <row r="89" spans="1:7" ht="38.25" customHeight="1" x14ac:dyDescent="0.2">
      <c r="A89" s="7" t="s">
        <v>73</v>
      </c>
      <c r="B89" s="27" t="s">
        <v>140</v>
      </c>
      <c r="C89" s="1"/>
      <c r="D89" s="2"/>
    </row>
    <row r="90" spans="1:7" ht="16.5" customHeight="1" x14ac:dyDescent="0.2">
      <c r="A90" s="7" t="s">
        <v>43</v>
      </c>
      <c r="B90" s="27">
        <v>30</v>
      </c>
      <c r="C90" s="1"/>
      <c r="D90" s="2"/>
    </row>
    <row r="91" spans="1:7" ht="21.75" customHeight="1" x14ac:dyDescent="0.2">
      <c r="A91" s="7" t="s">
        <v>14</v>
      </c>
      <c r="B91" s="27"/>
      <c r="C91" s="1"/>
      <c r="D91" s="2"/>
    </row>
    <row r="92" spans="1:7" ht="19.5" customHeight="1" x14ac:dyDescent="0.2">
      <c r="A92" s="7" t="s">
        <v>74</v>
      </c>
      <c r="B92" s="27" t="s">
        <v>141</v>
      </c>
      <c r="C92" s="1"/>
      <c r="D92" s="2"/>
    </row>
    <row r="93" spans="1:7" ht="24.75" customHeight="1" x14ac:dyDescent="0.2">
      <c r="A93" s="7" t="s">
        <v>75</v>
      </c>
      <c r="B93" s="27" t="s">
        <v>76</v>
      </c>
      <c r="C93" s="1"/>
      <c r="D93" s="2"/>
    </row>
    <row r="94" spans="1:7" ht="23.25" customHeight="1" x14ac:dyDescent="0.2">
      <c r="A94" s="7" t="s">
        <v>77</v>
      </c>
      <c r="B94" s="27" t="s">
        <v>142</v>
      </c>
      <c r="C94" s="1"/>
      <c r="D94" s="2"/>
    </row>
    <row r="95" spans="1:7" ht="21" customHeight="1" x14ac:dyDescent="0.2">
      <c r="A95" s="7" t="s">
        <v>78</v>
      </c>
      <c r="B95" s="27" t="s">
        <v>143</v>
      </c>
      <c r="C95" s="1"/>
      <c r="D95" s="2"/>
    </row>
    <row r="96" spans="1:7" ht="23.25" customHeight="1" x14ac:dyDescent="0.2">
      <c r="A96" s="7" t="s">
        <v>79</v>
      </c>
      <c r="B96" s="27">
        <v>31</v>
      </c>
      <c r="C96" s="29">
        <v>9529</v>
      </c>
      <c r="D96" s="29">
        <v>6625</v>
      </c>
      <c r="G96" s="32"/>
    </row>
    <row r="97" spans="1:7" ht="20.25" customHeight="1" x14ac:dyDescent="0.2">
      <c r="A97" s="7" t="s">
        <v>80</v>
      </c>
      <c r="B97" s="27">
        <v>32</v>
      </c>
      <c r="C97" s="14"/>
      <c r="D97" s="14"/>
    </row>
    <row r="98" spans="1:7" ht="18.75" customHeight="1" x14ac:dyDescent="0.2">
      <c r="A98" s="7" t="s">
        <v>81</v>
      </c>
      <c r="B98" s="27">
        <v>33</v>
      </c>
      <c r="C98" s="14"/>
      <c r="D98" s="14"/>
    </row>
    <row r="99" spans="1:7" ht="20.25" customHeight="1" x14ac:dyDescent="0.2">
      <c r="A99" s="7" t="s">
        <v>82</v>
      </c>
      <c r="B99" s="27">
        <v>34</v>
      </c>
      <c r="C99" s="29">
        <v>17198</v>
      </c>
      <c r="D99" s="29"/>
    </row>
    <row r="100" spans="1:7" ht="24" customHeight="1" x14ac:dyDescent="0.2">
      <c r="A100" s="7" t="s">
        <v>83</v>
      </c>
      <c r="B100" s="27">
        <v>35</v>
      </c>
      <c r="C100" s="14"/>
      <c r="D100" s="14"/>
    </row>
    <row r="101" spans="1:7" ht="21.75" customHeight="1" x14ac:dyDescent="0.2">
      <c r="A101" s="7" t="s">
        <v>84</v>
      </c>
      <c r="B101" s="27">
        <v>36</v>
      </c>
      <c r="C101" s="29">
        <v>30789</v>
      </c>
      <c r="D101" s="29">
        <f>D69+D70+D71+D72+D73+D74+D75+D90+D96+D97+D98+D99+D100</f>
        <v>7289</v>
      </c>
      <c r="G101" s="32"/>
    </row>
    <row r="102" spans="1:7" x14ac:dyDescent="0.2">
      <c r="A102" s="8"/>
      <c r="B102" s="27"/>
      <c r="C102" s="1"/>
      <c r="D102" s="1"/>
    </row>
    <row r="103" spans="1:7" ht="23.25" customHeight="1" x14ac:dyDescent="0.2">
      <c r="A103" s="7" t="s">
        <v>85</v>
      </c>
      <c r="B103" s="27"/>
      <c r="C103" s="1"/>
      <c r="D103" s="1"/>
    </row>
    <row r="104" spans="1:7" ht="20.25" customHeight="1" x14ac:dyDescent="0.2">
      <c r="A104" s="7" t="s">
        <v>86</v>
      </c>
      <c r="B104" s="27">
        <v>37</v>
      </c>
      <c r="C104" s="29">
        <v>1387050</v>
      </c>
      <c r="D104" s="29">
        <v>1387050</v>
      </c>
    </row>
    <row r="105" spans="1:7" ht="23.25" customHeight="1" x14ac:dyDescent="0.2">
      <c r="A105" s="7" t="s">
        <v>14</v>
      </c>
      <c r="B105" s="27"/>
      <c r="C105" s="14"/>
      <c r="D105" s="14"/>
    </row>
    <row r="106" spans="1:7" ht="23.25" customHeight="1" x14ac:dyDescent="0.2">
      <c r="A106" s="7" t="s">
        <v>87</v>
      </c>
      <c r="B106" s="27" t="s">
        <v>88</v>
      </c>
      <c r="C106" s="29">
        <v>1387050</v>
      </c>
      <c r="D106" s="29">
        <v>1387050</v>
      </c>
    </row>
    <row r="107" spans="1:7" ht="21.75" customHeight="1" x14ac:dyDescent="0.2">
      <c r="A107" s="7" t="s">
        <v>89</v>
      </c>
      <c r="B107" s="27" t="s">
        <v>90</v>
      </c>
      <c r="C107" s="1"/>
      <c r="D107" s="1"/>
    </row>
    <row r="108" spans="1:7" ht="18.75" customHeight="1" x14ac:dyDescent="0.2">
      <c r="A108" s="7" t="s">
        <v>91</v>
      </c>
      <c r="B108" s="27">
        <v>38</v>
      </c>
      <c r="C108" s="1"/>
      <c r="D108" s="1"/>
    </row>
    <row r="109" spans="1:7" ht="18.75" customHeight="1" x14ac:dyDescent="0.2">
      <c r="A109" s="7" t="s">
        <v>92</v>
      </c>
      <c r="B109" s="27">
        <v>39</v>
      </c>
      <c r="C109" s="1"/>
      <c r="D109" s="1"/>
    </row>
    <row r="110" spans="1:7" ht="19.5" customHeight="1" x14ac:dyDescent="0.2">
      <c r="A110" s="7" t="s">
        <v>93</v>
      </c>
      <c r="B110" s="27">
        <v>40</v>
      </c>
      <c r="C110" s="1"/>
      <c r="D110" s="1"/>
    </row>
    <row r="111" spans="1:7" ht="21" customHeight="1" x14ac:dyDescent="0.2">
      <c r="A111" s="7" t="s">
        <v>14</v>
      </c>
      <c r="B111" s="27"/>
      <c r="C111" s="1"/>
      <c r="D111" s="1"/>
    </row>
    <row r="112" spans="1:7" ht="36.75" customHeight="1" x14ac:dyDescent="0.2">
      <c r="A112" s="7" t="s">
        <v>94</v>
      </c>
      <c r="B112" s="27" t="s">
        <v>95</v>
      </c>
      <c r="C112" s="1"/>
      <c r="D112" s="1"/>
    </row>
    <row r="113" spans="1:7" ht="15.75" customHeight="1" x14ac:dyDescent="0.2">
      <c r="A113" s="7" t="s">
        <v>96</v>
      </c>
      <c r="B113" s="27" t="s">
        <v>97</v>
      </c>
      <c r="C113" s="1"/>
      <c r="D113" s="1"/>
    </row>
    <row r="114" spans="1:7" ht="24" customHeight="1" x14ac:dyDescent="0.2">
      <c r="A114" s="7" t="s">
        <v>98</v>
      </c>
      <c r="B114" s="27">
        <v>41</v>
      </c>
      <c r="C114" s="29">
        <v>46</v>
      </c>
      <c r="D114" s="29">
        <v>47</v>
      </c>
    </row>
    <row r="115" spans="1:7" ht="19.5" customHeight="1" x14ac:dyDescent="0.2">
      <c r="A115" s="7" t="s">
        <v>99</v>
      </c>
      <c r="B115" s="27">
        <v>42</v>
      </c>
      <c r="C115" s="29">
        <v>-868536</v>
      </c>
      <c r="D115" s="29">
        <f>D117+D118</f>
        <v>-332184</v>
      </c>
    </row>
    <row r="116" spans="1:7" ht="22.5" customHeight="1" x14ac:dyDescent="0.2">
      <c r="A116" s="7" t="s">
        <v>14</v>
      </c>
      <c r="B116" s="27"/>
      <c r="C116" s="29"/>
      <c r="D116" s="29"/>
    </row>
    <row r="117" spans="1:7" ht="20.25" customHeight="1" x14ac:dyDescent="0.2">
      <c r="A117" s="7" t="s">
        <v>100</v>
      </c>
      <c r="B117" s="27" t="s">
        <v>101</v>
      </c>
      <c r="C117" s="29">
        <v>-352183</v>
      </c>
      <c r="D117" s="29">
        <v>48879</v>
      </c>
      <c r="G117" s="32"/>
    </row>
    <row r="118" spans="1:7" ht="23.25" customHeight="1" x14ac:dyDescent="0.2">
      <c r="A118" s="7" t="s">
        <v>102</v>
      </c>
      <c r="B118" s="27" t="s">
        <v>103</v>
      </c>
      <c r="C118" s="29">
        <v>-516353</v>
      </c>
      <c r="D118" s="29">
        <v>-381063</v>
      </c>
      <c r="G118" s="32"/>
    </row>
    <row r="119" spans="1:7" ht="25.5" customHeight="1" x14ac:dyDescent="0.2">
      <c r="A119" s="7" t="s">
        <v>104</v>
      </c>
      <c r="B119" s="27">
        <v>43</v>
      </c>
      <c r="C119" s="29">
        <v>518560</v>
      </c>
      <c r="D119" s="29">
        <f>D104+D114+D115</f>
        <v>1054913</v>
      </c>
      <c r="G119" s="32"/>
    </row>
    <row r="120" spans="1:7" x14ac:dyDescent="0.2">
      <c r="A120" s="8"/>
      <c r="B120" s="27"/>
      <c r="C120" s="29"/>
      <c r="D120" s="29"/>
    </row>
    <row r="121" spans="1:7" ht="20.25" customHeight="1" x14ac:dyDescent="0.2">
      <c r="A121" s="11" t="s">
        <v>105</v>
      </c>
      <c r="B121" s="12">
        <v>44</v>
      </c>
      <c r="C121" s="31">
        <v>549349</v>
      </c>
      <c r="D121" s="31">
        <f>D101+D119</f>
        <v>1062202</v>
      </c>
      <c r="G121" s="32"/>
    </row>
    <row r="122" spans="1:7" x14ac:dyDescent="0.2">
      <c r="A122" s="9"/>
      <c r="C122" s="15"/>
      <c r="D122" s="15"/>
    </row>
    <row r="123" spans="1:7" customFormat="1" ht="15" x14ac:dyDescent="0.25">
      <c r="A123" s="19" t="s">
        <v>145</v>
      </c>
      <c r="B123" s="34"/>
      <c r="C123" s="35"/>
      <c r="D123" s="35"/>
      <c r="F123" s="36"/>
    </row>
    <row r="124" spans="1:7" customFormat="1" ht="15" x14ac:dyDescent="0.25">
      <c r="A124" s="19" t="s">
        <v>146</v>
      </c>
      <c r="B124" s="34"/>
      <c r="C124" s="37"/>
      <c r="D124" s="37"/>
      <c r="F124" s="36"/>
    </row>
    <row r="125" spans="1:7" customFormat="1" ht="15" x14ac:dyDescent="0.25">
      <c r="A125" s="19" t="s">
        <v>268</v>
      </c>
      <c r="B125" s="34"/>
      <c r="C125" s="37"/>
      <c r="D125" s="37" t="s">
        <v>271</v>
      </c>
      <c r="F125" s="36"/>
    </row>
    <row r="126" spans="1:7" customFormat="1" ht="15" x14ac:dyDescent="0.25">
      <c r="A126" s="19" t="s">
        <v>272</v>
      </c>
      <c r="B126" s="34"/>
      <c r="C126" s="37"/>
      <c r="D126" s="37" t="s">
        <v>271</v>
      </c>
      <c r="F126" s="36"/>
    </row>
    <row r="127" spans="1:7" customFormat="1" ht="15" x14ac:dyDescent="0.25">
      <c r="A127" s="19" t="s">
        <v>269</v>
      </c>
      <c r="B127" s="34"/>
      <c r="C127" s="37"/>
      <c r="D127" s="37" t="s">
        <v>271</v>
      </c>
      <c r="F127" s="36"/>
    </row>
    <row r="128" spans="1:7" customFormat="1" ht="15" x14ac:dyDescent="0.25">
      <c r="A128" s="19" t="s">
        <v>270</v>
      </c>
      <c r="B128" s="34"/>
      <c r="C128" s="37"/>
      <c r="D128" s="37"/>
      <c r="F128" s="36"/>
    </row>
    <row r="129" spans="1:6" customFormat="1" ht="15" x14ac:dyDescent="0.25">
      <c r="A129" s="19" t="s">
        <v>106</v>
      </c>
      <c r="B129" s="34"/>
      <c r="C129" s="37"/>
      <c r="D129" s="37"/>
      <c r="F129" s="36"/>
    </row>
    <row r="130" spans="1:6" x14ac:dyDescent="0.2">
      <c r="A130" s="10"/>
      <c r="B130" s="10"/>
      <c r="C130" s="49"/>
      <c r="D130" s="49"/>
    </row>
    <row r="131" spans="1:6" ht="17.25" customHeight="1" x14ac:dyDescent="0.2">
      <c r="A131" s="26"/>
      <c r="B131" s="25"/>
      <c r="C131" s="49"/>
      <c r="D131" s="49"/>
    </row>
    <row r="135" spans="1:6" x14ac:dyDescent="0.2">
      <c r="C135" s="13" t="s">
        <v>144</v>
      </c>
    </row>
    <row r="138" spans="1:6" x14ac:dyDescent="0.2">
      <c r="D138" s="13" t="s">
        <v>144</v>
      </c>
    </row>
  </sheetData>
  <mergeCells count="6">
    <mergeCell ref="A8:D8"/>
    <mergeCell ref="A9:D9"/>
    <mergeCell ref="A10:D10"/>
    <mergeCell ref="A11:D11"/>
    <mergeCell ref="C130:C131"/>
    <mergeCell ref="D130:D131"/>
  </mergeCells>
  <hyperlinks>
    <hyperlink ref="D2" r:id="rId1" display="jl:34224194.100 "/>
  </hyperlinks>
  <pageMargins left="0.7" right="0.7" top="0.75" bottom="0.75" header="0.3" footer="0.3"/>
  <pageSetup paperSize="9" scale="53" orientation="portrait" r:id="rId2"/>
  <rowBreaks count="1" manualBreakCount="1">
    <brk id="6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2"/>
  <sheetViews>
    <sheetView topLeftCell="A94" zoomScaleNormal="100" workbookViewId="0">
      <selection activeCell="D82" sqref="D82"/>
    </sheetView>
  </sheetViews>
  <sheetFormatPr defaultRowHeight="12.75" x14ac:dyDescent="0.2"/>
  <cols>
    <col min="1" max="1" width="46.28515625" style="16" customWidth="1"/>
    <col min="2" max="2" width="15.42578125" style="17" customWidth="1"/>
    <col min="3" max="3" width="25.42578125" style="38" customWidth="1"/>
    <col min="4" max="4" width="23.42578125" style="38" customWidth="1"/>
    <col min="5" max="5" width="23.28515625" style="38" customWidth="1"/>
    <col min="6" max="6" width="27.5703125" style="38" customWidth="1"/>
    <col min="7" max="7" width="9.140625" style="38"/>
    <col min="8" max="256" width="9.140625" style="16"/>
    <col min="257" max="257" width="46.28515625" style="16" customWidth="1"/>
    <col min="258" max="258" width="15.42578125" style="16" customWidth="1"/>
    <col min="259" max="259" width="25.42578125" style="16" customWidth="1"/>
    <col min="260" max="260" width="23.42578125" style="16" customWidth="1"/>
    <col min="261" max="261" width="23.28515625" style="16" customWidth="1"/>
    <col min="262" max="262" width="27.5703125" style="16" customWidth="1"/>
    <col min="263" max="512" width="9.140625" style="16"/>
    <col min="513" max="513" width="46.28515625" style="16" customWidth="1"/>
    <col min="514" max="514" width="15.42578125" style="16" customWidth="1"/>
    <col min="515" max="515" width="25.42578125" style="16" customWidth="1"/>
    <col min="516" max="516" width="23.42578125" style="16" customWidth="1"/>
    <col min="517" max="517" width="23.28515625" style="16" customWidth="1"/>
    <col min="518" max="518" width="27.5703125" style="16" customWidth="1"/>
    <col min="519" max="768" width="9.140625" style="16"/>
    <col min="769" max="769" width="46.28515625" style="16" customWidth="1"/>
    <col min="770" max="770" width="15.42578125" style="16" customWidth="1"/>
    <col min="771" max="771" width="25.42578125" style="16" customWidth="1"/>
    <col min="772" max="772" width="23.42578125" style="16" customWidth="1"/>
    <col min="773" max="773" width="23.28515625" style="16" customWidth="1"/>
    <col min="774" max="774" width="27.5703125" style="16" customWidth="1"/>
    <col min="775" max="1024" width="9.140625" style="16"/>
    <col min="1025" max="1025" width="46.28515625" style="16" customWidth="1"/>
    <col min="1026" max="1026" width="15.42578125" style="16" customWidth="1"/>
    <col min="1027" max="1027" width="25.42578125" style="16" customWidth="1"/>
    <col min="1028" max="1028" width="23.42578125" style="16" customWidth="1"/>
    <col min="1029" max="1029" width="23.28515625" style="16" customWidth="1"/>
    <col min="1030" max="1030" width="27.5703125" style="16" customWidth="1"/>
    <col min="1031" max="1280" width="9.140625" style="16"/>
    <col min="1281" max="1281" width="46.28515625" style="16" customWidth="1"/>
    <col min="1282" max="1282" width="15.42578125" style="16" customWidth="1"/>
    <col min="1283" max="1283" width="25.42578125" style="16" customWidth="1"/>
    <col min="1284" max="1284" width="23.42578125" style="16" customWidth="1"/>
    <col min="1285" max="1285" width="23.28515625" style="16" customWidth="1"/>
    <col min="1286" max="1286" width="27.5703125" style="16" customWidth="1"/>
    <col min="1287" max="1536" width="9.140625" style="16"/>
    <col min="1537" max="1537" width="46.28515625" style="16" customWidth="1"/>
    <col min="1538" max="1538" width="15.42578125" style="16" customWidth="1"/>
    <col min="1539" max="1539" width="25.42578125" style="16" customWidth="1"/>
    <col min="1540" max="1540" width="23.42578125" style="16" customWidth="1"/>
    <col min="1541" max="1541" width="23.28515625" style="16" customWidth="1"/>
    <col min="1542" max="1542" width="27.5703125" style="16" customWidth="1"/>
    <col min="1543" max="1792" width="9.140625" style="16"/>
    <col min="1793" max="1793" width="46.28515625" style="16" customWidth="1"/>
    <col min="1794" max="1794" width="15.42578125" style="16" customWidth="1"/>
    <col min="1795" max="1795" width="25.42578125" style="16" customWidth="1"/>
    <col min="1796" max="1796" width="23.42578125" style="16" customWidth="1"/>
    <col min="1797" max="1797" width="23.28515625" style="16" customWidth="1"/>
    <col min="1798" max="1798" width="27.5703125" style="16" customWidth="1"/>
    <col min="1799" max="2048" width="9.140625" style="16"/>
    <col min="2049" max="2049" width="46.28515625" style="16" customWidth="1"/>
    <col min="2050" max="2050" width="15.42578125" style="16" customWidth="1"/>
    <col min="2051" max="2051" width="25.42578125" style="16" customWidth="1"/>
    <col min="2052" max="2052" width="23.42578125" style="16" customWidth="1"/>
    <col min="2053" max="2053" width="23.28515625" style="16" customWidth="1"/>
    <col min="2054" max="2054" width="27.5703125" style="16" customWidth="1"/>
    <col min="2055" max="2304" width="9.140625" style="16"/>
    <col min="2305" max="2305" width="46.28515625" style="16" customWidth="1"/>
    <col min="2306" max="2306" width="15.42578125" style="16" customWidth="1"/>
    <col min="2307" max="2307" width="25.42578125" style="16" customWidth="1"/>
    <col min="2308" max="2308" width="23.42578125" style="16" customWidth="1"/>
    <col min="2309" max="2309" width="23.28515625" style="16" customWidth="1"/>
    <col min="2310" max="2310" width="27.5703125" style="16" customWidth="1"/>
    <col min="2311" max="2560" width="9.140625" style="16"/>
    <col min="2561" max="2561" width="46.28515625" style="16" customWidth="1"/>
    <col min="2562" max="2562" width="15.42578125" style="16" customWidth="1"/>
    <col min="2563" max="2563" width="25.42578125" style="16" customWidth="1"/>
    <col min="2564" max="2564" width="23.42578125" style="16" customWidth="1"/>
    <col min="2565" max="2565" width="23.28515625" style="16" customWidth="1"/>
    <col min="2566" max="2566" width="27.5703125" style="16" customWidth="1"/>
    <col min="2567" max="2816" width="9.140625" style="16"/>
    <col min="2817" max="2817" width="46.28515625" style="16" customWidth="1"/>
    <col min="2818" max="2818" width="15.42578125" style="16" customWidth="1"/>
    <col min="2819" max="2819" width="25.42578125" style="16" customWidth="1"/>
    <col min="2820" max="2820" width="23.42578125" style="16" customWidth="1"/>
    <col min="2821" max="2821" width="23.28515625" style="16" customWidth="1"/>
    <col min="2822" max="2822" width="27.5703125" style="16" customWidth="1"/>
    <col min="2823" max="3072" width="9.140625" style="16"/>
    <col min="3073" max="3073" width="46.28515625" style="16" customWidth="1"/>
    <col min="3074" max="3074" width="15.42578125" style="16" customWidth="1"/>
    <col min="3075" max="3075" width="25.42578125" style="16" customWidth="1"/>
    <col min="3076" max="3076" width="23.42578125" style="16" customWidth="1"/>
    <col min="3077" max="3077" width="23.28515625" style="16" customWidth="1"/>
    <col min="3078" max="3078" width="27.5703125" style="16" customWidth="1"/>
    <col min="3079" max="3328" width="9.140625" style="16"/>
    <col min="3329" max="3329" width="46.28515625" style="16" customWidth="1"/>
    <col min="3330" max="3330" width="15.42578125" style="16" customWidth="1"/>
    <col min="3331" max="3331" width="25.42578125" style="16" customWidth="1"/>
    <col min="3332" max="3332" width="23.42578125" style="16" customWidth="1"/>
    <col min="3333" max="3333" width="23.28515625" style="16" customWidth="1"/>
    <col min="3334" max="3334" width="27.5703125" style="16" customWidth="1"/>
    <col min="3335" max="3584" width="9.140625" style="16"/>
    <col min="3585" max="3585" width="46.28515625" style="16" customWidth="1"/>
    <col min="3586" max="3586" width="15.42578125" style="16" customWidth="1"/>
    <col min="3587" max="3587" width="25.42578125" style="16" customWidth="1"/>
    <col min="3588" max="3588" width="23.42578125" style="16" customWidth="1"/>
    <col min="3589" max="3589" width="23.28515625" style="16" customWidth="1"/>
    <col min="3590" max="3590" width="27.5703125" style="16" customWidth="1"/>
    <col min="3591" max="3840" width="9.140625" style="16"/>
    <col min="3841" max="3841" width="46.28515625" style="16" customWidth="1"/>
    <col min="3842" max="3842" width="15.42578125" style="16" customWidth="1"/>
    <col min="3843" max="3843" width="25.42578125" style="16" customWidth="1"/>
    <col min="3844" max="3844" width="23.42578125" style="16" customWidth="1"/>
    <col min="3845" max="3845" width="23.28515625" style="16" customWidth="1"/>
    <col min="3846" max="3846" width="27.5703125" style="16" customWidth="1"/>
    <col min="3847" max="4096" width="9.140625" style="16"/>
    <col min="4097" max="4097" width="46.28515625" style="16" customWidth="1"/>
    <col min="4098" max="4098" width="15.42578125" style="16" customWidth="1"/>
    <col min="4099" max="4099" width="25.42578125" style="16" customWidth="1"/>
    <col min="4100" max="4100" width="23.42578125" style="16" customWidth="1"/>
    <col min="4101" max="4101" width="23.28515625" style="16" customWidth="1"/>
    <col min="4102" max="4102" width="27.5703125" style="16" customWidth="1"/>
    <col min="4103" max="4352" width="9.140625" style="16"/>
    <col min="4353" max="4353" width="46.28515625" style="16" customWidth="1"/>
    <col min="4354" max="4354" width="15.42578125" style="16" customWidth="1"/>
    <col min="4355" max="4355" width="25.42578125" style="16" customWidth="1"/>
    <col min="4356" max="4356" width="23.42578125" style="16" customWidth="1"/>
    <col min="4357" max="4357" width="23.28515625" style="16" customWidth="1"/>
    <col min="4358" max="4358" width="27.5703125" style="16" customWidth="1"/>
    <col min="4359" max="4608" width="9.140625" style="16"/>
    <col min="4609" max="4609" width="46.28515625" style="16" customWidth="1"/>
    <col min="4610" max="4610" width="15.42578125" style="16" customWidth="1"/>
    <col min="4611" max="4611" width="25.42578125" style="16" customWidth="1"/>
    <col min="4612" max="4612" width="23.42578125" style="16" customWidth="1"/>
    <col min="4613" max="4613" width="23.28515625" style="16" customWidth="1"/>
    <col min="4614" max="4614" width="27.5703125" style="16" customWidth="1"/>
    <col min="4615" max="4864" width="9.140625" style="16"/>
    <col min="4865" max="4865" width="46.28515625" style="16" customWidth="1"/>
    <col min="4866" max="4866" width="15.42578125" style="16" customWidth="1"/>
    <col min="4867" max="4867" width="25.42578125" style="16" customWidth="1"/>
    <col min="4868" max="4868" width="23.42578125" style="16" customWidth="1"/>
    <col min="4869" max="4869" width="23.28515625" style="16" customWidth="1"/>
    <col min="4870" max="4870" width="27.5703125" style="16" customWidth="1"/>
    <col min="4871" max="5120" width="9.140625" style="16"/>
    <col min="5121" max="5121" width="46.28515625" style="16" customWidth="1"/>
    <col min="5122" max="5122" width="15.42578125" style="16" customWidth="1"/>
    <col min="5123" max="5123" width="25.42578125" style="16" customWidth="1"/>
    <col min="5124" max="5124" width="23.42578125" style="16" customWidth="1"/>
    <col min="5125" max="5125" width="23.28515625" style="16" customWidth="1"/>
    <col min="5126" max="5126" width="27.5703125" style="16" customWidth="1"/>
    <col min="5127" max="5376" width="9.140625" style="16"/>
    <col min="5377" max="5377" width="46.28515625" style="16" customWidth="1"/>
    <col min="5378" max="5378" width="15.42578125" style="16" customWidth="1"/>
    <col min="5379" max="5379" width="25.42578125" style="16" customWidth="1"/>
    <col min="5380" max="5380" width="23.42578125" style="16" customWidth="1"/>
    <col min="5381" max="5381" width="23.28515625" style="16" customWidth="1"/>
    <col min="5382" max="5382" width="27.5703125" style="16" customWidth="1"/>
    <col min="5383" max="5632" width="9.140625" style="16"/>
    <col min="5633" max="5633" width="46.28515625" style="16" customWidth="1"/>
    <col min="5634" max="5634" width="15.42578125" style="16" customWidth="1"/>
    <col min="5635" max="5635" width="25.42578125" style="16" customWidth="1"/>
    <col min="5636" max="5636" width="23.42578125" style="16" customWidth="1"/>
    <col min="5637" max="5637" width="23.28515625" style="16" customWidth="1"/>
    <col min="5638" max="5638" width="27.5703125" style="16" customWidth="1"/>
    <col min="5639" max="5888" width="9.140625" style="16"/>
    <col min="5889" max="5889" width="46.28515625" style="16" customWidth="1"/>
    <col min="5890" max="5890" width="15.42578125" style="16" customWidth="1"/>
    <col min="5891" max="5891" width="25.42578125" style="16" customWidth="1"/>
    <col min="5892" max="5892" width="23.42578125" style="16" customWidth="1"/>
    <col min="5893" max="5893" width="23.28515625" style="16" customWidth="1"/>
    <col min="5894" max="5894" width="27.5703125" style="16" customWidth="1"/>
    <col min="5895" max="6144" width="9.140625" style="16"/>
    <col min="6145" max="6145" width="46.28515625" style="16" customWidth="1"/>
    <col min="6146" max="6146" width="15.42578125" style="16" customWidth="1"/>
    <col min="6147" max="6147" width="25.42578125" style="16" customWidth="1"/>
    <col min="6148" max="6148" width="23.42578125" style="16" customWidth="1"/>
    <col min="6149" max="6149" width="23.28515625" style="16" customWidth="1"/>
    <col min="6150" max="6150" width="27.5703125" style="16" customWidth="1"/>
    <col min="6151" max="6400" width="9.140625" style="16"/>
    <col min="6401" max="6401" width="46.28515625" style="16" customWidth="1"/>
    <col min="6402" max="6402" width="15.42578125" style="16" customWidth="1"/>
    <col min="6403" max="6403" width="25.42578125" style="16" customWidth="1"/>
    <col min="6404" max="6404" width="23.42578125" style="16" customWidth="1"/>
    <col min="6405" max="6405" width="23.28515625" style="16" customWidth="1"/>
    <col min="6406" max="6406" width="27.5703125" style="16" customWidth="1"/>
    <col min="6407" max="6656" width="9.140625" style="16"/>
    <col min="6657" max="6657" width="46.28515625" style="16" customWidth="1"/>
    <col min="6658" max="6658" width="15.42578125" style="16" customWidth="1"/>
    <col min="6659" max="6659" width="25.42578125" style="16" customWidth="1"/>
    <col min="6660" max="6660" width="23.42578125" style="16" customWidth="1"/>
    <col min="6661" max="6661" width="23.28515625" style="16" customWidth="1"/>
    <col min="6662" max="6662" width="27.5703125" style="16" customWidth="1"/>
    <col min="6663" max="6912" width="9.140625" style="16"/>
    <col min="6913" max="6913" width="46.28515625" style="16" customWidth="1"/>
    <col min="6914" max="6914" width="15.42578125" style="16" customWidth="1"/>
    <col min="6915" max="6915" width="25.42578125" style="16" customWidth="1"/>
    <col min="6916" max="6916" width="23.42578125" style="16" customWidth="1"/>
    <col min="6917" max="6917" width="23.28515625" style="16" customWidth="1"/>
    <col min="6918" max="6918" width="27.5703125" style="16" customWidth="1"/>
    <col min="6919" max="7168" width="9.140625" style="16"/>
    <col min="7169" max="7169" width="46.28515625" style="16" customWidth="1"/>
    <col min="7170" max="7170" width="15.42578125" style="16" customWidth="1"/>
    <col min="7171" max="7171" width="25.42578125" style="16" customWidth="1"/>
    <col min="7172" max="7172" width="23.42578125" style="16" customWidth="1"/>
    <col min="7173" max="7173" width="23.28515625" style="16" customWidth="1"/>
    <col min="7174" max="7174" width="27.5703125" style="16" customWidth="1"/>
    <col min="7175" max="7424" width="9.140625" style="16"/>
    <col min="7425" max="7425" width="46.28515625" style="16" customWidth="1"/>
    <col min="7426" max="7426" width="15.42578125" style="16" customWidth="1"/>
    <col min="7427" max="7427" width="25.42578125" style="16" customWidth="1"/>
    <col min="7428" max="7428" width="23.42578125" style="16" customWidth="1"/>
    <col min="7429" max="7429" width="23.28515625" style="16" customWidth="1"/>
    <col min="7430" max="7430" width="27.5703125" style="16" customWidth="1"/>
    <col min="7431" max="7680" width="9.140625" style="16"/>
    <col min="7681" max="7681" width="46.28515625" style="16" customWidth="1"/>
    <col min="7682" max="7682" width="15.42578125" style="16" customWidth="1"/>
    <col min="7683" max="7683" width="25.42578125" style="16" customWidth="1"/>
    <col min="7684" max="7684" width="23.42578125" style="16" customWidth="1"/>
    <col min="7685" max="7685" width="23.28515625" style="16" customWidth="1"/>
    <col min="7686" max="7686" width="27.5703125" style="16" customWidth="1"/>
    <col min="7687" max="7936" width="9.140625" style="16"/>
    <col min="7937" max="7937" width="46.28515625" style="16" customWidth="1"/>
    <col min="7938" max="7938" width="15.42578125" style="16" customWidth="1"/>
    <col min="7939" max="7939" width="25.42578125" style="16" customWidth="1"/>
    <col min="7940" max="7940" width="23.42578125" style="16" customWidth="1"/>
    <col min="7941" max="7941" width="23.28515625" style="16" customWidth="1"/>
    <col min="7942" max="7942" width="27.5703125" style="16" customWidth="1"/>
    <col min="7943" max="8192" width="9.140625" style="16"/>
    <col min="8193" max="8193" width="46.28515625" style="16" customWidth="1"/>
    <col min="8194" max="8194" width="15.42578125" style="16" customWidth="1"/>
    <col min="8195" max="8195" width="25.42578125" style="16" customWidth="1"/>
    <col min="8196" max="8196" width="23.42578125" style="16" customWidth="1"/>
    <col min="8197" max="8197" width="23.28515625" style="16" customWidth="1"/>
    <col min="8198" max="8198" width="27.5703125" style="16" customWidth="1"/>
    <col min="8199" max="8448" width="9.140625" style="16"/>
    <col min="8449" max="8449" width="46.28515625" style="16" customWidth="1"/>
    <col min="8450" max="8450" width="15.42578125" style="16" customWidth="1"/>
    <col min="8451" max="8451" width="25.42578125" style="16" customWidth="1"/>
    <col min="8452" max="8452" width="23.42578125" style="16" customWidth="1"/>
    <col min="8453" max="8453" width="23.28515625" style="16" customWidth="1"/>
    <col min="8454" max="8454" width="27.5703125" style="16" customWidth="1"/>
    <col min="8455" max="8704" width="9.140625" style="16"/>
    <col min="8705" max="8705" width="46.28515625" style="16" customWidth="1"/>
    <col min="8706" max="8706" width="15.42578125" style="16" customWidth="1"/>
    <col min="8707" max="8707" width="25.42578125" style="16" customWidth="1"/>
    <col min="8708" max="8708" width="23.42578125" style="16" customWidth="1"/>
    <col min="8709" max="8709" width="23.28515625" style="16" customWidth="1"/>
    <col min="8710" max="8710" width="27.5703125" style="16" customWidth="1"/>
    <col min="8711" max="8960" width="9.140625" style="16"/>
    <col min="8961" max="8961" width="46.28515625" style="16" customWidth="1"/>
    <col min="8962" max="8962" width="15.42578125" style="16" customWidth="1"/>
    <col min="8963" max="8963" width="25.42578125" style="16" customWidth="1"/>
    <col min="8964" max="8964" width="23.42578125" style="16" customWidth="1"/>
    <col min="8965" max="8965" width="23.28515625" style="16" customWidth="1"/>
    <col min="8966" max="8966" width="27.5703125" style="16" customWidth="1"/>
    <col min="8967" max="9216" width="9.140625" style="16"/>
    <col min="9217" max="9217" width="46.28515625" style="16" customWidth="1"/>
    <col min="9218" max="9218" width="15.42578125" style="16" customWidth="1"/>
    <col min="9219" max="9219" width="25.42578125" style="16" customWidth="1"/>
    <col min="9220" max="9220" width="23.42578125" style="16" customWidth="1"/>
    <col min="9221" max="9221" width="23.28515625" style="16" customWidth="1"/>
    <col min="9222" max="9222" width="27.5703125" style="16" customWidth="1"/>
    <col min="9223" max="9472" width="9.140625" style="16"/>
    <col min="9473" max="9473" width="46.28515625" style="16" customWidth="1"/>
    <col min="9474" max="9474" width="15.42578125" style="16" customWidth="1"/>
    <col min="9475" max="9475" width="25.42578125" style="16" customWidth="1"/>
    <col min="9476" max="9476" width="23.42578125" style="16" customWidth="1"/>
    <col min="9477" max="9477" width="23.28515625" style="16" customWidth="1"/>
    <col min="9478" max="9478" width="27.5703125" style="16" customWidth="1"/>
    <col min="9479" max="9728" width="9.140625" style="16"/>
    <col min="9729" max="9729" width="46.28515625" style="16" customWidth="1"/>
    <col min="9730" max="9730" width="15.42578125" style="16" customWidth="1"/>
    <col min="9731" max="9731" width="25.42578125" style="16" customWidth="1"/>
    <col min="9732" max="9732" width="23.42578125" style="16" customWidth="1"/>
    <col min="9733" max="9733" width="23.28515625" style="16" customWidth="1"/>
    <col min="9734" max="9734" width="27.5703125" style="16" customWidth="1"/>
    <col min="9735" max="9984" width="9.140625" style="16"/>
    <col min="9985" max="9985" width="46.28515625" style="16" customWidth="1"/>
    <col min="9986" max="9986" width="15.42578125" style="16" customWidth="1"/>
    <col min="9987" max="9987" width="25.42578125" style="16" customWidth="1"/>
    <col min="9988" max="9988" width="23.42578125" style="16" customWidth="1"/>
    <col min="9989" max="9989" width="23.28515625" style="16" customWidth="1"/>
    <col min="9990" max="9990" width="27.5703125" style="16" customWidth="1"/>
    <col min="9991" max="10240" width="9.140625" style="16"/>
    <col min="10241" max="10241" width="46.28515625" style="16" customWidth="1"/>
    <col min="10242" max="10242" width="15.42578125" style="16" customWidth="1"/>
    <col min="10243" max="10243" width="25.42578125" style="16" customWidth="1"/>
    <col min="10244" max="10244" width="23.42578125" style="16" customWidth="1"/>
    <col min="10245" max="10245" width="23.28515625" style="16" customWidth="1"/>
    <col min="10246" max="10246" width="27.5703125" style="16" customWidth="1"/>
    <col min="10247" max="10496" width="9.140625" style="16"/>
    <col min="10497" max="10497" width="46.28515625" style="16" customWidth="1"/>
    <col min="10498" max="10498" width="15.42578125" style="16" customWidth="1"/>
    <col min="10499" max="10499" width="25.42578125" style="16" customWidth="1"/>
    <col min="10500" max="10500" width="23.42578125" style="16" customWidth="1"/>
    <col min="10501" max="10501" width="23.28515625" style="16" customWidth="1"/>
    <col min="10502" max="10502" width="27.5703125" style="16" customWidth="1"/>
    <col min="10503" max="10752" width="9.140625" style="16"/>
    <col min="10753" max="10753" width="46.28515625" style="16" customWidth="1"/>
    <col min="10754" max="10754" width="15.42578125" style="16" customWidth="1"/>
    <col min="10755" max="10755" width="25.42578125" style="16" customWidth="1"/>
    <col min="10756" max="10756" width="23.42578125" style="16" customWidth="1"/>
    <col min="10757" max="10757" width="23.28515625" style="16" customWidth="1"/>
    <col min="10758" max="10758" width="27.5703125" style="16" customWidth="1"/>
    <col min="10759" max="11008" width="9.140625" style="16"/>
    <col min="11009" max="11009" width="46.28515625" style="16" customWidth="1"/>
    <col min="11010" max="11010" width="15.42578125" style="16" customWidth="1"/>
    <col min="11011" max="11011" width="25.42578125" style="16" customWidth="1"/>
    <col min="11012" max="11012" width="23.42578125" style="16" customWidth="1"/>
    <col min="11013" max="11013" width="23.28515625" style="16" customWidth="1"/>
    <col min="11014" max="11014" width="27.5703125" style="16" customWidth="1"/>
    <col min="11015" max="11264" width="9.140625" style="16"/>
    <col min="11265" max="11265" width="46.28515625" style="16" customWidth="1"/>
    <col min="11266" max="11266" width="15.42578125" style="16" customWidth="1"/>
    <col min="11267" max="11267" width="25.42578125" style="16" customWidth="1"/>
    <col min="11268" max="11268" width="23.42578125" style="16" customWidth="1"/>
    <col min="11269" max="11269" width="23.28515625" style="16" customWidth="1"/>
    <col min="11270" max="11270" width="27.5703125" style="16" customWidth="1"/>
    <col min="11271" max="11520" width="9.140625" style="16"/>
    <col min="11521" max="11521" width="46.28515625" style="16" customWidth="1"/>
    <col min="11522" max="11522" width="15.42578125" style="16" customWidth="1"/>
    <col min="11523" max="11523" width="25.42578125" style="16" customWidth="1"/>
    <col min="11524" max="11524" width="23.42578125" style="16" customWidth="1"/>
    <col min="11525" max="11525" width="23.28515625" style="16" customWidth="1"/>
    <col min="11526" max="11526" width="27.5703125" style="16" customWidth="1"/>
    <col min="11527" max="11776" width="9.140625" style="16"/>
    <col min="11777" max="11777" width="46.28515625" style="16" customWidth="1"/>
    <col min="11778" max="11778" width="15.42578125" style="16" customWidth="1"/>
    <col min="11779" max="11779" width="25.42578125" style="16" customWidth="1"/>
    <col min="11780" max="11780" width="23.42578125" style="16" customWidth="1"/>
    <col min="11781" max="11781" width="23.28515625" style="16" customWidth="1"/>
    <col min="11782" max="11782" width="27.5703125" style="16" customWidth="1"/>
    <col min="11783" max="12032" width="9.140625" style="16"/>
    <col min="12033" max="12033" width="46.28515625" style="16" customWidth="1"/>
    <col min="12034" max="12034" width="15.42578125" style="16" customWidth="1"/>
    <col min="12035" max="12035" width="25.42578125" style="16" customWidth="1"/>
    <col min="12036" max="12036" width="23.42578125" style="16" customWidth="1"/>
    <col min="12037" max="12037" width="23.28515625" style="16" customWidth="1"/>
    <col min="12038" max="12038" width="27.5703125" style="16" customWidth="1"/>
    <col min="12039" max="12288" width="9.140625" style="16"/>
    <col min="12289" max="12289" width="46.28515625" style="16" customWidth="1"/>
    <col min="12290" max="12290" width="15.42578125" style="16" customWidth="1"/>
    <col min="12291" max="12291" width="25.42578125" style="16" customWidth="1"/>
    <col min="12292" max="12292" width="23.42578125" style="16" customWidth="1"/>
    <col min="12293" max="12293" width="23.28515625" style="16" customWidth="1"/>
    <col min="12294" max="12294" width="27.5703125" style="16" customWidth="1"/>
    <col min="12295" max="12544" width="9.140625" style="16"/>
    <col min="12545" max="12545" width="46.28515625" style="16" customWidth="1"/>
    <col min="12546" max="12546" width="15.42578125" style="16" customWidth="1"/>
    <col min="12547" max="12547" width="25.42578125" style="16" customWidth="1"/>
    <col min="12548" max="12548" width="23.42578125" style="16" customWidth="1"/>
    <col min="12549" max="12549" width="23.28515625" style="16" customWidth="1"/>
    <col min="12550" max="12550" width="27.5703125" style="16" customWidth="1"/>
    <col min="12551" max="12800" width="9.140625" style="16"/>
    <col min="12801" max="12801" width="46.28515625" style="16" customWidth="1"/>
    <col min="12802" max="12802" width="15.42578125" style="16" customWidth="1"/>
    <col min="12803" max="12803" width="25.42578125" style="16" customWidth="1"/>
    <col min="12804" max="12804" width="23.42578125" style="16" customWidth="1"/>
    <col min="12805" max="12805" width="23.28515625" style="16" customWidth="1"/>
    <col min="12806" max="12806" width="27.5703125" style="16" customWidth="1"/>
    <col min="12807" max="13056" width="9.140625" style="16"/>
    <col min="13057" max="13057" width="46.28515625" style="16" customWidth="1"/>
    <col min="13058" max="13058" width="15.42578125" style="16" customWidth="1"/>
    <col min="13059" max="13059" width="25.42578125" style="16" customWidth="1"/>
    <col min="13060" max="13060" width="23.42578125" style="16" customWidth="1"/>
    <col min="13061" max="13061" width="23.28515625" style="16" customWidth="1"/>
    <col min="13062" max="13062" width="27.5703125" style="16" customWidth="1"/>
    <col min="13063" max="13312" width="9.140625" style="16"/>
    <col min="13313" max="13313" width="46.28515625" style="16" customWidth="1"/>
    <col min="13314" max="13314" width="15.42578125" style="16" customWidth="1"/>
    <col min="13315" max="13315" width="25.42578125" style="16" customWidth="1"/>
    <col min="13316" max="13316" width="23.42578125" style="16" customWidth="1"/>
    <col min="13317" max="13317" width="23.28515625" style="16" customWidth="1"/>
    <col min="13318" max="13318" width="27.5703125" style="16" customWidth="1"/>
    <col min="13319" max="13568" width="9.140625" style="16"/>
    <col min="13569" max="13569" width="46.28515625" style="16" customWidth="1"/>
    <col min="13570" max="13570" width="15.42578125" style="16" customWidth="1"/>
    <col min="13571" max="13571" width="25.42578125" style="16" customWidth="1"/>
    <col min="13572" max="13572" width="23.42578125" style="16" customWidth="1"/>
    <col min="13573" max="13573" width="23.28515625" style="16" customWidth="1"/>
    <col min="13574" max="13574" width="27.5703125" style="16" customWidth="1"/>
    <col min="13575" max="13824" width="9.140625" style="16"/>
    <col min="13825" max="13825" width="46.28515625" style="16" customWidth="1"/>
    <col min="13826" max="13826" width="15.42578125" style="16" customWidth="1"/>
    <col min="13827" max="13827" width="25.42578125" style="16" customWidth="1"/>
    <col min="13828" max="13828" width="23.42578125" style="16" customWidth="1"/>
    <col min="13829" max="13829" width="23.28515625" style="16" customWidth="1"/>
    <col min="13830" max="13830" width="27.5703125" style="16" customWidth="1"/>
    <col min="13831" max="14080" width="9.140625" style="16"/>
    <col min="14081" max="14081" width="46.28515625" style="16" customWidth="1"/>
    <col min="14082" max="14082" width="15.42578125" style="16" customWidth="1"/>
    <col min="14083" max="14083" width="25.42578125" style="16" customWidth="1"/>
    <col min="14084" max="14084" width="23.42578125" style="16" customWidth="1"/>
    <col min="14085" max="14085" width="23.28515625" style="16" customWidth="1"/>
    <col min="14086" max="14086" width="27.5703125" style="16" customWidth="1"/>
    <col min="14087" max="14336" width="9.140625" style="16"/>
    <col min="14337" max="14337" width="46.28515625" style="16" customWidth="1"/>
    <col min="14338" max="14338" width="15.42578125" style="16" customWidth="1"/>
    <col min="14339" max="14339" width="25.42578125" style="16" customWidth="1"/>
    <col min="14340" max="14340" width="23.42578125" style="16" customWidth="1"/>
    <col min="14341" max="14341" width="23.28515625" style="16" customWidth="1"/>
    <col min="14342" max="14342" width="27.5703125" style="16" customWidth="1"/>
    <col min="14343" max="14592" width="9.140625" style="16"/>
    <col min="14593" max="14593" width="46.28515625" style="16" customWidth="1"/>
    <col min="14594" max="14594" width="15.42578125" style="16" customWidth="1"/>
    <col min="14595" max="14595" width="25.42578125" style="16" customWidth="1"/>
    <col min="14596" max="14596" width="23.42578125" style="16" customWidth="1"/>
    <col min="14597" max="14597" width="23.28515625" style="16" customWidth="1"/>
    <col min="14598" max="14598" width="27.5703125" style="16" customWidth="1"/>
    <col min="14599" max="14848" width="9.140625" style="16"/>
    <col min="14849" max="14849" width="46.28515625" style="16" customWidth="1"/>
    <col min="14850" max="14850" width="15.42578125" style="16" customWidth="1"/>
    <col min="14851" max="14851" width="25.42578125" style="16" customWidth="1"/>
    <col min="14852" max="14852" width="23.42578125" style="16" customWidth="1"/>
    <col min="14853" max="14853" width="23.28515625" style="16" customWidth="1"/>
    <col min="14854" max="14854" width="27.5703125" style="16" customWidth="1"/>
    <col min="14855" max="15104" width="9.140625" style="16"/>
    <col min="15105" max="15105" width="46.28515625" style="16" customWidth="1"/>
    <col min="15106" max="15106" width="15.42578125" style="16" customWidth="1"/>
    <col min="15107" max="15107" width="25.42578125" style="16" customWidth="1"/>
    <col min="15108" max="15108" width="23.42578125" style="16" customWidth="1"/>
    <col min="15109" max="15109" width="23.28515625" style="16" customWidth="1"/>
    <col min="15110" max="15110" width="27.5703125" style="16" customWidth="1"/>
    <col min="15111" max="15360" width="9.140625" style="16"/>
    <col min="15361" max="15361" width="46.28515625" style="16" customWidth="1"/>
    <col min="15362" max="15362" width="15.42578125" style="16" customWidth="1"/>
    <col min="15363" max="15363" width="25.42578125" style="16" customWidth="1"/>
    <col min="15364" max="15364" width="23.42578125" style="16" customWidth="1"/>
    <col min="15365" max="15365" width="23.28515625" style="16" customWidth="1"/>
    <col min="15366" max="15366" width="27.5703125" style="16" customWidth="1"/>
    <col min="15367" max="15616" width="9.140625" style="16"/>
    <col min="15617" max="15617" width="46.28515625" style="16" customWidth="1"/>
    <col min="15618" max="15618" width="15.42578125" style="16" customWidth="1"/>
    <col min="15619" max="15619" width="25.42578125" style="16" customWidth="1"/>
    <col min="15620" max="15620" width="23.42578125" style="16" customWidth="1"/>
    <col min="15621" max="15621" width="23.28515625" style="16" customWidth="1"/>
    <col min="15622" max="15622" width="27.5703125" style="16" customWidth="1"/>
    <col min="15623" max="15872" width="9.140625" style="16"/>
    <col min="15873" max="15873" width="46.28515625" style="16" customWidth="1"/>
    <col min="15874" max="15874" width="15.42578125" style="16" customWidth="1"/>
    <col min="15875" max="15875" width="25.42578125" style="16" customWidth="1"/>
    <col min="15876" max="15876" width="23.42578125" style="16" customWidth="1"/>
    <col min="15877" max="15877" width="23.28515625" style="16" customWidth="1"/>
    <col min="15878" max="15878" width="27.5703125" style="16" customWidth="1"/>
    <col min="15879" max="16128" width="9.140625" style="16"/>
    <col min="16129" max="16129" width="46.28515625" style="16" customWidth="1"/>
    <col min="16130" max="16130" width="15.42578125" style="16" customWidth="1"/>
    <col min="16131" max="16131" width="25.42578125" style="16" customWidth="1"/>
    <col min="16132" max="16132" width="23.42578125" style="16" customWidth="1"/>
    <col min="16133" max="16133" width="23.28515625" style="16" customWidth="1"/>
    <col min="16134" max="16134" width="27.5703125" style="16" customWidth="1"/>
    <col min="16135" max="16384" width="9.140625" style="16"/>
  </cols>
  <sheetData>
    <row r="2" spans="1:8" x14ac:dyDescent="0.2">
      <c r="F2" s="4" t="s">
        <v>147</v>
      </c>
    </row>
    <row r="3" spans="1:8" x14ac:dyDescent="0.2">
      <c r="F3" s="39" t="s">
        <v>1</v>
      </c>
    </row>
    <row r="4" spans="1:8" x14ac:dyDescent="0.2">
      <c r="F4" s="4" t="s">
        <v>2</v>
      </c>
    </row>
    <row r="5" spans="1:8" x14ac:dyDescent="0.2">
      <c r="F5" s="4" t="s">
        <v>3</v>
      </c>
    </row>
    <row r="6" spans="1:8" x14ac:dyDescent="0.2">
      <c r="F6" s="4" t="s">
        <v>4</v>
      </c>
    </row>
    <row r="7" spans="1:8" x14ac:dyDescent="0.2">
      <c r="F7" s="4" t="s">
        <v>5</v>
      </c>
    </row>
    <row r="8" spans="1:8" x14ac:dyDescent="0.2">
      <c r="A8" s="6"/>
      <c r="F8" s="4" t="s">
        <v>149</v>
      </c>
    </row>
    <row r="10" spans="1:8" s="5" customFormat="1" ht="15" customHeight="1" x14ac:dyDescent="0.2">
      <c r="B10" s="46" t="s">
        <v>148</v>
      </c>
      <c r="C10" s="46"/>
      <c r="D10" s="46"/>
      <c r="E10" s="13"/>
      <c r="F10" s="13"/>
      <c r="G10" s="13"/>
      <c r="H10" s="19"/>
    </row>
    <row r="11" spans="1:8" s="5" customFormat="1" x14ac:dyDescent="0.2">
      <c r="B11" s="48" t="s">
        <v>267</v>
      </c>
      <c r="C11" s="48"/>
      <c r="D11" s="48"/>
      <c r="E11" s="13"/>
      <c r="F11" s="13"/>
      <c r="G11" s="13"/>
      <c r="H11" s="3"/>
    </row>
    <row r="12" spans="1:8" s="5" customFormat="1" x14ac:dyDescent="0.2">
      <c r="B12" s="48" t="s">
        <v>7</v>
      </c>
      <c r="C12" s="48"/>
      <c r="D12" s="48"/>
      <c r="E12" s="13"/>
      <c r="F12" s="13"/>
      <c r="G12" s="13"/>
      <c r="H12" s="9"/>
    </row>
    <row r="13" spans="1:8" s="5" customFormat="1" ht="14.25" customHeight="1" x14ac:dyDescent="0.2">
      <c r="B13" s="51" t="s">
        <v>274</v>
      </c>
      <c r="C13" s="51"/>
      <c r="D13" s="51"/>
      <c r="E13" s="51"/>
      <c r="F13" s="13"/>
      <c r="G13" s="13"/>
      <c r="H13" s="9"/>
    </row>
    <row r="14" spans="1:8" x14ac:dyDescent="0.2">
      <c r="F14" s="22" t="s">
        <v>8</v>
      </c>
    </row>
    <row r="15" spans="1:8" ht="31.5" customHeight="1" x14ac:dyDescent="0.2">
      <c r="A15" s="50" t="s">
        <v>9</v>
      </c>
      <c r="B15" s="55" t="s">
        <v>10</v>
      </c>
      <c r="C15" s="50" t="s">
        <v>150</v>
      </c>
      <c r="D15" s="50" t="s">
        <v>151</v>
      </c>
      <c r="E15" s="50" t="s">
        <v>152</v>
      </c>
      <c r="F15" s="50" t="s">
        <v>153</v>
      </c>
    </row>
    <row r="16" spans="1:8" x14ac:dyDescent="0.2">
      <c r="A16" s="50"/>
      <c r="B16" s="55"/>
      <c r="C16" s="50"/>
      <c r="D16" s="50"/>
      <c r="E16" s="50"/>
      <c r="F16" s="50"/>
    </row>
    <row r="17" spans="1:6" x14ac:dyDescent="0.2">
      <c r="A17" s="43">
        <v>1</v>
      </c>
      <c r="B17" s="44">
        <v>2</v>
      </c>
      <c r="C17" s="43">
        <v>3</v>
      </c>
      <c r="D17" s="43">
        <v>4</v>
      </c>
      <c r="E17" s="24">
        <v>5</v>
      </c>
      <c r="F17" s="24">
        <v>6</v>
      </c>
    </row>
    <row r="18" spans="1:6" x14ac:dyDescent="0.2">
      <c r="A18" s="7" t="s">
        <v>154</v>
      </c>
      <c r="B18" s="44">
        <v>1</v>
      </c>
      <c r="C18" s="40">
        <f>SUM(C20:C22)</f>
        <v>11134</v>
      </c>
      <c r="D18" s="40">
        <f t="shared" ref="D18:F18" si="0">SUM(D20:D22)</f>
        <v>25218</v>
      </c>
      <c r="E18" s="40">
        <f t="shared" si="0"/>
        <v>10</v>
      </c>
      <c r="F18" s="40">
        <f t="shared" si="0"/>
        <v>10</v>
      </c>
    </row>
    <row r="19" spans="1:6" ht="19.5" customHeight="1" x14ac:dyDescent="0.2">
      <c r="A19" s="7" t="s">
        <v>14</v>
      </c>
      <c r="B19" s="21"/>
      <c r="C19" s="40"/>
      <c r="D19" s="40"/>
      <c r="E19" s="40"/>
      <c r="F19" s="40"/>
    </row>
    <row r="20" spans="1:6" x14ac:dyDescent="0.2">
      <c r="A20" s="7" t="s">
        <v>155</v>
      </c>
      <c r="B20" s="44" t="s">
        <v>107</v>
      </c>
      <c r="C20" s="40"/>
      <c r="D20" s="40"/>
      <c r="E20" s="40"/>
      <c r="F20" s="40"/>
    </row>
    <row r="21" spans="1:6" x14ac:dyDescent="0.2">
      <c r="A21" s="7" t="s">
        <v>156</v>
      </c>
      <c r="B21" s="44" t="s">
        <v>108</v>
      </c>
      <c r="C21" s="40">
        <v>11134</v>
      </c>
      <c r="D21" s="40">
        <v>25218</v>
      </c>
      <c r="E21" s="40">
        <v>10</v>
      </c>
      <c r="F21" s="40">
        <v>10</v>
      </c>
    </row>
    <row r="22" spans="1:6" x14ac:dyDescent="0.2">
      <c r="A22" s="7" t="s">
        <v>157</v>
      </c>
      <c r="B22" s="44" t="s">
        <v>158</v>
      </c>
      <c r="C22" s="40"/>
      <c r="D22" s="40"/>
      <c r="E22" s="40"/>
      <c r="F22" s="40"/>
    </row>
    <row r="23" spans="1:6" ht="17.25" customHeight="1" x14ac:dyDescent="0.2">
      <c r="A23" s="7" t="s">
        <v>14</v>
      </c>
      <c r="B23" s="21"/>
      <c r="C23" s="40"/>
      <c r="D23" s="40"/>
      <c r="E23" s="40"/>
      <c r="F23" s="40"/>
    </row>
    <row r="24" spans="1:6" ht="25.5" x14ac:dyDescent="0.2">
      <c r="A24" s="7" t="s">
        <v>159</v>
      </c>
      <c r="B24" s="44" t="s">
        <v>160</v>
      </c>
      <c r="C24" s="40"/>
      <c r="D24" s="40"/>
      <c r="E24" s="40"/>
      <c r="F24" s="40"/>
    </row>
    <row r="25" spans="1:6" ht="38.25" x14ac:dyDescent="0.2">
      <c r="A25" s="7" t="s">
        <v>161</v>
      </c>
      <c r="B25" s="44" t="s">
        <v>162</v>
      </c>
      <c r="C25" s="40"/>
      <c r="D25" s="40"/>
      <c r="E25" s="40"/>
      <c r="F25" s="40"/>
    </row>
    <row r="26" spans="1:6" ht="25.5" x14ac:dyDescent="0.2">
      <c r="A26" s="7" t="s">
        <v>163</v>
      </c>
      <c r="B26" s="44" t="s">
        <v>164</v>
      </c>
      <c r="C26" s="40"/>
      <c r="D26" s="40"/>
      <c r="E26" s="40"/>
      <c r="F26" s="40"/>
    </row>
    <row r="27" spans="1:6" ht="38.25" x14ac:dyDescent="0.2">
      <c r="A27" s="7" t="s">
        <v>165</v>
      </c>
      <c r="B27" s="44" t="s">
        <v>166</v>
      </c>
      <c r="C27" s="40"/>
      <c r="D27" s="40"/>
      <c r="E27" s="40"/>
      <c r="F27" s="40">
        <f>F28+F29</f>
        <v>0</v>
      </c>
    </row>
    <row r="28" spans="1:6" ht="51" x14ac:dyDescent="0.2">
      <c r="A28" s="7" t="s">
        <v>167</v>
      </c>
      <c r="B28" s="44" t="s">
        <v>168</v>
      </c>
      <c r="C28" s="40"/>
      <c r="D28" s="40"/>
      <c r="E28" s="40"/>
      <c r="F28" s="40"/>
    </row>
    <row r="29" spans="1:6" ht="38.25" x14ac:dyDescent="0.2">
      <c r="A29" s="7" t="s">
        <v>169</v>
      </c>
      <c r="B29" s="44" t="s">
        <v>170</v>
      </c>
      <c r="C29" s="40"/>
      <c r="D29" s="40"/>
      <c r="E29" s="40"/>
      <c r="F29" s="40"/>
    </row>
    <row r="30" spans="1:6" ht="58.5" customHeight="1" x14ac:dyDescent="0.2">
      <c r="A30" s="7" t="s">
        <v>171</v>
      </c>
      <c r="B30" s="44" t="s">
        <v>172</v>
      </c>
      <c r="C30" s="40"/>
      <c r="D30" s="40"/>
      <c r="E30" s="40"/>
      <c r="F30" s="40"/>
    </row>
    <row r="31" spans="1:6" ht="25.5" x14ac:dyDescent="0.2">
      <c r="A31" s="7" t="s">
        <v>173</v>
      </c>
      <c r="B31" s="44" t="s">
        <v>174</v>
      </c>
      <c r="C31" s="20"/>
      <c r="D31" s="20"/>
      <c r="E31" s="20"/>
      <c r="F31" s="20"/>
    </row>
    <row r="32" spans="1:6" x14ac:dyDescent="0.2">
      <c r="A32" s="7" t="s">
        <v>175</v>
      </c>
      <c r="B32" s="44" t="s">
        <v>176</v>
      </c>
      <c r="C32" s="20"/>
      <c r="D32" s="20"/>
      <c r="E32" s="20"/>
      <c r="F32" s="20"/>
    </row>
    <row r="33" spans="1:6" ht="25.5" x14ac:dyDescent="0.2">
      <c r="A33" s="7" t="s">
        <v>177</v>
      </c>
      <c r="B33" s="44" t="s">
        <v>178</v>
      </c>
      <c r="C33" s="20"/>
      <c r="D33" s="20"/>
      <c r="E33" s="20"/>
      <c r="F33" s="20"/>
    </row>
    <row r="34" spans="1:6" x14ac:dyDescent="0.2">
      <c r="A34" s="7" t="s">
        <v>179</v>
      </c>
      <c r="B34" s="44">
        <v>2</v>
      </c>
      <c r="C34" s="40">
        <v>7509</v>
      </c>
      <c r="D34" s="40">
        <v>10531</v>
      </c>
      <c r="E34" s="40">
        <v>40335</v>
      </c>
      <c r="F34" s="40">
        <v>43304</v>
      </c>
    </row>
    <row r="35" spans="1:6" x14ac:dyDescent="0.2">
      <c r="A35" s="7" t="s">
        <v>14</v>
      </c>
      <c r="B35" s="21"/>
      <c r="C35" s="40"/>
      <c r="D35" s="40"/>
      <c r="E35" s="40"/>
      <c r="F35" s="40"/>
    </row>
    <row r="36" spans="1:6" x14ac:dyDescent="0.2">
      <c r="A36" s="7" t="s">
        <v>180</v>
      </c>
      <c r="B36" s="44" t="s">
        <v>181</v>
      </c>
      <c r="C36" s="40">
        <f>C39+C38</f>
        <v>3377</v>
      </c>
      <c r="D36" s="40">
        <f>D39+D38</f>
        <v>8318</v>
      </c>
      <c r="E36" s="40">
        <f>E39+E38</f>
        <v>39957</v>
      </c>
      <c r="F36" s="40">
        <f>F39+F38</f>
        <v>42926</v>
      </c>
    </row>
    <row r="37" spans="1:6" x14ac:dyDescent="0.2">
      <c r="A37" s="7" t="s">
        <v>14</v>
      </c>
      <c r="B37" s="21"/>
      <c r="C37" s="40"/>
      <c r="D37" s="40"/>
      <c r="E37" s="40"/>
      <c r="F37" s="40"/>
    </row>
    <row r="38" spans="1:6" x14ac:dyDescent="0.2">
      <c r="A38" s="7" t="s">
        <v>33</v>
      </c>
      <c r="B38" s="44" t="s">
        <v>182</v>
      </c>
      <c r="C38" s="40"/>
      <c r="D38" s="40"/>
      <c r="E38" s="40"/>
      <c r="F38" s="40"/>
    </row>
    <row r="39" spans="1:6" x14ac:dyDescent="0.2">
      <c r="A39" s="7" t="s">
        <v>34</v>
      </c>
      <c r="B39" s="44" t="s">
        <v>183</v>
      </c>
      <c r="C39" s="40">
        <v>3377</v>
      </c>
      <c r="D39" s="40">
        <v>8318</v>
      </c>
      <c r="E39" s="40">
        <v>39957</v>
      </c>
      <c r="F39" s="40">
        <v>42926</v>
      </c>
    </row>
    <row r="40" spans="1:6" x14ac:dyDescent="0.2">
      <c r="A40" s="7" t="s">
        <v>35</v>
      </c>
      <c r="B40" s="44" t="s">
        <v>184</v>
      </c>
      <c r="C40" s="40"/>
      <c r="D40" s="40"/>
      <c r="E40" s="40"/>
      <c r="F40" s="40"/>
    </row>
    <row r="41" spans="1:6" x14ac:dyDescent="0.2">
      <c r="A41" s="7" t="s">
        <v>36</v>
      </c>
      <c r="B41" s="44" t="s">
        <v>185</v>
      </c>
      <c r="C41" s="40"/>
      <c r="D41" s="40"/>
      <c r="E41" s="40"/>
      <c r="F41" s="40"/>
    </row>
    <row r="42" spans="1:6" x14ac:dyDescent="0.2">
      <c r="A42" s="7" t="s">
        <v>38</v>
      </c>
      <c r="B42" s="44" t="s">
        <v>186</v>
      </c>
      <c r="C42" s="40">
        <v>330</v>
      </c>
      <c r="D42" s="40">
        <v>330</v>
      </c>
      <c r="E42" s="40"/>
      <c r="F42" s="40"/>
    </row>
    <row r="43" spans="1:6" x14ac:dyDescent="0.2">
      <c r="A43" s="7" t="s">
        <v>37</v>
      </c>
      <c r="B43" s="44" t="s">
        <v>187</v>
      </c>
      <c r="C43" s="40">
        <v>340</v>
      </c>
      <c r="D43" s="40">
        <v>1790</v>
      </c>
      <c r="E43" s="40"/>
      <c r="F43" s="40"/>
    </row>
    <row r="44" spans="1:6" x14ac:dyDescent="0.2">
      <c r="A44" s="7" t="s">
        <v>39</v>
      </c>
      <c r="B44" s="44" t="s">
        <v>188</v>
      </c>
      <c r="C44" s="40">
        <v>93</v>
      </c>
      <c r="D44" s="40">
        <v>93</v>
      </c>
      <c r="E44" s="40"/>
      <c r="F44" s="40"/>
    </row>
    <row r="45" spans="1:6" x14ac:dyDescent="0.2">
      <c r="A45" s="7" t="s">
        <v>189</v>
      </c>
      <c r="B45" s="44" t="s">
        <v>190</v>
      </c>
      <c r="C45" s="40"/>
      <c r="D45" s="40"/>
      <c r="E45" s="40">
        <v>378</v>
      </c>
      <c r="F45" s="40">
        <v>378</v>
      </c>
    </row>
    <row r="46" spans="1:6" x14ac:dyDescent="0.2">
      <c r="A46" s="7" t="s">
        <v>40</v>
      </c>
      <c r="B46" s="44" t="s">
        <v>191</v>
      </c>
      <c r="C46" s="40"/>
      <c r="D46" s="40"/>
      <c r="E46" s="40"/>
      <c r="F46" s="40"/>
    </row>
    <row r="47" spans="1:6" ht="25.5" x14ac:dyDescent="0.2">
      <c r="A47" s="7" t="s">
        <v>41</v>
      </c>
      <c r="B47" s="44" t="s">
        <v>192</v>
      </c>
      <c r="C47" s="40"/>
      <c r="D47" s="40"/>
      <c r="E47" s="40"/>
      <c r="F47" s="40"/>
    </row>
    <row r="48" spans="1:6" x14ac:dyDescent="0.2">
      <c r="A48" s="7" t="s">
        <v>193</v>
      </c>
      <c r="B48" s="44">
        <v>3</v>
      </c>
      <c r="C48" s="40">
        <v>210</v>
      </c>
      <c r="D48" s="40">
        <v>-59</v>
      </c>
      <c r="E48" s="40">
        <v>-65</v>
      </c>
      <c r="F48" s="40">
        <v>-599</v>
      </c>
    </row>
    <row r="49" spans="1:6" ht="38.25" x14ac:dyDescent="0.2">
      <c r="A49" s="7" t="s">
        <v>194</v>
      </c>
      <c r="B49" s="44">
        <v>4</v>
      </c>
      <c r="C49" s="40">
        <v>713</v>
      </c>
      <c r="D49" s="40">
        <v>-307265</v>
      </c>
      <c r="E49" s="40">
        <v>3507</v>
      </c>
      <c r="F49" s="40">
        <v>-10217</v>
      </c>
    </row>
    <row r="50" spans="1:6" x14ac:dyDescent="0.2">
      <c r="A50" s="7" t="s">
        <v>195</v>
      </c>
      <c r="B50" s="44">
        <v>5</v>
      </c>
      <c r="C50" s="40"/>
      <c r="D50" s="40"/>
      <c r="E50" s="40"/>
      <c r="F50" s="40"/>
    </row>
    <row r="51" spans="1:6" x14ac:dyDescent="0.2">
      <c r="A51" s="7" t="s">
        <v>196</v>
      </c>
      <c r="B51" s="44">
        <v>6</v>
      </c>
      <c r="C51" s="40">
        <v>915</v>
      </c>
      <c r="D51" s="40">
        <v>-1877</v>
      </c>
      <c r="E51" s="40">
        <v>-6461</v>
      </c>
      <c r="F51" s="40">
        <v>-24</v>
      </c>
    </row>
    <row r="52" spans="1:6" ht="25.5" x14ac:dyDescent="0.2">
      <c r="A52" s="7" t="s">
        <v>197</v>
      </c>
      <c r="B52" s="44">
        <v>7</v>
      </c>
      <c r="C52" s="40"/>
      <c r="D52" s="40"/>
      <c r="E52" s="40"/>
      <c r="F52" s="40"/>
    </row>
    <row r="53" spans="1:6" x14ac:dyDescent="0.2">
      <c r="A53" s="7" t="s">
        <v>198</v>
      </c>
      <c r="B53" s="44">
        <v>8</v>
      </c>
      <c r="C53" s="40"/>
      <c r="D53" s="40"/>
      <c r="E53" s="40"/>
      <c r="F53" s="40"/>
    </row>
    <row r="54" spans="1:6" ht="25.5" x14ac:dyDescent="0.2">
      <c r="A54" s="7" t="s">
        <v>199</v>
      </c>
      <c r="B54" s="44">
        <v>9</v>
      </c>
      <c r="C54" s="40"/>
      <c r="D54" s="40"/>
      <c r="E54" s="40"/>
      <c r="F54" s="40"/>
    </row>
    <row r="55" spans="1:6" ht="25.5" x14ac:dyDescent="0.2">
      <c r="A55" s="7" t="s">
        <v>200</v>
      </c>
      <c r="B55" s="44">
        <v>10</v>
      </c>
      <c r="C55" s="40"/>
      <c r="D55" s="40"/>
      <c r="E55" s="40"/>
      <c r="F55" s="40"/>
    </row>
    <row r="56" spans="1:6" x14ac:dyDescent="0.2">
      <c r="A56" s="7" t="s">
        <v>14</v>
      </c>
      <c r="B56" s="21"/>
      <c r="C56" s="40"/>
      <c r="D56" s="40"/>
      <c r="E56" s="40"/>
      <c r="F56" s="40"/>
    </row>
    <row r="57" spans="1:6" x14ac:dyDescent="0.2">
      <c r="A57" s="7" t="s">
        <v>201</v>
      </c>
      <c r="B57" s="44" t="s">
        <v>202</v>
      </c>
      <c r="C57" s="40"/>
      <c r="D57" s="40"/>
      <c r="E57" s="40"/>
      <c r="F57" s="40"/>
    </row>
    <row r="58" spans="1:6" x14ac:dyDescent="0.2">
      <c r="A58" s="7" t="s">
        <v>203</v>
      </c>
      <c r="B58" s="44" t="s">
        <v>204</v>
      </c>
      <c r="C58" s="40"/>
      <c r="D58" s="40"/>
      <c r="E58" s="40"/>
      <c r="F58" s="40"/>
    </row>
    <row r="59" spans="1:6" x14ac:dyDescent="0.2">
      <c r="A59" s="7" t="s">
        <v>205</v>
      </c>
      <c r="B59" s="44" t="s">
        <v>206</v>
      </c>
      <c r="C59" s="40"/>
      <c r="D59" s="40"/>
      <c r="E59" s="40"/>
      <c r="F59" s="40"/>
    </row>
    <row r="60" spans="1:6" x14ac:dyDescent="0.2">
      <c r="A60" s="7" t="s">
        <v>207</v>
      </c>
      <c r="B60" s="44" t="s">
        <v>208</v>
      </c>
      <c r="C60" s="40"/>
      <c r="D60" s="40"/>
      <c r="E60" s="40"/>
      <c r="F60" s="40"/>
    </row>
    <row r="61" spans="1:6" ht="38.25" x14ac:dyDescent="0.2">
      <c r="A61" s="7" t="s">
        <v>209</v>
      </c>
      <c r="B61" s="44">
        <v>11</v>
      </c>
      <c r="C61" s="40"/>
      <c r="D61" s="40"/>
      <c r="E61" s="40"/>
      <c r="F61" s="40"/>
    </row>
    <row r="62" spans="1:6" x14ac:dyDescent="0.2">
      <c r="A62" s="7" t="s">
        <v>210</v>
      </c>
      <c r="B62" s="44">
        <v>12</v>
      </c>
      <c r="C62" s="40">
        <v>20</v>
      </c>
      <c r="D62" s="40">
        <v>23</v>
      </c>
      <c r="E62" s="40"/>
      <c r="F62" s="40">
        <v>220</v>
      </c>
    </row>
    <row r="63" spans="1:6" x14ac:dyDescent="0.2">
      <c r="A63" s="11" t="s">
        <v>211</v>
      </c>
      <c r="B63" s="12">
        <v>13</v>
      </c>
      <c r="C63" s="41">
        <f>C18+C34+C48+C49+C51+C50+C52+C53+C54+C55+C61+C62+C28</f>
        <v>20501</v>
      </c>
      <c r="D63" s="41">
        <f t="shared" ref="D63:F63" si="1">D18+D34+D48+D49+D51+D50+D52+D53+D54+D55+D61+D62+D28</f>
        <v>-273429</v>
      </c>
      <c r="E63" s="41">
        <f t="shared" si="1"/>
        <v>37326</v>
      </c>
      <c r="F63" s="41">
        <f t="shared" si="1"/>
        <v>32694</v>
      </c>
    </row>
    <row r="64" spans="1:6" x14ac:dyDescent="0.2">
      <c r="A64" s="8"/>
      <c r="B64" s="21"/>
      <c r="C64" s="2"/>
      <c r="D64" s="2"/>
      <c r="E64" s="2"/>
      <c r="F64" s="2"/>
    </row>
    <row r="65" spans="1:6" x14ac:dyDescent="0.2">
      <c r="A65" s="7" t="s">
        <v>212</v>
      </c>
      <c r="B65" s="44">
        <v>14</v>
      </c>
      <c r="C65" s="2"/>
      <c r="D65" s="2"/>
      <c r="E65" s="2"/>
      <c r="F65" s="2"/>
    </row>
    <row r="66" spans="1:6" x14ac:dyDescent="0.2">
      <c r="A66" s="7" t="s">
        <v>14</v>
      </c>
      <c r="B66" s="21"/>
      <c r="C66" s="2"/>
      <c r="D66" s="2"/>
      <c r="E66" s="2"/>
      <c r="F66" s="2"/>
    </row>
    <row r="67" spans="1:6" x14ac:dyDescent="0.2">
      <c r="A67" s="7" t="s">
        <v>213</v>
      </c>
      <c r="B67" s="44" t="s">
        <v>214</v>
      </c>
      <c r="C67" s="2"/>
      <c r="D67" s="2"/>
      <c r="E67" s="2"/>
      <c r="F67" s="2"/>
    </row>
    <row r="68" spans="1:6" x14ac:dyDescent="0.2">
      <c r="A68" s="7" t="s">
        <v>215</v>
      </c>
      <c r="B68" s="44" t="s">
        <v>216</v>
      </c>
      <c r="C68" s="2"/>
      <c r="D68" s="2"/>
      <c r="E68" s="2"/>
      <c r="F68" s="2"/>
    </row>
    <row r="69" spans="1:6" x14ac:dyDescent="0.2">
      <c r="A69" s="7" t="s">
        <v>217</v>
      </c>
      <c r="B69" s="44" t="s">
        <v>218</v>
      </c>
      <c r="C69" s="2"/>
      <c r="D69" s="2"/>
      <c r="E69" s="2"/>
      <c r="F69" s="2"/>
    </row>
    <row r="70" spans="1:6" ht="25.5" x14ac:dyDescent="0.2">
      <c r="A70" s="7" t="s">
        <v>219</v>
      </c>
      <c r="B70" s="44" t="s">
        <v>220</v>
      </c>
      <c r="C70" s="40"/>
      <c r="D70" s="40"/>
      <c r="E70" s="40"/>
      <c r="F70" s="40"/>
    </row>
    <row r="71" spans="1:6" x14ac:dyDescent="0.2">
      <c r="A71" s="7" t="s">
        <v>221</v>
      </c>
      <c r="B71" s="44" t="s">
        <v>222</v>
      </c>
      <c r="C71" s="40">
        <f>SUM(C73:C78)</f>
        <v>2010</v>
      </c>
      <c r="D71" s="40">
        <f>SUM(D73:D78)</f>
        <v>2424</v>
      </c>
      <c r="E71" s="40">
        <f>SUM(E73:E78)</f>
        <v>21</v>
      </c>
      <c r="F71" s="40">
        <f>SUM(F73:F78)</f>
        <v>62</v>
      </c>
    </row>
    <row r="72" spans="1:6" x14ac:dyDescent="0.2">
      <c r="A72" s="7" t="s">
        <v>14</v>
      </c>
      <c r="B72" s="21"/>
      <c r="C72" s="40"/>
      <c r="D72" s="40"/>
      <c r="E72" s="40"/>
      <c r="F72" s="40"/>
    </row>
    <row r="73" spans="1:6" x14ac:dyDescent="0.2">
      <c r="A73" s="7" t="s">
        <v>223</v>
      </c>
      <c r="B73" s="44" t="s">
        <v>114</v>
      </c>
      <c r="C73" s="40"/>
      <c r="D73" s="40"/>
      <c r="E73" s="40"/>
      <c r="F73" s="40"/>
    </row>
    <row r="74" spans="1:6" x14ac:dyDescent="0.2">
      <c r="A74" s="7" t="s">
        <v>224</v>
      </c>
      <c r="B74" s="44" t="s">
        <v>115</v>
      </c>
      <c r="C74" s="40">
        <v>1636</v>
      </c>
      <c r="D74" s="40">
        <v>1822</v>
      </c>
      <c r="E74" s="40">
        <v>21</v>
      </c>
      <c r="F74" s="40">
        <v>44</v>
      </c>
    </row>
    <row r="75" spans="1:6" x14ac:dyDescent="0.2">
      <c r="A75" s="7" t="s">
        <v>225</v>
      </c>
      <c r="B75" s="44" t="s">
        <v>116</v>
      </c>
      <c r="C75" s="40">
        <v>91</v>
      </c>
      <c r="D75" s="40">
        <v>102</v>
      </c>
      <c r="E75" s="40"/>
      <c r="F75" s="40"/>
    </row>
    <row r="76" spans="1:6" x14ac:dyDescent="0.2">
      <c r="A76" s="7" t="s">
        <v>226</v>
      </c>
      <c r="B76" s="44" t="s">
        <v>117</v>
      </c>
      <c r="C76" s="40"/>
      <c r="D76" s="40"/>
      <c r="E76" s="40"/>
      <c r="F76" s="40"/>
    </row>
    <row r="77" spans="1:6" x14ac:dyDescent="0.2">
      <c r="A77" s="7" t="s">
        <v>227</v>
      </c>
      <c r="B77" s="44" t="s">
        <v>120</v>
      </c>
      <c r="C77" s="40"/>
      <c r="D77" s="40"/>
      <c r="E77" s="40"/>
      <c r="F77" s="40"/>
    </row>
    <row r="78" spans="1:6" x14ac:dyDescent="0.2">
      <c r="A78" s="7" t="s">
        <v>228</v>
      </c>
      <c r="B78" s="44" t="s">
        <v>121</v>
      </c>
      <c r="C78" s="40">
        <v>283</v>
      </c>
      <c r="D78" s="40">
        <v>500</v>
      </c>
      <c r="E78" s="40"/>
      <c r="F78" s="40">
        <v>18</v>
      </c>
    </row>
    <row r="79" spans="1:6" ht="25.5" x14ac:dyDescent="0.2">
      <c r="A79" s="7" t="s">
        <v>229</v>
      </c>
      <c r="B79" s="44">
        <v>16</v>
      </c>
      <c r="C79" s="40"/>
      <c r="D79" s="40"/>
      <c r="E79" s="40"/>
      <c r="F79" s="40"/>
    </row>
    <row r="80" spans="1:6" x14ac:dyDescent="0.2">
      <c r="A80" s="7" t="s">
        <v>14</v>
      </c>
      <c r="B80" s="21"/>
      <c r="C80" s="40"/>
      <c r="D80" s="40"/>
      <c r="E80" s="40"/>
      <c r="F80" s="40"/>
    </row>
    <row r="81" spans="1:6" x14ac:dyDescent="0.2">
      <c r="A81" s="7" t="s">
        <v>230</v>
      </c>
      <c r="B81" s="44" t="s">
        <v>125</v>
      </c>
      <c r="C81" s="40"/>
      <c r="D81" s="40"/>
      <c r="E81" s="40"/>
      <c r="F81" s="40"/>
    </row>
    <row r="82" spans="1:6" x14ac:dyDescent="0.2">
      <c r="A82" s="7" t="s">
        <v>231</v>
      </c>
      <c r="B82" s="44" t="s">
        <v>126</v>
      </c>
      <c r="C82" s="40"/>
      <c r="D82" s="40"/>
      <c r="E82" s="40"/>
      <c r="F82" s="40"/>
    </row>
    <row r="83" spans="1:6" x14ac:dyDescent="0.2">
      <c r="A83" s="7" t="s">
        <v>232</v>
      </c>
      <c r="B83" s="44" t="s">
        <v>127</v>
      </c>
      <c r="C83" s="40"/>
      <c r="D83" s="40"/>
      <c r="E83" s="40"/>
      <c r="F83" s="40"/>
    </row>
    <row r="84" spans="1:6" x14ac:dyDescent="0.2">
      <c r="A84" s="7" t="s">
        <v>233</v>
      </c>
      <c r="B84" s="44" t="s">
        <v>128</v>
      </c>
      <c r="C84" s="40"/>
      <c r="D84" s="40"/>
      <c r="E84" s="40"/>
      <c r="F84" s="40"/>
    </row>
    <row r="85" spans="1:6" x14ac:dyDescent="0.2">
      <c r="A85" s="7" t="s">
        <v>234</v>
      </c>
      <c r="B85" s="44" t="s">
        <v>235</v>
      </c>
      <c r="C85" s="40"/>
      <c r="D85" s="40"/>
      <c r="E85" s="40"/>
      <c r="F85" s="40"/>
    </row>
    <row r="86" spans="1:6" x14ac:dyDescent="0.2">
      <c r="A86" s="7" t="s">
        <v>236</v>
      </c>
      <c r="B86" s="44">
        <v>17</v>
      </c>
      <c r="C86" s="40"/>
      <c r="D86" s="40"/>
      <c r="E86" s="40"/>
      <c r="F86" s="40"/>
    </row>
    <row r="87" spans="1:6" ht="38.25" x14ac:dyDescent="0.2">
      <c r="A87" s="7" t="s">
        <v>237</v>
      </c>
      <c r="B87" s="44">
        <v>18</v>
      </c>
      <c r="C87" s="40"/>
      <c r="D87" s="40"/>
      <c r="E87" s="40"/>
      <c r="F87" s="40"/>
    </row>
    <row r="88" spans="1:6" x14ac:dyDescent="0.2">
      <c r="A88" s="7" t="s">
        <v>238</v>
      </c>
      <c r="B88" s="44">
        <v>19</v>
      </c>
      <c r="C88" s="40"/>
      <c r="D88" s="40"/>
      <c r="E88" s="40"/>
      <c r="F88" s="40"/>
    </row>
    <row r="89" spans="1:6" x14ac:dyDescent="0.2">
      <c r="A89" s="7" t="s">
        <v>239</v>
      </c>
      <c r="B89" s="44">
        <v>20</v>
      </c>
      <c r="C89" s="40"/>
      <c r="D89" s="40"/>
      <c r="E89" s="40"/>
      <c r="F89" s="40"/>
    </row>
    <row r="90" spans="1:6" ht="25.5" x14ac:dyDescent="0.2">
      <c r="A90" s="7" t="s">
        <v>240</v>
      </c>
      <c r="B90" s="44">
        <v>21</v>
      </c>
      <c r="C90" s="40"/>
      <c r="D90" s="40"/>
      <c r="E90" s="40"/>
      <c r="F90" s="40"/>
    </row>
    <row r="91" spans="1:6" ht="25.5" x14ac:dyDescent="0.2">
      <c r="A91" s="7" t="s">
        <v>241</v>
      </c>
      <c r="B91" s="44">
        <v>22</v>
      </c>
      <c r="C91" s="40"/>
      <c r="D91" s="40"/>
      <c r="E91" s="40"/>
      <c r="F91" s="40"/>
    </row>
    <row r="92" spans="1:6" ht="25.5" x14ac:dyDescent="0.2">
      <c r="A92" s="7" t="s">
        <v>242</v>
      </c>
      <c r="B92" s="44">
        <v>23</v>
      </c>
      <c r="C92" s="40"/>
      <c r="D92" s="40"/>
      <c r="E92" s="40"/>
      <c r="F92" s="40"/>
    </row>
    <row r="93" spans="1:6" ht="25.5" x14ac:dyDescent="0.2">
      <c r="A93" s="7" t="s">
        <v>243</v>
      </c>
      <c r="B93" s="44">
        <v>24</v>
      </c>
      <c r="C93" s="40"/>
      <c r="D93" s="40"/>
      <c r="E93" s="40"/>
      <c r="F93" s="40"/>
    </row>
    <row r="94" spans="1:6" x14ac:dyDescent="0.2">
      <c r="A94" s="7" t="s">
        <v>14</v>
      </c>
      <c r="B94" s="21"/>
      <c r="C94" s="40"/>
      <c r="D94" s="40"/>
      <c r="E94" s="40"/>
      <c r="F94" s="40"/>
    </row>
    <row r="95" spans="1:6" x14ac:dyDescent="0.2">
      <c r="A95" s="7" t="s">
        <v>201</v>
      </c>
      <c r="B95" s="44" t="s">
        <v>244</v>
      </c>
      <c r="C95" s="40"/>
      <c r="D95" s="40"/>
      <c r="E95" s="40"/>
      <c r="F95" s="40"/>
    </row>
    <row r="96" spans="1:6" x14ac:dyDescent="0.2">
      <c r="A96" s="7" t="s">
        <v>203</v>
      </c>
      <c r="B96" s="44" t="s">
        <v>245</v>
      </c>
      <c r="C96" s="40"/>
      <c r="D96" s="40"/>
      <c r="E96" s="40"/>
      <c r="F96" s="40"/>
    </row>
    <row r="97" spans="1:6" x14ac:dyDescent="0.2">
      <c r="A97" s="7" t="s">
        <v>205</v>
      </c>
      <c r="B97" s="44" t="s">
        <v>246</v>
      </c>
      <c r="C97" s="40"/>
      <c r="D97" s="40"/>
      <c r="E97" s="40"/>
      <c r="F97" s="40"/>
    </row>
    <row r="98" spans="1:6" x14ac:dyDescent="0.2">
      <c r="A98" s="7" t="s">
        <v>207</v>
      </c>
      <c r="B98" s="44" t="s">
        <v>247</v>
      </c>
      <c r="C98" s="40"/>
      <c r="D98" s="40"/>
      <c r="E98" s="40"/>
      <c r="F98" s="40"/>
    </row>
    <row r="99" spans="1:6" ht="38.25" x14ac:dyDescent="0.2">
      <c r="A99" s="7" t="s">
        <v>248</v>
      </c>
      <c r="B99" s="44">
        <v>25</v>
      </c>
      <c r="C99" s="40"/>
      <c r="D99" s="40"/>
      <c r="E99" s="40"/>
      <c r="F99" s="40"/>
    </row>
    <row r="100" spans="1:6" x14ac:dyDescent="0.2">
      <c r="A100" s="7" t="s">
        <v>249</v>
      </c>
      <c r="B100" s="44">
        <v>26</v>
      </c>
      <c r="C100" s="40">
        <v>137211</v>
      </c>
      <c r="D100" s="40">
        <f>SUM(D102:D107)</f>
        <v>233804</v>
      </c>
      <c r="E100" s="40">
        <f t="shared" ref="E100:F100" si="2">SUM(E102:E107)</f>
        <v>52126</v>
      </c>
      <c r="F100" s="40">
        <f t="shared" si="2"/>
        <v>160916</v>
      </c>
    </row>
    <row r="101" spans="1:6" x14ac:dyDescent="0.2">
      <c r="A101" s="7" t="s">
        <v>14</v>
      </c>
      <c r="B101" s="21"/>
      <c r="C101" s="40"/>
      <c r="D101" s="40"/>
      <c r="E101" s="40"/>
      <c r="F101" s="40"/>
    </row>
    <row r="102" spans="1:6" x14ac:dyDescent="0.2">
      <c r="A102" s="7" t="s">
        <v>250</v>
      </c>
      <c r="B102" s="44" t="s">
        <v>251</v>
      </c>
      <c r="C102" s="40">
        <v>111402</v>
      </c>
      <c r="D102" s="40">
        <v>186495</v>
      </c>
      <c r="E102" s="40">
        <v>33878</v>
      </c>
      <c r="F102" s="40">
        <v>74450</v>
      </c>
    </row>
    <row r="103" spans="1:6" ht="25.5" x14ac:dyDescent="0.2">
      <c r="A103" s="7" t="s">
        <v>275</v>
      </c>
      <c r="B103" s="44" t="s">
        <v>252</v>
      </c>
      <c r="C103" s="40">
        <v>13528</v>
      </c>
      <c r="D103" s="40">
        <v>26378</v>
      </c>
      <c r="E103" s="40">
        <v>12598</v>
      </c>
      <c r="F103" s="40">
        <v>74019</v>
      </c>
    </row>
    <row r="104" spans="1:6" x14ac:dyDescent="0.2">
      <c r="A104" s="7" t="s">
        <v>253</v>
      </c>
      <c r="B104" s="44" t="s">
        <v>254</v>
      </c>
      <c r="C104" s="40">
        <v>113</v>
      </c>
      <c r="D104" s="40">
        <v>257</v>
      </c>
      <c r="E104" s="40"/>
      <c r="F104" s="40"/>
    </row>
    <row r="105" spans="1:6" x14ac:dyDescent="0.2">
      <c r="A105" s="7" t="s">
        <v>256</v>
      </c>
      <c r="B105" s="44" t="s">
        <v>255</v>
      </c>
      <c r="C105" s="40">
        <v>1104</v>
      </c>
      <c r="D105" s="40">
        <v>2133</v>
      </c>
      <c r="E105" s="40">
        <v>2099</v>
      </c>
      <c r="F105" s="40">
        <v>4519</v>
      </c>
    </row>
    <row r="106" spans="1:6" ht="38.25" x14ac:dyDescent="0.2">
      <c r="A106" s="7" t="s">
        <v>258</v>
      </c>
      <c r="B106" s="44" t="s">
        <v>257</v>
      </c>
      <c r="C106" s="40">
        <v>11064</v>
      </c>
      <c r="D106" s="40">
        <v>18541</v>
      </c>
      <c r="E106" s="40">
        <v>3551</v>
      </c>
      <c r="F106" s="40">
        <v>7928</v>
      </c>
    </row>
    <row r="107" spans="1:6" x14ac:dyDescent="0.2">
      <c r="A107" s="7" t="s">
        <v>259</v>
      </c>
      <c r="B107" s="44" t="s">
        <v>134</v>
      </c>
      <c r="C107" s="40"/>
      <c r="D107" s="40"/>
      <c r="E107" s="40"/>
      <c r="F107" s="40"/>
    </row>
    <row r="108" spans="1:6" x14ac:dyDescent="0.2">
      <c r="A108" s="7" t="s">
        <v>260</v>
      </c>
      <c r="B108" s="44">
        <v>27</v>
      </c>
      <c r="C108" s="40"/>
      <c r="D108" s="40">
        <v>2913</v>
      </c>
      <c r="E108" s="40"/>
      <c r="F108" s="40">
        <v>539</v>
      </c>
    </row>
    <row r="109" spans="1:6" x14ac:dyDescent="0.2">
      <c r="A109" s="11" t="s">
        <v>261</v>
      </c>
      <c r="B109" s="12">
        <v>28</v>
      </c>
      <c r="C109" s="41">
        <f>SUM(C71+C65+C79+C86+C87+C88+C89+C90+C91+C92+C93+C99+C100+C108)</f>
        <v>139221</v>
      </c>
      <c r="D109" s="41">
        <f>SUM(D71+D65+D79+D86+D87+D88+D89+D90+D91+D92+D93+D99+D100+D108)</f>
        <v>239141</v>
      </c>
      <c r="E109" s="41">
        <f>SUM(E71+E65+E79+E86+E87+E88+E89+E90+E91+E92+E93+E99+E100+E108)</f>
        <v>52147</v>
      </c>
      <c r="F109" s="41">
        <f t="shared" ref="F109" si="3">SUM(F71+F65+F79+F86+F87+F88+F89+F90+F91+F92+F93+F99+F100+F108)</f>
        <v>161517</v>
      </c>
    </row>
    <row r="110" spans="1:6" x14ac:dyDescent="0.2">
      <c r="A110" s="8"/>
      <c r="B110" s="21"/>
      <c r="C110" s="20"/>
      <c r="D110" s="20"/>
      <c r="E110" s="41"/>
      <c r="F110" s="41"/>
    </row>
    <row r="111" spans="1:6" ht="25.5" x14ac:dyDescent="0.2">
      <c r="A111" s="7" t="s">
        <v>262</v>
      </c>
      <c r="B111" s="44">
        <v>29</v>
      </c>
      <c r="C111" s="40">
        <f>C63-C109</f>
        <v>-118720</v>
      </c>
      <c r="D111" s="40">
        <f>D63-D109</f>
        <v>-512570</v>
      </c>
      <c r="E111" s="40">
        <f t="shared" ref="E111:F111" si="4">E63-E109</f>
        <v>-14821</v>
      </c>
      <c r="F111" s="40">
        <f t="shared" si="4"/>
        <v>-128823</v>
      </c>
    </row>
    <row r="112" spans="1:6" x14ac:dyDescent="0.2">
      <c r="A112" s="8"/>
      <c r="B112" s="21"/>
      <c r="C112" s="40"/>
      <c r="D112" s="40"/>
      <c r="E112" s="40"/>
      <c r="F112" s="40"/>
    </row>
    <row r="113" spans="1:6" x14ac:dyDescent="0.2">
      <c r="A113" s="7" t="s">
        <v>263</v>
      </c>
      <c r="B113" s="44">
        <v>30</v>
      </c>
      <c r="C113" s="40">
        <v>1670</v>
      </c>
      <c r="D113" s="40">
        <v>3783</v>
      </c>
      <c r="E113" s="40"/>
      <c r="F113" s="40"/>
    </row>
    <row r="114" spans="1:6" x14ac:dyDescent="0.2">
      <c r="A114" s="8"/>
      <c r="B114" s="21"/>
      <c r="C114" s="40"/>
      <c r="D114" s="40"/>
      <c r="E114" s="40"/>
      <c r="F114" s="40"/>
    </row>
    <row r="115" spans="1:6" ht="25.5" x14ac:dyDescent="0.2">
      <c r="A115" s="7" t="s">
        <v>264</v>
      </c>
      <c r="B115" s="44">
        <v>31</v>
      </c>
      <c r="C115" s="40">
        <f>C111-C113</f>
        <v>-120390</v>
      </c>
      <c r="D115" s="40">
        <f>D111-D113</f>
        <v>-516353</v>
      </c>
      <c r="E115" s="40">
        <f t="shared" ref="E115:F115" si="5">E111-E113</f>
        <v>-14821</v>
      </c>
      <c r="F115" s="40">
        <f t="shared" si="5"/>
        <v>-128823</v>
      </c>
    </row>
    <row r="116" spans="1:6" x14ac:dyDescent="0.2">
      <c r="A116" s="7" t="s">
        <v>265</v>
      </c>
      <c r="B116" s="44">
        <v>32</v>
      </c>
      <c r="C116" s="40"/>
      <c r="D116" s="40"/>
      <c r="E116" s="40"/>
      <c r="F116" s="40"/>
    </row>
    <row r="117" spans="1:6" x14ac:dyDescent="0.2">
      <c r="A117" s="8"/>
      <c r="B117" s="21"/>
      <c r="C117" s="40"/>
      <c r="D117" s="40"/>
      <c r="E117" s="40"/>
      <c r="F117" s="40"/>
    </row>
    <row r="118" spans="1:6" ht="25.5" x14ac:dyDescent="0.2">
      <c r="A118" s="11" t="s">
        <v>266</v>
      </c>
      <c r="B118" s="12">
        <v>33</v>
      </c>
      <c r="C118" s="41">
        <f>C115</f>
        <v>-120390</v>
      </c>
      <c r="D118" s="41">
        <f>D115</f>
        <v>-516353</v>
      </c>
      <c r="E118" s="41">
        <f t="shared" ref="E118:F118" si="6">E115</f>
        <v>-14821</v>
      </c>
      <c r="F118" s="41">
        <f t="shared" si="6"/>
        <v>-128823</v>
      </c>
    </row>
    <row r="119" spans="1:6" x14ac:dyDescent="0.2">
      <c r="A119" s="9"/>
      <c r="C119" s="42"/>
      <c r="D119" s="42"/>
      <c r="E119" s="42"/>
      <c r="F119" s="42"/>
    </row>
    <row r="120" spans="1:6" customFormat="1" ht="15" x14ac:dyDescent="0.25">
      <c r="A120" s="19" t="s">
        <v>145</v>
      </c>
      <c r="B120" s="34"/>
      <c r="C120" s="35"/>
      <c r="D120" s="35"/>
      <c r="F120" s="36"/>
    </row>
    <row r="121" spans="1:6" customFormat="1" ht="15" x14ac:dyDescent="0.25">
      <c r="A121" s="19" t="s">
        <v>146</v>
      </c>
      <c r="B121" s="34"/>
      <c r="C121" s="37"/>
      <c r="D121" s="37"/>
      <c r="F121" s="36"/>
    </row>
    <row r="122" spans="1:6" customFormat="1" ht="15" x14ac:dyDescent="0.25">
      <c r="A122" s="19" t="s">
        <v>268</v>
      </c>
      <c r="B122" s="34"/>
      <c r="C122" s="37"/>
      <c r="D122" s="37" t="s">
        <v>271</v>
      </c>
      <c r="F122" s="36"/>
    </row>
    <row r="123" spans="1:6" customFormat="1" ht="15" x14ac:dyDescent="0.25">
      <c r="A123" s="19" t="s">
        <v>272</v>
      </c>
      <c r="B123" s="34"/>
      <c r="C123" s="37"/>
      <c r="D123" s="37" t="s">
        <v>271</v>
      </c>
      <c r="F123" s="36"/>
    </row>
    <row r="124" spans="1:6" customFormat="1" ht="15" x14ac:dyDescent="0.25">
      <c r="A124" s="19" t="s">
        <v>269</v>
      </c>
      <c r="B124" s="34"/>
      <c r="C124" s="37"/>
      <c r="D124" s="37" t="s">
        <v>271</v>
      </c>
      <c r="F124" s="36"/>
    </row>
    <row r="125" spans="1:6" customFormat="1" ht="15" x14ac:dyDescent="0.25">
      <c r="A125" s="19" t="s">
        <v>270</v>
      </c>
      <c r="B125" s="34"/>
      <c r="C125" s="37"/>
      <c r="D125" s="37"/>
      <c r="F125" s="36"/>
    </row>
    <row r="126" spans="1:6" customFormat="1" ht="15" x14ac:dyDescent="0.25">
      <c r="A126" s="19" t="s">
        <v>106</v>
      </c>
      <c r="B126" s="34"/>
      <c r="C126" s="37"/>
      <c r="D126" s="37"/>
      <c r="F126" s="36"/>
    </row>
    <row r="127" spans="1:6" s="5" customFormat="1" x14ac:dyDescent="0.2">
      <c r="A127" s="10"/>
      <c r="B127" s="10"/>
      <c r="C127" s="49"/>
      <c r="D127" s="49"/>
      <c r="F127" s="10"/>
    </row>
    <row r="128" spans="1:6" ht="17.25" customHeight="1" x14ac:dyDescent="0.2">
      <c r="A128" s="52"/>
      <c r="B128" s="25"/>
      <c r="C128" s="49"/>
      <c r="D128" s="49"/>
    </row>
    <row r="129" spans="1:5" x14ac:dyDescent="0.2">
      <c r="A129" s="52"/>
      <c r="B129" s="53"/>
      <c r="C129" s="53"/>
      <c r="D129" s="53"/>
      <c r="E129" s="23"/>
    </row>
    <row r="130" spans="1:5" x14ac:dyDescent="0.2">
      <c r="A130" s="26"/>
      <c r="B130" s="53"/>
      <c r="C130" s="53"/>
      <c r="D130" s="53"/>
      <c r="E130" s="54"/>
    </row>
    <row r="131" spans="1:5" x14ac:dyDescent="0.2">
      <c r="A131" s="26"/>
      <c r="B131" s="53"/>
      <c r="C131" s="53"/>
      <c r="D131" s="53"/>
      <c r="E131" s="54"/>
    </row>
    <row r="132" spans="1:5" x14ac:dyDescent="0.2">
      <c r="A132" s="18"/>
    </row>
  </sheetData>
  <mergeCells count="15">
    <mergeCell ref="F15:F16"/>
    <mergeCell ref="C127:C128"/>
    <mergeCell ref="D127:D128"/>
    <mergeCell ref="A128:A129"/>
    <mergeCell ref="B129:D131"/>
    <mergeCell ref="E130:E131"/>
    <mergeCell ref="A15:A16"/>
    <mergeCell ref="B15:B16"/>
    <mergeCell ref="C15:C16"/>
    <mergeCell ref="B10:D10"/>
    <mergeCell ref="B11:D11"/>
    <mergeCell ref="B12:D12"/>
    <mergeCell ref="D15:D16"/>
    <mergeCell ref="B13:E13"/>
    <mergeCell ref="E15:E16"/>
  </mergeCells>
  <hyperlinks>
    <hyperlink ref="F3" r:id="rId1" display="jl:34224194.100 "/>
  </hyperlinks>
  <pageMargins left="0.7" right="0.7" top="0.75" bottom="0.75" header="0.3" footer="0.3"/>
  <pageSetup paperSize="9" scale="5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Приложение 10 </vt:lpstr>
      <vt:lpstr>Приложение 11</vt:lpstr>
      <vt:lpstr>'Приложение 10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Assel Kazbek</dc:creator>
  <cp:lastModifiedBy>Assel KAZBEK</cp:lastModifiedBy>
  <cp:lastPrinted>2017-07-14T03:50:02Z</cp:lastPrinted>
  <dcterms:created xsi:type="dcterms:W3CDTF">2016-12-12T09:13:15Z</dcterms:created>
  <dcterms:modified xsi:type="dcterms:W3CDTF">2017-07-14T03:51:46Z</dcterms:modified>
</cp:coreProperties>
</file>