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055" windowHeight="7815" activeTab="2"/>
  </bookViews>
  <sheets>
    <sheet name="Ф1" sheetId="1" r:id="rId1"/>
    <sheet name="Ф2" sheetId="2" r:id="rId2"/>
    <sheet name="Ф3" sheetId="4" r:id="rId3"/>
    <sheet name="Ф4" sheetId="3" r:id="rId4"/>
  </sheets>
  <calcPr calcId="144525"/>
</workbook>
</file>

<file path=xl/calcChain.xml><?xml version="1.0" encoding="utf-8"?>
<calcChain xmlns="http://schemas.openxmlformats.org/spreadsheetml/2006/main">
  <c r="D42" i="4" l="1"/>
  <c r="C42" i="4"/>
  <c r="D40" i="4"/>
  <c r="C40" i="4"/>
  <c r="D39" i="4"/>
  <c r="C39" i="4"/>
  <c r="D34" i="4"/>
  <c r="C34" i="4"/>
  <c r="D28" i="4"/>
  <c r="C28" i="4"/>
  <c r="D25" i="4"/>
  <c r="C25" i="4"/>
  <c r="D15" i="4"/>
  <c r="C15" i="4"/>
  <c r="F13" i="3"/>
  <c r="F12" i="3"/>
  <c r="F11" i="3"/>
  <c r="F9" i="3"/>
  <c r="F8" i="3"/>
  <c r="F7" i="3"/>
  <c r="D13" i="3"/>
  <c r="D9" i="3"/>
  <c r="D30" i="2"/>
  <c r="C30" i="2"/>
  <c r="D24" i="2"/>
  <c r="C24" i="2"/>
  <c r="D13" i="2"/>
  <c r="C13" i="2"/>
  <c r="D9" i="2"/>
  <c r="D14" i="2" s="1"/>
  <c r="D17" i="2" s="1"/>
  <c r="D31" i="2" s="1"/>
  <c r="D34" i="2" s="1"/>
  <c r="D37" i="2" s="1"/>
  <c r="C9" i="2"/>
  <c r="C14" i="2" s="1"/>
  <c r="C17" i="2" s="1"/>
  <c r="C31" i="2" s="1"/>
  <c r="C34" i="2" s="1"/>
  <c r="C37" i="2" s="1"/>
  <c r="D27" i="1"/>
  <c r="C27" i="1"/>
  <c r="D26" i="1"/>
  <c r="C26" i="1"/>
  <c r="D21" i="1"/>
  <c r="C21" i="1"/>
  <c r="D15" i="1"/>
  <c r="C15" i="1"/>
</calcChain>
</file>

<file path=xl/sharedStrings.xml><?xml version="1.0" encoding="utf-8"?>
<sst xmlns="http://schemas.openxmlformats.org/spreadsheetml/2006/main" count="143" uniqueCount="102">
  <si>
    <t>Активы</t>
  </si>
  <si>
    <t xml:space="preserve">Денежные средства и их эквиваленты </t>
  </si>
  <si>
    <t>Депозиты в финансовых институтах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</si>
  <si>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</si>
  <si>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</si>
  <si>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</si>
  <si>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</si>
  <si>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</si>
  <si>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</si>
  <si>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</si>
  <si>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</si>
  <si>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</si>
  <si>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</si>
  <si>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</si>
  <si>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</si>
  <si>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</si>
  <si>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</si>
  <si>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</si>
  <si>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</si>
  <si>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</si>
  <si>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</si>
  <si>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</si>
  <si>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</si>
  <si>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</si>
  <si>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</si>
  <si>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</si>
  <si>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</si>
  <si>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</si>
  <si>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</si>
  <si>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</si>
  <si>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Чистый процентный доход после резерва под обесценение инвестиций в финансовый лизинг</t>
  </si>
  <si>
    <t>Комиссионные доходы</t>
  </si>
  <si>
    <t>Доход от операционной аренды</t>
  </si>
  <si>
    <t>Чистые расходы от курсовой разницы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</si>
  <si>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</si>
  <si>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</si>
  <si>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</si>
  <si>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</si>
  <si>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</si>
  <si>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</si>
  <si>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Прибыль до (расходов)/льготы по корпоративному подоходному налогу</t>
  </si>
  <si>
    <t>(Расходы)/льгота по корпоративному подоходному налогу</t>
  </si>
  <si>
    <t>Прибыль за отчётный период</t>
  </si>
  <si>
    <t>Прочий совокупный доход</t>
  </si>
  <si>
    <t>Итого совокупный доход за отчетный период</t>
  </si>
  <si>
    <t>Прибыль за отчетный период</t>
  </si>
  <si>
    <t>Остаток по состоянию на 1 января 2016 года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</si>
  <si>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</si>
  <si>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</si>
  <si>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</si>
  <si>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</si>
  <si>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Проценты уплаченные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</si>
  <si>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</si>
  <si>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</si>
  <si>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</si>
  <si>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 xml:space="preserve">Доходы за минусом расходов по операциям с иностранной валютой </t>
  </si>
  <si>
    <t>Расходы на персонал уплаченные</t>
  </si>
  <si>
    <t>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</si>
  <si>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</si>
  <si>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</si>
  <si>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</si>
  <si>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</si>
  <si>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</si>
  <si>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</si>
  <si>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Чистое поступление/(использование) денежных средств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</si>
  <si>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</si>
  <si>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поступление/(использование)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</si>
  <si>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</si>
  <si>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</si>
  <si>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 xml:space="preserve">- </t>
  </si>
  <si>
    <t>Приобретение основных средств</t>
  </si>
  <si>
    <t>Поступления от реализации основных средств</t>
  </si>
  <si>
    <t>Чистое (использование)/поступление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</si>
  <si>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</si>
  <si>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</si>
  <si>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</si>
  <si>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Чистое поступление/(использование) денежных средств от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</si>
  <si>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</si>
  <si>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отчетного периода</t>
  </si>
  <si>
    <t xml:space="preserve">Денежные средства и их эквиваленты на конец отчетного периода </t>
  </si>
  <si>
    <t>АО «ForteLeasing» (ФортеЛизинг), ранее АО «Темiрлизинг»</t>
  </si>
  <si>
    <t>Убыток от продажи товарно-материальных запасов</t>
  </si>
  <si>
    <t>Базовая и разводнённая прибыль на акцию (в тенге)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</si>
  <si>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</si>
  <si>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</si>
  <si>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</si>
  <si>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</si>
  <si>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</si>
  <si>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Восстановление резерва/(резерв) под обесценение инвестиций в финансовый лизинг</t>
  </si>
  <si>
    <t>Прочие резервы</t>
  </si>
  <si>
    <t xml:space="preserve">за трехмесячный период, закончившийся 31 марта 2017 года  </t>
  </si>
  <si>
    <t>За трехмесячный период, закончившийся 31 марта 2016 г.</t>
  </si>
  <si>
    <t>За трехмесячный период, закончившийся 31 марта 2017 г.</t>
  </si>
  <si>
    <t xml:space="preserve">на 31 марта 2017 года </t>
  </si>
  <si>
    <t>31 марта 2017г.</t>
  </si>
  <si>
    <t>Рахманов Т.М.</t>
  </si>
  <si>
    <t>31 декабря 2016г.</t>
  </si>
  <si>
    <t xml:space="preserve">за трехмесячный период, закончившийся 31 марта 2017 года </t>
  </si>
  <si>
    <t>Председатель Правления</t>
  </si>
  <si>
    <t>Остаток по состоянию на 31 марта 2016 года</t>
  </si>
  <si>
    <t>Остаток по состоянию на 1 января 2017 года</t>
  </si>
  <si>
    <t>Остаток по состоянию на 31 марта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</si>
</sst>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5" workbookViewId="0">
      <selection activeCell="A32" sqref="A32:B35"/>
    </sheetView>
  </sheetViews>
  <sheetFormatPr defaultRowHeight="12.75" x14ac:dyDescent="0.2"/>
  <cols>
    <col min="1" max="1" width="49.1640625" style="2" customWidth="1"/>
    <col min="2" max="2" width="19.33203125" style="2" customWidth="1"/>
    <col min="3" max="3" width="19.5" style="2" customWidth="1"/>
    <col min="4" max="4" width="18.1640625" style="2" customWidth="1"/>
    <col min="5" max="16384" width="9.33203125" style="2"/>
  </cols>
  <sheetData>
    <row r="1" spans="1:4" s="11" customFormat="1" x14ac:dyDescent="0.2">
      <c r="A1" s="10" t="s">
        <v>80</v>
      </c>
    </row>
    <row r="2" spans="1:4" s="11" customFormat="1" x14ac:dyDescent="0.2">
      <c r="A2" s="12" t="s">
        <v>20</v>
      </c>
    </row>
    <row r="3" spans="1:4" s="11" customFormat="1" x14ac:dyDescent="0.2">
      <c r="A3" s="12" t="s">
        <v>93</v>
      </c>
    </row>
    <row r="4" spans="1:4" x14ac:dyDescent="0.2">
      <c r="A4" s="13" t="s">
        <v>19</v>
      </c>
    </row>
    <row r="5" spans="1:4" ht="13.5" thickBot="1" x14ac:dyDescent="0.25">
      <c r="A5" s="1"/>
      <c r="B5" s="3"/>
      <c r="C5" s="43" t="s">
        <v>94</v>
      </c>
      <c r="D5" s="4" t="s">
        <v>96</v>
      </c>
    </row>
    <row r="6" spans="1:4" x14ac:dyDescent="0.2">
      <c r="A6" s="1" t="s">
        <v>0</v>
      </c>
      <c r="B6" s="5"/>
      <c r="C6" s="6"/>
      <c r="D6" s="6"/>
    </row>
    <row r="7" spans="1:4" x14ac:dyDescent="0.2">
      <c r="A7" s="6" t="s">
        <v>1</v>
      </c>
      <c r="B7" s="8"/>
      <c r="C7" s="44">
        <v>331355</v>
      </c>
      <c r="D7" s="44">
        <v>417621</v>
      </c>
    </row>
    <row r="8" spans="1:4" x14ac:dyDescent="0.2">
      <c r="A8" s="6" t="s">
        <v>2</v>
      </c>
      <c r="B8" s="8"/>
      <c r="C8" s="31" t="s">
        <v>29</v>
      </c>
      <c r="D8" s="31" t="s">
        <v>29</v>
      </c>
    </row>
    <row r="9" spans="1:4" x14ac:dyDescent="0.2">
      <c r="A9" s="6" t="s">
        <v>3</v>
      </c>
      <c r="B9" s="8"/>
      <c r="C9" s="44">
        <v>420131</v>
      </c>
      <c r="D9" s="44">
        <v>515316</v>
      </c>
    </row>
    <row r="10" spans="1:4" x14ac:dyDescent="0.2">
      <c r="A10" s="6" t="s">
        <v>4</v>
      </c>
      <c r="B10" s="8"/>
      <c r="C10" s="44">
        <v>38716</v>
      </c>
      <c r="D10" s="44">
        <v>44864</v>
      </c>
    </row>
    <row r="11" spans="1:4" x14ac:dyDescent="0.2">
      <c r="A11" s="6" t="s">
        <v>5</v>
      </c>
      <c r="B11" s="8"/>
      <c r="C11" s="45">
        <v>1581838</v>
      </c>
      <c r="D11" s="45">
        <v>1598718</v>
      </c>
    </row>
    <row r="12" spans="1:4" x14ac:dyDescent="0.2">
      <c r="A12" s="6" t="s">
        <v>6</v>
      </c>
      <c r="B12" s="8"/>
      <c r="C12" s="45">
        <v>11836</v>
      </c>
      <c r="D12" s="45">
        <v>12040</v>
      </c>
    </row>
    <row r="13" spans="1:4" ht="25.5" x14ac:dyDescent="0.2">
      <c r="A13" s="6" t="s">
        <v>86</v>
      </c>
      <c r="B13" s="8"/>
      <c r="C13" s="32">
        <v>27</v>
      </c>
      <c r="D13" s="45">
        <v>33</v>
      </c>
    </row>
    <row r="14" spans="1:4" ht="13.5" thickBot="1" x14ac:dyDescent="0.25">
      <c r="A14" s="6" t="s">
        <v>7</v>
      </c>
      <c r="B14" s="8"/>
      <c r="C14" s="46">
        <v>153800</v>
      </c>
      <c r="D14" s="46">
        <v>194288</v>
      </c>
    </row>
    <row r="15" spans="1:4" ht="13.5" thickBot="1" x14ac:dyDescent="0.25">
      <c r="A15" s="1" t="s">
        <v>8</v>
      </c>
      <c r="B15" s="8"/>
      <c r="C15" s="47">
        <f>SUM(C7:C14)</f>
        <v>2537703</v>
      </c>
      <c r="D15" s="47">
        <f>SUM(D7:D14)</f>
        <v>2782880</v>
      </c>
    </row>
    <row r="16" spans="1:4" ht="13.5" thickTop="1" x14ac:dyDescent="0.2">
      <c r="A16" s="1"/>
      <c r="B16" s="8"/>
      <c r="C16" s="44"/>
      <c r="D16" s="44"/>
    </row>
    <row r="17" spans="1:4" x14ac:dyDescent="0.2">
      <c r="A17" s="1" t="s">
        <v>9</v>
      </c>
      <c r="B17" s="8"/>
      <c r="C17" s="44"/>
      <c r="D17" s="44"/>
    </row>
    <row r="18" spans="1:4" x14ac:dyDescent="0.2">
      <c r="A18" s="6" t="s">
        <v>10</v>
      </c>
      <c r="B18" s="8"/>
      <c r="C18" s="45">
        <v>296246</v>
      </c>
      <c r="D18" s="45">
        <v>594803</v>
      </c>
    </row>
    <row r="19" spans="1:4" ht="25.5" x14ac:dyDescent="0.2">
      <c r="A19" s="6" t="s">
        <v>11</v>
      </c>
      <c r="B19" s="8"/>
      <c r="C19" s="45">
        <v>79982</v>
      </c>
      <c r="D19" s="45">
        <v>79982</v>
      </c>
    </row>
    <row r="20" spans="1:4" ht="13.5" thickBot="1" x14ac:dyDescent="0.25">
      <c r="A20" s="6" t="s">
        <v>12</v>
      </c>
      <c r="B20" s="8"/>
      <c r="C20" s="46">
        <v>42274</v>
      </c>
      <c r="D20" s="46">
        <v>84656</v>
      </c>
    </row>
    <row r="21" spans="1:4" ht="13.5" thickBot="1" x14ac:dyDescent="0.25">
      <c r="A21" s="1" t="s">
        <v>13</v>
      </c>
      <c r="B21" s="8"/>
      <c r="C21" s="48">
        <f>SUM(C18:C20)</f>
        <v>418502</v>
      </c>
      <c r="D21" s="48">
        <f>SUM(D18:D20)</f>
        <v>759441</v>
      </c>
    </row>
    <row r="22" spans="1:4" x14ac:dyDescent="0.2">
      <c r="A22" s="1"/>
      <c r="B22" s="8"/>
      <c r="C22" s="49"/>
      <c r="D22" s="44"/>
    </row>
    <row r="23" spans="1:4" x14ac:dyDescent="0.2">
      <c r="A23" s="1" t="s">
        <v>14</v>
      </c>
      <c r="B23" s="8"/>
      <c r="C23" s="44"/>
      <c r="D23" s="44"/>
    </row>
    <row r="24" spans="1:4" x14ac:dyDescent="0.2">
      <c r="A24" s="6" t="s">
        <v>15</v>
      </c>
      <c r="B24" s="8"/>
      <c r="C24" s="44">
        <v>1684113</v>
      </c>
      <c r="D24" s="44">
        <v>1684113</v>
      </c>
    </row>
    <row r="25" spans="1:4" ht="13.5" thickBot="1" x14ac:dyDescent="0.25">
      <c r="A25" s="6" t="s">
        <v>16</v>
      </c>
      <c r="B25" s="8"/>
      <c r="C25" s="44">
        <v>435088</v>
      </c>
      <c r="D25" s="44">
        <v>339326</v>
      </c>
    </row>
    <row r="26" spans="1:4" ht="13.5" thickBot="1" x14ac:dyDescent="0.25">
      <c r="A26" s="1" t="s">
        <v>17</v>
      </c>
      <c r="B26" s="8"/>
      <c r="C26" s="50">
        <f>SUM(C24:C25)</f>
        <v>2119201</v>
      </c>
      <c r="D26" s="50">
        <f>SUM(D24:D25)</f>
        <v>2023439</v>
      </c>
    </row>
    <row r="27" spans="1:4" ht="13.5" thickBot="1" x14ac:dyDescent="0.25">
      <c r="A27" s="1" t="s">
        <v>18</v>
      </c>
      <c r="B27" s="8"/>
      <c r="C27" s="47">
        <f>SUM(C21,C26)</f>
        <v>2537703</v>
      </c>
      <c r="D27" s="47">
        <f>SUM(D21,D26)</f>
        <v>2782880</v>
      </c>
    </row>
    <row r="28" spans="1:4" ht="13.5" thickTop="1" x14ac:dyDescent="0.2"/>
    <row r="32" spans="1:4" x14ac:dyDescent="0.2">
      <c r="A32" s="14" t="s">
        <v>95</v>
      </c>
      <c r="B32" s="14" t="s">
        <v>98</v>
      </c>
    </row>
    <row r="35" spans="1:2" x14ac:dyDescent="0.2">
      <c r="A35" s="14" t="s">
        <v>21</v>
      </c>
      <c r="B35" s="14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workbookViewId="0">
      <selection activeCell="J8" sqref="J8"/>
    </sheetView>
  </sheetViews>
  <sheetFormatPr defaultRowHeight="12.75" x14ac:dyDescent="0.2"/>
  <cols>
    <col min="1" max="1" width="56.83203125" style="2" customWidth="1"/>
    <col min="2" max="2" width="9.33203125" style="2"/>
    <col min="3" max="4" width="37.33203125" style="2" customWidth="1"/>
    <col min="5" max="16384" width="9.33203125" style="2"/>
  </cols>
  <sheetData>
    <row r="1" spans="1:4" x14ac:dyDescent="0.2">
      <c r="A1" s="10" t="s">
        <v>80</v>
      </c>
    </row>
    <row r="2" spans="1:4" x14ac:dyDescent="0.2">
      <c r="A2" s="12" t="s">
        <v>84</v>
      </c>
    </row>
    <row r="3" spans="1:4" x14ac:dyDescent="0.2">
      <c r="A3" s="12" t="s">
        <v>97</v>
      </c>
    </row>
    <row r="4" spans="1:4" x14ac:dyDescent="0.2">
      <c r="A4" s="17" t="s">
        <v>23</v>
      </c>
    </row>
    <row r="5" spans="1:4" ht="26.25" thickBot="1" x14ac:dyDescent="0.25">
      <c r="A5" s="6"/>
      <c r="B5" s="3"/>
      <c r="C5" s="4" t="s">
        <v>92</v>
      </c>
      <c r="D5" s="4" t="s">
        <v>91</v>
      </c>
    </row>
    <row r="6" spans="1:4" x14ac:dyDescent="0.2">
      <c r="A6" s="1" t="s">
        <v>24</v>
      </c>
      <c r="B6" s="7"/>
      <c r="C6" s="1"/>
      <c r="D6" s="6"/>
    </row>
    <row r="7" spans="1:4" x14ac:dyDescent="0.2">
      <c r="A7" s="6" t="s">
        <v>3</v>
      </c>
      <c r="B7" s="7"/>
      <c r="C7" s="31">
        <v>30646</v>
      </c>
      <c r="D7" s="31">
        <v>71658</v>
      </c>
    </row>
    <row r="8" spans="1:4" ht="13.5" thickBot="1" x14ac:dyDescent="0.25">
      <c r="A8" s="6" t="s">
        <v>87</v>
      </c>
      <c r="B8" s="7"/>
      <c r="C8" s="31">
        <v>3073</v>
      </c>
      <c r="D8" s="31">
        <v>3005</v>
      </c>
    </row>
    <row r="9" spans="1:4" ht="13.5" thickBot="1" x14ac:dyDescent="0.25">
      <c r="A9" s="6"/>
      <c r="B9" s="7"/>
      <c r="C9" s="36">
        <f>SUM(C7:C8)</f>
        <v>33719</v>
      </c>
      <c r="D9" s="36">
        <f>SUM(D7:D8)</f>
        <v>74663</v>
      </c>
    </row>
    <row r="10" spans="1:4" x14ac:dyDescent="0.2">
      <c r="A10" s="6" t="s">
        <v>25</v>
      </c>
      <c r="B10" s="7"/>
      <c r="C10" s="35"/>
      <c r="D10" s="31"/>
    </row>
    <row r="11" spans="1:4" x14ac:dyDescent="0.2">
      <c r="A11" s="1" t="s">
        <v>26</v>
      </c>
      <c r="B11" s="7"/>
      <c r="C11" s="35"/>
      <c r="D11" s="31"/>
    </row>
    <row r="12" spans="1:4" ht="13.5" thickBot="1" x14ac:dyDescent="0.25">
      <c r="A12" s="6" t="s">
        <v>27</v>
      </c>
      <c r="B12" s="7"/>
      <c r="C12" s="31">
        <v>-15921</v>
      </c>
      <c r="D12" s="31">
        <v>-33016</v>
      </c>
    </row>
    <row r="13" spans="1:4" ht="13.5" thickBot="1" x14ac:dyDescent="0.25">
      <c r="A13" s="6"/>
      <c r="B13" s="7"/>
      <c r="C13" s="36">
        <f>SUM(C12)</f>
        <v>-15921</v>
      </c>
      <c r="D13" s="36">
        <f>SUM(D12)</f>
        <v>-33016</v>
      </c>
    </row>
    <row r="14" spans="1:4" ht="13.5" customHeight="1" x14ac:dyDescent="0.2">
      <c r="A14" s="1" t="s">
        <v>28</v>
      </c>
      <c r="B14" s="7"/>
      <c r="C14" s="35">
        <f>SUM(C9,C13)</f>
        <v>17798</v>
      </c>
      <c r="D14" s="35">
        <f>SUM(D9,D13)</f>
        <v>41647</v>
      </c>
    </row>
    <row r="15" spans="1:4" ht="25.5" x14ac:dyDescent="0.2">
      <c r="A15" s="6" t="s">
        <v>88</v>
      </c>
      <c r="B15" s="7"/>
      <c r="C15" s="31">
        <v>39105</v>
      </c>
      <c r="D15" s="31" t="s">
        <v>29</v>
      </c>
    </row>
    <row r="16" spans="1:4" ht="13.5" thickBot="1" x14ac:dyDescent="0.25">
      <c r="A16" s="1"/>
      <c r="B16" s="7"/>
      <c r="C16" s="35"/>
      <c r="D16" s="31"/>
    </row>
    <row r="17" spans="1:4" ht="26.25" thickBot="1" x14ac:dyDescent="0.25">
      <c r="A17" s="1" t="s">
        <v>30</v>
      </c>
      <c r="B17" s="5"/>
      <c r="C17" s="36">
        <f>SUM(C14:C15)</f>
        <v>56903</v>
      </c>
      <c r="D17" s="36">
        <f>SUM(D14:D15)</f>
        <v>41647</v>
      </c>
    </row>
    <row r="18" spans="1:4" x14ac:dyDescent="0.2">
      <c r="A18" s="6"/>
      <c r="B18" s="7"/>
      <c r="C18" s="35"/>
      <c r="D18" s="31"/>
    </row>
    <row r="19" spans="1:4" x14ac:dyDescent="0.2">
      <c r="A19" s="6" t="s">
        <v>31</v>
      </c>
      <c r="B19" s="7"/>
      <c r="C19" s="31">
        <v>12</v>
      </c>
      <c r="D19" s="31">
        <v>496</v>
      </c>
    </row>
    <row r="20" spans="1:4" x14ac:dyDescent="0.2">
      <c r="A20" s="6" t="s">
        <v>32</v>
      </c>
      <c r="B20" s="7"/>
      <c r="C20" s="31">
        <v>110383</v>
      </c>
      <c r="D20" s="31">
        <v>44953</v>
      </c>
    </row>
    <row r="21" spans="1:4" x14ac:dyDescent="0.2">
      <c r="A21" s="6" t="s">
        <v>33</v>
      </c>
      <c r="B21" s="7"/>
      <c r="C21" s="31">
        <v>-2604</v>
      </c>
      <c r="D21" s="31">
        <v>3136</v>
      </c>
    </row>
    <row r="22" spans="1:4" x14ac:dyDescent="0.2">
      <c r="A22" s="6" t="s">
        <v>81</v>
      </c>
      <c r="B22" s="7"/>
      <c r="C22" s="31">
        <v>1717</v>
      </c>
      <c r="D22" s="31">
        <v>-2368</v>
      </c>
    </row>
    <row r="23" spans="1:4" ht="13.5" thickBot="1" x14ac:dyDescent="0.25">
      <c r="A23" s="6" t="s">
        <v>34</v>
      </c>
      <c r="B23" s="7"/>
      <c r="C23" s="37">
        <v>61812</v>
      </c>
      <c r="D23" s="37">
        <v>281</v>
      </c>
    </row>
    <row r="24" spans="1:4" ht="13.5" thickBot="1" x14ac:dyDescent="0.25">
      <c r="A24" s="1" t="s">
        <v>35</v>
      </c>
      <c r="B24" s="7"/>
      <c r="C24" s="34">
        <f>SUM(C19:C23)</f>
        <v>171320</v>
      </c>
      <c r="D24" s="34">
        <f>SUM(D19:D23)</f>
        <v>46498</v>
      </c>
    </row>
    <row r="25" spans="1:4" x14ac:dyDescent="0.2">
      <c r="A25" s="6" t="s">
        <v>25</v>
      </c>
      <c r="B25" s="7"/>
      <c r="C25" s="35"/>
      <c r="D25" s="31"/>
    </row>
    <row r="26" spans="1:4" x14ac:dyDescent="0.2">
      <c r="A26" s="6" t="s">
        <v>36</v>
      </c>
      <c r="B26" s="7"/>
      <c r="C26" s="31">
        <v>-43052</v>
      </c>
      <c r="D26" s="31">
        <v>-62251</v>
      </c>
    </row>
    <row r="27" spans="1:4" x14ac:dyDescent="0.2">
      <c r="A27" s="6" t="s">
        <v>37</v>
      </c>
      <c r="B27" s="15"/>
      <c r="C27" s="31">
        <v>-11556</v>
      </c>
      <c r="D27" s="31">
        <v>-11834</v>
      </c>
    </row>
    <row r="28" spans="1:4" x14ac:dyDescent="0.2">
      <c r="A28" s="6" t="s">
        <v>89</v>
      </c>
      <c r="B28" s="15"/>
      <c r="C28" s="31">
        <v>-27162</v>
      </c>
      <c r="D28" s="31" t="s">
        <v>29</v>
      </c>
    </row>
    <row r="29" spans="1:4" ht="13.5" thickBot="1" x14ac:dyDescent="0.25">
      <c r="A29" s="6" t="s">
        <v>38</v>
      </c>
      <c r="B29" s="15"/>
      <c r="C29" s="31">
        <v>-38992</v>
      </c>
      <c r="D29" s="31">
        <v>-48721</v>
      </c>
    </row>
    <row r="30" spans="1:4" ht="13.5" thickBot="1" x14ac:dyDescent="0.25">
      <c r="A30" s="1" t="s">
        <v>39</v>
      </c>
      <c r="B30" s="15"/>
      <c r="C30" s="36">
        <f>SUM(C26:C29)</f>
        <v>-120762</v>
      </c>
      <c r="D30" s="36">
        <f>SUM(D26:D29)</f>
        <v>-122806</v>
      </c>
    </row>
    <row r="31" spans="1:4" ht="25.5" x14ac:dyDescent="0.2">
      <c r="A31" s="1" t="s">
        <v>40</v>
      </c>
      <c r="B31" s="7"/>
      <c r="C31" s="31">
        <f>SUM(C17,C24,C30)</f>
        <v>107461</v>
      </c>
      <c r="D31" s="31">
        <f>SUM(D17,D24,D30)</f>
        <v>-34661</v>
      </c>
    </row>
    <row r="32" spans="1:4" x14ac:dyDescent="0.2">
      <c r="A32" s="1" t="s">
        <v>25</v>
      </c>
      <c r="B32" s="7"/>
      <c r="C32" s="35"/>
      <c r="D32" s="31"/>
    </row>
    <row r="33" spans="1:4" ht="13.5" thickBot="1" x14ac:dyDescent="0.25">
      <c r="A33" s="6" t="s">
        <v>41</v>
      </c>
      <c r="B33" s="7"/>
      <c r="C33" s="37">
        <v>-11699</v>
      </c>
      <c r="D33" s="37">
        <v>-2709</v>
      </c>
    </row>
    <row r="34" spans="1:4" x14ac:dyDescent="0.2">
      <c r="A34" s="1" t="s">
        <v>42</v>
      </c>
      <c r="B34" s="7"/>
      <c r="C34" s="35">
        <f>SUM(C31:C33)</f>
        <v>95762</v>
      </c>
      <c r="D34" s="35">
        <f>SUM(D31:D33)</f>
        <v>-37370</v>
      </c>
    </row>
    <row r="35" spans="1:4" x14ac:dyDescent="0.2">
      <c r="A35" s="6" t="s">
        <v>25</v>
      </c>
      <c r="B35" s="7"/>
      <c r="C35" s="31"/>
      <c r="D35" s="31"/>
    </row>
    <row r="36" spans="1:4" ht="13.5" thickBot="1" x14ac:dyDescent="0.25">
      <c r="A36" s="6" t="s">
        <v>43</v>
      </c>
      <c r="B36" s="7"/>
      <c r="C36" s="35" t="s">
        <v>29</v>
      </c>
      <c r="D36" s="31" t="s">
        <v>29</v>
      </c>
    </row>
    <row r="37" spans="1:4" ht="13.5" thickBot="1" x14ac:dyDescent="0.25">
      <c r="A37" s="1" t="s">
        <v>44</v>
      </c>
      <c r="B37" s="7"/>
      <c r="C37" s="38">
        <f>SUM(C34:C36)</f>
        <v>95762</v>
      </c>
      <c r="D37" s="38">
        <f>SUM(D34:D36)</f>
        <v>-37370</v>
      </c>
    </row>
    <row r="38" spans="1:4" ht="13.5" thickTop="1" x14ac:dyDescent="0.2">
      <c r="A38" s="1" t="s">
        <v>25</v>
      </c>
      <c r="B38" s="7"/>
      <c r="C38" s="22"/>
      <c r="D38" s="21"/>
    </row>
    <row r="39" spans="1:4" x14ac:dyDescent="0.2">
      <c r="A39" s="1" t="s">
        <v>82</v>
      </c>
      <c r="B39" s="7"/>
      <c r="C39" s="21">
        <v>61.39</v>
      </c>
      <c r="D39" s="51">
        <v>-23.96</v>
      </c>
    </row>
    <row r="40" spans="1:4" x14ac:dyDescent="0.2">
      <c r="A40" s="1"/>
      <c r="B40" s="7"/>
      <c r="C40" s="1"/>
      <c r="D40" s="6"/>
    </row>
    <row r="41" spans="1:4" x14ac:dyDescent="0.2">
      <c r="A41" s="1"/>
      <c r="B41" s="7"/>
      <c r="C41" s="1"/>
      <c r="D41" s="6"/>
    </row>
    <row r="42" spans="1:4" x14ac:dyDescent="0.2">
      <c r="A42" s="16"/>
      <c r="B42" s="7"/>
    </row>
    <row r="43" spans="1:4" x14ac:dyDescent="0.2">
      <c r="A43" s="14" t="s">
        <v>95</v>
      </c>
      <c r="C43" s="14" t="s">
        <v>98</v>
      </c>
    </row>
    <row r="46" spans="1:4" x14ac:dyDescent="0.2">
      <c r="A46" s="14" t="s">
        <v>21</v>
      </c>
      <c r="C46" s="14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34" workbookViewId="0">
      <selection activeCell="G42" sqref="G42"/>
    </sheetView>
  </sheetViews>
  <sheetFormatPr defaultRowHeight="12.75" x14ac:dyDescent="0.2"/>
  <cols>
    <col min="1" max="1" width="60.83203125" style="2" customWidth="1"/>
    <col min="2" max="2" width="9.33203125" style="2"/>
    <col min="3" max="4" width="19.33203125" style="25" customWidth="1"/>
    <col min="5" max="16384" width="9.33203125" style="2"/>
  </cols>
  <sheetData>
    <row r="1" spans="1:4" x14ac:dyDescent="0.2">
      <c r="A1" s="19" t="s">
        <v>80</v>
      </c>
    </row>
    <row r="2" spans="1:4" x14ac:dyDescent="0.2">
      <c r="A2" s="12" t="s">
        <v>85</v>
      </c>
    </row>
    <row r="3" spans="1:4" x14ac:dyDescent="0.2">
      <c r="A3" s="12" t="s">
        <v>90</v>
      </c>
    </row>
    <row r="4" spans="1:4" ht="38.25" customHeight="1" x14ac:dyDescent="0.2">
      <c r="A4" s="17" t="s">
        <v>19</v>
      </c>
    </row>
    <row r="5" spans="1:4" ht="51.75" thickBot="1" x14ac:dyDescent="0.25">
      <c r="A5" s="6"/>
      <c r="B5" s="18"/>
      <c r="C5" s="22" t="s">
        <v>92</v>
      </c>
      <c r="D5" s="22" t="s">
        <v>91</v>
      </c>
    </row>
    <row r="6" spans="1:4" x14ac:dyDescent="0.2">
      <c r="A6" s="1" t="s">
        <v>49</v>
      </c>
      <c r="B6" s="7"/>
      <c r="C6" s="30"/>
      <c r="D6" s="26"/>
    </row>
    <row r="7" spans="1:4" x14ac:dyDescent="0.2">
      <c r="A7" s="9" t="s">
        <v>50</v>
      </c>
      <c r="B7" s="7"/>
      <c r="C7" s="31">
        <v>28671</v>
      </c>
      <c r="D7" s="31">
        <v>74227</v>
      </c>
    </row>
    <row r="8" spans="1:4" x14ac:dyDescent="0.2">
      <c r="A8" s="6" t="s">
        <v>51</v>
      </c>
      <c r="B8" s="7"/>
      <c r="C8" s="31">
        <v>-13862</v>
      </c>
      <c r="D8" s="31">
        <v>-27602</v>
      </c>
    </row>
    <row r="9" spans="1:4" x14ac:dyDescent="0.2">
      <c r="A9" s="6" t="s">
        <v>52</v>
      </c>
      <c r="B9" s="7"/>
      <c r="C9" s="31">
        <v>12</v>
      </c>
      <c r="D9" s="31">
        <v>496</v>
      </c>
    </row>
    <row r="10" spans="1:4" x14ac:dyDescent="0.2">
      <c r="A10" s="6" t="s">
        <v>53</v>
      </c>
      <c r="B10" s="7"/>
      <c r="C10" s="31">
        <v>98841</v>
      </c>
      <c r="D10" s="31">
        <v>51798</v>
      </c>
    </row>
    <row r="11" spans="1:4" x14ac:dyDescent="0.2">
      <c r="A11" s="6" t="s">
        <v>54</v>
      </c>
      <c r="B11" s="7"/>
      <c r="C11" s="31">
        <v>1083</v>
      </c>
      <c r="D11" s="31">
        <v>2608</v>
      </c>
    </row>
    <row r="12" spans="1:4" ht="25.5" x14ac:dyDescent="0.2">
      <c r="A12" s="6" t="s">
        <v>55</v>
      </c>
      <c r="B12" s="7"/>
      <c r="C12" s="31" t="s">
        <v>29</v>
      </c>
      <c r="D12" s="31">
        <v>3136</v>
      </c>
    </row>
    <row r="13" spans="1:4" x14ac:dyDescent="0.2">
      <c r="A13" s="9" t="s">
        <v>56</v>
      </c>
      <c r="B13" s="7"/>
      <c r="C13" s="31">
        <v>-43052</v>
      </c>
      <c r="D13" s="31">
        <v>-62251</v>
      </c>
    </row>
    <row r="14" spans="1:4" ht="13.5" thickBot="1" x14ac:dyDescent="0.25">
      <c r="A14" s="9" t="s">
        <v>57</v>
      </c>
      <c r="B14" s="7"/>
      <c r="C14" s="31">
        <v>-38992</v>
      </c>
      <c r="D14" s="31">
        <v>-51088</v>
      </c>
    </row>
    <row r="15" spans="1:4" ht="25.5" x14ac:dyDescent="0.2">
      <c r="A15" s="1" t="s">
        <v>58</v>
      </c>
      <c r="B15" s="7"/>
      <c r="C15" s="39">
        <f>SUM(C7:C14)</f>
        <v>32701</v>
      </c>
      <c r="D15" s="39">
        <f>SUM(D7:D14)</f>
        <v>-8676</v>
      </c>
    </row>
    <row r="16" spans="1:4" x14ac:dyDescent="0.2">
      <c r="A16" s="6"/>
      <c r="B16" s="7"/>
      <c r="C16" s="35"/>
      <c r="D16" s="31"/>
    </row>
    <row r="17" spans="1:4" x14ac:dyDescent="0.2">
      <c r="A17" s="23" t="s">
        <v>59</v>
      </c>
      <c r="B17" s="7"/>
      <c r="C17" s="35"/>
      <c r="D17" s="31"/>
    </row>
    <row r="18" spans="1:4" x14ac:dyDescent="0.2">
      <c r="A18" s="6" t="s">
        <v>2</v>
      </c>
      <c r="B18" s="7"/>
      <c r="C18" s="31">
        <v>-2422</v>
      </c>
      <c r="D18" s="31">
        <v>-53099</v>
      </c>
    </row>
    <row r="19" spans="1:4" x14ac:dyDescent="0.2">
      <c r="A19" s="6" t="s">
        <v>60</v>
      </c>
      <c r="B19" s="7"/>
      <c r="C19" s="31">
        <v>139398</v>
      </c>
      <c r="D19" s="31">
        <v>137725</v>
      </c>
    </row>
    <row r="20" spans="1:4" x14ac:dyDescent="0.2">
      <c r="A20" s="6" t="s">
        <v>4</v>
      </c>
      <c r="B20" s="7"/>
      <c r="C20" s="31">
        <v>-21014</v>
      </c>
      <c r="D20" s="31">
        <v>5569</v>
      </c>
    </row>
    <row r="21" spans="1:4" x14ac:dyDescent="0.2">
      <c r="A21" s="6" t="s">
        <v>61</v>
      </c>
      <c r="B21" s="7"/>
      <c r="C21" s="31">
        <v>51788</v>
      </c>
      <c r="D21" s="31">
        <v>13721</v>
      </c>
    </row>
    <row r="22" spans="1:4" x14ac:dyDescent="0.2">
      <c r="A22" s="6" t="s">
        <v>25</v>
      </c>
      <c r="B22" s="7"/>
      <c r="C22" s="31"/>
      <c r="D22" s="31"/>
    </row>
    <row r="23" spans="1:4" x14ac:dyDescent="0.2">
      <c r="A23" s="23" t="s">
        <v>62</v>
      </c>
      <c r="B23" s="7"/>
      <c r="C23" s="31"/>
      <c r="D23" s="31"/>
    </row>
    <row r="24" spans="1:4" ht="13.5" thickBot="1" x14ac:dyDescent="0.25">
      <c r="A24" s="6" t="s">
        <v>63</v>
      </c>
      <c r="B24" s="7"/>
      <c r="C24" s="37">
        <v>-42382</v>
      </c>
      <c r="D24" s="37">
        <v>-24458</v>
      </c>
    </row>
    <row r="25" spans="1:4" ht="38.25" x14ac:dyDescent="0.2">
      <c r="A25" s="1" t="s">
        <v>64</v>
      </c>
      <c r="B25" s="7"/>
      <c r="C25" s="35">
        <f>SUM(C15:C24)</f>
        <v>158069</v>
      </c>
      <c r="D25" s="35">
        <f>SUM(D15:D24)</f>
        <v>70782</v>
      </c>
    </row>
    <row r="26" spans="1:4" x14ac:dyDescent="0.2">
      <c r="A26" s="1"/>
      <c r="B26" s="7"/>
      <c r="C26" s="35"/>
      <c r="D26" s="31"/>
    </row>
    <row r="27" spans="1:4" ht="13.5" thickBot="1" x14ac:dyDescent="0.25">
      <c r="A27" s="6" t="s">
        <v>65</v>
      </c>
      <c r="B27" s="7"/>
      <c r="C27" s="37">
        <v>-11693</v>
      </c>
      <c r="D27" s="37">
        <v>-1052</v>
      </c>
    </row>
    <row r="28" spans="1:4" ht="26.25" thickBot="1" x14ac:dyDescent="0.25">
      <c r="A28" s="1" t="s">
        <v>66</v>
      </c>
      <c r="B28" s="7"/>
      <c r="C28" s="34">
        <f>SUM(C25:C27)</f>
        <v>146376</v>
      </c>
      <c r="D28" s="34">
        <f>SUM(D25:D27)</f>
        <v>69730</v>
      </c>
    </row>
    <row r="29" spans="1:4" x14ac:dyDescent="0.2">
      <c r="A29" s="6"/>
      <c r="B29" s="7"/>
      <c r="C29" s="35"/>
      <c r="D29" s="31"/>
    </row>
    <row r="30" spans="1:4" x14ac:dyDescent="0.2">
      <c r="A30" s="1" t="s">
        <v>67</v>
      </c>
      <c r="B30" s="7"/>
      <c r="C30" s="35"/>
      <c r="D30" s="31"/>
    </row>
    <row r="31" spans="1:4" x14ac:dyDescent="0.2">
      <c r="A31" s="6" t="s">
        <v>68</v>
      </c>
      <c r="B31" s="7"/>
      <c r="C31" s="31" t="s">
        <v>69</v>
      </c>
      <c r="D31" s="31"/>
    </row>
    <row r="32" spans="1:4" x14ac:dyDescent="0.2">
      <c r="A32" s="6" t="s">
        <v>70</v>
      </c>
      <c r="B32" s="7"/>
      <c r="C32" s="31">
        <v>-440</v>
      </c>
      <c r="D32" s="31">
        <v>-208</v>
      </c>
    </row>
    <row r="33" spans="1:4" ht="13.5" thickBot="1" x14ac:dyDescent="0.25">
      <c r="A33" s="6" t="s">
        <v>71</v>
      </c>
      <c r="B33" s="7"/>
      <c r="C33" s="37">
        <v>68414</v>
      </c>
      <c r="D33" s="37" t="s">
        <v>29</v>
      </c>
    </row>
    <row r="34" spans="1:4" ht="26.25" thickBot="1" x14ac:dyDescent="0.25">
      <c r="A34" s="1" t="s">
        <v>72</v>
      </c>
      <c r="B34" s="7"/>
      <c r="C34" s="34">
        <f>SUM(C31:C33)</f>
        <v>67974</v>
      </c>
      <c r="D34" s="34">
        <f>SUM(D31:D33)</f>
        <v>-208</v>
      </c>
    </row>
    <row r="35" spans="1:4" x14ac:dyDescent="0.2">
      <c r="A35" s="6"/>
      <c r="B35" s="7"/>
      <c r="C35" s="35"/>
      <c r="D35" s="31"/>
    </row>
    <row r="36" spans="1:4" x14ac:dyDescent="0.2">
      <c r="A36" s="1" t="s">
        <v>73</v>
      </c>
      <c r="B36" s="7"/>
      <c r="C36" s="35"/>
      <c r="D36" s="31"/>
    </row>
    <row r="37" spans="1:4" x14ac:dyDescent="0.2">
      <c r="A37" s="24" t="s">
        <v>74</v>
      </c>
      <c r="B37" s="5"/>
      <c r="C37" s="35">
        <v>-300616</v>
      </c>
      <c r="D37" s="35">
        <v>-105240</v>
      </c>
    </row>
    <row r="38" spans="1:4" ht="13.5" thickBot="1" x14ac:dyDescent="0.25">
      <c r="A38" s="24" t="s">
        <v>75</v>
      </c>
      <c r="B38" s="5"/>
      <c r="C38" s="35" t="s">
        <v>29</v>
      </c>
      <c r="D38" s="35" t="s">
        <v>29</v>
      </c>
    </row>
    <row r="39" spans="1:4" ht="26.25" thickBot="1" x14ac:dyDescent="0.25">
      <c r="A39" s="1" t="s">
        <v>76</v>
      </c>
      <c r="B39" s="5"/>
      <c r="C39" s="36">
        <f>SUM(C37:C38)</f>
        <v>-300616</v>
      </c>
      <c r="D39" s="36">
        <f>SUM(D37:D38)</f>
        <v>-105240</v>
      </c>
    </row>
    <row r="40" spans="1:4" ht="25.5" x14ac:dyDescent="0.2">
      <c r="A40" s="1" t="s">
        <v>77</v>
      </c>
      <c r="B40" s="7"/>
      <c r="C40" s="35">
        <f>SUM(C28,C34,C39)</f>
        <v>-86266</v>
      </c>
      <c r="D40" s="35">
        <f>SUM(D28,D34,D39)</f>
        <v>-35718</v>
      </c>
    </row>
    <row r="41" spans="1:4" ht="26.25" thickBot="1" x14ac:dyDescent="0.25">
      <c r="A41" s="1" t="s">
        <v>78</v>
      </c>
      <c r="B41" s="7"/>
      <c r="C41" s="34">
        <v>417621</v>
      </c>
      <c r="D41" s="34">
        <v>314771</v>
      </c>
    </row>
    <row r="42" spans="1:4" ht="26.25" thickBot="1" x14ac:dyDescent="0.25">
      <c r="A42" s="1" t="s">
        <v>79</v>
      </c>
      <c r="B42" s="7"/>
      <c r="C42" s="33">
        <f>SUM(C40:C41)</f>
        <v>331355</v>
      </c>
      <c r="D42" s="33">
        <f>SUM(D40:D41)</f>
        <v>279053</v>
      </c>
    </row>
    <row r="43" spans="1:4" ht="13.5" thickTop="1" x14ac:dyDescent="0.2">
      <c r="A43" s="16"/>
    </row>
    <row r="46" spans="1:4" x14ac:dyDescent="0.2">
      <c r="A46" s="14" t="s">
        <v>95</v>
      </c>
      <c r="B46" s="14" t="s">
        <v>98</v>
      </c>
    </row>
    <row r="49" spans="1:2" x14ac:dyDescent="0.2">
      <c r="A49" s="14" t="s">
        <v>21</v>
      </c>
      <c r="B49" s="14" t="s">
        <v>22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2" sqref="F12"/>
    </sheetView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9" t="s">
        <v>80</v>
      </c>
    </row>
    <row r="2" spans="1:6" x14ac:dyDescent="0.2">
      <c r="A2" s="12" t="s">
        <v>83</v>
      </c>
    </row>
    <row r="3" spans="1:6" x14ac:dyDescent="0.2">
      <c r="A3" s="12" t="s">
        <v>90</v>
      </c>
    </row>
    <row r="4" spans="1:6" x14ac:dyDescent="0.2">
      <c r="A4" s="20" t="s">
        <v>47</v>
      </c>
    </row>
    <row r="5" spans="1:6" x14ac:dyDescent="0.2">
      <c r="A5" s="16"/>
    </row>
    <row r="6" spans="1:6" ht="25.5" x14ac:dyDescent="0.2">
      <c r="A6" s="29"/>
      <c r="B6" s="27" t="s">
        <v>15</v>
      </c>
      <c r="C6" s="27"/>
      <c r="D6" s="27" t="s">
        <v>48</v>
      </c>
      <c r="E6" s="27"/>
      <c r="F6" s="27" t="s">
        <v>17</v>
      </c>
    </row>
    <row r="7" spans="1:6" x14ac:dyDescent="0.2">
      <c r="A7" s="28" t="s">
        <v>46</v>
      </c>
      <c r="B7" s="40">
        <v>1684113</v>
      </c>
      <c r="C7" s="52"/>
      <c r="D7" s="40">
        <v>1024588</v>
      </c>
      <c r="E7" s="52"/>
      <c r="F7" s="40">
        <f>SUM(B7,D7)</f>
        <v>2708701</v>
      </c>
    </row>
    <row r="8" spans="1:6" x14ac:dyDescent="0.2">
      <c r="A8" s="29" t="s">
        <v>45</v>
      </c>
      <c r="B8" s="40" t="s">
        <v>29</v>
      </c>
      <c r="C8" s="52"/>
      <c r="D8" s="40">
        <v>-37370</v>
      </c>
      <c r="E8" s="52"/>
      <c r="F8" s="40">
        <f>SUM(D8)</f>
        <v>-37370</v>
      </c>
    </row>
    <row r="9" spans="1:6" x14ac:dyDescent="0.2">
      <c r="A9" s="28" t="s">
        <v>99</v>
      </c>
      <c r="B9" s="40">
        <v>1684113</v>
      </c>
      <c r="C9" s="40"/>
      <c r="D9" s="40">
        <f>SUM(D7:D8)</f>
        <v>987218</v>
      </c>
      <c r="E9" s="40"/>
      <c r="F9" s="40">
        <f>SUM(F7:F8)</f>
        <v>2671331</v>
      </c>
    </row>
    <row r="10" spans="1:6" x14ac:dyDescent="0.2">
      <c r="A10" s="28"/>
      <c r="B10" s="40"/>
      <c r="C10" s="40"/>
      <c r="D10" s="40"/>
      <c r="E10" s="40"/>
      <c r="F10" s="40"/>
    </row>
    <row r="11" spans="1:6" ht="12.75" customHeight="1" x14ac:dyDescent="0.2">
      <c r="A11" s="28" t="s">
        <v>100</v>
      </c>
      <c r="B11" s="41">
        <v>1684113</v>
      </c>
      <c r="C11" s="52"/>
      <c r="D11" s="41">
        <v>339326</v>
      </c>
      <c r="E11" s="52"/>
      <c r="F11" s="41">
        <f>SUM(B11,D11)</f>
        <v>2023439</v>
      </c>
    </row>
    <row r="12" spans="1:6" ht="12.75" customHeight="1" x14ac:dyDescent="0.2">
      <c r="A12" s="29" t="s">
        <v>45</v>
      </c>
      <c r="B12" s="41" t="s">
        <v>29</v>
      </c>
      <c r="C12" s="52"/>
      <c r="D12" s="41">
        <v>95762</v>
      </c>
      <c r="E12" s="52"/>
      <c r="F12" s="41">
        <f>SUM(D12)</f>
        <v>95762</v>
      </c>
    </row>
    <row r="13" spans="1:6" ht="13.5" customHeight="1" x14ac:dyDescent="0.2">
      <c r="A13" s="28" t="s">
        <v>101</v>
      </c>
      <c r="B13" s="42">
        <v>1684113</v>
      </c>
      <c r="C13" s="42"/>
      <c r="D13" s="42">
        <f>SUM(D11:D12)</f>
        <v>435088</v>
      </c>
      <c r="E13" s="42"/>
      <c r="F13" s="42">
        <f>SUM(F11:F12)</f>
        <v>2119201</v>
      </c>
    </row>
    <row r="14" spans="1:6" x14ac:dyDescent="0.2">
      <c r="A14" s="16"/>
    </row>
    <row r="15" spans="1:6" x14ac:dyDescent="0.2">
      <c r="A15" s="16"/>
    </row>
    <row r="16" spans="1:6" x14ac:dyDescent="0.2">
      <c r="A16" s="16"/>
    </row>
    <row r="17" spans="1:2" x14ac:dyDescent="0.2">
      <c r="A17" s="16"/>
    </row>
    <row r="18" spans="1:2" x14ac:dyDescent="0.2">
      <c r="A18" s="14" t="s">
        <v>95</v>
      </c>
      <c r="B18" s="14" t="s">
        <v>98</v>
      </c>
    </row>
    <row r="21" spans="1:2" x14ac:dyDescent="0.2">
      <c r="A21" s="14" t="s">
        <v>21</v>
      </c>
      <c r="B21" s="14" t="s">
        <v>22</v>
      </c>
    </row>
  </sheetData>
  <mergeCells count="4">
    <mergeCell ref="C7:C8"/>
    <mergeCell ref="E7:E8"/>
    <mergeCell ref="C11:C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Соболева С.</cp:lastModifiedBy>
  <dcterms:created xsi:type="dcterms:W3CDTF">2016-04-28T03:50:50Z</dcterms:created>
  <dcterms:modified xsi:type="dcterms:W3CDTF">2017-04-18T08:56:21Z</dcterms:modified>
</cp:coreProperties>
</file>