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olina.akhmedova\Downloads\"/>
    </mc:Choice>
  </mc:AlternateContent>
  <xr:revisionPtr revIDLastSave="0" documentId="13_ncr:1_{3D51082F-02E5-44E8-ACC7-D441DC3BB5CE}" xr6:coauthVersionLast="47" xr6:coauthVersionMax="47" xr10:uidLastSave="{00000000-0000-0000-0000-000000000000}"/>
  <bookViews>
    <workbookView xWindow="-110" yWindow="-110" windowWidth="19420" windowHeight="11620" xr2:uid="{A1A526F2-97F2-47C6-BE03-6742A515F030}"/>
  </bookViews>
  <sheets>
    <sheet name="ОПУ" sheetId="1" r:id="rId1"/>
    <sheet name="БАЛАНС" sheetId="2" r:id="rId2"/>
    <sheet name="ОДДС" sheetId="3" r:id="rId3"/>
    <sheet name="ОИСК" sheetId="4" r:id="rId4"/>
  </sheet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#REF!</definedName>
    <definedName name="___TB1">#REF!</definedName>
    <definedName name="__TB1">#REF!</definedName>
    <definedName name="_1__123Graph_ACHART_3" hidden="1">#REF!</definedName>
    <definedName name="_1_USD">#REF!</definedName>
    <definedName name="_2__123Graph_BCHART_3" hidden="1">#REF!</definedName>
    <definedName name="_3__123Graph_CCHART_3" hidden="1">#REF!</definedName>
    <definedName name="_9_Apr_96">#REF!</definedName>
    <definedName name="_capital_exp">#REF!</definedName>
    <definedName name="_Fill" hidden="1">#REF!</definedName>
    <definedName name="_xlnm._FilterDatabase" hidden="1">#REF!</definedName>
    <definedName name="_filterDatabaseActual" hidden="1">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#REF!</definedName>
    <definedName name="_SP10">#REF!</definedName>
    <definedName name="_SP11">#REF!</definedName>
    <definedName name="_SP12">#REF!</definedName>
    <definedName name="_SP13">#REF!</definedName>
    <definedName name="_SP14">#REF!</definedName>
    <definedName name="_SP15">#REF!</definedName>
    <definedName name="_SP16">#REF!</definedName>
    <definedName name="_SP17">#REF!</definedName>
    <definedName name="_SP18">#REF!</definedName>
    <definedName name="_SP19">#REF!</definedName>
    <definedName name="_SP2">#REF!</definedName>
    <definedName name="_SP20">#REF!</definedName>
    <definedName name="_SP3">#REF!</definedName>
    <definedName name="_SP4">#REF!</definedName>
    <definedName name="_SP5">#REF!</definedName>
    <definedName name="_SP7">#REF!</definedName>
    <definedName name="_SP8">#REF!</definedName>
    <definedName name="_SP9">#REF!</definedName>
    <definedName name="_TB1">#REF!</definedName>
    <definedName name="A" hidden="1">{#N/A,#N/A,FALSE,"Aging Summary";#N/A,#N/A,FALSE,"Ratio Analysis";#N/A,#N/A,FALSE,"Test 120 Day Accts";#N/A,#N/A,FALSE,"Tickmarks"}</definedName>
    <definedName name="a_1" hidden="1">Svetla-#REF!</definedName>
    <definedName name="aa" hidden="1">Svetla-#REF!</definedName>
    <definedName name="abadfbqdfbadfb">#REF!</definedName>
    <definedName name="abcde" hidden="1">Дог-#REF!</definedName>
    <definedName name="AccessDatabase" hidden="1">"C:\Мои документы\НоваяОборотка.mdb"</definedName>
    <definedName name="ACCNO">#REF!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quisition">#REF!</definedName>
    <definedName name="acquisition_bt">#REF!</definedName>
    <definedName name="acquisition_bt_cc">#REF!</definedName>
    <definedName name="Actuals">#REF!</definedName>
    <definedName name="ada">#REF!</definedName>
    <definedName name="adaa">#REF!</definedName>
    <definedName name="adbqerbqerbqerbqr">#REF!</definedName>
    <definedName name="Adj_effect_PL">#REF!</definedName>
    <definedName name="Adj_loss">#REF!</definedName>
    <definedName name="Adjustment_effect_PL">#REF!</definedName>
    <definedName name="AdminExp">#REF!</definedName>
    <definedName name="Ageing_of_loans_CY">#REF!</definedName>
    <definedName name="Ageing_of_loans_PY">#REF!</definedName>
    <definedName name="Alloc">#REF!</definedName>
    <definedName name="alloc2">#REF!</definedName>
    <definedName name="Allocat">#REF!</definedName>
    <definedName name="AMC">#REF!</definedName>
    <definedName name="AMC_bt">#REF!</definedName>
    <definedName name="AMC_bt_сс">#REF!</definedName>
    <definedName name="anscount" hidden="1">1</definedName>
    <definedName name="apmaksas_veidi">#REF!</definedName>
    <definedName name="Apples">#REF!</definedName>
    <definedName name="apr" hidden="1">{"'РП (2)'!$A$5:$S$150"}</definedName>
    <definedName name="april">#REF!</definedName>
    <definedName name="ar">#REF!</definedName>
    <definedName name="argawergwqerthqetwhwqterh">#REF!</definedName>
    <definedName name="arq">#REF!</definedName>
    <definedName name="arw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#REF!</definedName>
    <definedName name="B">#REF!</definedName>
    <definedName name="Bananas">#REF!</definedName>
    <definedName name="bb" hidden="1">Svetla-#REF!</definedName>
    <definedName name="bbb" hidden="1">Svetla-#REF!</definedName>
    <definedName name="bdbtdgnrt">#REF!</definedName>
    <definedName name="Beg_Bal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4X9YX6D4ODINOZS4IOGKA59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LQL9B0VR6UT18KP11DHOTFX" hidden="1">#REF!</definedName>
    <definedName name="BEx5ER4TJTFPN7IB1MNEB1ZFR5M6" hidden="1">#REF!</definedName>
    <definedName name="BEx5EVMNOETI1XYQ7YUDW4RXC802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EXETST9LCSPMX6VTHJNFIXE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9D90TLIVZXT0EVHMO5WUG23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79W9DVREJS1YKEOBORKJHP9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PHGB81W726JAEEMCNO2Z0U2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VYF5UMUQQW9ZRWU7AVGF1B7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UG062JOD8DVLI0H5UUEM9PQ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QD0T77Y8A8T0BFZLA7PI5DN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OXHDIL019EDM73Y5OZF6BJ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5WV5VXEE0M6I2NK2NJ32YN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A3LIEZNZSFLTAV4W5G2J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33U3JRRXDRS6SM73TRDFEIB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P98IRR00JS8SF7NQ5C86A44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D4QE0BJWL7FLERNZ49ULL45" hidden="1">#REF!</definedName>
    <definedName name="BExQ9E6FBAXTHGF3RXANFIA77GX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DJQAHQ5HRB62HHG7UJ40RQRO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BRXF3M3TDKIYL3903S7VKEX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FRTENZXELEQWRRVSSUSV1" hidden="1">#REF!</definedName>
    <definedName name="BFRTENZXELEQWRRVSSUSV2" hidden="1">Svetla-#REF!</definedName>
    <definedName name="BFRTENZXELEQWRRVSSUSV3" hidden="1">#REF!</definedName>
    <definedName name="BFRTENZXELEQWRRVSSUSV4" hidden="1">Дог-#REF!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#REF!</definedName>
    <definedName name="BRLUSD">#REF!</definedName>
    <definedName name="BS">БАЛАНС!$B$6:$E$33</definedName>
    <definedName name="BS_current">#REF!</definedName>
    <definedName name="BS_last">#REF!</definedName>
    <definedName name="BSCR">#REF!</definedName>
    <definedName name="BSDR">#REF!</definedName>
    <definedName name="Budget">#REF!</definedName>
    <definedName name="CalcD">#REF!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 hidden="1">Svetla-#REF!</definedName>
    <definedName name="CF">ОДДС!$B$6:$E$44</definedName>
    <definedName name="CIQWBGuid" hidden="1">"c5a7195f-00c4-420e-9c3c-90dddd3431f0"</definedName>
    <definedName name="Closing_cash">#REF!</definedName>
    <definedName name="Clsng">#REF!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ll">#REF!</definedName>
    <definedName name="coll_cc">#REF!</definedName>
    <definedName name="company">#REF!</definedName>
    <definedName name="CompOt">#N/A</definedName>
    <definedName name="CompRas">#N/A</definedName>
    <definedName name="Control" hidden="1">{"'РП (2)'!$A$5:$S$150"}</definedName>
    <definedName name="costdept">#REF!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Currency_risk_CY">#REF!</definedName>
    <definedName name="Currency_risk_PY">#REF!</definedName>
    <definedName name="cust_sup">#REF!</definedName>
    <definedName name="cust_sup_cc">#REF!</definedName>
    <definedName name="d">#REF!</definedName>
    <definedName name="Data">#REF!</definedName>
    <definedName name="DATA_06" hidden="1">#REF!</definedName>
    <definedName name="_xlnm.Database">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#REF!</definedName>
    <definedName name="dd">#REF!</definedName>
    <definedName name="dda">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#REF!</definedName>
    <definedName name="dealRaiting">#REF!</definedName>
    <definedName name="dealRating">#REF!</definedName>
    <definedName name="debtorRating">#REF!</definedName>
    <definedName name="december">#REF!</definedName>
    <definedName name="December14">#REF!</definedName>
    <definedName name="Def_D_D_costs">#REF!</definedName>
    <definedName name="Def_Tax">#REF!</definedName>
    <definedName name="Def_tax_charge">#REF!</definedName>
    <definedName name="DepAdminName">#REF!</definedName>
    <definedName name="dgbgsdbsgdbsgd">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#REF!</definedName>
    <definedName name="eef">#REF!</definedName>
    <definedName name="efef">#REF!</definedName>
    <definedName name="efefef">#REF!</definedName>
    <definedName name="efefefef">#REF!</definedName>
    <definedName name="efefefefefeefefr">#REF!</definedName>
    <definedName name="efefefefefefef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OP_active_clients">#REF!</definedName>
    <definedName name="EOP_active_clients_bt">#REF!</definedName>
    <definedName name="EOP_active_clients_bt_cc">#REF!</definedName>
    <definedName name="EOP_active_clients_revolvers_bt">#REF!</definedName>
    <definedName name="EOP_active_clients_revolvers_bt_cc">#REF!</definedName>
    <definedName name="ertr" hidden="1">Svetla-#REF!</definedName>
    <definedName name="ethebe">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#REF!</definedName>
    <definedName name="fbfsbfsbafbafsb">#REF!</definedName>
    <definedName name="fda" hidden="1">Svetla-#REF!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#REF!</definedName>
    <definedName name="firmas">#REF!</definedName>
    <definedName name="fkjff" hidden="1">Svetla-#REF!</definedName>
    <definedName name="fnhsfnsry">#REF!</definedName>
    <definedName name="FS_RM_capital">#REF!</definedName>
    <definedName name="FS_RM_ct">#REF!</definedName>
    <definedName name="FS_RM_dt">#REF!</definedName>
    <definedName name="FS_RM_inv">#REF!</definedName>
    <definedName name="fshmsfhm">#REF!</definedName>
    <definedName name="fshmsfhmfshm">#REF!</definedName>
    <definedName name="fshmsfhms">#REF!</definedName>
    <definedName name="fshmsfhmsfhmsfm">#REF!</definedName>
    <definedName name="fsvrsvarfvqr">#REF!</definedName>
    <definedName name="ftkftr" hidden="1">Svetla-#REF!</definedName>
    <definedName name="Full_Print">#REF!</definedName>
    <definedName name="fulllast">#REF!</definedName>
    <definedName name="FX">#REF!</definedName>
    <definedName name="FX_sensitivity">#REF!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#REF!</definedName>
    <definedName name="gdhmdgmhdg">#REF!</definedName>
    <definedName name="gfg" hidden="1">{"'РП (2)'!$A$5:$S$150"}</definedName>
    <definedName name="gfkikirfd" hidden="1">Svetla-#REF!</definedName>
    <definedName name="gg" hidden="1">{"'РП (2)'!$A$5:$S$150"}</definedName>
    <definedName name="gndsgndgnadgn">#REF!</definedName>
    <definedName name="group_code">#REF!</definedName>
    <definedName name="group_name">#REF!</definedName>
    <definedName name="grp_WalkMeArrows">"shp_ArrowCurved,txt_WalkMeArrows,shp_ArrowStraight"</definedName>
    <definedName name="grp_WalkMeBrace">"shp_BraceBottom,txt_WalkMeBrace,shp_BraceLeft"</definedName>
    <definedName name="Header_Row">ROW(#REF!)</definedName>
    <definedName name="hghy6" hidden="1">{"'РП (2)'!$A$5:$S$150"}</definedName>
    <definedName name="hmfmsfhshfm">#REF!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"План платежей 0699"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#REF!</definedName>
    <definedName name="INFLATION">#REF!</definedName>
    <definedName name="Int">#REF!</definedName>
    <definedName name="int_and_invest_inc">#REF!</definedName>
    <definedName name="int_expense">#REF!</definedName>
    <definedName name="int_expense_cc">#REF!</definedName>
    <definedName name="int_income">#REF!</definedName>
    <definedName name="int_income_cc">#REF!</definedName>
    <definedName name="IntBRL">#REF!</definedName>
    <definedName name="Interest_CCF">ОДДС!#REF!</definedName>
    <definedName name="Interest_Rate">#REF!</definedName>
    <definedName name="IntEUR">#REF!</definedName>
    <definedName name="inteur2">#REF!</definedName>
    <definedName name="IntEURNew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#REF!</definedName>
    <definedName name="jggtfcfddd" hidden="1">Svetla-#REF!</definedName>
    <definedName name="jgjhg" hidden="1">#REF!</definedName>
    <definedName name="JR_PAGE_ANCHOR_0_1">#REF!</definedName>
    <definedName name="jrfcrvf" hidden="1">Дог-#REF!</definedName>
    <definedName name="jrff" hidden="1">Svetla-#REF!</definedName>
    <definedName name="jtv" hidden="1">Svetla-#REF!</definedName>
    <definedName name="july">#REF!</definedName>
    <definedName name="june">#REF!</definedName>
    <definedName name="K">#REF!</definedName>
    <definedName name="kBNT" hidden="1">{"'РП (2)'!$A$5:$S$150"}</definedName>
    <definedName name="kjfffr" hidden="1">Svetla-#REF!</definedName>
    <definedName name="kjuyufrrfgf" hidden="1">Svetla-#REF!</definedName>
    <definedName name="kjy" hidden="1">Svetla-#REF!</definedName>
    <definedName name="kkk" hidden="1">Svetla-#REF!</definedName>
    <definedName name="ko" hidden="1">Svetla-#REF!</definedName>
    <definedName name="ktcvd" hidden="1">Дог-#REF!</definedName>
    <definedName name="kuuyff" hidden="1">Svetla-#REF!</definedName>
    <definedName name="L_T_Debtor">#REF!</definedName>
    <definedName name="L_T_Invest">#REF!</definedName>
    <definedName name="Language">#REF!</definedName>
    <definedName name="Last_Row">IF(Values_Entered,Header_Row+Number_of_Payments,Header_Row)</definedName>
    <definedName name="Last_Year">#REF!</definedName>
    <definedName name="lastyear">#REF!</definedName>
    <definedName name="Lemons">#REF!</definedName>
    <definedName name="limcount" hidden="1">1</definedName>
    <definedName name="List">#REF!</definedName>
    <definedName name="lkfr" hidden="1">Дог-#REF!</definedName>
    <definedName name="lkjft" hidden="1">Дог-#REF!</definedName>
    <definedName name="lll" hidden="1">{"'РП (2)'!$A$5:$S$150"}</definedName>
    <definedName name="llllllllllllllllllllllllllllllllllllllllllllllllllll">#REF!</definedName>
    <definedName name="llllllllllllllllllllllllllllllllllllllllllllllllllllllllllllllll">#REF!</definedName>
    <definedName name="Loan_Amount">#REF!</definedName>
    <definedName name="Loan_Start">#REF!</definedName>
    <definedName name="Loan_Years">#REF!</definedName>
    <definedName name="Loy">#REF!</definedName>
    <definedName name="Loy_bt">#REF!</definedName>
    <definedName name="Loy_bt_сс">#REF!</definedName>
    <definedName name="loyalty">#REF!</definedName>
    <definedName name="loyalty_bt">#REF!</definedName>
    <definedName name="loyalty_bt_cc">#REF!</definedName>
    <definedName name="lst_Fruit">#REF!</definedName>
    <definedName name="lst_FruitType">#REF!</definedName>
    <definedName name="LTGR">#REF!</definedName>
    <definedName name="M" hidden="1">{#N/A,#N/A,FALSE,"Aging Summary";#N/A,#N/A,FALSE,"Ratio Analysis";#N/A,#N/A,FALSE,"Test 120 Day Accts";#N/A,#N/A,FALSE,"Tickmarks"}</definedName>
    <definedName name="m_2005">#REF!</definedName>
    <definedName name="m_2006">#REF!</definedName>
    <definedName name="m_2007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#REF!</definedName>
    <definedName name="m_Zatrat_Ed">#REF!</definedName>
    <definedName name="m_Zatrat_K">#REF!</definedName>
    <definedName name="m_Zatrat_N">#REF!</definedName>
    <definedName name="maintenance">#REF!</definedName>
    <definedName name="maintenance_bt">#REF!</definedName>
    <definedName name="maintenance_bt_cc">#REF!</definedName>
    <definedName name="MANAG">#REF!</definedName>
    <definedName name="march">#REF!</definedName>
    <definedName name="march15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#REF!</definedName>
    <definedName name="mb">#REF!</definedName>
    <definedName name="mbq">#REF!</definedName>
    <definedName name="media">#REF!</definedName>
    <definedName name="MenuVersion">#REF!</definedName>
    <definedName name="Min_Cash">#REF!</definedName>
    <definedName name="mk">#REF!</definedName>
    <definedName name="mkq">#REF!</definedName>
    <definedName name="mkw">#REF!</definedName>
    <definedName name="month">#REF!</definedName>
    <definedName name="mp">#REF!</definedName>
    <definedName name="mpq">#REF!</definedName>
    <definedName name="mpw">#REF!</definedName>
    <definedName name="mr">#REF!</definedName>
    <definedName name="mrq">#REF!</definedName>
    <definedName name="mrw">#REF!</definedName>
    <definedName name="ms">#REF!</definedName>
    <definedName name="msq">#REF!</definedName>
    <definedName name="msw">#REF!</definedName>
    <definedName name="MXNUSD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Stb1">#REF!</definedName>
    <definedName name="NameStb2">#REF!</definedName>
    <definedName name="nbw">#REF!</definedName>
    <definedName name="net">#REF!</definedName>
    <definedName name="Net_Current_Assets">#REF!</definedName>
    <definedName name="net_int_income">#REF!</definedName>
    <definedName name="net_int_income_cc">#REF!</definedName>
    <definedName name="nn">#REF!</definedName>
    <definedName name="nnn">#REF!</definedName>
    <definedName name="nnnq">#REF!</definedName>
    <definedName name="nnnw">#REF!</definedName>
    <definedName name="nnq">#REF!</definedName>
    <definedName name="nnw">#REF!</definedName>
    <definedName name="NominalAmount">#REF!</definedName>
    <definedName name="non_interest_income">#REF!</definedName>
    <definedName name="non_interest_income_cc">#REF!</definedName>
    <definedName name="november">#REF!</definedName>
    <definedName name="nq">#REF!</definedName>
    <definedName name="Num_Pmt_Per_Year">#REF!</definedName>
    <definedName name="Number_of_Payments">MATCH(0.01,End_Bal,-1)+1</definedName>
    <definedName name="nw">#REF!</definedName>
    <definedName name="nyetnr">#REF!</definedName>
    <definedName name="O" hidden="1">{#N/A,#N/A,FALSE,"Aging Summary";#N/A,#N/A,FALSE,"Ratio Analysis";#N/A,#N/A,FALSE,"Test 120 Day Accts";#N/A,#N/A,FALSE,"Tickmarks"}</definedName>
    <definedName name="october">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oper_exp">#REF!</definedName>
    <definedName name="oper_exp_cc">#REF!</definedName>
    <definedName name="oper_prof">#REF!</definedName>
    <definedName name="oper_prof_cc">#REF!</definedName>
    <definedName name="Oranges">#REF!</definedName>
    <definedName name="other">#REF!</definedName>
    <definedName name="other_cc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ayment_Date">DATE(YEAR(Loan_Start),MONTH(Loan_Start)+Payment_Number,DAY(Loan_Start))</definedName>
    <definedName name="percent">#REF!</definedName>
    <definedName name="PL">ОПУ!$B$5:$E$27</definedName>
    <definedName name="plandept">#REF!</definedName>
    <definedName name="PlanningAmount">#REF!</definedName>
    <definedName name="PLCR">#REF!</definedName>
    <definedName name="PLD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ost_prov">#REF!</definedName>
    <definedName name="post_prov_cc">#REF!</definedName>
    <definedName name="PrevD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_xlnm.Print_Area" localSheetId="1">БАЛАНС!$A$1:$F$34</definedName>
    <definedName name="_xlnm.Print_Area" localSheetId="2">ОДДС!$A$1:$G$45</definedName>
    <definedName name="_xlnm.Print_Area" localSheetId="3">ОИСК!$A$1:$F$16</definedName>
    <definedName name="_xlnm.Print_Area" localSheetId="0">ОПУ!$B$1:$E$35</definedName>
    <definedName name="Print_Area_Reset">OFFSET(Full_Print,0,0,Last_Row)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#REF!</definedName>
    <definedName name="Profit_b4_reval">#REF!,#REF!</definedName>
    <definedName name="provisions">#REF!</definedName>
    <definedName name="provisions_cc">#REF!</definedName>
    <definedName name="PT">#REF!</definedName>
    <definedName name="Q" hidden="1">{#N/A,#N/A,FALSE,"Aging Summary";#N/A,#N/A,FALSE,"Ratio Analysis";#N/A,#N/A,FALSE,"Test 120 Day Accts";#N/A,#N/A,FALSE,"Tickmarks"}</definedName>
    <definedName name="qebqetbqetbqetbqet">#REF!</definedName>
    <definedName name="qefqefqefqef">#REF!</definedName>
    <definedName name="qerbeqrbqe">#REF!</definedName>
    <definedName name="qerbeqreq">#REF!</definedName>
    <definedName name="qerbgqer">#REF!</definedName>
    <definedName name="qerbqerbeqrb">#REF!</definedName>
    <definedName name="qqqqqqqqqqqqqqqq">#REF!</definedName>
    <definedName name="qqsww" hidden="1">Svetla-#REF!</definedName>
    <definedName name="qwe">#REF!,#REF!,#REF!,#REF!,#REF!,#REF!,#REF!,#REF!,#REF!</definedName>
    <definedName name="qwerty" hidden="1">{"'РП (2)'!$A$5:$S$150"}</definedName>
    <definedName name="qwt" hidden="1">{"'РП (2)'!$A$5:$S$150"}</definedName>
    <definedName name="r_total">#REF!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_xlnm.Recorder">#REF!</definedName>
    <definedName name="risk">#REF!</definedName>
    <definedName name="risk_c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#REF!</definedName>
    <definedName name="rtnrrnrehtn">#REF!</definedName>
    <definedName name="rtnsgnsrn">#REF!</definedName>
    <definedName name="RUR_1">#REF!</definedName>
    <definedName name="rwywrjwr">#REF!</definedName>
    <definedName name="rymrymyrfh">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hidden="1">Svetla-#REF!</definedName>
    <definedName name="Saldo1">#REF!</definedName>
    <definedName name="Saldo2">#REF!</definedName>
    <definedName name="SalesTax">0.0825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cvfgr" hidden="1">Дог-#REF!</definedName>
    <definedName name="sdfre" hidden="1">Дог-#REF!</definedName>
    <definedName name="sdsss" hidden="1">#REF!</definedName>
    <definedName name="SEKIZ">#REF!</definedName>
    <definedName name="sencount" hidden="1">1</definedName>
    <definedName name="september">#REF!</definedName>
    <definedName name="sfdr" hidden="1">Svetla-#REF!</definedName>
    <definedName name="sfhmfshm">#REF!</definedName>
    <definedName name="sfhmfshmsf">#REF!</definedName>
    <definedName name="sfhmfshmsfm">#REF!</definedName>
    <definedName name="sfhmsfhm">#REF!</definedName>
    <definedName name="sfhmsfhmsfhm">#REF!</definedName>
    <definedName name="sfnsrysyrnsryn">#REF!</definedName>
    <definedName name="sfsbaaqergqqrg">#REF!</definedName>
    <definedName name="sg">#REF!</definedName>
    <definedName name="sgq">#REF!</definedName>
    <definedName name="sgw">#REF!</definedName>
    <definedName name="Shipping">1.25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#REF!</definedName>
    <definedName name="skq">#REF!</definedName>
    <definedName name="skw">#REF!</definedName>
    <definedName name="sms">#REF!</definedName>
    <definedName name="sms_cc">#REF!</definedName>
    <definedName name="sr">#REF!</definedName>
    <definedName name="sraya" hidden="1">Svetla-#REF!</definedName>
    <definedName name="srq">#REF!</definedName>
    <definedName name="srw">#REF!</definedName>
    <definedName name="ss">#REF!</definedName>
    <definedName name="ssq">#REF!</definedName>
    <definedName name="ssw">#REF!</definedName>
    <definedName name="svasv">#REF!</definedName>
    <definedName name="swdfrr" hidden="1">Svetla-#REF!</definedName>
    <definedName name="table_297432">#REF!</definedName>
    <definedName name="table_330480">#REF!</definedName>
    <definedName name="table_4554">#REF!</definedName>
    <definedName name="table_484">#REF!</definedName>
    <definedName name="table_5566">#REF!</definedName>
    <definedName name="table_7788">#REF!</definedName>
    <definedName name="table_8976">#REF!</definedName>
    <definedName name="Taxation">#REF!</definedName>
    <definedName name="TB">#REF!</definedName>
    <definedName name="TCAvg">#REF!</definedName>
    <definedName name="TCAvgEUR">#REF!</definedName>
    <definedName name="TCAvgRUB">#REF!</definedName>
    <definedName name="TCAvgUSD">#REF!</definedName>
    <definedName name="test" hidden="1">{#N/A,#N/A,FALSE,"Aging Summary";#N/A,#N/A,FALSE,"Ratio Analysis";#N/A,#N/A,FALSE,"Test 120 Day Accts";#N/A,#N/A,FALSE,"Tickmarks"}</definedName>
    <definedName name="TextRefCopyRangeCount" hidden="1">183</definedName>
    <definedName name="TextRefCopyRangeCount2" hidden="1">6</definedName>
    <definedName name="Title1">#REF!</definedName>
    <definedName name="Title2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#REF!</definedName>
    <definedName name="Total_fixed_assets">#REF!</definedName>
    <definedName name="Total_Interest">#REF!</definedName>
    <definedName name="Total_Pay">#REF!</definedName>
    <definedName name="Total_Payment">Scheduled_Payment+Extra_Payment</definedName>
    <definedName name="tr_cost">#REF!</definedName>
    <definedName name="tr_cost_cc">#REF!</definedName>
    <definedName name="tt">#REF!</definedName>
    <definedName name="Unadj_loss">#REF!</definedName>
    <definedName name="USD">#REF!</definedName>
    <definedName name="USD_1">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#REF!</definedName>
    <definedName name="Values_Entered">IF(Loan_Amount*Interest_Rate*Loan_Years*Loan_Start&gt;0,1,0)</definedName>
    <definedName name="valuta">#REF!</definedName>
    <definedName name="VAT">#REF!</definedName>
    <definedName name="vsavasvasvasd">#REF!</definedName>
    <definedName name="wdd" hidden="1">Svetla-#REF!</definedName>
    <definedName name="we" hidden="1">Svetla-#REF!</definedName>
    <definedName name="webvbb">#REF!</definedName>
    <definedName name="wefqefqef">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xx" hidden="1">Svetla-#REF!</definedName>
    <definedName name="xxxx" hidden="1">Svetla-#REF!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>#REF!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875218B_A0A4_11D7_8A8B_00E04C3932F1_.wvu.Cols" hidden="1">#REF!</definedName>
    <definedName name="Z_3875218B_A0A4_11D7_8A8B_00E04C3932F1_.wvu.PrintAre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3D23317_17D1_475E_83A7_6F9D17A94F51_.wvu.Rows" hidden="1">#REF!,#REF!,#REF!,#REF!,#REF!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084116C_9A56_11D7_B81F_008048FBE32D_.wvu.Cols" hidden="1">#REF!</definedName>
    <definedName name="Z_D084116C_9A56_11D7_B81F_008048FBE32D_.wvu.Row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ED4582CE_5F67_4C30_A1E4_E623C3F883C6_.wvu.Cols" hidden="1">#REF!</definedName>
    <definedName name="Z_ED4582CE_5F67_4C30_A1E4_E623C3F883C6_.wvu.PrintArea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#REF!,#REF!,#REF!,#REF!,#REF!,#REF!,#REF!,#REF!,#REF!</definedName>
    <definedName name="апкп" hidden="1">{"'РП (2)'!$A$5:$S$150"}</definedName>
    <definedName name="апр" hidden="1">{"'РП (2)'!$A$5:$S$150"}</definedName>
    <definedName name="апрель" hidden="1">{"'РП (2)'!$A$5:$S$150"}</definedName>
    <definedName name="ар">#REF!</definedName>
    <definedName name="ар1">#REF!</definedName>
    <definedName name="ар2">#REF!</definedName>
    <definedName name="ар3">#REF!</definedName>
    <definedName name="ар4">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#REF!,#REF!,#REF!,#REF!,#REF!,#REF!,#REF!,#REF!</definedName>
    <definedName name="Берик">#REF!,#REF!,#REF!,#REF!,#REF!,#REF!,#REF!,#REF!,#REF!,#REF!,#REF!,#REF!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К">#REF!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уппа">#REF!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т" hidden="1">#REF!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#REF!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#REF!</definedName>
    <definedName name="Итого__ЗП_МСБ">#REF!</definedName>
    <definedName name="Итого_АХД_ЕБРР">#REF!</definedName>
    <definedName name="Итого_АХД_Инкасс">#REF!</definedName>
    <definedName name="Итого_АХД_КассаЮр">#REF!</definedName>
    <definedName name="Итого_АХД_МСБ">#REF!</definedName>
    <definedName name="Итого_АХД_ОбщекредитБэк">#REF!</definedName>
    <definedName name="Итого_АХД_ОбщиеЦЗОФ">#REF!</definedName>
    <definedName name="Итого_АХД_ОперКасс_Физ">#REF!</definedName>
    <definedName name="Итого_АХД_ОперКассБэк">#REF!</definedName>
    <definedName name="Итого_АХД_ОперЮр">#REF!</definedName>
    <definedName name="Итого_АХД_РозДепоз">#REF!</definedName>
    <definedName name="Итого_АХД_ЦЗУ_Карт">#REF!</definedName>
    <definedName name="Итого_АХД_ЦЗУ_МСБ">#REF!</definedName>
    <definedName name="Итого_АХД_ЦЗУ_Розн">#REF!</definedName>
    <definedName name="Итого_АХД_ЦП_Карт">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#REF!</definedName>
    <definedName name="Итого_ЗП_Инкасс">#REF!</definedName>
    <definedName name="Итого_ЗП_КассаЮр">#REF!</definedName>
    <definedName name="Итого_ЗП_ОбщекредитБэк_ОФ">#REF!</definedName>
    <definedName name="Итого_ЗП_ОбщиеЦЗ_ОФ">#REF!</definedName>
    <definedName name="Итого_ЗП_ОперКасс_Бэк">#REF!</definedName>
    <definedName name="Итого_ЗП_ОперКасс_Физ">#REF!</definedName>
    <definedName name="Итого_ЗП_ОперЮр">#REF!</definedName>
    <definedName name="Итого_ЗП_РознДепоз">#REF!</definedName>
    <definedName name="Итого_ЗП_Розница">#REF!</definedName>
    <definedName name="ИТОГО_ЗП_СБ">#REF!</definedName>
    <definedName name="Итого_ЗП_ЦЗУ_Карточки">#REF!</definedName>
    <definedName name="Итого_ЗП_ЦЗУ_МСБ">#REF!</definedName>
    <definedName name="Итого_ЗП_ЦЗУ_Розн">#REF!</definedName>
    <definedName name="Итого_ЗП_ЦП_Карточки">#REF!</definedName>
    <definedName name="Итого_Кахд_Розница">#REF!</definedName>
    <definedName name="Итого_Общекредит_Бэк">#REF!</definedName>
    <definedName name="Итого_ОперРасх_ЦЗ_Розница">#REF!</definedName>
    <definedName name="Итого_ОперРасх_ЦП_ЕБРР">#REF!</definedName>
    <definedName name="Итого_ОперРасх_ЦП_МСБ">#REF!</definedName>
    <definedName name="Итого_ОперРасх_ЦП_Розница">#REF!</definedName>
    <definedName name="Итого_ЦЗ_МСБ">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З" hidden="1">#REF!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OFFSET(Full_Print,0,0,Last_Row)</definedName>
    <definedName name="Коэф_ОбщекредитБэк_Акм">#REF!</definedName>
    <definedName name="Коэф_ОбщекредитБэк_Акт">#REF!</definedName>
    <definedName name="Коэф_ОбщекредитБэк_Алм">#REF!</definedName>
    <definedName name="Коэф_ОбщекредитБэк_Аст">#REF!</definedName>
    <definedName name="Коэф_ОбщекредитБэк_Атр">#REF!</definedName>
    <definedName name="Коэф_ОбщекредитБэк_Бай">#REF!</definedName>
    <definedName name="Коэф_ОбщекредитБэк_ВКО">#REF!</definedName>
    <definedName name="Коэф_ОбщекредитБэк_Жам">#REF!</definedName>
    <definedName name="Коэф_ОбщекредитБэк_Жез">#REF!</definedName>
    <definedName name="Коэф_ОбщекредитБэк_ЗКО">#REF!</definedName>
    <definedName name="Коэф_ОбщекредитБэк_Кар">#REF!</definedName>
    <definedName name="Коэф_ОбщекредитБэк_КЗО">#REF!</definedName>
    <definedName name="Коэф_ОбщекредитБэк_Кос">#REF!</definedName>
    <definedName name="Коэф_ОбщекредитБэк_Ман">#REF!</definedName>
    <definedName name="Коэф_ОбщекредитБэк_Пав">#REF!</definedName>
    <definedName name="Коэф_ОбщекредитБэк_Сем">#REF!</definedName>
    <definedName name="Коэф_ОбщекредитБэк_СКО">#REF!</definedName>
    <definedName name="Коэф_ОбщекредитБэк_Ткр">#REF!</definedName>
    <definedName name="Коэф_ОбщекредитБэк_ЮКО">#REF!</definedName>
    <definedName name="Коэф_Рекл_Акм">#REF!</definedName>
    <definedName name="Коэф_Рекл_Акт">#REF!</definedName>
    <definedName name="Коэф_Рекл_Алм">#REF!</definedName>
    <definedName name="Коэф_Рекл_Аст">#REF!</definedName>
    <definedName name="Коэф_Рекл_Атр">#REF!</definedName>
    <definedName name="Коэф_Рекл_Бай">#REF!</definedName>
    <definedName name="Коэф_Рекл_ВКО">#REF!</definedName>
    <definedName name="Коэф_Рекл_Жам">#REF!</definedName>
    <definedName name="Коэф_Рекл_Жез">#REF!</definedName>
    <definedName name="Коэф_Рекл_ЗКО">#REF!</definedName>
    <definedName name="Коэф_Рекл_Кар">#REF!</definedName>
    <definedName name="Коэф_Рекл_КЗО">#REF!</definedName>
    <definedName name="Коэф_Рекл_Кос">#REF!</definedName>
    <definedName name="Коэф_Рекл_Ман">#REF!</definedName>
    <definedName name="Коэф_Рекл_Пав">#REF!</definedName>
    <definedName name="Коэф_Рекл_Сем">#REF!</definedName>
    <definedName name="Коэф_Рекл_СКО">#REF!</definedName>
    <definedName name="Коэф_Рекл_Ткр">#REF!</definedName>
    <definedName name="Коэф_Рекл_ЮКО">#REF!</definedName>
    <definedName name="Коэф_ЦЗ_Акм">#REF!</definedName>
    <definedName name="Коэф_ЦЗ_Акт">#REF!</definedName>
    <definedName name="Коэф_ЦЗ_Алм">#REF!</definedName>
    <definedName name="Коэф_ЦЗ_Аст">#REF!</definedName>
    <definedName name="Коэф_ЦЗ_Атр">#REF!</definedName>
    <definedName name="Коэф_ЦЗ_Бай">#REF!</definedName>
    <definedName name="Коэф_ЦЗ_ВКО">#REF!</definedName>
    <definedName name="Коэф_ЦЗ_Жам">#REF!</definedName>
    <definedName name="Коэф_ЦЗ_Жез">#REF!</definedName>
    <definedName name="Коэф_ЦЗ_ЗКО">#REF!</definedName>
    <definedName name="Коэф_ЦЗ_Кар">#REF!</definedName>
    <definedName name="Коэф_ЦЗ_КЗО">#REF!</definedName>
    <definedName name="Коэф_ЦЗ_Кос">#REF!</definedName>
    <definedName name="Коэф_ЦЗ_Ман">#REF!</definedName>
    <definedName name="Коэф_ЦЗ_Пав">#REF!</definedName>
    <definedName name="Коэф_ЦЗ_Сем">#REF!</definedName>
    <definedName name="Коэф_ЦЗ_СКО">#REF!</definedName>
    <definedName name="Коэф_ЦЗ_Ткр">#REF!</definedName>
    <definedName name="Коэф_ЦЗ_ЮКО">#REF!</definedName>
    <definedName name="Коэф10_ЦЗУ_ГБ">#REF!</definedName>
    <definedName name="Коэф11_ЦЗУ_ГБ">#REF!</definedName>
    <definedName name="Коэф13_ЦЗУ_ГБ">#REF!</definedName>
    <definedName name="Коэф14_ЦЗУ_ГБ">#REF!</definedName>
    <definedName name="Коэф15_ЦЗУ_ГБ">#REF!</definedName>
    <definedName name="Коэф2_ЦЗ_ГБ">#REF!</definedName>
    <definedName name="Коэф3_ЦЗУ_ГБ">#REF!</definedName>
    <definedName name="Коэф4_ЦЗУ_ГБ">#REF!</definedName>
    <definedName name="Коэф5_ЦЗУ_ГБ">#REF!</definedName>
    <definedName name="Коэф6_ЦЗУ_ГБ">#REF!</definedName>
    <definedName name="Коэф7_ЦЗУ_ГБ">#REF!</definedName>
    <definedName name="Коэф8_ЦЗУ_ГБ">#REF!</definedName>
    <definedName name="Коэф9_ЦЗУ_ГБ">#REF!</definedName>
    <definedName name="КРАСНОЯРСК" hidden="1">{"'РП (2)'!$A$5:$S$150"}</definedName>
    <definedName name="курс">#REF!</definedName>
    <definedName name="курс_апрель">#REF!</definedName>
    <definedName name="курс_апрельТ">#REF!</definedName>
    <definedName name="курс_март">#REF!</definedName>
    <definedName name="курс_мартТ">#REF!</definedName>
    <definedName name="курс_фев">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" hidden="1">#REF!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 hidden="1">{"'РП (2)'!$A$5:$S$150"}</definedName>
    <definedName name="мб">#REF!</definedName>
    <definedName name="мб1">#REF!</definedName>
    <definedName name="мб2">#REF!</definedName>
    <definedName name="мб3">#REF!</definedName>
    <definedName name="мбр">#REF!</definedName>
    <definedName name="ми">#REF!</definedName>
    <definedName name="ми1">#REF!</definedName>
    <definedName name="ми2">#REF!</definedName>
    <definedName name="митинг" hidden="1">{"'РП (2)'!$A$5:$S$150"}</definedName>
    <definedName name="мк">#REF!</definedName>
    <definedName name="мк1">#REF!</definedName>
    <definedName name="мк2">#REF!</definedName>
    <definedName name="мк3">#REF!</definedName>
    <definedName name="мм" hidden="1">{"'РП (2)'!$A$5:$S$150"}</definedName>
    <definedName name="ммм">#REF!</definedName>
    <definedName name="москва" hidden="1">{"'РП (2)'!$A$5:$S$150"}</definedName>
    <definedName name="мп">#REF!</definedName>
    <definedName name="мп1">#REF!</definedName>
    <definedName name="мп2">#REF!</definedName>
    <definedName name="мп3">#REF!</definedName>
    <definedName name="мр">#REF!</definedName>
    <definedName name="мр1">#REF!</definedName>
    <definedName name="мр2">#REF!</definedName>
    <definedName name="мр3">#REF!</definedName>
    <definedName name="мс">#REF!</definedName>
    <definedName name="мы" hidden="1">{"'РП (2)'!$A$5:$S$150"}</definedName>
    <definedName name="мым">#N/A</definedName>
    <definedName name="н1">#REF!</definedName>
    <definedName name="н11">#REF!</definedName>
    <definedName name="н12">#REF!</definedName>
    <definedName name="н2">#REF!</definedName>
    <definedName name="н21">#REF!</definedName>
    <definedName name="н22">#REF!</definedName>
    <definedName name="н3">#REF!</definedName>
    <definedName name="н31">#REF!</definedName>
    <definedName name="н32">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#REF!,#REF!,#REF!,#REF!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ПР" hidden="1">#REF!</definedName>
    <definedName name="ор" hidden="1">{"'РП (2)'!$A$5:$S$150"}</definedName>
    <definedName name="Ора">#REF!</definedName>
    <definedName name="Ораз">#REF!,#REF!,#REF!,#REF!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ереоценка_февраль_2020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904">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#REF!,#REF!,#REF!,#REF!,#REF!,#REF!,#REF!</definedName>
    <definedName name="расч.нал.приб." hidden="1">{"'РП (2)'!$A$5:$S$150"}</definedName>
    <definedName name="расчет" hidden="1">{"'РП (2)'!$A$5:$S$150"}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 hidden="1">{"'РП (2)'!$A$5:$S$150"}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#REF!</definedName>
    <definedName name="сг1">#REF!</definedName>
    <definedName name="сг2">#REF!</definedName>
    <definedName name="сг3">#REF!</definedName>
    <definedName name="сектор">#REF!</definedName>
    <definedName name="сен">#REF!</definedName>
    <definedName name="си">#REF!</definedName>
    <definedName name="си1">#REF!</definedName>
    <definedName name="си2">#REF!</definedName>
    <definedName name="си3">#REF!</definedName>
    <definedName name="сис" hidden="1">{"'РП (2)'!$A$5:$S$150"}</definedName>
    <definedName name="ск">#REF!</definedName>
    <definedName name="ск1">#REF!</definedName>
    <definedName name="ск2">#REF!</definedName>
    <definedName name="ск3">#REF!</definedName>
    <definedName name="совм" hidden="1">{"'РП (2)'!$A$5:$S$150"}</definedName>
    <definedName name="соц.льготы" hidden="1">{"'РП (2)'!$A$5:$S$150"}</definedName>
    <definedName name="СписокТЭП">#REF!</definedName>
    <definedName name="Справка" hidden="1">{"'РП (2)'!$A$5:$S$150"}</definedName>
    <definedName name="ср">#REF!</definedName>
    <definedName name="ср1">#REF!</definedName>
    <definedName name="ср2">#REF!</definedName>
    <definedName name="ср3">#REF!</definedName>
    <definedName name="сс">#N/A</definedName>
    <definedName name="сссс">#N/A</definedName>
    <definedName name="ссы">#N/A</definedName>
    <definedName name="СтавкаСоцНалога">#REF!</definedName>
    <definedName name="таня" hidden="1">#REF!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#REF!</definedName>
    <definedName name="фанта" hidden="1">{"'РП (2)'!$A$5:$S$150"}</definedName>
    <definedName name="фев" hidden="1">{"'РП (2)'!$A$5:$S$150"}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 hidden="1">{"'РП (2)'!$A$5:$S$150"}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 hidden="1">{"'РП (2)'!$A$5:$S$150"}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  <definedName name="ד" hidden="1">Дог-#REF!</definedName>
    <definedName name="ככ" hidden="1">Svetla-#REF!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E30" i="2"/>
  <c r="D30" i="2"/>
  <c r="E8" i="1"/>
  <c r="E40" i="3"/>
  <c r="D40" i="3"/>
  <c r="E36" i="3"/>
  <c r="D36" i="3"/>
  <c r="B23" i="3"/>
  <c r="D43" i="3"/>
  <c r="E31" i="2" l="1"/>
  <c r="E12" i="1"/>
  <c r="F14" i="4"/>
  <c r="E22" i="1"/>
  <c r="D31" i="2"/>
  <c r="F11" i="4"/>
  <c r="D8" i="3" l="1"/>
  <c r="E18" i="1"/>
  <c r="E23" i="1" l="1"/>
  <c r="E12" i="4"/>
  <c r="E13" i="4" s="1"/>
  <c r="E15" i="4" s="1"/>
  <c r="D21" i="3"/>
  <c r="D31" i="3" l="1"/>
  <c r="F12" i="4"/>
  <c r="E25" i="1"/>
  <c r="E26" i="1" s="1"/>
  <c r="F13" i="4" l="1"/>
  <c r="F15" i="4" s="1"/>
  <c r="D33" i="3"/>
  <c r="D41" i="3" l="1"/>
  <c r="D44" i="3" s="1"/>
  <c r="E8" i="4"/>
  <c r="E8" i="3"/>
  <c r="E21" i="3" s="1"/>
  <c r="E31" i="3" s="1"/>
  <c r="E33" i="3" s="1"/>
  <c r="E41" i="3" s="1"/>
  <c r="E44" i="3" s="1"/>
  <c r="E9" i="4" l="1"/>
  <c r="F8" i="4"/>
  <c r="F9" i="4" l="1"/>
  <c r="E10" i="4"/>
  <c r="F10" i="4" s="1"/>
</calcChain>
</file>

<file path=xl/sharedStrings.xml><?xml version="1.0" encoding="utf-8"?>
<sst xmlns="http://schemas.openxmlformats.org/spreadsheetml/2006/main" count="130" uniqueCount="109">
  <si>
    <t>АО "Teniz Capital Investment Banking"</t>
  </si>
  <si>
    <t>Отчет о совокупном доходе</t>
  </si>
  <si>
    <t>(в тысячах тенге)</t>
  </si>
  <si>
    <t>Примечание</t>
  </si>
  <si>
    <t>Комиссионные доходы</t>
  </si>
  <si>
    <t>Комиссионные расходы</t>
  </si>
  <si>
    <t>Чистый комиссионный доход</t>
  </si>
  <si>
    <t>Процентная выручка, рассчитанная с использованием эффективной процентной ставки</t>
  </si>
  <si>
    <t>Прочая процентная выручка</t>
  </si>
  <si>
    <t>Процентные расходы</t>
  </si>
  <si>
    <t>Чистый процентный доход</t>
  </si>
  <si>
    <t>Расходы по кредитным убыткам</t>
  </si>
  <si>
    <t>Чистая прибыль по операциям с финансовыми инструментами, отражаемыми по справедливой стоимости через прибыль или убыток</t>
  </si>
  <si>
    <t xml:space="preserve"> </t>
  </si>
  <si>
    <t>Дивидендный доход</t>
  </si>
  <si>
    <t>Чистые прибыли по операциям в иностранной валюте</t>
  </si>
  <si>
    <t>Прочие доходы</t>
  </si>
  <si>
    <t>Итого операционные доходы</t>
  </si>
  <si>
    <t>Расходы на персонал</t>
  </si>
  <si>
    <t>Расходы по амортизации</t>
  </si>
  <si>
    <t>Прочие операционные расходы</t>
  </si>
  <si>
    <t>Итого операционные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</si>
  <si>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</si>
  <si>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</si>
  <si>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Чистая прибыль</t>
  </si>
  <si>
    <t>Итого совокупный доход</t>
  </si>
  <si>
    <t>Прибыль на акцию, в тенге</t>
  </si>
  <si>
    <t>Отчет о финансовом положении</t>
  </si>
  <si>
    <t>по состоянию за 30.06.2024 года</t>
  </si>
  <si>
    <t>Активы</t>
  </si>
  <si>
    <t>Денежные средства и их эквиваленты</t>
  </si>
  <si>
    <t>Дебиторская задолженность по договорам «обратное РЕПО»</t>
  </si>
  <si>
    <t>Торговые ценные бумаги</t>
  </si>
  <si>
    <t>Торговые ценные бумаги, заложенные по договорам «репо»</t>
  </si>
  <si>
    <t>Комиссии к получению</t>
  </si>
  <si>
    <t>Основные средства и активы в форме права пользования</t>
  </si>
  <si>
    <t>Нематериальные активы</t>
  </si>
  <si>
    <t>Прочие активы</t>
  </si>
  <si>
    <t>Итого активы</t>
  </si>
  <si>
    <t>Обязательства</t>
  </si>
  <si>
    <t>Кредиторская задолженность по договорам «РЕПО»</t>
  </si>
  <si>
    <t>Комиссии к уплате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</si>
  <si>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</si>
  <si>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</si>
  <si>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</si>
  <si>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</si>
  <si>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</si>
  <si>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</si>
  <si>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</si>
  <si>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Нераспределенная прибыль</t>
  </si>
  <si>
    <t>Итого собственный капитал</t>
  </si>
  <si>
    <t>Итого собственный капитал и обязательства</t>
  </si>
  <si>
    <t>Балансовая стоимость простой акции (тенге)</t>
  </si>
  <si>
    <t>Отчет о движении денежных средств</t>
  </si>
  <si>
    <t>Прим.</t>
  </si>
  <si>
    <t>Денежные потоки от операционной деятельности</t>
  </si>
  <si>
    <t>Прибыль до налога на прибыль</t>
  </si>
  <si>
    <t>Корректировки на:</t>
  </si>
  <si>
    <t>Изменение в начисленных процентных доходах</t>
  </si>
  <si>
    <t>Изменение в начисленных комиссионных доходах</t>
  </si>
  <si>
    <t>Изменение в начисленных комиссионных расходах</t>
  </si>
  <si>
    <t>Создание/(восстановление) резервов по кредитным убыткам</t>
  </si>
  <si>
    <t>Создание/(восстановление) резервов</t>
  </si>
  <si>
    <t>Нереализованная прибыль/(убыток) по операциям с иностранной валютой</t>
  </si>
  <si>
    <t>Изменение в начисленных расходах по неиспользованным отпускам и прочих расходах на персонал</t>
  </si>
  <si>
    <t>Нереализованная прибыль/(убыток) от переоценки финансовых активов, отражаемых по справедливой стоимости через прибыль или убыток</t>
  </si>
  <si>
    <t>Износ основных средств и активов в форме права пользования</t>
  </si>
  <si>
    <t>Амортизация нематериальных активов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</si>
  <si>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</si>
  <si>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</si>
  <si>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Финансовые активы, учитываемые по справедливой стоимости с отнесением ее изменений на прибыль/убыток</t>
  </si>
  <si>
    <t>Изменения в прочих финансовых активах</t>
  </si>
  <si>
    <t>Чистое увеличение/(уменьшение) операционных обязательств</t>
  </si>
  <si>
    <t>Изменения по операциям прямого репо</t>
  </si>
  <si>
    <t>Прочие финансовые обязательства</t>
  </si>
  <si>
    <t>Чистые денежные потоки от операционной деятельности до налога на прибыль</t>
  </si>
  <si>
    <t>Корпоративный подоходный налог уплаченный</t>
  </si>
  <si>
    <t>-</t>
  </si>
  <si>
    <t>Денежные средства полученные/(использованные) в операционной деятельности</t>
  </si>
  <si>
    <t>Денежные потоки от инвестиционной деятельности:</t>
  </si>
  <si>
    <t>Приобретение основных средств и нематериальных активов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</si>
  <si>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</si>
  <si>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</si>
  <si>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Поступления от выпуска обыкновенных акций</t>
  </si>
  <si>
    <t>Платежи по долгосрочной аренде</t>
  </si>
  <si>
    <t>Денежные средства, полученные от финансовой деятельности</t>
  </si>
  <si>
    <t>Итого увеличение/(уменьшение) денежных средств</t>
  </si>
  <si>
    <t>Влияние изменения валютного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</si>
  <si>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</si>
  <si>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</si>
  <si>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собственном капитале</t>
  </si>
  <si>
    <t>Дополнительно оплаченный капитал</t>
  </si>
  <si>
    <t>Итого капитал</t>
  </si>
  <si>
    <t>На 1 января 2023 г.</t>
  </si>
  <si>
    <t>Чистая прибыль за период</t>
  </si>
  <si>
    <t>На 30 июня 2023 г.</t>
  </si>
  <si>
    <t>На 1 января 2024 г</t>
  </si>
  <si>
    <r>
      <t xml:space="preserve">Выпуск акций </t>
    </r>
    <r>
      <rPr>
        <i/>
        <sz val="10"/>
        <rFont val="Garamond"/>
        <family val="1"/>
        <charset val="204"/>
      </rPr>
      <t>(Примечание 19)</t>
    </r>
  </si>
  <si>
    <t>На 30 июня 2024 г.</t>
  </si>
  <si>
    <t>За шесть месяцев, закончившиеся
 30 июня 2024 года 
(не аудировано)</t>
  </si>
  <si>
    <t>За шесть месяцев, закончившиеся
 30 июня 2023 года 
(не аудировано)</t>
  </si>
  <si>
    <t>30 июня 2024 года 
(не аудировано)</t>
  </si>
  <si>
    <t>31 декабря 2023 года</t>
  </si>
  <si>
    <t>Подписано и утверждено к выпуску от имени Правления:</t>
  </si>
  <si>
    <t>_____________________</t>
  </si>
  <si>
    <t>___________________</t>
  </si>
  <si>
    <t>Председатель Правления</t>
  </si>
  <si>
    <t xml:space="preserve">Главный бухгалтер </t>
  </si>
  <si>
    <t>5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</si>
</sst>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р_._-;\-* #,##0_р_._-;_-* &quot;-&quot;_р_._-;_-@_-"/>
    <numFmt numFmtId="165" formatCode="#,##0;\(#,##0\);&quot;-&quot;"/>
    <numFmt numFmtId="166" formatCode="* #,##0_);* \(#,##0\);&quot;-&quot;??_);@"/>
    <numFmt numFmtId="167" formatCode="_-* #,##0_-;\-* #,##0_-;_-* &quot;-&quot;??_-;_-@_-"/>
    <numFmt numFmtId="168" formatCode="_(* #,##0_);_(* \(#,##0\);_(* &quot;-&quot;??_);_(@_)"/>
    <numFmt numFmtId="169" formatCode="#,##0.0;\(#,##0.0\);&quot;-&quot;"/>
    <numFmt numFmtId="170" formatCode="_ * #,##0.00_ ;_ * \-#,##0.00_ ;_ * &quot;-&quot;??_ ;_ @_ "/>
    <numFmt numFmtId="171" formatCode="#,##0.0"/>
    <numFmt numFmtId="172" formatCode="_(* #,##0.0_);_(* \(#,##0.0\);_(* &quot;-&quot;??_);_(@_)"/>
  </numFmts>
  <fonts count="16" x14ac:knownFonts="1">
    <font>
      <sz val="11"/>
      <color theme="1"/>
      <name val="Aptos Narrow"/>
      <family val="2"/>
      <scheme val="minor"/>
    </font>
    <font>
      <sz val="10"/>
      <name val="Arial Cyr"/>
      <charset val="204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11"/>
      <color theme="1"/>
      <name val="Aptos Narrow"/>
      <family val="2"/>
      <scheme val="minor"/>
    </font>
    <font>
      <sz val="10"/>
      <color rgb="FFFF0000"/>
      <name val="Garamond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i/>
      <sz val="10"/>
      <name val="Garamond"/>
      <family val="1"/>
      <charset val="204"/>
    </font>
    <font>
      <sz val="9"/>
      <name val="Garamond"/>
      <family val="1"/>
      <charset val="204"/>
    </font>
    <font>
      <b/>
      <sz val="9"/>
      <name val="Garamond"/>
      <family val="1"/>
      <charset val="204"/>
    </font>
    <font>
      <i/>
      <sz val="9"/>
      <name val="Garamond"/>
      <family val="1"/>
      <charset val="204"/>
    </font>
    <font>
      <b/>
      <i/>
      <sz val="10"/>
      <name val="Garamond"/>
      <family val="1"/>
      <charset val="204"/>
    </font>
    <font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7" fillId="0" borderId="0"/>
    <xf numFmtId="170" fontId="8" fillId="0" borderId="0" applyFont="0" applyFill="0" applyBorder="0" applyAlignment="0" applyProtection="0"/>
    <xf numFmtId="166" fontId="9" fillId="0" borderId="0" applyFill="0" applyBorder="0" applyProtection="0"/>
    <xf numFmtId="0" fontId="7" fillId="0" borderId="0"/>
  </cellStyleXfs>
  <cellXfs count="124">
    <xf numFmtId="0" fontId="0" fillId="0" borderId="0" xfId="0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3" fontId="3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 wrapText="1"/>
    </xf>
    <xf numFmtId="164" fontId="2" fillId="0" borderId="0" xfId="3" applyNumberFormat="1" applyFont="1" applyAlignment="1">
      <alignment horizontal="center" vertical="center" wrapText="1"/>
    </xf>
    <xf numFmtId="3" fontId="2" fillId="0" borderId="1" xfId="3" applyNumberFormat="1" applyFont="1" applyBorder="1" applyAlignment="1">
      <alignment horizontal="center"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vertical="center" wrapText="1"/>
    </xf>
    <xf numFmtId="165" fontId="3" fillId="0" borderId="0" xfId="3" applyNumberFormat="1" applyFont="1" applyAlignment="1">
      <alignment vertical="center"/>
    </xf>
    <xf numFmtId="0" fontId="3" fillId="0" borderId="0" xfId="0" applyFont="1"/>
    <xf numFmtId="166" fontId="3" fillId="0" borderId="0" xfId="3" applyNumberFormat="1" applyFont="1" applyAlignment="1">
      <alignment horizontal="center"/>
    </xf>
    <xf numFmtId="167" fontId="5" fillId="0" borderId="0" xfId="1" applyNumberFormat="1" applyFont="1" applyFill="1" applyAlignment="1">
      <alignment horizontal="center"/>
    </xf>
    <xf numFmtId="167" fontId="5" fillId="0" borderId="0" xfId="1" applyNumberFormat="1" applyFont="1" applyAlignment="1">
      <alignment horizontal="center"/>
    </xf>
    <xf numFmtId="168" fontId="3" fillId="0" borderId="0" xfId="3" applyNumberFormat="1" applyFont="1" applyAlignment="1">
      <alignment horizontal="center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3" fillId="0" borderId="0" xfId="4" applyFont="1" applyAlignment="1">
      <alignment horizontal="center" vertical="center" wrapText="1"/>
    </xf>
    <xf numFmtId="165" fontId="2" fillId="0" borderId="1" xfId="3" applyNumberFormat="1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165" fontId="2" fillId="0" borderId="3" xfId="3" applyNumberFormat="1" applyFont="1" applyBorder="1" applyAlignment="1">
      <alignment vertical="center"/>
    </xf>
    <xf numFmtId="168" fontId="5" fillId="0" borderId="0" xfId="1" applyNumberFormat="1" applyFont="1" applyAlignment="1">
      <alignment horizontal="center"/>
    </xf>
    <xf numFmtId="0" fontId="2" fillId="0" borderId="0" xfId="4" applyFont="1" applyAlignment="1">
      <alignment horizontal="center" vertical="center" wrapText="1"/>
    </xf>
    <xf numFmtId="165" fontId="2" fillId="0" borderId="0" xfId="3" applyNumberFormat="1" applyFont="1" applyAlignment="1">
      <alignment vertical="center"/>
    </xf>
    <xf numFmtId="165" fontId="3" fillId="0" borderId="1" xfId="3" applyNumberFormat="1" applyFont="1" applyBorder="1" applyAlignment="1">
      <alignment vertical="center"/>
    </xf>
    <xf numFmtId="168" fontId="3" fillId="0" borderId="0" xfId="0" applyNumberFormat="1" applyFont="1"/>
    <xf numFmtId="9" fontId="3" fillId="0" borderId="0" xfId="3" applyNumberFormat="1" applyFont="1" applyAlignment="1">
      <alignment horizontal="center"/>
    </xf>
    <xf numFmtId="165" fontId="2" fillId="0" borderId="4" xfId="3" applyNumberFormat="1" applyFont="1" applyBorder="1" applyAlignment="1">
      <alignment vertical="center"/>
    </xf>
    <xf numFmtId="169" fontId="2" fillId="0" borderId="3" xfId="3" applyNumberFormat="1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9" fontId="2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9" fontId="3" fillId="0" borderId="0" xfId="2" applyFont="1" applyAlignment="1">
      <alignment horizontal="center"/>
    </xf>
    <xf numFmtId="3" fontId="3" fillId="0" borderId="0" xfId="3" applyNumberFormat="1" applyFont="1" applyAlignment="1">
      <alignment horizontal="left"/>
    </xf>
    <xf numFmtId="3" fontId="3" fillId="0" borderId="0" xfId="5" applyNumberFormat="1" applyFont="1" applyAlignment="1">
      <alignment horizontal="center" vertical="top" wrapText="1"/>
    </xf>
    <xf numFmtId="0" fontId="3" fillId="0" borderId="0" xfId="5" applyFont="1" applyAlignment="1">
      <alignment horizontal="center" vertical="top" wrapText="1"/>
    </xf>
    <xf numFmtId="0" fontId="3" fillId="0" borderId="0" xfId="6" applyFont="1" applyAlignment="1">
      <alignment horizontal="center" vertical="top" wrapText="1"/>
    </xf>
    <xf numFmtId="3" fontId="3" fillId="0" borderId="0" xfId="6" applyNumberFormat="1" applyFont="1" applyAlignment="1">
      <alignment horizontal="center" vertical="top" wrapText="1"/>
    </xf>
    <xf numFmtId="0" fontId="3" fillId="0" borderId="0" xfId="3" applyFont="1" applyAlignment="1">
      <alignment horizontal="right"/>
    </xf>
    <xf numFmtId="0" fontId="2" fillId="0" borderId="0" xfId="3" applyFont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14" fontId="2" fillId="0" borderId="1" xfId="3" applyNumberFormat="1" applyFont="1" applyBorder="1" applyAlignment="1">
      <alignment horizontal="right" wrapText="1"/>
    </xf>
    <xf numFmtId="0" fontId="3" fillId="0" borderId="0" xfId="0" applyFont="1" applyAlignme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165" fontId="3" fillId="0" borderId="0" xfId="7" applyNumberFormat="1" applyFont="1" applyFill="1" applyBorder="1" applyAlignment="1">
      <alignment vertical="center"/>
    </xf>
    <xf numFmtId="0" fontId="2" fillId="0" borderId="0" xfId="3" applyFont="1" applyAlignment="1">
      <alignment vertical="center"/>
    </xf>
    <xf numFmtId="167" fontId="2" fillId="0" borderId="0" xfId="3" applyNumberFormat="1" applyFont="1" applyAlignment="1">
      <alignment horizontal="center"/>
    </xf>
    <xf numFmtId="165" fontId="3" fillId="0" borderId="0" xfId="8" applyNumberFormat="1" applyFont="1" applyFill="1" applyBorder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167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right" vertical="top"/>
    </xf>
    <xf numFmtId="0" fontId="12" fillId="0" borderId="0" xfId="3" applyFont="1" applyAlignment="1">
      <alignment horizontal="center" wrapText="1"/>
    </xf>
    <xf numFmtId="0" fontId="12" fillId="0" borderId="1" xfId="3" applyFont="1" applyBorder="1" applyAlignment="1">
      <alignment horizontal="center"/>
    </xf>
    <xf numFmtId="3" fontId="12" fillId="0" borderId="1" xfId="3" applyNumberFormat="1" applyFont="1" applyBorder="1" applyAlignment="1">
      <alignment horizontal="center" wrapText="1"/>
    </xf>
    <xf numFmtId="164" fontId="12" fillId="0" borderId="1" xfId="3" applyNumberFormat="1" applyFont="1" applyBorder="1" applyAlignment="1">
      <alignment horizontal="center" wrapText="1"/>
    </xf>
    <xf numFmtId="0" fontId="12" fillId="0" borderId="0" xfId="3" applyFont="1" applyAlignment="1">
      <alignment horizontal="left" vertical="center" wrapText="1"/>
    </xf>
    <xf numFmtId="3" fontId="12" fillId="0" borderId="0" xfId="3" applyNumberFormat="1" applyFont="1" applyAlignment="1">
      <alignment horizontal="center" wrapText="1"/>
    </xf>
    <xf numFmtId="164" fontId="12" fillId="0" borderId="0" xfId="3" applyNumberFormat="1" applyFont="1" applyAlignment="1">
      <alignment horizontal="center" wrapText="1"/>
    </xf>
    <xf numFmtId="165" fontId="12" fillId="0" borderId="0" xfId="3" applyNumberFormat="1" applyFont="1" applyAlignment="1">
      <alignment horizontal="right" vertical="center" wrapText="1"/>
    </xf>
    <xf numFmtId="0" fontId="11" fillId="0" borderId="0" xfId="3" applyFont="1" applyAlignment="1">
      <alignment horizontal="left" vertical="center" wrapText="1"/>
    </xf>
    <xf numFmtId="165" fontId="11" fillId="0" borderId="0" xfId="3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49" fontId="11" fillId="0" borderId="0" xfId="3" applyNumberFormat="1" applyFont="1" applyAlignment="1">
      <alignment horizontal="center"/>
    </xf>
    <xf numFmtId="165" fontId="12" fillId="0" borderId="2" xfId="3" applyNumberFormat="1" applyFont="1" applyBorder="1" applyAlignment="1">
      <alignment horizontal="right" vertical="center" wrapText="1"/>
    </xf>
    <xf numFmtId="0" fontId="13" fillId="0" borderId="0" xfId="3" applyFont="1" applyAlignment="1">
      <alignment horizontal="left" vertical="center" wrapText="1"/>
    </xf>
    <xf numFmtId="0" fontId="11" fillId="0" borderId="1" xfId="3" applyFont="1" applyBorder="1" applyAlignment="1">
      <alignment horizontal="center"/>
    </xf>
    <xf numFmtId="165" fontId="12" fillId="0" borderId="1" xfId="3" applyNumberFormat="1" applyFont="1" applyBorder="1" applyAlignment="1">
      <alignment horizontal="right" vertical="center" wrapText="1"/>
    </xf>
    <xf numFmtId="0" fontId="12" fillId="0" borderId="0" xfId="3" applyFont="1" applyAlignment="1">
      <alignment horizontal="center"/>
    </xf>
    <xf numFmtId="165" fontId="13" fillId="0" borderId="0" xfId="3" applyNumberFormat="1" applyFont="1" applyAlignment="1">
      <alignment horizontal="right" vertical="center" wrapText="1"/>
    </xf>
    <xf numFmtId="0" fontId="11" fillId="0" borderId="0" xfId="3" applyFont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65" fontId="12" fillId="0" borderId="4" xfId="3" applyNumberFormat="1" applyFont="1" applyBorder="1" applyAlignment="1">
      <alignment horizontal="right" vertical="center" wrapText="1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2" fillId="0" borderId="1" xfId="3" applyFont="1" applyBorder="1" applyAlignment="1">
      <alignment horizontal="right" wrapText="1"/>
    </xf>
    <xf numFmtId="0" fontId="2" fillId="0" borderId="0" xfId="3" applyFont="1" applyAlignment="1">
      <alignment vertical="top" wrapText="1"/>
    </xf>
    <xf numFmtId="165" fontId="2" fillId="0" borderId="0" xfId="3" applyNumberFormat="1" applyFont="1" applyAlignment="1">
      <alignment horizontal="right" wrapText="1"/>
    </xf>
    <xf numFmtId="165" fontId="2" fillId="0" borderId="0" xfId="8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/>
    </xf>
    <xf numFmtId="164" fontId="3" fillId="0" borderId="0" xfId="3" applyNumberFormat="1" applyFont="1"/>
    <xf numFmtId="0" fontId="14" fillId="0" borderId="0" xfId="3" applyFont="1" applyAlignment="1">
      <alignment vertical="top" wrapText="1"/>
    </xf>
    <xf numFmtId="165" fontId="2" fillId="0" borderId="1" xfId="8" applyNumberFormat="1" applyFont="1" applyFill="1" applyBorder="1" applyAlignment="1">
      <alignment horizontal="right"/>
    </xf>
    <xf numFmtId="165" fontId="14" fillId="0" borderId="1" xfId="8" applyNumberFormat="1" applyFont="1" applyFill="1" applyBorder="1" applyAlignment="1">
      <alignment horizontal="right"/>
    </xf>
    <xf numFmtId="0" fontId="3" fillId="0" borderId="0" xfId="3" applyFont="1" applyAlignment="1">
      <alignment vertical="top" wrapText="1"/>
    </xf>
    <xf numFmtId="166" fontId="3" fillId="0" borderId="0" xfId="3" applyNumberFormat="1" applyFont="1"/>
    <xf numFmtId="165" fontId="2" fillId="0" borderId="4" xfId="3" applyNumberFormat="1" applyFont="1" applyBorder="1" applyAlignment="1">
      <alignment horizontal="right" wrapText="1"/>
    </xf>
    <xf numFmtId="3" fontId="2" fillId="0" borderId="0" xfId="3" applyNumberFormat="1" applyFont="1" applyAlignment="1">
      <alignment wrapText="1"/>
    </xf>
    <xf numFmtId="166" fontId="2" fillId="0" borderId="0" xfId="8" applyFont="1" applyFill="1" applyBorder="1" applyAlignment="1">
      <alignment horizontal="right"/>
    </xf>
    <xf numFmtId="0" fontId="2" fillId="0" borderId="0" xfId="3" applyFont="1"/>
    <xf numFmtId="3" fontId="3" fillId="0" borderId="0" xfId="3" applyNumberFormat="1" applyFont="1"/>
    <xf numFmtId="0" fontId="2" fillId="0" borderId="0" xfId="9" applyFont="1" applyAlignment="1">
      <alignment horizontal="left" vertical="top" wrapText="1"/>
    </xf>
    <xf numFmtId="168" fontId="3" fillId="0" borderId="0" xfId="9" applyNumberFormat="1" applyFont="1" applyAlignment="1">
      <alignment horizontal="right"/>
    </xf>
    <xf numFmtId="0" fontId="3" fillId="0" borderId="0" xfId="9" applyFont="1" applyAlignment="1">
      <alignment horizontal="left"/>
    </xf>
    <xf numFmtId="38" fontId="3" fillId="0" borderId="0" xfId="3" applyNumberFormat="1" applyFont="1"/>
    <xf numFmtId="0" fontId="3" fillId="0" borderId="0" xfId="9" applyFont="1" applyAlignment="1">
      <alignment horizontal="right" vertical="top"/>
    </xf>
    <xf numFmtId="1" fontId="3" fillId="0" borderId="0" xfId="9" applyNumberFormat="1" applyFont="1" applyAlignment="1">
      <alignment horizontal="left" vertical="top" wrapText="1"/>
    </xf>
    <xf numFmtId="40" fontId="3" fillId="0" borderId="0" xfId="9" applyNumberFormat="1" applyFont="1" applyAlignment="1">
      <alignment horizontal="right" vertical="top"/>
    </xf>
    <xf numFmtId="0" fontId="2" fillId="0" borderId="0" xfId="9" applyFont="1" applyAlignment="1">
      <alignment horizontal="right" vertical="top" wrapText="1"/>
    </xf>
    <xf numFmtId="4" fontId="3" fillId="0" borderId="0" xfId="3" applyNumberFormat="1" applyFont="1"/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3" fontId="5" fillId="0" borderId="0" xfId="3" applyNumberFormat="1" applyFont="1" applyAlignment="1">
      <alignment horizontal="center"/>
    </xf>
    <xf numFmtId="171" fontId="3" fillId="0" borderId="0" xfId="3" applyNumberFormat="1" applyFont="1" applyAlignment="1">
      <alignment horizontal="center"/>
    </xf>
    <xf numFmtId="168" fontId="3" fillId="0" borderId="0" xfId="3" applyNumberFormat="1" applyFont="1" applyAlignment="1">
      <alignment vertical="center"/>
    </xf>
    <xf numFmtId="168" fontId="2" fillId="0" borderId="1" xfId="3" applyNumberFormat="1" applyFont="1" applyBorder="1" applyAlignment="1">
      <alignment vertical="center"/>
    </xf>
    <xf numFmtId="168" fontId="2" fillId="0" borderId="3" xfId="3" applyNumberFormat="1" applyFont="1" applyBorder="1" applyAlignment="1">
      <alignment vertical="center"/>
    </xf>
    <xf numFmtId="168" fontId="2" fillId="0" borderId="0" xfId="3" applyNumberFormat="1" applyFont="1" applyAlignment="1">
      <alignment vertical="center"/>
    </xf>
    <xf numFmtId="168" fontId="3" fillId="0" borderId="1" xfId="3" applyNumberFormat="1" applyFont="1" applyBorder="1" applyAlignment="1">
      <alignment vertical="center"/>
    </xf>
    <xf numFmtId="168" fontId="2" fillId="0" borderId="4" xfId="3" applyNumberFormat="1" applyFont="1" applyBorder="1" applyAlignment="1">
      <alignment vertical="center"/>
    </xf>
    <xf numFmtId="172" fontId="2" fillId="0" borderId="3" xfId="3" applyNumberFormat="1" applyFont="1" applyBorder="1" applyAlignment="1">
      <alignment vertical="center"/>
    </xf>
    <xf numFmtId="0" fontId="15" fillId="0" borderId="0" xfId="0" applyFont="1" applyAlignment="1">
      <alignment horizontal="justify" vertical="center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right"/>
    </xf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</cellXfs>
  <cellStyles count="10">
    <cellStyle name="Comma" xfId="1" builtinId="3"/>
    <cellStyle name="Debit" xfId="8" xr:uid="{6093674A-AD32-40C8-8675-9B311A1CE52F}"/>
    <cellStyle name="Normal" xfId="0" builtinId="0"/>
    <cellStyle name="Percent" xfId="2" builtinId="5"/>
    <cellStyle name="Обычный 3" xfId="3" xr:uid="{7B9FEA90-C376-4180-B4BE-98FD3DF508DA}"/>
    <cellStyle name="Обычный 3 2" xfId="4" xr:uid="{B1DE0CD5-7E3E-4D71-8CCC-9AC146126CF1}"/>
    <cellStyle name="Обычный_отч о дох и расх" xfId="5" xr:uid="{886D3B17-B1D4-4979-95C8-2E1032FB63E6}"/>
    <cellStyle name="Обычный_отчет о СК" xfId="9" xr:uid="{03F7A182-08A3-4BC7-A958-8F25BE0BAE2F}"/>
    <cellStyle name="Обычный_Примечания к ОПУ" xfId="6" xr:uid="{AE85A0CC-53B2-44E6-A8D2-0A9B89D25441}"/>
    <cellStyle name="Финансовый 9" xfId="7" xr:uid="{D85112C3-E102-43C7-829C-30F088E2A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3DB8-AAB8-42AB-915B-5F22B16251B2}">
  <sheetPr>
    <pageSetUpPr fitToPage="1"/>
  </sheetPr>
  <dimension ref="B1:N62"/>
  <sheetViews>
    <sheetView tabSelected="1" zoomScale="81" zoomScaleNormal="100" zoomScaleSheetLayoutView="115" workbookViewId="0"/>
  </sheetViews>
  <sheetFormatPr defaultColWidth="9.1796875" defaultRowHeight="13" x14ac:dyDescent="0.3"/>
  <cols>
    <col min="1" max="1" width="2.453125" style="2" customWidth="1"/>
    <col min="2" max="2" width="49.453125" style="2" customWidth="1"/>
    <col min="3" max="3" width="12.1796875" style="2" bestFit="1" customWidth="1"/>
    <col min="4" max="4" width="18.08984375" style="3" customWidth="1"/>
    <col min="5" max="5" width="21.08984375" style="3" customWidth="1"/>
    <col min="6" max="6" width="9.1796875" style="2"/>
    <col min="7" max="7" width="15.81640625" style="2" bestFit="1" customWidth="1"/>
    <col min="8" max="8" width="15.453125" style="2" bestFit="1" customWidth="1"/>
    <col min="9" max="9" width="8.81640625" style="2" bestFit="1" customWidth="1"/>
    <col min="10" max="10" width="7.81640625" style="2" customWidth="1"/>
    <col min="11" max="11" width="12" style="2" bestFit="1" customWidth="1"/>
    <col min="12" max="254" width="9.1796875" style="2"/>
    <col min="255" max="255" width="47.453125" style="2" customWidth="1"/>
    <col min="256" max="256" width="11.54296875" style="2" customWidth="1"/>
    <col min="257" max="257" width="17.453125" style="2" customWidth="1"/>
    <col min="258" max="258" width="16" style="2" customWidth="1"/>
    <col min="259" max="510" width="9.1796875" style="2"/>
    <col min="511" max="511" width="47.453125" style="2" customWidth="1"/>
    <col min="512" max="512" width="11.54296875" style="2" customWidth="1"/>
    <col min="513" max="513" width="17.453125" style="2" customWidth="1"/>
    <col min="514" max="514" width="16" style="2" customWidth="1"/>
    <col min="515" max="766" width="9.1796875" style="2"/>
    <col min="767" max="767" width="47.453125" style="2" customWidth="1"/>
    <col min="768" max="768" width="11.54296875" style="2" customWidth="1"/>
    <col min="769" max="769" width="17.453125" style="2" customWidth="1"/>
    <col min="770" max="770" width="16" style="2" customWidth="1"/>
    <col min="771" max="1022" width="9.1796875" style="2"/>
    <col min="1023" max="1023" width="47.453125" style="2" customWidth="1"/>
    <col min="1024" max="1024" width="11.54296875" style="2" customWidth="1"/>
    <col min="1025" max="1025" width="17.453125" style="2" customWidth="1"/>
    <col min="1026" max="1026" width="16" style="2" customWidth="1"/>
    <col min="1027" max="1278" width="9.1796875" style="2"/>
    <col min="1279" max="1279" width="47.453125" style="2" customWidth="1"/>
    <col min="1280" max="1280" width="11.54296875" style="2" customWidth="1"/>
    <col min="1281" max="1281" width="17.453125" style="2" customWidth="1"/>
    <col min="1282" max="1282" width="16" style="2" customWidth="1"/>
    <col min="1283" max="1534" width="9.1796875" style="2"/>
    <col min="1535" max="1535" width="47.453125" style="2" customWidth="1"/>
    <col min="1536" max="1536" width="11.54296875" style="2" customWidth="1"/>
    <col min="1537" max="1537" width="17.453125" style="2" customWidth="1"/>
    <col min="1538" max="1538" width="16" style="2" customWidth="1"/>
    <col min="1539" max="1790" width="9.1796875" style="2"/>
    <col min="1791" max="1791" width="47.453125" style="2" customWidth="1"/>
    <col min="1792" max="1792" width="11.54296875" style="2" customWidth="1"/>
    <col min="1793" max="1793" width="17.453125" style="2" customWidth="1"/>
    <col min="1794" max="1794" width="16" style="2" customWidth="1"/>
    <col min="1795" max="2046" width="9.1796875" style="2"/>
    <col min="2047" max="2047" width="47.453125" style="2" customWidth="1"/>
    <col min="2048" max="2048" width="11.54296875" style="2" customWidth="1"/>
    <col min="2049" max="2049" width="17.453125" style="2" customWidth="1"/>
    <col min="2050" max="2050" width="16" style="2" customWidth="1"/>
    <col min="2051" max="2302" width="9.1796875" style="2"/>
    <col min="2303" max="2303" width="47.453125" style="2" customWidth="1"/>
    <col min="2304" max="2304" width="11.54296875" style="2" customWidth="1"/>
    <col min="2305" max="2305" width="17.453125" style="2" customWidth="1"/>
    <col min="2306" max="2306" width="16" style="2" customWidth="1"/>
    <col min="2307" max="2558" width="9.1796875" style="2"/>
    <col min="2559" max="2559" width="47.453125" style="2" customWidth="1"/>
    <col min="2560" max="2560" width="11.54296875" style="2" customWidth="1"/>
    <col min="2561" max="2561" width="17.453125" style="2" customWidth="1"/>
    <col min="2562" max="2562" width="16" style="2" customWidth="1"/>
    <col min="2563" max="2814" width="9.1796875" style="2"/>
    <col min="2815" max="2815" width="47.453125" style="2" customWidth="1"/>
    <col min="2816" max="2816" width="11.54296875" style="2" customWidth="1"/>
    <col min="2817" max="2817" width="17.453125" style="2" customWidth="1"/>
    <col min="2818" max="2818" width="16" style="2" customWidth="1"/>
    <col min="2819" max="3070" width="9.1796875" style="2"/>
    <col min="3071" max="3071" width="47.453125" style="2" customWidth="1"/>
    <col min="3072" max="3072" width="11.54296875" style="2" customWidth="1"/>
    <col min="3073" max="3073" width="17.453125" style="2" customWidth="1"/>
    <col min="3074" max="3074" width="16" style="2" customWidth="1"/>
    <col min="3075" max="3326" width="9.1796875" style="2"/>
    <col min="3327" max="3327" width="47.453125" style="2" customWidth="1"/>
    <col min="3328" max="3328" width="11.54296875" style="2" customWidth="1"/>
    <col min="3329" max="3329" width="17.453125" style="2" customWidth="1"/>
    <col min="3330" max="3330" width="16" style="2" customWidth="1"/>
    <col min="3331" max="3582" width="9.1796875" style="2"/>
    <col min="3583" max="3583" width="47.453125" style="2" customWidth="1"/>
    <col min="3584" max="3584" width="11.54296875" style="2" customWidth="1"/>
    <col min="3585" max="3585" width="17.453125" style="2" customWidth="1"/>
    <col min="3586" max="3586" width="16" style="2" customWidth="1"/>
    <col min="3587" max="3838" width="9.1796875" style="2"/>
    <col min="3839" max="3839" width="47.453125" style="2" customWidth="1"/>
    <col min="3840" max="3840" width="11.54296875" style="2" customWidth="1"/>
    <col min="3841" max="3841" width="17.453125" style="2" customWidth="1"/>
    <col min="3842" max="3842" width="16" style="2" customWidth="1"/>
    <col min="3843" max="4094" width="9.1796875" style="2"/>
    <col min="4095" max="4095" width="47.453125" style="2" customWidth="1"/>
    <col min="4096" max="4096" width="11.54296875" style="2" customWidth="1"/>
    <col min="4097" max="4097" width="17.453125" style="2" customWidth="1"/>
    <col min="4098" max="4098" width="16" style="2" customWidth="1"/>
    <col min="4099" max="4350" width="9.1796875" style="2"/>
    <col min="4351" max="4351" width="47.453125" style="2" customWidth="1"/>
    <col min="4352" max="4352" width="11.54296875" style="2" customWidth="1"/>
    <col min="4353" max="4353" width="17.453125" style="2" customWidth="1"/>
    <col min="4354" max="4354" width="16" style="2" customWidth="1"/>
    <col min="4355" max="4606" width="9.1796875" style="2"/>
    <col min="4607" max="4607" width="47.453125" style="2" customWidth="1"/>
    <col min="4608" max="4608" width="11.54296875" style="2" customWidth="1"/>
    <col min="4609" max="4609" width="17.453125" style="2" customWidth="1"/>
    <col min="4610" max="4610" width="16" style="2" customWidth="1"/>
    <col min="4611" max="4862" width="9.1796875" style="2"/>
    <col min="4863" max="4863" width="47.453125" style="2" customWidth="1"/>
    <col min="4864" max="4864" width="11.54296875" style="2" customWidth="1"/>
    <col min="4865" max="4865" width="17.453125" style="2" customWidth="1"/>
    <col min="4866" max="4866" width="16" style="2" customWidth="1"/>
    <col min="4867" max="5118" width="9.1796875" style="2"/>
    <col min="5119" max="5119" width="47.453125" style="2" customWidth="1"/>
    <col min="5120" max="5120" width="11.54296875" style="2" customWidth="1"/>
    <col min="5121" max="5121" width="17.453125" style="2" customWidth="1"/>
    <col min="5122" max="5122" width="16" style="2" customWidth="1"/>
    <col min="5123" max="5374" width="9.1796875" style="2"/>
    <col min="5375" max="5375" width="47.453125" style="2" customWidth="1"/>
    <col min="5376" max="5376" width="11.54296875" style="2" customWidth="1"/>
    <col min="5377" max="5377" width="17.453125" style="2" customWidth="1"/>
    <col min="5378" max="5378" width="16" style="2" customWidth="1"/>
    <col min="5379" max="5630" width="9.1796875" style="2"/>
    <col min="5631" max="5631" width="47.453125" style="2" customWidth="1"/>
    <col min="5632" max="5632" width="11.54296875" style="2" customWidth="1"/>
    <col min="5633" max="5633" width="17.453125" style="2" customWidth="1"/>
    <col min="5634" max="5634" width="16" style="2" customWidth="1"/>
    <col min="5635" max="5886" width="9.1796875" style="2"/>
    <col min="5887" max="5887" width="47.453125" style="2" customWidth="1"/>
    <col min="5888" max="5888" width="11.54296875" style="2" customWidth="1"/>
    <col min="5889" max="5889" width="17.453125" style="2" customWidth="1"/>
    <col min="5890" max="5890" width="16" style="2" customWidth="1"/>
    <col min="5891" max="6142" width="9.1796875" style="2"/>
    <col min="6143" max="6143" width="47.453125" style="2" customWidth="1"/>
    <col min="6144" max="6144" width="11.54296875" style="2" customWidth="1"/>
    <col min="6145" max="6145" width="17.453125" style="2" customWidth="1"/>
    <col min="6146" max="6146" width="16" style="2" customWidth="1"/>
    <col min="6147" max="6398" width="9.1796875" style="2"/>
    <col min="6399" max="6399" width="47.453125" style="2" customWidth="1"/>
    <col min="6400" max="6400" width="11.54296875" style="2" customWidth="1"/>
    <col min="6401" max="6401" width="17.453125" style="2" customWidth="1"/>
    <col min="6402" max="6402" width="16" style="2" customWidth="1"/>
    <col min="6403" max="6654" width="9.1796875" style="2"/>
    <col min="6655" max="6655" width="47.453125" style="2" customWidth="1"/>
    <col min="6656" max="6656" width="11.54296875" style="2" customWidth="1"/>
    <col min="6657" max="6657" width="17.453125" style="2" customWidth="1"/>
    <col min="6658" max="6658" width="16" style="2" customWidth="1"/>
    <col min="6659" max="6910" width="9.1796875" style="2"/>
    <col min="6911" max="6911" width="47.453125" style="2" customWidth="1"/>
    <col min="6912" max="6912" width="11.54296875" style="2" customWidth="1"/>
    <col min="6913" max="6913" width="17.453125" style="2" customWidth="1"/>
    <col min="6914" max="6914" width="16" style="2" customWidth="1"/>
    <col min="6915" max="7166" width="9.1796875" style="2"/>
    <col min="7167" max="7167" width="47.453125" style="2" customWidth="1"/>
    <col min="7168" max="7168" width="11.54296875" style="2" customWidth="1"/>
    <col min="7169" max="7169" width="17.453125" style="2" customWidth="1"/>
    <col min="7170" max="7170" width="16" style="2" customWidth="1"/>
    <col min="7171" max="7422" width="9.1796875" style="2"/>
    <col min="7423" max="7423" width="47.453125" style="2" customWidth="1"/>
    <col min="7424" max="7424" width="11.54296875" style="2" customWidth="1"/>
    <col min="7425" max="7425" width="17.453125" style="2" customWidth="1"/>
    <col min="7426" max="7426" width="16" style="2" customWidth="1"/>
    <col min="7427" max="7678" width="9.1796875" style="2"/>
    <col min="7679" max="7679" width="47.453125" style="2" customWidth="1"/>
    <col min="7680" max="7680" width="11.54296875" style="2" customWidth="1"/>
    <col min="7681" max="7681" width="17.453125" style="2" customWidth="1"/>
    <col min="7682" max="7682" width="16" style="2" customWidth="1"/>
    <col min="7683" max="7934" width="9.1796875" style="2"/>
    <col min="7935" max="7935" width="47.453125" style="2" customWidth="1"/>
    <col min="7936" max="7936" width="11.54296875" style="2" customWidth="1"/>
    <col min="7937" max="7937" width="17.453125" style="2" customWidth="1"/>
    <col min="7938" max="7938" width="16" style="2" customWidth="1"/>
    <col min="7939" max="8190" width="9.1796875" style="2"/>
    <col min="8191" max="8191" width="47.453125" style="2" customWidth="1"/>
    <col min="8192" max="8192" width="11.54296875" style="2" customWidth="1"/>
    <col min="8193" max="8193" width="17.453125" style="2" customWidth="1"/>
    <col min="8194" max="8194" width="16" style="2" customWidth="1"/>
    <col min="8195" max="8446" width="9.1796875" style="2"/>
    <col min="8447" max="8447" width="47.453125" style="2" customWidth="1"/>
    <col min="8448" max="8448" width="11.54296875" style="2" customWidth="1"/>
    <col min="8449" max="8449" width="17.453125" style="2" customWidth="1"/>
    <col min="8450" max="8450" width="16" style="2" customWidth="1"/>
    <col min="8451" max="8702" width="9.1796875" style="2"/>
    <col min="8703" max="8703" width="47.453125" style="2" customWidth="1"/>
    <col min="8704" max="8704" width="11.54296875" style="2" customWidth="1"/>
    <col min="8705" max="8705" width="17.453125" style="2" customWidth="1"/>
    <col min="8706" max="8706" width="16" style="2" customWidth="1"/>
    <col min="8707" max="8958" width="9.1796875" style="2"/>
    <col min="8959" max="8959" width="47.453125" style="2" customWidth="1"/>
    <col min="8960" max="8960" width="11.54296875" style="2" customWidth="1"/>
    <col min="8961" max="8961" width="17.453125" style="2" customWidth="1"/>
    <col min="8962" max="8962" width="16" style="2" customWidth="1"/>
    <col min="8963" max="9214" width="9.1796875" style="2"/>
    <col min="9215" max="9215" width="47.453125" style="2" customWidth="1"/>
    <col min="9216" max="9216" width="11.54296875" style="2" customWidth="1"/>
    <col min="9217" max="9217" width="17.453125" style="2" customWidth="1"/>
    <col min="9218" max="9218" width="16" style="2" customWidth="1"/>
    <col min="9219" max="9470" width="9.1796875" style="2"/>
    <col min="9471" max="9471" width="47.453125" style="2" customWidth="1"/>
    <col min="9472" max="9472" width="11.54296875" style="2" customWidth="1"/>
    <col min="9473" max="9473" width="17.453125" style="2" customWidth="1"/>
    <col min="9474" max="9474" width="16" style="2" customWidth="1"/>
    <col min="9475" max="9726" width="9.1796875" style="2"/>
    <col min="9727" max="9727" width="47.453125" style="2" customWidth="1"/>
    <col min="9728" max="9728" width="11.54296875" style="2" customWidth="1"/>
    <col min="9729" max="9729" width="17.453125" style="2" customWidth="1"/>
    <col min="9730" max="9730" width="16" style="2" customWidth="1"/>
    <col min="9731" max="9982" width="9.1796875" style="2"/>
    <col min="9983" max="9983" width="47.453125" style="2" customWidth="1"/>
    <col min="9984" max="9984" width="11.54296875" style="2" customWidth="1"/>
    <col min="9985" max="9985" width="17.453125" style="2" customWidth="1"/>
    <col min="9986" max="9986" width="16" style="2" customWidth="1"/>
    <col min="9987" max="10238" width="9.1796875" style="2"/>
    <col min="10239" max="10239" width="47.453125" style="2" customWidth="1"/>
    <col min="10240" max="10240" width="11.54296875" style="2" customWidth="1"/>
    <col min="10241" max="10241" width="17.453125" style="2" customWidth="1"/>
    <col min="10242" max="10242" width="16" style="2" customWidth="1"/>
    <col min="10243" max="10494" width="9.1796875" style="2"/>
    <col min="10495" max="10495" width="47.453125" style="2" customWidth="1"/>
    <col min="10496" max="10496" width="11.54296875" style="2" customWidth="1"/>
    <col min="10497" max="10497" width="17.453125" style="2" customWidth="1"/>
    <col min="10498" max="10498" width="16" style="2" customWidth="1"/>
    <col min="10499" max="10750" width="9.1796875" style="2"/>
    <col min="10751" max="10751" width="47.453125" style="2" customWidth="1"/>
    <col min="10752" max="10752" width="11.54296875" style="2" customWidth="1"/>
    <col min="10753" max="10753" width="17.453125" style="2" customWidth="1"/>
    <col min="10754" max="10754" width="16" style="2" customWidth="1"/>
    <col min="10755" max="11006" width="9.1796875" style="2"/>
    <col min="11007" max="11007" width="47.453125" style="2" customWidth="1"/>
    <col min="11008" max="11008" width="11.54296875" style="2" customWidth="1"/>
    <col min="11009" max="11009" width="17.453125" style="2" customWidth="1"/>
    <col min="11010" max="11010" width="16" style="2" customWidth="1"/>
    <col min="11011" max="11262" width="9.1796875" style="2"/>
    <col min="11263" max="11263" width="47.453125" style="2" customWidth="1"/>
    <col min="11264" max="11264" width="11.54296875" style="2" customWidth="1"/>
    <col min="11265" max="11265" width="17.453125" style="2" customWidth="1"/>
    <col min="11266" max="11266" width="16" style="2" customWidth="1"/>
    <col min="11267" max="11518" width="9.1796875" style="2"/>
    <col min="11519" max="11519" width="47.453125" style="2" customWidth="1"/>
    <col min="11520" max="11520" width="11.54296875" style="2" customWidth="1"/>
    <col min="11521" max="11521" width="17.453125" style="2" customWidth="1"/>
    <col min="11522" max="11522" width="16" style="2" customWidth="1"/>
    <col min="11523" max="11774" width="9.1796875" style="2"/>
    <col min="11775" max="11775" width="47.453125" style="2" customWidth="1"/>
    <col min="11776" max="11776" width="11.54296875" style="2" customWidth="1"/>
    <col min="11777" max="11777" width="17.453125" style="2" customWidth="1"/>
    <col min="11778" max="11778" width="16" style="2" customWidth="1"/>
    <col min="11779" max="12030" width="9.1796875" style="2"/>
    <col min="12031" max="12031" width="47.453125" style="2" customWidth="1"/>
    <col min="12032" max="12032" width="11.54296875" style="2" customWidth="1"/>
    <col min="12033" max="12033" width="17.453125" style="2" customWidth="1"/>
    <col min="12034" max="12034" width="16" style="2" customWidth="1"/>
    <col min="12035" max="12286" width="9.1796875" style="2"/>
    <col min="12287" max="12287" width="47.453125" style="2" customWidth="1"/>
    <col min="12288" max="12288" width="11.54296875" style="2" customWidth="1"/>
    <col min="12289" max="12289" width="17.453125" style="2" customWidth="1"/>
    <col min="12290" max="12290" width="16" style="2" customWidth="1"/>
    <col min="12291" max="12542" width="9.1796875" style="2"/>
    <col min="12543" max="12543" width="47.453125" style="2" customWidth="1"/>
    <col min="12544" max="12544" width="11.54296875" style="2" customWidth="1"/>
    <col min="12545" max="12545" width="17.453125" style="2" customWidth="1"/>
    <col min="12546" max="12546" width="16" style="2" customWidth="1"/>
    <col min="12547" max="12798" width="9.1796875" style="2"/>
    <col min="12799" max="12799" width="47.453125" style="2" customWidth="1"/>
    <col min="12800" max="12800" width="11.54296875" style="2" customWidth="1"/>
    <col min="12801" max="12801" width="17.453125" style="2" customWidth="1"/>
    <col min="12802" max="12802" width="16" style="2" customWidth="1"/>
    <col min="12803" max="13054" width="9.1796875" style="2"/>
    <col min="13055" max="13055" width="47.453125" style="2" customWidth="1"/>
    <col min="13056" max="13056" width="11.54296875" style="2" customWidth="1"/>
    <col min="13057" max="13057" width="17.453125" style="2" customWidth="1"/>
    <col min="13058" max="13058" width="16" style="2" customWidth="1"/>
    <col min="13059" max="13310" width="9.1796875" style="2"/>
    <col min="13311" max="13311" width="47.453125" style="2" customWidth="1"/>
    <col min="13312" max="13312" width="11.54296875" style="2" customWidth="1"/>
    <col min="13313" max="13313" width="17.453125" style="2" customWidth="1"/>
    <col min="13314" max="13314" width="16" style="2" customWidth="1"/>
    <col min="13315" max="13566" width="9.1796875" style="2"/>
    <col min="13567" max="13567" width="47.453125" style="2" customWidth="1"/>
    <col min="13568" max="13568" width="11.54296875" style="2" customWidth="1"/>
    <col min="13569" max="13569" width="17.453125" style="2" customWidth="1"/>
    <col min="13570" max="13570" width="16" style="2" customWidth="1"/>
    <col min="13571" max="13822" width="9.1796875" style="2"/>
    <col min="13823" max="13823" width="47.453125" style="2" customWidth="1"/>
    <col min="13824" max="13824" width="11.54296875" style="2" customWidth="1"/>
    <col min="13825" max="13825" width="17.453125" style="2" customWidth="1"/>
    <col min="13826" max="13826" width="16" style="2" customWidth="1"/>
    <col min="13827" max="14078" width="9.1796875" style="2"/>
    <col min="14079" max="14079" width="47.453125" style="2" customWidth="1"/>
    <col min="14080" max="14080" width="11.54296875" style="2" customWidth="1"/>
    <col min="14081" max="14081" width="17.453125" style="2" customWidth="1"/>
    <col min="14082" max="14082" width="16" style="2" customWidth="1"/>
    <col min="14083" max="14334" width="9.1796875" style="2"/>
    <col min="14335" max="14335" width="47.453125" style="2" customWidth="1"/>
    <col min="14336" max="14336" width="11.54296875" style="2" customWidth="1"/>
    <col min="14337" max="14337" width="17.453125" style="2" customWidth="1"/>
    <col min="14338" max="14338" width="16" style="2" customWidth="1"/>
    <col min="14339" max="14590" width="9.1796875" style="2"/>
    <col min="14591" max="14591" width="47.453125" style="2" customWidth="1"/>
    <col min="14592" max="14592" width="11.54296875" style="2" customWidth="1"/>
    <col min="14593" max="14593" width="17.453125" style="2" customWidth="1"/>
    <col min="14594" max="14594" width="16" style="2" customWidth="1"/>
    <col min="14595" max="14846" width="9.1796875" style="2"/>
    <col min="14847" max="14847" width="47.453125" style="2" customWidth="1"/>
    <col min="14848" max="14848" width="11.54296875" style="2" customWidth="1"/>
    <col min="14849" max="14849" width="17.453125" style="2" customWidth="1"/>
    <col min="14850" max="14850" width="16" style="2" customWidth="1"/>
    <col min="14851" max="15102" width="9.1796875" style="2"/>
    <col min="15103" max="15103" width="47.453125" style="2" customWidth="1"/>
    <col min="15104" max="15104" width="11.54296875" style="2" customWidth="1"/>
    <col min="15105" max="15105" width="17.453125" style="2" customWidth="1"/>
    <col min="15106" max="15106" width="16" style="2" customWidth="1"/>
    <col min="15107" max="15358" width="9.1796875" style="2"/>
    <col min="15359" max="15359" width="47.453125" style="2" customWidth="1"/>
    <col min="15360" max="15360" width="11.54296875" style="2" customWidth="1"/>
    <col min="15361" max="15361" width="17.453125" style="2" customWidth="1"/>
    <col min="15362" max="15362" width="16" style="2" customWidth="1"/>
    <col min="15363" max="15614" width="9.1796875" style="2"/>
    <col min="15615" max="15615" width="47.453125" style="2" customWidth="1"/>
    <col min="15616" max="15616" width="11.54296875" style="2" customWidth="1"/>
    <col min="15617" max="15617" width="17.453125" style="2" customWidth="1"/>
    <col min="15618" max="15618" width="16" style="2" customWidth="1"/>
    <col min="15619" max="15870" width="9.1796875" style="2"/>
    <col min="15871" max="15871" width="47.453125" style="2" customWidth="1"/>
    <col min="15872" max="15872" width="11.54296875" style="2" customWidth="1"/>
    <col min="15873" max="15873" width="17.453125" style="2" customWidth="1"/>
    <col min="15874" max="15874" width="16" style="2" customWidth="1"/>
    <col min="15875" max="16126" width="9.1796875" style="2"/>
    <col min="16127" max="16127" width="47.453125" style="2" customWidth="1"/>
    <col min="16128" max="16128" width="11.54296875" style="2" customWidth="1"/>
    <col min="16129" max="16129" width="17.453125" style="2" customWidth="1"/>
    <col min="16130" max="16130" width="16" style="2" customWidth="1"/>
    <col min="16131" max="16384" width="9.1796875" style="2"/>
  </cols>
  <sheetData>
    <row r="1" spans="2:12" x14ac:dyDescent="0.3">
      <c r="B1" s="120" t="s">
        <v>0</v>
      </c>
      <c r="C1" s="120"/>
      <c r="D1" s="120"/>
      <c r="E1" s="120"/>
    </row>
    <row r="2" spans="2:12" ht="12.75" customHeight="1" x14ac:dyDescent="0.3">
      <c r="B2" s="120" t="s">
        <v>1</v>
      </c>
      <c r="C2" s="120"/>
      <c r="D2" s="120"/>
      <c r="E2" s="120"/>
    </row>
    <row r="3" spans="2:12" x14ac:dyDescent="0.3">
      <c r="B3" s="120" t="s">
        <v>99</v>
      </c>
      <c r="C3" s="120"/>
      <c r="D3" s="120"/>
      <c r="E3" s="120"/>
    </row>
    <row r="4" spans="2:12" x14ac:dyDescent="0.3">
      <c r="E4" s="3" t="s">
        <v>2</v>
      </c>
    </row>
    <row r="5" spans="2:12" ht="67" customHeight="1" x14ac:dyDescent="0.3">
      <c r="B5" s="4"/>
      <c r="C5" s="5" t="s">
        <v>3</v>
      </c>
      <c r="D5" s="6" t="s">
        <v>99</v>
      </c>
      <c r="E5" s="7" t="s">
        <v>100</v>
      </c>
      <c r="I5" s="1"/>
    </row>
    <row r="6" spans="2:12" x14ac:dyDescent="0.3">
      <c r="B6" s="9" t="s">
        <v>4</v>
      </c>
      <c r="C6" s="10">
        <v>5</v>
      </c>
      <c r="D6" s="112">
        <v>752655</v>
      </c>
      <c r="E6" s="11">
        <v>35930</v>
      </c>
      <c r="F6" s="12"/>
      <c r="G6" s="12"/>
      <c r="H6" s="13"/>
      <c r="I6" s="14"/>
      <c r="J6" s="15"/>
      <c r="L6" s="17"/>
    </row>
    <row r="7" spans="2:12" x14ac:dyDescent="0.3">
      <c r="B7" s="9" t="s">
        <v>5</v>
      </c>
      <c r="C7" s="10">
        <v>5</v>
      </c>
      <c r="D7" s="112">
        <v>-97812</v>
      </c>
      <c r="E7" s="11">
        <v>-1541</v>
      </c>
      <c r="G7" s="12"/>
      <c r="H7" s="13"/>
      <c r="I7" s="15"/>
      <c r="J7" s="15"/>
    </row>
    <row r="8" spans="2:12" x14ac:dyDescent="0.3">
      <c r="B8" s="18" t="s">
        <v>6</v>
      </c>
      <c r="C8" s="19"/>
      <c r="D8" s="113">
        <v>654843</v>
      </c>
      <c r="E8" s="20">
        <f>SUM(E6:E7)</f>
        <v>34389</v>
      </c>
      <c r="G8" s="12"/>
      <c r="H8" s="13"/>
      <c r="I8" s="15"/>
      <c r="J8" s="15"/>
    </row>
    <row r="9" spans="2:12" ht="26" x14ac:dyDescent="0.3">
      <c r="B9" s="21" t="s">
        <v>7</v>
      </c>
      <c r="C9" s="10">
        <v>6</v>
      </c>
      <c r="D9" s="112">
        <v>4547</v>
      </c>
      <c r="E9" s="11">
        <v>35298</v>
      </c>
      <c r="G9" s="12"/>
      <c r="H9" s="13"/>
      <c r="I9" s="15"/>
      <c r="J9" s="15"/>
    </row>
    <row r="10" spans="2:12" x14ac:dyDescent="0.3">
      <c r="B10" s="21" t="s">
        <v>8</v>
      </c>
      <c r="C10" s="10">
        <v>6</v>
      </c>
      <c r="D10" s="112">
        <v>192529</v>
      </c>
      <c r="E10" s="11">
        <v>25927</v>
      </c>
      <c r="G10" s="12"/>
      <c r="H10" s="13"/>
      <c r="I10" s="15"/>
      <c r="J10" s="15"/>
      <c r="L10" s="17"/>
    </row>
    <row r="11" spans="2:12" x14ac:dyDescent="0.3">
      <c r="B11" s="9" t="s">
        <v>9</v>
      </c>
      <c r="C11" s="10">
        <v>6</v>
      </c>
      <c r="D11" s="112">
        <v>-144303</v>
      </c>
      <c r="E11" s="11">
        <v>-24590</v>
      </c>
      <c r="G11" s="12"/>
      <c r="H11" s="13"/>
      <c r="I11" s="15"/>
      <c r="J11" s="15"/>
    </row>
    <row r="12" spans="2:12" x14ac:dyDescent="0.3">
      <c r="B12" s="18" t="s">
        <v>10</v>
      </c>
      <c r="C12" s="8"/>
      <c r="D12" s="114">
        <v>52773</v>
      </c>
      <c r="E12" s="22">
        <f>SUM(E9:E11)</f>
        <v>36635</v>
      </c>
      <c r="G12" s="12"/>
      <c r="H12" s="13"/>
      <c r="I12" s="15"/>
      <c r="J12" s="15"/>
    </row>
    <row r="13" spans="2:12" s="1" customFormat="1" x14ac:dyDescent="0.3">
      <c r="B13" s="9" t="s">
        <v>11</v>
      </c>
      <c r="C13" s="10">
        <v>13</v>
      </c>
      <c r="D13" s="112">
        <v>-5871</v>
      </c>
      <c r="E13" s="11">
        <v>-2960</v>
      </c>
      <c r="G13" s="12"/>
      <c r="H13" s="12"/>
      <c r="I13" s="14"/>
      <c r="J13" s="15"/>
      <c r="K13" s="2"/>
    </row>
    <row r="14" spans="2:12" ht="39" x14ac:dyDescent="0.3">
      <c r="B14" s="9" t="s">
        <v>12</v>
      </c>
      <c r="C14" s="10" t="s">
        <v>13</v>
      </c>
      <c r="D14" s="112">
        <v>112181</v>
      </c>
      <c r="E14" s="11">
        <v>86319</v>
      </c>
      <c r="G14" s="12"/>
      <c r="H14" s="13"/>
      <c r="I14" s="15"/>
      <c r="J14" s="15"/>
    </row>
    <row r="15" spans="2:12" s="1" customFormat="1" x14ac:dyDescent="0.3">
      <c r="B15" s="9" t="s">
        <v>14</v>
      </c>
      <c r="C15" s="10"/>
      <c r="D15" s="112">
        <v>31245</v>
      </c>
      <c r="E15" s="11">
        <v>12031</v>
      </c>
      <c r="F15" s="2"/>
      <c r="G15" s="12"/>
      <c r="H15" s="13"/>
      <c r="I15" s="15"/>
      <c r="J15" s="15"/>
      <c r="K15" s="2"/>
    </row>
    <row r="16" spans="2:12" s="1" customFormat="1" x14ac:dyDescent="0.3">
      <c r="B16" s="9" t="s">
        <v>15</v>
      </c>
      <c r="C16" s="10"/>
      <c r="D16" s="112">
        <v>503755</v>
      </c>
      <c r="E16" s="11">
        <v>-3669</v>
      </c>
      <c r="F16" s="2"/>
      <c r="G16" s="12"/>
      <c r="H16" s="13"/>
      <c r="I16" s="15"/>
      <c r="J16" s="15"/>
      <c r="K16" s="2"/>
      <c r="L16" s="2"/>
    </row>
    <row r="17" spans="2:11" x14ac:dyDescent="0.3">
      <c r="B17" s="9" t="s">
        <v>16</v>
      </c>
      <c r="C17" s="10"/>
      <c r="D17" s="112">
        <v>0</v>
      </c>
      <c r="E17" s="11">
        <v>2123</v>
      </c>
      <c r="G17" s="12"/>
      <c r="H17" s="12"/>
      <c r="I17" s="15"/>
      <c r="J17" s="15"/>
    </row>
    <row r="18" spans="2:11" x14ac:dyDescent="0.3">
      <c r="B18" s="18" t="s">
        <v>17</v>
      </c>
      <c r="C18" s="19"/>
      <c r="D18" s="113">
        <v>1348926</v>
      </c>
      <c r="E18" s="20">
        <f>SUM(E13:E16,E17)</f>
        <v>93844</v>
      </c>
      <c r="G18" s="12"/>
      <c r="H18" s="13"/>
      <c r="I18" s="15"/>
      <c r="J18" s="15"/>
    </row>
    <row r="19" spans="2:11" x14ac:dyDescent="0.3">
      <c r="B19" s="9" t="s">
        <v>18</v>
      </c>
      <c r="C19" s="10">
        <v>7</v>
      </c>
      <c r="D19" s="112">
        <v>-413647</v>
      </c>
      <c r="E19" s="11">
        <v>-43844</v>
      </c>
      <c r="G19" s="12"/>
      <c r="H19" s="13"/>
      <c r="I19" s="15"/>
      <c r="J19" s="23"/>
    </row>
    <row r="20" spans="2:11" x14ac:dyDescent="0.3">
      <c r="B20" s="9" t="s">
        <v>19</v>
      </c>
      <c r="C20" s="10">
        <v>8</v>
      </c>
      <c r="D20" s="112">
        <v>-71240</v>
      </c>
      <c r="E20" s="11">
        <v>-17848</v>
      </c>
      <c r="G20" s="12"/>
      <c r="H20" s="13"/>
      <c r="I20" s="15"/>
      <c r="J20" s="23"/>
    </row>
    <row r="21" spans="2:11" x14ac:dyDescent="0.3">
      <c r="B21" s="9" t="s">
        <v>20</v>
      </c>
      <c r="C21" s="10">
        <v>8</v>
      </c>
      <c r="D21" s="112">
        <v>-120956</v>
      </c>
      <c r="E21" s="11">
        <v>-22453</v>
      </c>
      <c r="G21" s="12"/>
      <c r="H21" s="13"/>
      <c r="I21" s="15"/>
      <c r="J21" s="23"/>
    </row>
    <row r="22" spans="2:11" s="1" customFormat="1" x14ac:dyDescent="0.3">
      <c r="B22" s="18" t="s">
        <v>21</v>
      </c>
      <c r="C22" s="19"/>
      <c r="D22" s="113">
        <v>-605843</v>
      </c>
      <c r="E22" s="20">
        <f>SUM(E19:E21)</f>
        <v>-84145</v>
      </c>
      <c r="G22" s="12"/>
      <c r="H22" s="16"/>
      <c r="I22" s="15"/>
      <c r="J22" s="15"/>
      <c r="K22" s="2"/>
    </row>
    <row r="23" spans="2:11" x14ac:dyDescent="0.3">
      <c r="B23" s="18" t="s">
        <v>22</v>
      </c>
      <c r="C23" s="24" t="s">
        <v>13</v>
      </c>
      <c r="D23" s="115">
        <v>743083</v>
      </c>
      <c r="E23" s="25">
        <f>E18+E22</f>
        <v>9699</v>
      </c>
      <c r="G23" s="12"/>
      <c r="H23" s="13"/>
      <c r="I23" s="23"/>
      <c r="J23" s="15"/>
    </row>
    <row r="24" spans="2:11" s="1" customFormat="1" x14ac:dyDescent="0.3">
      <c r="B24" s="9" t="s">
        <v>23</v>
      </c>
      <c r="C24" s="19">
        <v>9</v>
      </c>
      <c r="D24" s="116">
        <v>-112865</v>
      </c>
      <c r="E24" s="26">
        <v>0</v>
      </c>
      <c r="G24" s="12"/>
      <c r="H24" s="13"/>
      <c r="J24" s="3"/>
      <c r="K24" s="2"/>
    </row>
    <row r="25" spans="2:11" x14ac:dyDescent="0.3">
      <c r="B25" s="18" t="s">
        <v>24</v>
      </c>
      <c r="C25" s="24"/>
      <c r="D25" s="114">
        <v>630218</v>
      </c>
      <c r="E25" s="22">
        <f>E23+E24</f>
        <v>9699</v>
      </c>
      <c r="G25" s="27"/>
      <c r="H25" s="16"/>
      <c r="J25" s="3"/>
    </row>
    <row r="26" spans="2:11" s="1" customFormat="1" ht="13.5" thickBot="1" x14ac:dyDescent="0.35">
      <c r="B26" s="18" t="s">
        <v>25</v>
      </c>
      <c r="C26" s="19"/>
      <c r="D26" s="117">
        <v>630218</v>
      </c>
      <c r="E26" s="29">
        <f>E25</f>
        <v>9699</v>
      </c>
      <c r="G26" s="12"/>
      <c r="H26" s="13"/>
      <c r="J26" s="3"/>
      <c r="K26" s="2"/>
    </row>
    <row r="27" spans="2:11" s="1" customFormat="1" ht="13.5" thickTop="1" x14ac:dyDescent="0.3">
      <c r="B27" s="18" t="s">
        <v>26</v>
      </c>
      <c r="C27" s="10">
        <v>19</v>
      </c>
      <c r="D27" s="118">
        <v>863.20996079073439</v>
      </c>
      <c r="E27" s="30">
        <v>183.33636157165569</v>
      </c>
      <c r="G27" s="12"/>
      <c r="H27" s="13"/>
    </row>
    <row r="28" spans="2:11" s="1" customFormat="1" ht="37.5" customHeight="1" x14ac:dyDescent="0.3">
      <c r="B28" s="31"/>
      <c r="C28" s="32"/>
      <c r="D28" s="33"/>
      <c r="E28" s="33"/>
      <c r="H28" s="13"/>
      <c r="I28" s="34"/>
      <c r="J28" s="35"/>
    </row>
    <row r="29" spans="2:11" x14ac:dyDescent="0.3">
      <c r="B29" s="3"/>
      <c r="C29" s="3"/>
    </row>
    <row r="30" spans="2:11" x14ac:dyDescent="0.3">
      <c r="B30" s="3"/>
      <c r="C30" s="3"/>
      <c r="H30" s="16"/>
    </row>
    <row r="31" spans="2:11" ht="14.5" x14ac:dyDescent="0.35">
      <c r="B31" s="108" t="s">
        <v>103</v>
      </c>
      <c r="C31"/>
      <c r="D31"/>
      <c r="E31"/>
      <c r="H31" s="16"/>
    </row>
    <row r="32" spans="2:11" ht="14.5" x14ac:dyDescent="0.35">
      <c r="B32" s="108"/>
      <c r="C32"/>
      <c r="D32"/>
      <c r="E32"/>
    </row>
    <row r="33" spans="2:7" ht="14.5" x14ac:dyDescent="0.35">
      <c r="B33" s="109"/>
      <c r="C33"/>
      <c r="D33"/>
      <c r="E33"/>
    </row>
    <row r="34" spans="2:7" ht="14.5" x14ac:dyDescent="0.35">
      <c r="B34" s="108"/>
      <c r="C34"/>
      <c r="D34"/>
      <c r="E34"/>
    </row>
    <row r="35" spans="2:7" ht="14.5" x14ac:dyDescent="0.35">
      <c r="B35" s="108"/>
      <c r="C35"/>
      <c r="D35"/>
      <c r="E35"/>
    </row>
    <row r="36" spans="2:7" ht="14.5" x14ac:dyDescent="0.35">
      <c r="B36" s="108" t="s">
        <v>104</v>
      </c>
      <c r="C36"/>
      <c r="D36" s="119" t="s">
        <v>105</v>
      </c>
      <c r="E36" s="119"/>
      <c r="F36" s="3"/>
      <c r="G36" s="36"/>
    </row>
    <row r="37" spans="2:7" ht="14.5" x14ac:dyDescent="0.35">
      <c r="B37" s="108" t="s">
        <v>106</v>
      </c>
      <c r="C37"/>
      <c r="D37" s="119" t="s">
        <v>107</v>
      </c>
      <c r="E37" s="119"/>
    </row>
    <row r="38" spans="2:7" ht="14.5" x14ac:dyDescent="0.35">
      <c r="B38" s="108"/>
      <c r="C38"/>
      <c r="D38"/>
      <c r="E38"/>
    </row>
    <row r="39" spans="2:7" ht="14.5" x14ac:dyDescent="0.35">
      <c r="B39" s="108" t="s">
        <v>108</v>
      </c>
      <c r="C39"/>
      <c r="D39"/>
      <c r="E39"/>
    </row>
    <row r="40" spans="2:7" x14ac:dyDescent="0.3">
      <c r="B40" s="3"/>
      <c r="C40" s="3"/>
    </row>
    <row r="41" spans="2:7" x14ac:dyDescent="0.3">
      <c r="B41" s="3"/>
      <c r="C41" s="3"/>
    </row>
    <row r="42" spans="2:7" x14ac:dyDescent="0.3">
      <c r="B42" s="3"/>
      <c r="C42" s="3"/>
      <c r="E42" s="37"/>
    </row>
    <row r="43" spans="2:7" x14ac:dyDescent="0.3">
      <c r="B43" s="3"/>
      <c r="C43" s="3"/>
      <c r="E43" s="37"/>
    </row>
    <row r="44" spans="2:7" x14ac:dyDescent="0.3">
      <c r="B44" s="3"/>
      <c r="C44" s="3"/>
    </row>
    <row r="45" spans="2:7" x14ac:dyDescent="0.3">
      <c r="B45" s="3"/>
      <c r="C45" s="3"/>
    </row>
    <row r="46" spans="2:7" x14ac:dyDescent="0.3">
      <c r="B46" s="3"/>
      <c r="C46" s="3"/>
    </row>
    <row r="47" spans="2:7" x14ac:dyDescent="0.3">
      <c r="B47" s="3"/>
      <c r="C47" s="3"/>
    </row>
    <row r="48" spans="2:7" x14ac:dyDescent="0.3">
      <c r="B48" s="3"/>
      <c r="C48" s="3"/>
      <c r="D48" s="38"/>
    </row>
    <row r="49" spans="2:14" x14ac:dyDescent="0.3">
      <c r="B49" s="39"/>
      <c r="C49" s="39"/>
      <c r="E49" s="38"/>
    </row>
    <row r="50" spans="2:14" x14ac:dyDescent="0.3">
      <c r="B50" s="39"/>
      <c r="C50" s="39"/>
      <c r="D50" s="38"/>
      <c r="E50" s="38"/>
    </row>
    <row r="51" spans="2:14" x14ac:dyDescent="0.3">
      <c r="B51" s="40"/>
      <c r="C51" s="40"/>
      <c r="D51" s="41"/>
      <c r="E51" s="41"/>
    </row>
    <row r="52" spans="2:14" x14ac:dyDescent="0.3">
      <c r="B52" s="3"/>
      <c r="C52" s="3"/>
    </row>
    <row r="53" spans="2:14" x14ac:dyDescent="0.3">
      <c r="B53" s="3"/>
      <c r="C53" s="3"/>
    </row>
    <row r="54" spans="2:14" x14ac:dyDescent="0.3">
      <c r="B54" s="3"/>
      <c r="C54" s="3"/>
    </row>
    <row r="55" spans="2:14" x14ac:dyDescent="0.3">
      <c r="B55" s="3"/>
      <c r="C55" s="3"/>
    </row>
    <row r="58" spans="2:14" x14ac:dyDescent="0.3">
      <c r="B58" s="3"/>
      <c r="C58" s="3"/>
    </row>
    <row r="59" spans="2:14" x14ac:dyDescent="0.3">
      <c r="B59" s="3"/>
      <c r="C59" s="3"/>
    </row>
    <row r="60" spans="2:14" x14ac:dyDescent="0.3">
      <c r="B60" s="3"/>
      <c r="C60" s="3"/>
    </row>
    <row r="61" spans="2:14" s="3" customFormat="1" x14ac:dyDescent="0.3">
      <c r="F61" s="2"/>
      <c r="G61" s="2"/>
      <c r="H61" s="2"/>
      <c r="I61" s="2"/>
      <c r="J61" s="2"/>
      <c r="K61" s="2"/>
      <c r="L61" s="2"/>
      <c r="M61" s="2"/>
      <c r="N61" s="2"/>
    </row>
    <row r="62" spans="2:14" s="3" customFormat="1" x14ac:dyDescent="0.3">
      <c r="F62" s="2"/>
      <c r="G62" s="2"/>
      <c r="H62" s="2"/>
      <c r="I62" s="2"/>
      <c r="J62" s="2"/>
      <c r="K62" s="2"/>
      <c r="L62" s="2"/>
      <c r="M62" s="2"/>
      <c r="N62" s="2"/>
    </row>
  </sheetData>
  <mergeCells count="5">
    <mergeCell ref="D37:E37"/>
    <mergeCell ref="B1:E1"/>
    <mergeCell ref="B2:E2"/>
    <mergeCell ref="B3:E3"/>
    <mergeCell ref="D36:E36"/>
  </mergeCells>
  <pageMargins left="0.27559055118110237" right="0.19685039370078741" top="0.15748031496062992" bottom="0" header="0.27559055118110237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C64E8-06BD-4E73-AB0C-721D09724B99}">
  <dimension ref="B1:R94"/>
  <sheetViews>
    <sheetView zoomScale="86" zoomScaleNormal="100" zoomScaleSheetLayoutView="115" workbookViewId="0"/>
  </sheetViews>
  <sheetFormatPr defaultColWidth="9.1796875" defaultRowHeight="13" x14ac:dyDescent="0.3"/>
  <cols>
    <col min="1" max="1" width="2.81640625" style="2" customWidth="1"/>
    <col min="2" max="2" width="47.54296875" style="2" customWidth="1"/>
    <col min="3" max="3" width="11.81640625" style="2" customWidth="1"/>
    <col min="4" max="4" width="15.1796875" style="2" customWidth="1"/>
    <col min="5" max="5" width="13.81640625" style="2" customWidth="1"/>
    <col min="6" max="6" width="2.1796875" style="2" customWidth="1"/>
    <col min="7" max="9" width="15.81640625" style="2" bestFit="1" customWidth="1"/>
    <col min="10" max="10" width="16.54296875" style="2" customWidth="1"/>
    <col min="11" max="11" width="10.453125" style="2" bestFit="1" customWidth="1"/>
    <col min="12" max="13" width="9.1796875" style="2"/>
    <col min="14" max="14" width="10.453125" style="2" bestFit="1" customWidth="1"/>
    <col min="15" max="15" width="9.26953125" style="2" bestFit="1" customWidth="1"/>
    <col min="16" max="257" width="9.1796875" style="2"/>
    <col min="258" max="258" width="45.1796875" style="2" customWidth="1"/>
    <col min="259" max="259" width="10.54296875" style="2" customWidth="1"/>
    <col min="260" max="260" width="17" style="2" customWidth="1"/>
    <col min="261" max="261" width="16.1796875" style="2" customWidth="1"/>
    <col min="262" max="513" width="9.1796875" style="2"/>
    <col min="514" max="514" width="45.1796875" style="2" customWidth="1"/>
    <col min="515" max="515" width="10.54296875" style="2" customWidth="1"/>
    <col min="516" max="516" width="17" style="2" customWidth="1"/>
    <col min="517" max="517" width="16.1796875" style="2" customWidth="1"/>
    <col min="518" max="769" width="9.1796875" style="2"/>
    <col min="770" max="770" width="45.1796875" style="2" customWidth="1"/>
    <col min="771" max="771" width="10.54296875" style="2" customWidth="1"/>
    <col min="772" max="772" width="17" style="2" customWidth="1"/>
    <col min="773" max="773" width="16.1796875" style="2" customWidth="1"/>
    <col min="774" max="1025" width="9.1796875" style="2"/>
    <col min="1026" max="1026" width="45.1796875" style="2" customWidth="1"/>
    <col min="1027" max="1027" width="10.54296875" style="2" customWidth="1"/>
    <col min="1028" max="1028" width="17" style="2" customWidth="1"/>
    <col min="1029" max="1029" width="16.1796875" style="2" customWidth="1"/>
    <col min="1030" max="1281" width="9.1796875" style="2"/>
    <col min="1282" max="1282" width="45.1796875" style="2" customWidth="1"/>
    <col min="1283" max="1283" width="10.54296875" style="2" customWidth="1"/>
    <col min="1284" max="1284" width="17" style="2" customWidth="1"/>
    <col min="1285" max="1285" width="16.1796875" style="2" customWidth="1"/>
    <col min="1286" max="1537" width="9.1796875" style="2"/>
    <col min="1538" max="1538" width="45.1796875" style="2" customWidth="1"/>
    <col min="1539" max="1539" width="10.54296875" style="2" customWidth="1"/>
    <col min="1540" max="1540" width="17" style="2" customWidth="1"/>
    <col min="1541" max="1541" width="16.1796875" style="2" customWidth="1"/>
    <col min="1542" max="1793" width="9.1796875" style="2"/>
    <col min="1794" max="1794" width="45.1796875" style="2" customWidth="1"/>
    <col min="1795" max="1795" width="10.54296875" style="2" customWidth="1"/>
    <col min="1796" max="1796" width="17" style="2" customWidth="1"/>
    <col min="1797" max="1797" width="16.1796875" style="2" customWidth="1"/>
    <col min="1798" max="2049" width="9.1796875" style="2"/>
    <col min="2050" max="2050" width="45.1796875" style="2" customWidth="1"/>
    <col min="2051" max="2051" width="10.54296875" style="2" customWidth="1"/>
    <col min="2052" max="2052" width="17" style="2" customWidth="1"/>
    <col min="2053" max="2053" width="16.1796875" style="2" customWidth="1"/>
    <col min="2054" max="2305" width="9.1796875" style="2"/>
    <col min="2306" max="2306" width="45.1796875" style="2" customWidth="1"/>
    <col min="2307" max="2307" width="10.54296875" style="2" customWidth="1"/>
    <col min="2308" max="2308" width="17" style="2" customWidth="1"/>
    <col min="2309" max="2309" width="16.1796875" style="2" customWidth="1"/>
    <col min="2310" max="2561" width="9.1796875" style="2"/>
    <col min="2562" max="2562" width="45.1796875" style="2" customWidth="1"/>
    <col min="2563" max="2563" width="10.54296875" style="2" customWidth="1"/>
    <col min="2564" max="2564" width="17" style="2" customWidth="1"/>
    <col min="2565" max="2565" width="16.1796875" style="2" customWidth="1"/>
    <col min="2566" max="2817" width="9.1796875" style="2"/>
    <col min="2818" max="2818" width="45.1796875" style="2" customWidth="1"/>
    <col min="2819" max="2819" width="10.54296875" style="2" customWidth="1"/>
    <col min="2820" max="2820" width="17" style="2" customWidth="1"/>
    <col min="2821" max="2821" width="16.1796875" style="2" customWidth="1"/>
    <col min="2822" max="3073" width="9.1796875" style="2"/>
    <col min="3074" max="3074" width="45.1796875" style="2" customWidth="1"/>
    <col min="3075" max="3075" width="10.54296875" style="2" customWidth="1"/>
    <col min="3076" max="3076" width="17" style="2" customWidth="1"/>
    <col min="3077" max="3077" width="16.1796875" style="2" customWidth="1"/>
    <col min="3078" max="3329" width="9.1796875" style="2"/>
    <col min="3330" max="3330" width="45.1796875" style="2" customWidth="1"/>
    <col min="3331" max="3331" width="10.54296875" style="2" customWidth="1"/>
    <col min="3332" max="3332" width="17" style="2" customWidth="1"/>
    <col min="3333" max="3333" width="16.1796875" style="2" customWidth="1"/>
    <col min="3334" max="3585" width="9.1796875" style="2"/>
    <col min="3586" max="3586" width="45.1796875" style="2" customWidth="1"/>
    <col min="3587" max="3587" width="10.54296875" style="2" customWidth="1"/>
    <col min="3588" max="3588" width="17" style="2" customWidth="1"/>
    <col min="3589" max="3589" width="16.1796875" style="2" customWidth="1"/>
    <col min="3590" max="3841" width="9.1796875" style="2"/>
    <col min="3842" max="3842" width="45.1796875" style="2" customWidth="1"/>
    <col min="3843" max="3843" width="10.54296875" style="2" customWidth="1"/>
    <col min="3844" max="3844" width="17" style="2" customWidth="1"/>
    <col min="3845" max="3845" width="16.1796875" style="2" customWidth="1"/>
    <col min="3846" max="4097" width="9.1796875" style="2"/>
    <col min="4098" max="4098" width="45.1796875" style="2" customWidth="1"/>
    <col min="4099" max="4099" width="10.54296875" style="2" customWidth="1"/>
    <col min="4100" max="4100" width="17" style="2" customWidth="1"/>
    <col min="4101" max="4101" width="16.1796875" style="2" customWidth="1"/>
    <col min="4102" max="4353" width="9.1796875" style="2"/>
    <col min="4354" max="4354" width="45.1796875" style="2" customWidth="1"/>
    <col min="4355" max="4355" width="10.54296875" style="2" customWidth="1"/>
    <col min="4356" max="4356" width="17" style="2" customWidth="1"/>
    <col min="4357" max="4357" width="16.1796875" style="2" customWidth="1"/>
    <col min="4358" max="4609" width="9.1796875" style="2"/>
    <col min="4610" max="4610" width="45.1796875" style="2" customWidth="1"/>
    <col min="4611" max="4611" width="10.54296875" style="2" customWidth="1"/>
    <col min="4612" max="4612" width="17" style="2" customWidth="1"/>
    <col min="4613" max="4613" width="16.1796875" style="2" customWidth="1"/>
    <col min="4614" max="4865" width="9.1796875" style="2"/>
    <col min="4866" max="4866" width="45.1796875" style="2" customWidth="1"/>
    <col min="4867" max="4867" width="10.54296875" style="2" customWidth="1"/>
    <col min="4868" max="4868" width="17" style="2" customWidth="1"/>
    <col min="4869" max="4869" width="16.1796875" style="2" customWidth="1"/>
    <col min="4870" max="5121" width="9.1796875" style="2"/>
    <col min="5122" max="5122" width="45.1796875" style="2" customWidth="1"/>
    <col min="5123" max="5123" width="10.54296875" style="2" customWidth="1"/>
    <col min="5124" max="5124" width="17" style="2" customWidth="1"/>
    <col min="5125" max="5125" width="16.1796875" style="2" customWidth="1"/>
    <col min="5126" max="5377" width="9.1796875" style="2"/>
    <col min="5378" max="5378" width="45.1796875" style="2" customWidth="1"/>
    <col min="5379" max="5379" width="10.54296875" style="2" customWidth="1"/>
    <col min="5380" max="5380" width="17" style="2" customWidth="1"/>
    <col min="5381" max="5381" width="16.1796875" style="2" customWidth="1"/>
    <col min="5382" max="5633" width="9.1796875" style="2"/>
    <col min="5634" max="5634" width="45.1796875" style="2" customWidth="1"/>
    <col min="5635" max="5635" width="10.54296875" style="2" customWidth="1"/>
    <col min="5636" max="5636" width="17" style="2" customWidth="1"/>
    <col min="5637" max="5637" width="16.1796875" style="2" customWidth="1"/>
    <col min="5638" max="5889" width="9.1796875" style="2"/>
    <col min="5890" max="5890" width="45.1796875" style="2" customWidth="1"/>
    <col min="5891" max="5891" width="10.54296875" style="2" customWidth="1"/>
    <col min="5892" max="5892" width="17" style="2" customWidth="1"/>
    <col min="5893" max="5893" width="16.1796875" style="2" customWidth="1"/>
    <col min="5894" max="6145" width="9.1796875" style="2"/>
    <col min="6146" max="6146" width="45.1796875" style="2" customWidth="1"/>
    <col min="6147" max="6147" width="10.54296875" style="2" customWidth="1"/>
    <col min="6148" max="6148" width="17" style="2" customWidth="1"/>
    <col min="6149" max="6149" width="16.1796875" style="2" customWidth="1"/>
    <col min="6150" max="6401" width="9.1796875" style="2"/>
    <col min="6402" max="6402" width="45.1796875" style="2" customWidth="1"/>
    <col min="6403" max="6403" width="10.54296875" style="2" customWidth="1"/>
    <col min="6404" max="6404" width="17" style="2" customWidth="1"/>
    <col min="6405" max="6405" width="16.1796875" style="2" customWidth="1"/>
    <col min="6406" max="6657" width="9.1796875" style="2"/>
    <col min="6658" max="6658" width="45.1796875" style="2" customWidth="1"/>
    <col min="6659" max="6659" width="10.54296875" style="2" customWidth="1"/>
    <col min="6660" max="6660" width="17" style="2" customWidth="1"/>
    <col min="6661" max="6661" width="16.1796875" style="2" customWidth="1"/>
    <col min="6662" max="6913" width="9.1796875" style="2"/>
    <col min="6914" max="6914" width="45.1796875" style="2" customWidth="1"/>
    <col min="6915" max="6915" width="10.54296875" style="2" customWidth="1"/>
    <col min="6916" max="6916" width="17" style="2" customWidth="1"/>
    <col min="6917" max="6917" width="16.1796875" style="2" customWidth="1"/>
    <col min="6918" max="7169" width="9.1796875" style="2"/>
    <col min="7170" max="7170" width="45.1796875" style="2" customWidth="1"/>
    <col min="7171" max="7171" width="10.54296875" style="2" customWidth="1"/>
    <col min="7172" max="7172" width="17" style="2" customWidth="1"/>
    <col min="7173" max="7173" width="16.1796875" style="2" customWidth="1"/>
    <col min="7174" max="7425" width="9.1796875" style="2"/>
    <col min="7426" max="7426" width="45.1796875" style="2" customWidth="1"/>
    <col min="7427" max="7427" width="10.54296875" style="2" customWidth="1"/>
    <col min="7428" max="7428" width="17" style="2" customWidth="1"/>
    <col min="7429" max="7429" width="16.1796875" style="2" customWidth="1"/>
    <col min="7430" max="7681" width="9.1796875" style="2"/>
    <col min="7682" max="7682" width="45.1796875" style="2" customWidth="1"/>
    <col min="7683" max="7683" width="10.54296875" style="2" customWidth="1"/>
    <col min="7684" max="7684" width="17" style="2" customWidth="1"/>
    <col min="7685" max="7685" width="16.1796875" style="2" customWidth="1"/>
    <col min="7686" max="7937" width="9.1796875" style="2"/>
    <col min="7938" max="7938" width="45.1796875" style="2" customWidth="1"/>
    <col min="7939" max="7939" width="10.54296875" style="2" customWidth="1"/>
    <col min="7940" max="7940" width="17" style="2" customWidth="1"/>
    <col min="7941" max="7941" width="16.1796875" style="2" customWidth="1"/>
    <col min="7942" max="8193" width="9.1796875" style="2"/>
    <col min="8194" max="8194" width="45.1796875" style="2" customWidth="1"/>
    <col min="8195" max="8195" width="10.54296875" style="2" customWidth="1"/>
    <col min="8196" max="8196" width="17" style="2" customWidth="1"/>
    <col min="8197" max="8197" width="16.1796875" style="2" customWidth="1"/>
    <col min="8198" max="8449" width="9.1796875" style="2"/>
    <col min="8450" max="8450" width="45.1796875" style="2" customWidth="1"/>
    <col min="8451" max="8451" width="10.54296875" style="2" customWidth="1"/>
    <col min="8452" max="8452" width="17" style="2" customWidth="1"/>
    <col min="8453" max="8453" width="16.1796875" style="2" customWidth="1"/>
    <col min="8454" max="8705" width="9.1796875" style="2"/>
    <col min="8706" max="8706" width="45.1796875" style="2" customWidth="1"/>
    <col min="8707" max="8707" width="10.54296875" style="2" customWidth="1"/>
    <col min="8708" max="8708" width="17" style="2" customWidth="1"/>
    <col min="8709" max="8709" width="16.1796875" style="2" customWidth="1"/>
    <col min="8710" max="8961" width="9.1796875" style="2"/>
    <col min="8962" max="8962" width="45.1796875" style="2" customWidth="1"/>
    <col min="8963" max="8963" width="10.54296875" style="2" customWidth="1"/>
    <col min="8964" max="8964" width="17" style="2" customWidth="1"/>
    <col min="8965" max="8965" width="16.1796875" style="2" customWidth="1"/>
    <col min="8966" max="9217" width="9.1796875" style="2"/>
    <col min="9218" max="9218" width="45.1796875" style="2" customWidth="1"/>
    <col min="9219" max="9219" width="10.54296875" style="2" customWidth="1"/>
    <col min="9220" max="9220" width="17" style="2" customWidth="1"/>
    <col min="9221" max="9221" width="16.1796875" style="2" customWidth="1"/>
    <col min="9222" max="9473" width="9.1796875" style="2"/>
    <col min="9474" max="9474" width="45.1796875" style="2" customWidth="1"/>
    <col min="9475" max="9475" width="10.54296875" style="2" customWidth="1"/>
    <col min="9476" max="9476" width="17" style="2" customWidth="1"/>
    <col min="9477" max="9477" width="16.1796875" style="2" customWidth="1"/>
    <col min="9478" max="9729" width="9.1796875" style="2"/>
    <col min="9730" max="9730" width="45.1796875" style="2" customWidth="1"/>
    <col min="9731" max="9731" width="10.54296875" style="2" customWidth="1"/>
    <col min="9732" max="9732" width="17" style="2" customWidth="1"/>
    <col min="9733" max="9733" width="16.1796875" style="2" customWidth="1"/>
    <col min="9734" max="9985" width="9.1796875" style="2"/>
    <col min="9986" max="9986" width="45.1796875" style="2" customWidth="1"/>
    <col min="9987" max="9987" width="10.54296875" style="2" customWidth="1"/>
    <col min="9988" max="9988" width="17" style="2" customWidth="1"/>
    <col min="9989" max="9989" width="16.1796875" style="2" customWidth="1"/>
    <col min="9990" max="10241" width="9.1796875" style="2"/>
    <col min="10242" max="10242" width="45.1796875" style="2" customWidth="1"/>
    <col min="10243" max="10243" width="10.54296875" style="2" customWidth="1"/>
    <col min="10244" max="10244" width="17" style="2" customWidth="1"/>
    <col min="10245" max="10245" width="16.1796875" style="2" customWidth="1"/>
    <col min="10246" max="10497" width="9.1796875" style="2"/>
    <col min="10498" max="10498" width="45.1796875" style="2" customWidth="1"/>
    <col min="10499" max="10499" width="10.54296875" style="2" customWidth="1"/>
    <col min="10500" max="10500" width="17" style="2" customWidth="1"/>
    <col min="10501" max="10501" width="16.1796875" style="2" customWidth="1"/>
    <col min="10502" max="10753" width="9.1796875" style="2"/>
    <col min="10754" max="10754" width="45.1796875" style="2" customWidth="1"/>
    <col min="10755" max="10755" width="10.54296875" style="2" customWidth="1"/>
    <col min="10756" max="10756" width="17" style="2" customWidth="1"/>
    <col min="10757" max="10757" width="16.1796875" style="2" customWidth="1"/>
    <col min="10758" max="11009" width="9.1796875" style="2"/>
    <col min="11010" max="11010" width="45.1796875" style="2" customWidth="1"/>
    <col min="11011" max="11011" width="10.54296875" style="2" customWidth="1"/>
    <col min="11012" max="11012" width="17" style="2" customWidth="1"/>
    <col min="11013" max="11013" width="16.1796875" style="2" customWidth="1"/>
    <col min="11014" max="11265" width="9.1796875" style="2"/>
    <col min="11266" max="11266" width="45.1796875" style="2" customWidth="1"/>
    <col min="11267" max="11267" width="10.54296875" style="2" customWidth="1"/>
    <col min="11268" max="11268" width="17" style="2" customWidth="1"/>
    <col min="11269" max="11269" width="16.1796875" style="2" customWidth="1"/>
    <col min="11270" max="11521" width="9.1796875" style="2"/>
    <col min="11522" max="11522" width="45.1796875" style="2" customWidth="1"/>
    <col min="11523" max="11523" width="10.54296875" style="2" customWidth="1"/>
    <col min="11524" max="11524" width="17" style="2" customWidth="1"/>
    <col min="11525" max="11525" width="16.1796875" style="2" customWidth="1"/>
    <col min="11526" max="11777" width="9.1796875" style="2"/>
    <col min="11778" max="11778" width="45.1796875" style="2" customWidth="1"/>
    <col min="11779" max="11779" width="10.54296875" style="2" customWidth="1"/>
    <col min="11780" max="11780" width="17" style="2" customWidth="1"/>
    <col min="11781" max="11781" width="16.1796875" style="2" customWidth="1"/>
    <col min="11782" max="12033" width="9.1796875" style="2"/>
    <col min="12034" max="12034" width="45.1796875" style="2" customWidth="1"/>
    <col min="12035" max="12035" width="10.54296875" style="2" customWidth="1"/>
    <col min="12036" max="12036" width="17" style="2" customWidth="1"/>
    <col min="12037" max="12037" width="16.1796875" style="2" customWidth="1"/>
    <col min="12038" max="12289" width="9.1796875" style="2"/>
    <col min="12290" max="12290" width="45.1796875" style="2" customWidth="1"/>
    <col min="12291" max="12291" width="10.54296875" style="2" customWidth="1"/>
    <col min="12292" max="12292" width="17" style="2" customWidth="1"/>
    <col min="12293" max="12293" width="16.1796875" style="2" customWidth="1"/>
    <col min="12294" max="12545" width="9.1796875" style="2"/>
    <col min="12546" max="12546" width="45.1796875" style="2" customWidth="1"/>
    <col min="12547" max="12547" width="10.54296875" style="2" customWidth="1"/>
    <col min="12548" max="12548" width="17" style="2" customWidth="1"/>
    <col min="12549" max="12549" width="16.1796875" style="2" customWidth="1"/>
    <col min="12550" max="12801" width="9.1796875" style="2"/>
    <col min="12802" max="12802" width="45.1796875" style="2" customWidth="1"/>
    <col min="12803" max="12803" width="10.54296875" style="2" customWidth="1"/>
    <col min="12804" max="12804" width="17" style="2" customWidth="1"/>
    <col min="12805" max="12805" width="16.1796875" style="2" customWidth="1"/>
    <col min="12806" max="13057" width="9.1796875" style="2"/>
    <col min="13058" max="13058" width="45.1796875" style="2" customWidth="1"/>
    <col min="13059" max="13059" width="10.54296875" style="2" customWidth="1"/>
    <col min="13060" max="13060" width="17" style="2" customWidth="1"/>
    <col min="13061" max="13061" width="16.1796875" style="2" customWidth="1"/>
    <col min="13062" max="13313" width="9.1796875" style="2"/>
    <col min="13314" max="13314" width="45.1796875" style="2" customWidth="1"/>
    <col min="13315" max="13315" width="10.54296875" style="2" customWidth="1"/>
    <col min="13316" max="13316" width="17" style="2" customWidth="1"/>
    <col min="13317" max="13317" width="16.1796875" style="2" customWidth="1"/>
    <col min="13318" max="13569" width="9.1796875" style="2"/>
    <col min="13570" max="13570" width="45.1796875" style="2" customWidth="1"/>
    <col min="13571" max="13571" width="10.54296875" style="2" customWidth="1"/>
    <col min="13572" max="13572" width="17" style="2" customWidth="1"/>
    <col min="13573" max="13573" width="16.1796875" style="2" customWidth="1"/>
    <col min="13574" max="13825" width="9.1796875" style="2"/>
    <col min="13826" max="13826" width="45.1796875" style="2" customWidth="1"/>
    <col min="13827" max="13827" width="10.54296875" style="2" customWidth="1"/>
    <col min="13828" max="13828" width="17" style="2" customWidth="1"/>
    <col min="13829" max="13829" width="16.1796875" style="2" customWidth="1"/>
    <col min="13830" max="14081" width="9.1796875" style="2"/>
    <col min="14082" max="14082" width="45.1796875" style="2" customWidth="1"/>
    <col min="14083" max="14083" width="10.54296875" style="2" customWidth="1"/>
    <col min="14084" max="14084" width="17" style="2" customWidth="1"/>
    <col min="14085" max="14085" width="16.1796875" style="2" customWidth="1"/>
    <col min="14086" max="14337" width="9.1796875" style="2"/>
    <col min="14338" max="14338" width="45.1796875" style="2" customWidth="1"/>
    <col min="14339" max="14339" width="10.54296875" style="2" customWidth="1"/>
    <col min="14340" max="14340" width="17" style="2" customWidth="1"/>
    <col min="14341" max="14341" width="16.1796875" style="2" customWidth="1"/>
    <col min="14342" max="14593" width="9.1796875" style="2"/>
    <col min="14594" max="14594" width="45.1796875" style="2" customWidth="1"/>
    <col min="14595" max="14595" width="10.54296875" style="2" customWidth="1"/>
    <col min="14596" max="14596" width="17" style="2" customWidth="1"/>
    <col min="14597" max="14597" width="16.1796875" style="2" customWidth="1"/>
    <col min="14598" max="14849" width="9.1796875" style="2"/>
    <col min="14850" max="14850" width="45.1796875" style="2" customWidth="1"/>
    <col min="14851" max="14851" width="10.54296875" style="2" customWidth="1"/>
    <col min="14852" max="14852" width="17" style="2" customWidth="1"/>
    <col min="14853" max="14853" width="16.1796875" style="2" customWidth="1"/>
    <col min="14854" max="15105" width="9.1796875" style="2"/>
    <col min="15106" max="15106" width="45.1796875" style="2" customWidth="1"/>
    <col min="15107" max="15107" width="10.54296875" style="2" customWidth="1"/>
    <col min="15108" max="15108" width="17" style="2" customWidth="1"/>
    <col min="15109" max="15109" width="16.1796875" style="2" customWidth="1"/>
    <col min="15110" max="15361" width="9.1796875" style="2"/>
    <col min="15362" max="15362" width="45.1796875" style="2" customWidth="1"/>
    <col min="15363" max="15363" width="10.54296875" style="2" customWidth="1"/>
    <col min="15364" max="15364" width="17" style="2" customWidth="1"/>
    <col min="15365" max="15365" width="16.1796875" style="2" customWidth="1"/>
    <col min="15366" max="15617" width="9.1796875" style="2"/>
    <col min="15618" max="15618" width="45.1796875" style="2" customWidth="1"/>
    <col min="15619" max="15619" width="10.54296875" style="2" customWidth="1"/>
    <col min="15620" max="15620" width="17" style="2" customWidth="1"/>
    <col min="15621" max="15621" width="16.1796875" style="2" customWidth="1"/>
    <col min="15622" max="15873" width="9.1796875" style="2"/>
    <col min="15874" max="15874" width="45.1796875" style="2" customWidth="1"/>
    <col min="15875" max="15875" width="10.54296875" style="2" customWidth="1"/>
    <col min="15876" max="15876" width="17" style="2" customWidth="1"/>
    <col min="15877" max="15877" width="16.1796875" style="2" customWidth="1"/>
    <col min="15878" max="16129" width="9.1796875" style="2"/>
    <col min="16130" max="16130" width="45.1796875" style="2" customWidth="1"/>
    <col min="16131" max="16131" width="10.54296875" style="2" customWidth="1"/>
    <col min="16132" max="16132" width="17" style="2" customWidth="1"/>
    <col min="16133" max="16133" width="16.1796875" style="2" customWidth="1"/>
    <col min="16134" max="16384" width="9.1796875" style="2"/>
  </cols>
  <sheetData>
    <row r="1" spans="2:18" x14ac:dyDescent="0.3">
      <c r="B1" s="120" t="s">
        <v>0</v>
      </c>
      <c r="C1" s="120"/>
      <c r="D1" s="120"/>
      <c r="E1" s="120"/>
    </row>
    <row r="2" spans="2:18" ht="15.75" customHeight="1" x14ac:dyDescent="0.3">
      <c r="B2" s="120" t="s">
        <v>27</v>
      </c>
      <c r="C2" s="120"/>
      <c r="D2" s="120"/>
      <c r="E2" s="120"/>
    </row>
    <row r="3" spans="2:18" ht="15.75" customHeight="1" x14ac:dyDescent="0.3">
      <c r="B3" s="120" t="s">
        <v>28</v>
      </c>
      <c r="C3" s="120"/>
      <c r="D3" s="120"/>
      <c r="E3" s="120"/>
    </row>
    <row r="4" spans="2:18" ht="22.5" customHeight="1" x14ac:dyDescent="0.3">
      <c r="B4" s="121"/>
      <c r="C4" s="121"/>
      <c r="D4" s="121"/>
      <c r="E4" s="121"/>
    </row>
    <row r="5" spans="2:18" ht="23.25" customHeight="1" x14ac:dyDescent="0.3">
      <c r="B5" s="43"/>
      <c r="D5" s="1"/>
      <c r="E5" s="42" t="s">
        <v>2</v>
      </c>
    </row>
    <row r="6" spans="2:18" ht="27.65" customHeight="1" x14ac:dyDescent="0.3">
      <c r="B6" s="43"/>
      <c r="C6" s="44" t="s">
        <v>3</v>
      </c>
      <c r="D6" s="45" t="s">
        <v>101</v>
      </c>
      <c r="E6" s="45" t="s">
        <v>102</v>
      </c>
    </row>
    <row r="7" spans="2:18" x14ac:dyDescent="0.3">
      <c r="B7" s="18" t="s">
        <v>29</v>
      </c>
      <c r="C7" s="1"/>
      <c r="D7" s="1"/>
      <c r="E7" s="1"/>
    </row>
    <row r="8" spans="2:18" x14ac:dyDescent="0.3">
      <c r="B8" s="46" t="s">
        <v>30</v>
      </c>
      <c r="C8" s="2">
        <v>10</v>
      </c>
      <c r="D8" s="11">
        <v>446960</v>
      </c>
      <c r="E8" s="11">
        <v>41384</v>
      </c>
    </row>
    <row r="9" spans="2:18" x14ac:dyDescent="0.3">
      <c r="B9" s="46" t="s">
        <v>31</v>
      </c>
      <c r="C9" s="2">
        <v>11</v>
      </c>
      <c r="D9" s="11">
        <v>11333</v>
      </c>
      <c r="E9" s="11">
        <v>137575</v>
      </c>
    </row>
    <row r="10" spans="2:18" x14ac:dyDescent="0.3">
      <c r="B10" s="12" t="s">
        <v>32</v>
      </c>
      <c r="C10" s="2">
        <v>12</v>
      </c>
      <c r="D10" s="11">
        <v>2230900</v>
      </c>
      <c r="E10" s="11">
        <v>1363905</v>
      </c>
    </row>
    <row r="11" spans="2:18" x14ac:dyDescent="0.3">
      <c r="B11" s="12" t="s">
        <v>33</v>
      </c>
      <c r="C11" s="2">
        <v>12</v>
      </c>
      <c r="D11" s="11">
        <v>2035505</v>
      </c>
      <c r="E11" s="11">
        <v>1823614</v>
      </c>
    </row>
    <row r="12" spans="2:18" x14ac:dyDescent="0.3">
      <c r="B12" s="48" t="s">
        <v>34</v>
      </c>
      <c r="C12" s="2">
        <v>13</v>
      </c>
      <c r="D12" s="11">
        <v>104248</v>
      </c>
      <c r="E12" s="11">
        <v>293593</v>
      </c>
    </row>
    <row r="13" spans="2:18" ht="13" customHeight="1" x14ac:dyDescent="0.3">
      <c r="B13" s="47" t="s">
        <v>35</v>
      </c>
      <c r="D13" s="11">
        <v>304363</v>
      </c>
      <c r="E13" s="11">
        <v>268165</v>
      </c>
    </row>
    <row r="14" spans="2:18" x14ac:dyDescent="0.3">
      <c r="B14" s="48" t="s">
        <v>36</v>
      </c>
      <c r="D14" s="11">
        <v>17765</v>
      </c>
      <c r="E14" s="11">
        <v>15500</v>
      </c>
    </row>
    <row r="15" spans="2:18" x14ac:dyDescent="0.3">
      <c r="B15" s="48" t="s">
        <v>37</v>
      </c>
      <c r="C15" s="2">
        <v>13</v>
      </c>
      <c r="D15" s="49">
        <v>165313</v>
      </c>
      <c r="E15" s="49">
        <v>165313</v>
      </c>
    </row>
    <row r="16" spans="2:18" s="1" customFormat="1" ht="13.5" thickBot="1" x14ac:dyDescent="0.35">
      <c r="B16" s="50" t="s">
        <v>38</v>
      </c>
      <c r="D16" s="29">
        <v>5316387</v>
      </c>
      <c r="E16" s="29">
        <v>3988031</v>
      </c>
      <c r="I16" s="2"/>
      <c r="J16" s="2"/>
      <c r="K16" s="3"/>
      <c r="L16" s="2"/>
      <c r="N16" s="2"/>
      <c r="O16" s="2"/>
      <c r="P16" s="2"/>
      <c r="Q16" s="2"/>
      <c r="R16" s="2"/>
    </row>
    <row r="17" spans="2:18" ht="13.5" thickTop="1" x14ac:dyDescent="0.3">
      <c r="B17" s="50"/>
      <c r="C17" s="1"/>
      <c r="D17" s="25"/>
      <c r="E17" s="25"/>
    </row>
    <row r="18" spans="2:18" x14ac:dyDescent="0.3">
      <c r="B18" s="50" t="s">
        <v>39</v>
      </c>
      <c r="C18" s="1"/>
      <c r="D18" s="25"/>
      <c r="E18" s="25"/>
    </row>
    <row r="19" spans="2:18" x14ac:dyDescent="0.3">
      <c r="B19" s="48" t="s">
        <v>40</v>
      </c>
      <c r="C19" s="2">
        <v>15</v>
      </c>
      <c r="D19" s="11">
        <v>1753339</v>
      </c>
      <c r="E19" s="11">
        <v>1820365</v>
      </c>
    </row>
    <row r="20" spans="2:18" x14ac:dyDescent="0.3">
      <c r="B20" s="48" t="s">
        <v>41</v>
      </c>
      <c r="C20" s="2">
        <v>16</v>
      </c>
      <c r="D20" s="11">
        <v>14947</v>
      </c>
      <c r="E20" s="11">
        <v>39295</v>
      </c>
    </row>
    <row r="21" spans="2:18" x14ac:dyDescent="0.3">
      <c r="B21" s="48" t="s">
        <v>42</v>
      </c>
      <c r="C21" s="2">
        <v>17</v>
      </c>
      <c r="D21" s="11">
        <v>196312</v>
      </c>
      <c r="E21" s="11">
        <v>189430</v>
      </c>
    </row>
    <row r="22" spans="2:18" ht="26" x14ac:dyDescent="0.3">
      <c r="B22" s="47" t="s">
        <v>43</v>
      </c>
      <c r="D22" s="11">
        <v>112106</v>
      </c>
      <c r="E22" s="11">
        <v>16489</v>
      </c>
    </row>
    <row r="23" spans="2:18" ht="26" x14ac:dyDescent="0.3">
      <c r="B23" s="47" t="s">
        <v>44</v>
      </c>
      <c r="D23" s="11">
        <v>0</v>
      </c>
      <c r="E23" s="11">
        <v>183</v>
      </c>
    </row>
    <row r="24" spans="2:18" x14ac:dyDescent="0.3">
      <c r="B24" s="48" t="s">
        <v>45</v>
      </c>
      <c r="C24" s="2">
        <v>18</v>
      </c>
      <c r="D24" s="11">
        <v>258809</v>
      </c>
      <c r="E24" s="11">
        <v>19682</v>
      </c>
    </row>
    <row r="25" spans="2:18" s="1" customFormat="1" x14ac:dyDescent="0.3">
      <c r="B25" s="50" t="s">
        <v>46</v>
      </c>
      <c r="C25" s="2"/>
      <c r="D25" s="22">
        <v>2335513</v>
      </c>
      <c r="E25" s="22">
        <v>2085444</v>
      </c>
      <c r="N25" s="2"/>
      <c r="O25" s="2"/>
      <c r="P25" s="2"/>
      <c r="Q25" s="2"/>
      <c r="R25" s="2"/>
    </row>
    <row r="26" spans="2:18" x14ac:dyDescent="0.3">
      <c r="B26" s="48"/>
      <c r="D26" s="11"/>
      <c r="E26" s="11"/>
    </row>
    <row r="27" spans="2:18" x14ac:dyDescent="0.3">
      <c r="B27" s="50" t="s">
        <v>47</v>
      </c>
      <c r="D27" s="25"/>
      <c r="E27" s="25"/>
      <c r="I27" s="28"/>
      <c r="J27" s="28"/>
    </row>
    <row r="28" spans="2:18" x14ac:dyDescent="0.3">
      <c r="B28" s="48" t="s">
        <v>48</v>
      </c>
      <c r="C28" s="2">
        <v>19</v>
      </c>
      <c r="D28" s="11">
        <v>2185923</v>
      </c>
      <c r="E28" s="11">
        <v>1737855</v>
      </c>
      <c r="I28" s="51"/>
    </row>
    <row r="29" spans="2:18" x14ac:dyDescent="0.3">
      <c r="B29" s="48" t="s">
        <v>49</v>
      </c>
      <c r="C29" s="1"/>
      <c r="D29" s="11">
        <v>794950</v>
      </c>
      <c r="E29" s="11">
        <v>164732</v>
      </c>
      <c r="I29" s="51"/>
      <c r="J29" s="17"/>
    </row>
    <row r="30" spans="2:18" s="1" customFormat="1" x14ac:dyDescent="0.3">
      <c r="B30" s="50" t="s">
        <v>50</v>
      </c>
      <c r="D30" s="25">
        <f>D28+D29</f>
        <v>2980873</v>
      </c>
      <c r="E30" s="25">
        <f>E28+E29</f>
        <v>1902587</v>
      </c>
      <c r="I30" s="51"/>
      <c r="J30" s="34"/>
      <c r="N30" s="2"/>
      <c r="O30" s="2"/>
      <c r="P30" s="2"/>
      <c r="Q30" s="2"/>
      <c r="R30" s="2"/>
    </row>
    <row r="31" spans="2:18" s="1" customFormat="1" ht="13.5" thickBot="1" x14ac:dyDescent="0.35">
      <c r="B31" s="50" t="s">
        <v>51</v>
      </c>
      <c r="D31" s="29">
        <f>D25+D30</f>
        <v>5316386</v>
      </c>
      <c r="E31" s="29">
        <f>E25+E30</f>
        <v>3988031</v>
      </c>
      <c r="N31" s="2"/>
      <c r="O31" s="2"/>
      <c r="P31" s="2"/>
      <c r="Q31" s="2"/>
      <c r="R31" s="2"/>
    </row>
    <row r="32" spans="2:18" ht="13.5" thickTop="1" x14ac:dyDescent="0.3">
      <c r="B32" s="17"/>
      <c r="D32" s="52"/>
      <c r="E32" s="52"/>
      <c r="I32" s="16"/>
    </row>
    <row r="33" spans="2:9" x14ac:dyDescent="0.3">
      <c r="B33" s="17" t="s">
        <v>52</v>
      </c>
      <c r="C33" s="2">
        <v>19</v>
      </c>
      <c r="D33" s="53">
        <v>3740.8162080136144</v>
      </c>
      <c r="E33" s="53">
        <v>2813.0545352636727</v>
      </c>
      <c r="I33" s="54"/>
    </row>
    <row r="34" spans="2:9" x14ac:dyDescent="0.3">
      <c r="B34" s="1"/>
      <c r="C34" s="1"/>
      <c r="D34" s="1"/>
      <c r="E34" s="1"/>
      <c r="I34" s="16"/>
    </row>
    <row r="35" spans="2:9" x14ac:dyDescent="0.3">
      <c r="D35" s="11"/>
      <c r="E35" s="11"/>
    </row>
    <row r="36" spans="2:9" x14ac:dyDescent="0.3">
      <c r="D36" s="11"/>
      <c r="E36" s="11"/>
      <c r="G36" s="55"/>
    </row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3.5" customHeight="1" x14ac:dyDescent="0.3"/>
  </sheetData>
  <mergeCells count="4">
    <mergeCell ref="B1:E1"/>
    <mergeCell ref="B2:E2"/>
    <mergeCell ref="B3:E3"/>
    <mergeCell ref="B4:E4"/>
  </mergeCells>
  <pageMargins left="0.43307086614173229" right="0.6692913385826772" top="0.39370078740157483" bottom="0.23622047244094491" header="0.19685039370078741" footer="0.43307086614173229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23EC-94BF-44AD-9F48-7A8B6BC994FD}">
  <dimension ref="B1:G45"/>
  <sheetViews>
    <sheetView zoomScaleNormal="100" zoomScaleSheetLayoutView="100" workbookViewId="0"/>
  </sheetViews>
  <sheetFormatPr defaultColWidth="9.1796875" defaultRowHeight="13" x14ac:dyDescent="0.3"/>
  <cols>
    <col min="1" max="1" width="2.1796875" style="2" customWidth="1"/>
    <col min="2" max="2" width="52.81640625" style="32" customWidth="1"/>
    <col min="3" max="3" width="9.1796875" style="2" customWidth="1"/>
    <col min="4" max="4" width="13.1796875" style="81" customWidth="1"/>
    <col min="5" max="5" width="13.1796875" style="2" customWidth="1"/>
    <col min="6" max="6" width="1.81640625" style="2" customWidth="1"/>
    <col min="7" max="7" width="9.1796875" style="3"/>
    <col min="8" max="252" width="9.1796875" style="2"/>
    <col min="253" max="253" width="64.81640625" style="2" customWidth="1"/>
    <col min="254" max="254" width="9.1796875" style="2" customWidth="1"/>
    <col min="255" max="255" width="13.81640625" style="2" customWidth="1"/>
    <col min="256" max="256" width="13.54296875" style="2" customWidth="1"/>
    <col min="257" max="259" width="9.1796875" style="2"/>
    <col min="260" max="260" width="12.1796875" style="2" bestFit="1" customWidth="1"/>
    <col min="261" max="508" width="9.1796875" style="2"/>
    <col min="509" max="509" width="64.81640625" style="2" customWidth="1"/>
    <col min="510" max="510" width="9.1796875" style="2" customWidth="1"/>
    <col min="511" max="511" width="13.81640625" style="2" customWidth="1"/>
    <col min="512" max="512" width="13.54296875" style="2" customWidth="1"/>
    <col min="513" max="515" width="9.1796875" style="2"/>
    <col min="516" max="516" width="12.1796875" style="2" bestFit="1" customWidth="1"/>
    <col min="517" max="764" width="9.1796875" style="2"/>
    <col min="765" max="765" width="64.81640625" style="2" customWidth="1"/>
    <col min="766" max="766" width="9.1796875" style="2" customWidth="1"/>
    <col min="767" max="767" width="13.81640625" style="2" customWidth="1"/>
    <col min="768" max="768" width="13.54296875" style="2" customWidth="1"/>
    <col min="769" max="771" width="9.1796875" style="2"/>
    <col min="772" max="772" width="12.1796875" style="2" bestFit="1" customWidth="1"/>
    <col min="773" max="1020" width="9.1796875" style="2"/>
    <col min="1021" max="1021" width="64.81640625" style="2" customWidth="1"/>
    <col min="1022" max="1022" width="9.1796875" style="2" customWidth="1"/>
    <col min="1023" max="1023" width="13.81640625" style="2" customWidth="1"/>
    <col min="1024" max="1024" width="13.54296875" style="2" customWidth="1"/>
    <col min="1025" max="1027" width="9.1796875" style="2"/>
    <col min="1028" max="1028" width="12.1796875" style="2" bestFit="1" customWidth="1"/>
    <col min="1029" max="1276" width="9.1796875" style="2"/>
    <col min="1277" max="1277" width="64.81640625" style="2" customWidth="1"/>
    <col min="1278" max="1278" width="9.1796875" style="2" customWidth="1"/>
    <col min="1279" max="1279" width="13.81640625" style="2" customWidth="1"/>
    <col min="1280" max="1280" width="13.54296875" style="2" customWidth="1"/>
    <col min="1281" max="1283" width="9.1796875" style="2"/>
    <col min="1284" max="1284" width="12.1796875" style="2" bestFit="1" customWidth="1"/>
    <col min="1285" max="1532" width="9.1796875" style="2"/>
    <col min="1533" max="1533" width="64.81640625" style="2" customWidth="1"/>
    <col min="1534" max="1534" width="9.1796875" style="2" customWidth="1"/>
    <col min="1535" max="1535" width="13.81640625" style="2" customWidth="1"/>
    <col min="1536" max="1536" width="13.54296875" style="2" customWidth="1"/>
    <col min="1537" max="1539" width="9.1796875" style="2"/>
    <col min="1540" max="1540" width="12.1796875" style="2" bestFit="1" customWidth="1"/>
    <col min="1541" max="1788" width="9.1796875" style="2"/>
    <col min="1789" max="1789" width="64.81640625" style="2" customWidth="1"/>
    <col min="1790" max="1790" width="9.1796875" style="2" customWidth="1"/>
    <col min="1791" max="1791" width="13.81640625" style="2" customWidth="1"/>
    <col min="1792" max="1792" width="13.54296875" style="2" customWidth="1"/>
    <col min="1793" max="1795" width="9.1796875" style="2"/>
    <col min="1796" max="1796" width="12.1796875" style="2" bestFit="1" customWidth="1"/>
    <col min="1797" max="2044" width="9.1796875" style="2"/>
    <col min="2045" max="2045" width="64.81640625" style="2" customWidth="1"/>
    <col min="2046" max="2046" width="9.1796875" style="2" customWidth="1"/>
    <col min="2047" max="2047" width="13.81640625" style="2" customWidth="1"/>
    <col min="2048" max="2048" width="13.54296875" style="2" customWidth="1"/>
    <col min="2049" max="2051" width="9.1796875" style="2"/>
    <col min="2052" max="2052" width="12.1796875" style="2" bestFit="1" customWidth="1"/>
    <col min="2053" max="2300" width="9.1796875" style="2"/>
    <col min="2301" max="2301" width="64.81640625" style="2" customWidth="1"/>
    <col min="2302" max="2302" width="9.1796875" style="2" customWidth="1"/>
    <col min="2303" max="2303" width="13.81640625" style="2" customWidth="1"/>
    <col min="2304" max="2304" width="13.54296875" style="2" customWidth="1"/>
    <col min="2305" max="2307" width="9.1796875" style="2"/>
    <col min="2308" max="2308" width="12.1796875" style="2" bestFit="1" customWidth="1"/>
    <col min="2309" max="2556" width="9.1796875" style="2"/>
    <col min="2557" max="2557" width="64.81640625" style="2" customWidth="1"/>
    <col min="2558" max="2558" width="9.1796875" style="2" customWidth="1"/>
    <col min="2559" max="2559" width="13.81640625" style="2" customWidth="1"/>
    <col min="2560" max="2560" width="13.54296875" style="2" customWidth="1"/>
    <col min="2561" max="2563" width="9.1796875" style="2"/>
    <col min="2564" max="2564" width="12.1796875" style="2" bestFit="1" customWidth="1"/>
    <col min="2565" max="2812" width="9.1796875" style="2"/>
    <col min="2813" max="2813" width="64.81640625" style="2" customWidth="1"/>
    <col min="2814" max="2814" width="9.1796875" style="2" customWidth="1"/>
    <col min="2815" max="2815" width="13.81640625" style="2" customWidth="1"/>
    <col min="2816" max="2816" width="13.54296875" style="2" customWidth="1"/>
    <col min="2817" max="2819" width="9.1796875" style="2"/>
    <col min="2820" max="2820" width="12.1796875" style="2" bestFit="1" customWidth="1"/>
    <col min="2821" max="3068" width="9.1796875" style="2"/>
    <col min="3069" max="3069" width="64.81640625" style="2" customWidth="1"/>
    <col min="3070" max="3070" width="9.1796875" style="2" customWidth="1"/>
    <col min="3071" max="3071" width="13.81640625" style="2" customWidth="1"/>
    <col min="3072" max="3072" width="13.54296875" style="2" customWidth="1"/>
    <col min="3073" max="3075" width="9.1796875" style="2"/>
    <col min="3076" max="3076" width="12.1796875" style="2" bestFit="1" customWidth="1"/>
    <col min="3077" max="3324" width="9.1796875" style="2"/>
    <col min="3325" max="3325" width="64.81640625" style="2" customWidth="1"/>
    <col min="3326" max="3326" width="9.1796875" style="2" customWidth="1"/>
    <col min="3327" max="3327" width="13.81640625" style="2" customWidth="1"/>
    <col min="3328" max="3328" width="13.54296875" style="2" customWidth="1"/>
    <col min="3329" max="3331" width="9.1796875" style="2"/>
    <col min="3332" max="3332" width="12.1796875" style="2" bestFit="1" customWidth="1"/>
    <col min="3333" max="3580" width="9.1796875" style="2"/>
    <col min="3581" max="3581" width="64.81640625" style="2" customWidth="1"/>
    <col min="3582" max="3582" width="9.1796875" style="2" customWidth="1"/>
    <col min="3583" max="3583" width="13.81640625" style="2" customWidth="1"/>
    <col min="3584" max="3584" width="13.54296875" style="2" customWidth="1"/>
    <col min="3585" max="3587" width="9.1796875" style="2"/>
    <col min="3588" max="3588" width="12.1796875" style="2" bestFit="1" customWidth="1"/>
    <col min="3589" max="3836" width="9.1796875" style="2"/>
    <col min="3837" max="3837" width="64.81640625" style="2" customWidth="1"/>
    <col min="3838" max="3838" width="9.1796875" style="2" customWidth="1"/>
    <col min="3839" max="3839" width="13.81640625" style="2" customWidth="1"/>
    <col min="3840" max="3840" width="13.54296875" style="2" customWidth="1"/>
    <col min="3841" max="3843" width="9.1796875" style="2"/>
    <col min="3844" max="3844" width="12.1796875" style="2" bestFit="1" customWidth="1"/>
    <col min="3845" max="4092" width="9.1796875" style="2"/>
    <col min="4093" max="4093" width="64.81640625" style="2" customWidth="1"/>
    <col min="4094" max="4094" width="9.1796875" style="2" customWidth="1"/>
    <col min="4095" max="4095" width="13.81640625" style="2" customWidth="1"/>
    <col min="4096" max="4096" width="13.54296875" style="2" customWidth="1"/>
    <col min="4097" max="4099" width="9.1796875" style="2"/>
    <col min="4100" max="4100" width="12.1796875" style="2" bestFit="1" customWidth="1"/>
    <col min="4101" max="4348" width="9.1796875" style="2"/>
    <col min="4349" max="4349" width="64.81640625" style="2" customWidth="1"/>
    <col min="4350" max="4350" width="9.1796875" style="2" customWidth="1"/>
    <col min="4351" max="4351" width="13.81640625" style="2" customWidth="1"/>
    <col min="4352" max="4352" width="13.54296875" style="2" customWidth="1"/>
    <col min="4353" max="4355" width="9.1796875" style="2"/>
    <col min="4356" max="4356" width="12.1796875" style="2" bestFit="1" customWidth="1"/>
    <col min="4357" max="4604" width="9.1796875" style="2"/>
    <col min="4605" max="4605" width="64.81640625" style="2" customWidth="1"/>
    <col min="4606" max="4606" width="9.1796875" style="2" customWidth="1"/>
    <col min="4607" max="4607" width="13.81640625" style="2" customWidth="1"/>
    <col min="4608" max="4608" width="13.54296875" style="2" customWidth="1"/>
    <col min="4609" max="4611" width="9.1796875" style="2"/>
    <col min="4612" max="4612" width="12.1796875" style="2" bestFit="1" customWidth="1"/>
    <col min="4613" max="4860" width="9.1796875" style="2"/>
    <col min="4861" max="4861" width="64.81640625" style="2" customWidth="1"/>
    <col min="4862" max="4862" width="9.1796875" style="2" customWidth="1"/>
    <col min="4863" max="4863" width="13.81640625" style="2" customWidth="1"/>
    <col min="4864" max="4864" width="13.54296875" style="2" customWidth="1"/>
    <col min="4865" max="4867" width="9.1796875" style="2"/>
    <col min="4868" max="4868" width="12.1796875" style="2" bestFit="1" customWidth="1"/>
    <col min="4869" max="5116" width="9.1796875" style="2"/>
    <col min="5117" max="5117" width="64.81640625" style="2" customWidth="1"/>
    <col min="5118" max="5118" width="9.1796875" style="2" customWidth="1"/>
    <col min="5119" max="5119" width="13.81640625" style="2" customWidth="1"/>
    <col min="5120" max="5120" width="13.54296875" style="2" customWidth="1"/>
    <col min="5121" max="5123" width="9.1796875" style="2"/>
    <col min="5124" max="5124" width="12.1796875" style="2" bestFit="1" customWidth="1"/>
    <col min="5125" max="5372" width="9.1796875" style="2"/>
    <col min="5373" max="5373" width="64.81640625" style="2" customWidth="1"/>
    <col min="5374" max="5374" width="9.1796875" style="2" customWidth="1"/>
    <col min="5375" max="5375" width="13.81640625" style="2" customWidth="1"/>
    <col min="5376" max="5376" width="13.54296875" style="2" customWidth="1"/>
    <col min="5377" max="5379" width="9.1796875" style="2"/>
    <col min="5380" max="5380" width="12.1796875" style="2" bestFit="1" customWidth="1"/>
    <col min="5381" max="5628" width="9.1796875" style="2"/>
    <col min="5629" max="5629" width="64.81640625" style="2" customWidth="1"/>
    <col min="5630" max="5630" width="9.1796875" style="2" customWidth="1"/>
    <col min="5631" max="5631" width="13.81640625" style="2" customWidth="1"/>
    <col min="5632" max="5632" width="13.54296875" style="2" customWidth="1"/>
    <col min="5633" max="5635" width="9.1796875" style="2"/>
    <col min="5636" max="5636" width="12.1796875" style="2" bestFit="1" customWidth="1"/>
    <col min="5637" max="5884" width="9.1796875" style="2"/>
    <col min="5885" max="5885" width="64.81640625" style="2" customWidth="1"/>
    <col min="5886" max="5886" width="9.1796875" style="2" customWidth="1"/>
    <col min="5887" max="5887" width="13.81640625" style="2" customWidth="1"/>
    <col min="5888" max="5888" width="13.54296875" style="2" customWidth="1"/>
    <col min="5889" max="5891" width="9.1796875" style="2"/>
    <col min="5892" max="5892" width="12.1796875" style="2" bestFit="1" customWidth="1"/>
    <col min="5893" max="6140" width="9.1796875" style="2"/>
    <col min="6141" max="6141" width="64.81640625" style="2" customWidth="1"/>
    <col min="6142" max="6142" width="9.1796875" style="2" customWidth="1"/>
    <col min="6143" max="6143" width="13.81640625" style="2" customWidth="1"/>
    <col min="6144" max="6144" width="13.54296875" style="2" customWidth="1"/>
    <col min="6145" max="6147" width="9.1796875" style="2"/>
    <col min="6148" max="6148" width="12.1796875" style="2" bestFit="1" customWidth="1"/>
    <col min="6149" max="6396" width="9.1796875" style="2"/>
    <col min="6397" max="6397" width="64.81640625" style="2" customWidth="1"/>
    <col min="6398" max="6398" width="9.1796875" style="2" customWidth="1"/>
    <col min="6399" max="6399" width="13.81640625" style="2" customWidth="1"/>
    <col min="6400" max="6400" width="13.54296875" style="2" customWidth="1"/>
    <col min="6401" max="6403" width="9.1796875" style="2"/>
    <col min="6404" max="6404" width="12.1796875" style="2" bestFit="1" customWidth="1"/>
    <col min="6405" max="6652" width="9.1796875" style="2"/>
    <col min="6653" max="6653" width="64.81640625" style="2" customWidth="1"/>
    <col min="6654" max="6654" width="9.1796875" style="2" customWidth="1"/>
    <col min="6655" max="6655" width="13.81640625" style="2" customWidth="1"/>
    <col min="6656" max="6656" width="13.54296875" style="2" customWidth="1"/>
    <col min="6657" max="6659" width="9.1796875" style="2"/>
    <col min="6660" max="6660" width="12.1796875" style="2" bestFit="1" customWidth="1"/>
    <col min="6661" max="6908" width="9.1796875" style="2"/>
    <col min="6909" max="6909" width="64.81640625" style="2" customWidth="1"/>
    <col min="6910" max="6910" width="9.1796875" style="2" customWidth="1"/>
    <col min="6911" max="6911" width="13.81640625" style="2" customWidth="1"/>
    <col min="6912" max="6912" width="13.54296875" style="2" customWidth="1"/>
    <col min="6913" max="6915" width="9.1796875" style="2"/>
    <col min="6916" max="6916" width="12.1796875" style="2" bestFit="1" customWidth="1"/>
    <col min="6917" max="7164" width="9.1796875" style="2"/>
    <col min="7165" max="7165" width="64.81640625" style="2" customWidth="1"/>
    <col min="7166" max="7166" width="9.1796875" style="2" customWidth="1"/>
    <col min="7167" max="7167" width="13.81640625" style="2" customWidth="1"/>
    <col min="7168" max="7168" width="13.54296875" style="2" customWidth="1"/>
    <col min="7169" max="7171" width="9.1796875" style="2"/>
    <col min="7172" max="7172" width="12.1796875" style="2" bestFit="1" customWidth="1"/>
    <col min="7173" max="7420" width="9.1796875" style="2"/>
    <col min="7421" max="7421" width="64.81640625" style="2" customWidth="1"/>
    <col min="7422" max="7422" width="9.1796875" style="2" customWidth="1"/>
    <col min="7423" max="7423" width="13.81640625" style="2" customWidth="1"/>
    <col min="7424" max="7424" width="13.54296875" style="2" customWidth="1"/>
    <col min="7425" max="7427" width="9.1796875" style="2"/>
    <col min="7428" max="7428" width="12.1796875" style="2" bestFit="1" customWidth="1"/>
    <col min="7429" max="7676" width="9.1796875" style="2"/>
    <col min="7677" max="7677" width="64.81640625" style="2" customWidth="1"/>
    <col min="7678" max="7678" width="9.1796875" style="2" customWidth="1"/>
    <col min="7679" max="7679" width="13.81640625" style="2" customWidth="1"/>
    <col min="7680" max="7680" width="13.54296875" style="2" customWidth="1"/>
    <col min="7681" max="7683" width="9.1796875" style="2"/>
    <col min="7684" max="7684" width="12.1796875" style="2" bestFit="1" customWidth="1"/>
    <col min="7685" max="7932" width="9.1796875" style="2"/>
    <col min="7933" max="7933" width="64.81640625" style="2" customWidth="1"/>
    <col min="7934" max="7934" width="9.1796875" style="2" customWidth="1"/>
    <col min="7935" max="7935" width="13.81640625" style="2" customWidth="1"/>
    <col min="7936" max="7936" width="13.54296875" style="2" customWidth="1"/>
    <col min="7937" max="7939" width="9.1796875" style="2"/>
    <col min="7940" max="7940" width="12.1796875" style="2" bestFit="1" customWidth="1"/>
    <col min="7941" max="8188" width="9.1796875" style="2"/>
    <col min="8189" max="8189" width="64.81640625" style="2" customWidth="1"/>
    <col min="8190" max="8190" width="9.1796875" style="2" customWidth="1"/>
    <col min="8191" max="8191" width="13.81640625" style="2" customWidth="1"/>
    <col min="8192" max="8192" width="13.54296875" style="2" customWidth="1"/>
    <col min="8193" max="8195" width="9.1796875" style="2"/>
    <col min="8196" max="8196" width="12.1796875" style="2" bestFit="1" customWidth="1"/>
    <col min="8197" max="8444" width="9.1796875" style="2"/>
    <col min="8445" max="8445" width="64.81640625" style="2" customWidth="1"/>
    <col min="8446" max="8446" width="9.1796875" style="2" customWidth="1"/>
    <col min="8447" max="8447" width="13.81640625" style="2" customWidth="1"/>
    <col min="8448" max="8448" width="13.54296875" style="2" customWidth="1"/>
    <col min="8449" max="8451" width="9.1796875" style="2"/>
    <col min="8452" max="8452" width="12.1796875" style="2" bestFit="1" customWidth="1"/>
    <col min="8453" max="8700" width="9.1796875" style="2"/>
    <col min="8701" max="8701" width="64.81640625" style="2" customWidth="1"/>
    <col min="8702" max="8702" width="9.1796875" style="2" customWidth="1"/>
    <col min="8703" max="8703" width="13.81640625" style="2" customWidth="1"/>
    <col min="8704" max="8704" width="13.54296875" style="2" customWidth="1"/>
    <col min="8705" max="8707" width="9.1796875" style="2"/>
    <col min="8708" max="8708" width="12.1796875" style="2" bestFit="1" customWidth="1"/>
    <col min="8709" max="8956" width="9.1796875" style="2"/>
    <col min="8957" max="8957" width="64.81640625" style="2" customWidth="1"/>
    <col min="8958" max="8958" width="9.1796875" style="2" customWidth="1"/>
    <col min="8959" max="8959" width="13.81640625" style="2" customWidth="1"/>
    <col min="8960" max="8960" width="13.54296875" style="2" customWidth="1"/>
    <col min="8961" max="8963" width="9.1796875" style="2"/>
    <col min="8964" max="8964" width="12.1796875" style="2" bestFit="1" customWidth="1"/>
    <col min="8965" max="9212" width="9.1796875" style="2"/>
    <col min="9213" max="9213" width="64.81640625" style="2" customWidth="1"/>
    <col min="9214" max="9214" width="9.1796875" style="2" customWidth="1"/>
    <col min="9215" max="9215" width="13.81640625" style="2" customWidth="1"/>
    <col min="9216" max="9216" width="13.54296875" style="2" customWidth="1"/>
    <col min="9217" max="9219" width="9.1796875" style="2"/>
    <col min="9220" max="9220" width="12.1796875" style="2" bestFit="1" customWidth="1"/>
    <col min="9221" max="9468" width="9.1796875" style="2"/>
    <col min="9469" max="9469" width="64.81640625" style="2" customWidth="1"/>
    <col min="9470" max="9470" width="9.1796875" style="2" customWidth="1"/>
    <col min="9471" max="9471" width="13.81640625" style="2" customWidth="1"/>
    <col min="9472" max="9472" width="13.54296875" style="2" customWidth="1"/>
    <col min="9473" max="9475" width="9.1796875" style="2"/>
    <col min="9476" max="9476" width="12.1796875" style="2" bestFit="1" customWidth="1"/>
    <col min="9477" max="9724" width="9.1796875" style="2"/>
    <col min="9725" max="9725" width="64.81640625" style="2" customWidth="1"/>
    <col min="9726" max="9726" width="9.1796875" style="2" customWidth="1"/>
    <col min="9727" max="9727" width="13.81640625" style="2" customWidth="1"/>
    <col min="9728" max="9728" width="13.54296875" style="2" customWidth="1"/>
    <col min="9729" max="9731" width="9.1796875" style="2"/>
    <col min="9732" max="9732" width="12.1796875" style="2" bestFit="1" customWidth="1"/>
    <col min="9733" max="9980" width="9.1796875" style="2"/>
    <col min="9981" max="9981" width="64.81640625" style="2" customWidth="1"/>
    <col min="9982" max="9982" width="9.1796875" style="2" customWidth="1"/>
    <col min="9983" max="9983" width="13.81640625" style="2" customWidth="1"/>
    <col min="9984" max="9984" width="13.54296875" style="2" customWidth="1"/>
    <col min="9985" max="9987" width="9.1796875" style="2"/>
    <col min="9988" max="9988" width="12.1796875" style="2" bestFit="1" customWidth="1"/>
    <col min="9989" max="10236" width="9.1796875" style="2"/>
    <col min="10237" max="10237" width="64.81640625" style="2" customWidth="1"/>
    <col min="10238" max="10238" width="9.1796875" style="2" customWidth="1"/>
    <col min="10239" max="10239" width="13.81640625" style="2" customWidth="1"/>
    <col min="10240" max="10240" width="13.54296875" style="2" customWidth="1"/>
    <col min="10241" max="10243" width="9.1796875" style="2"/>
    <col min="10244" max="10244" width="12.1796875" style="2" bestFit="1" customWidth="1"/>
    <col min="10245" max="10492" width="9.1796875" style="2"/>
    <col min="10493" max="10493" width="64.81640625" style="2" customWidth="1"/>
    <col min="10494" max="10494" width="9.1796875" style="2" customWidth="1"/>
    <col min="10495" max="10495" width="13.81640625" style="2" customWidth="1"/>
    <col min="10496" max="10496" width="13.54296875" style="2" customWidth="1"/>
    <col min="10497" max="10499" width="9.1796875" style="2"/>
    <col min="10500" max="10500" width="12.1796875" style="2" bestFit="1" customWidth="1"/>
    <col min="10501" max="10748" width="9.1796875" style="2"/>
    <col min="10749" max="10749" width="64.81640625" style="2" customWidth="1"/>
    <col min="10750" max="10750" width="9.1796875" style="2" customWidth="1"/>
    <col min="10751" max="10751" width="13.81640625" style="2" customWidth="1"/>
    <col min="10752" max="10752" width="13.54296875" style="2" customWidth="1"/>
    <col min="10753" max="10755" width="9.1796875" style="2"/>
    <col min="10756" max="10756" width="12.1796875" style="2" bestFit="1" customWidth="1"/>
    <col min="10757" max="11004" width="9.1796875" style="2"/>
    <col min="11005" max="11005" width="64.81640625" style="2" customWidth="1"/>
    <col min="11006" max="11006" width="9.1796875" style="2" customWidth="1"/>
    <col min="11007" max="11007" width="13.81640625" style="2" customWidth="1"/>
    <col min="11008" max="11008" width="13.54296875" style="2" customWidth="1"/>
    <col min="11009" max="11011" width="9.1796875" style="2"/>
    <col min="11012" max="11012" width="12.1796875" style="2" bestFit="1" customWidth="1"/>
    <col min="11013" max="11260" width="9.1796875" style="2"/>
    <col min="11261" max="11261" width="64.81640625" style="2" customWidth="1"/>
    <col min="11262" max="11262" width="9.1796875" style="2" customWidth="1"/>
    <col min="11263" max="11263" width="13.81640625" style="2" customWidth="1"/>
    <col min="11264" max="11264" width="13.54296875" style="2" customWidth="1"/>
    <col min="11265" max="11267" width="9.1796875" style="2"/>
    <col min="11268" max="11268" width="12.1796875" style="2" bestFit="1" customWidth="1"/>
    <col min="11269" max="11516" width="9.1796875" style="2"/>
    <col min="11517" max="11517" width="64.81640625" style="2" customWidth="1"/>
    <col min="11518" max="11518" width="9.1796875" style="2" customWidth="1"/>
    <col min="11519" max="11519" width="13.81640625" style="2" customWidth="1"/>
    <col min="11520" max="11520" width="13.54296875" style="2" customWidth="1"/>
    <col min="11521" max="11523" width="9.1796875" style="2"/>
    <col min="11524" max="11524" width="12.1796875" style="2" bestFit="1" customWidth="1"/>
    <col min="11525" max="11772" width="9.1796875" style="2"/>
    <col min="11773" max="11773" width="64.81640625" style="2" customWidth="1"/>
    <col min="11774" max="11774" width="9.1796875" style="2" customWidth="1"/>
    <col min="11775" max="11775" width="13.81640625" style="2" customWidth="1"/>
    <col min="11776" max="11776" width="13.54296875" style="2" customWidth="1"/>
    <col min="11777" max="11779" width="9.1796875" style="2"/>
    <col min="11780" max="11780" width="12.1796875" style="2" bestFit="1" customWidth="1"/>
    <col min="11781" max="12028" width="9.1796875" style="2"/>
    <col min="12029" max="12029" width="64.81640625" style="2" customWidth="1"/>
    <col min="12030" max="12030" width="9.1796875" style="2" customWidth="1"/>
    <col min="12031" max="12031" width="13.81640625" style="2" customWidth="1"/>
    <col min="12032" max="12032" width="13.54296875" style="2" customWidth="1"/>
    <col min="12033" max="12035" width="9.1796875" style="2"/>
    <col min="12036" max="12036" width="12.1796875" style="2" bestFit="1" customWidth="1"/>
    <col min="12037" max="12284" width="9.1796875" style="2"/>
    <col min="12285" max="12285" width="64.81640625" style="2" customWidth="1"/>
    <col min="12286" max="12286" width="9.1796875" style="2" customWidth="1"/>
    <col min="12287" max="12287" width="13.81640625" style="2" customWidth="1"/>
    <col min="12288" max="12288" width="13.54296875" style="2" customWidth="1"/>
    <col min="12289" max="12291" width="9.1796875" style="2"/>
    <col min="12292" max="12292" width="12.1796875" style="2" bestFit="1" customWidth="1"/>
    <col min="12293" max="12540" width="9.1796875" style="2"/>
    <col min="12541" max="12541" width="64.81640625" style="2" customWidth="1"/>
    <col min="12542" max="12542" width="9.1796875" style="2" customWidth="1"/>
    <col min="12543" max="12543" width="13.81640625" style="2" customWidth="1"/>
    <col min="12544" max="12544" width="13.54296875" style="2" customWidth="1"/>
    <col min="12545" max="12547" width="9.1796875" style="2"/>
    <col min="12548" max="12548" width="12.1796875" style="2" bestFit="1" customWidth="1"/>
    <col min="12549" max="12796" width="9.1796875" style="2"/>
    <col min="12797" max="12797" width="64.81640625" style="2" customWidth="1"/>
    <col min="12798" max="12798" width="9.1796875" style="2" customWidth="1"/>
    <col min="12799" max="12799" width="13.81640625" style="2" customWidth="1"/>
    <col min="12800" max="12800" width="13.54296875" style="2" customWidth="1"/>
    <col min="12801" max="12803" width="9.1796875" style="2"/>
    <col min="12804" max="12804" width="12.1796875" style="2" bestFit="1" customWidth="1"/>
    <col min="12805" max="13052" width="9.1796875" style="2"/>
    <col min="13053" max="13053" width="64.81640625" style="2" customWidth="1"/>
    <col min="13054" max="13054" width="9.1796875" style="2" customWidth="1"/>
    <col min="13055" max="13055" width="13.81640625" style="2" customWidth="1"/>
    <col min="13056" max="13056" width="13.54296875" style="2" customWidth="1"/>
    <col min="13057" max="13059" width="9.1796875" style="2"/>
    <col min="13060" max="13060" width="12.1796875" style="2" bestFit="1" customWidth="1"/>
    <col min="13061" max="13308" width="9.1796875" style="2"/>
    <col min="13309" max="13309" width="64.81640625" style="2" customWidth="1"/>
    <col min="13310" max="13310" width="9.1796875" style="2" customWidth="1"/>
    <col min="13311" max="13311" width="13.81640625" style="2" customWidth="1"/>
    <col min="13312" max="13312" width="13.54296875" style="2" customWidth="1"/>
    <col min="13313" max="13315" width="9.1796875" style="2"/>
    <col min="13316" max="13316" width="12.1796875" style="2" bestFit="1" customWidth="1"/>
    <col min="13317" max="13564" width="9.1796875" style="2"/>
    <col min="13565" max="13565" width="64.81640625" style="2" customWidth="1"/>
    <col min="13566" max="13566" width="9.1796875" style="2" customWidth="1"/>
    <col min="13567" max="13567" width="13.81640625" style="2" customWidth="1"/>
    <col min="13568" max="13568" width="13.54296875" style="2" customWidth="1"/>
    <col min="13569" max="13571" width="9.1796875" style="2"/>
    <col min="13572" max="13572" width="12.1796875" style="2" bestFit="1" customWidth="1"/>
    <col min="13573" max="13820" width="9.1796875" style="2"/>
    <col min="13821" max="13821" width="64.81640625" style="2" customWidth="1"/>
    <col min="13822" max="13822" width="9.1796875" style="2" customWidth="1"/>
    <col min="13823" max="13823" width="13.81640625" style="2" customWidth="1"/>
    <col min="13824" max="13824" width="13.54296875" style="2" customWidth="1"/>
    <col min="13825" max="13827" width="9.1796875" style="2"/>
    <col min="13828" max="13828" width="12.1796875" style="2" bestFit="1" customWidth="1"/>
    <col min="13829" max="14076" width="9.1796875" style="2"/>
    <col min="14077" max="14077" width="64.81640625" style="2" customWidth="1"/>
    <col min="14078" max="14078" width="9.1796875" style="2" customWidth="1"/>
    <col min="14079" max="14079" width="13.81640625" style="2" customWidth="1"/>
    <col min="14080" max="14080" width="13.54296875" style="2" customWidth="1"/>
    <col min="14081" max="14083" width="9.1796875" style="2"/>
    <col min="14084" max="14084" width="12.1796875" style="2" bestFit="1" customWidth="1"/>
    <col min="14085" max="14332" width="9.1796875" style="2"/>
    <col min="14333" max="14333" width="64.81640625" style="2" customWidth="1"/>
    <col min="14334" max="14334" width="9.1796875" style="2" customWidth="1"/>
    <col min="14335" max="14335" width="13.81640625" style="2" customWidth="1"/>
    <col min="14336" max="14336" width="13.54296875" style="2" customWidth="1"/>
    <col min="14337" max="14339" width="9.1796875" style="2"/>
    <col min="14340" max="14340" width="12.1796875" style="2" bestFit="1" customWidth="1"/>
    <col min="14341" max="14588" width="9.1796875" style="2"/>
    <col min="14589" max="14589" width="64.81640625" style="2" customWidth="1"/>
    <col min="14590" max="14590" width="9.1796875" style="2" customWidth="1"/>
    <col min="14591" max="14591" width="13.81640625" style="2" customWidth="1"/>
    <col min="14592" max="14592" width="13.54296875" style="2" customWidth="1"/>
    <col min="14593" max="14595" width="9.1796875" style="2"/>
    <col min="14596" max="14596" width="12.1796875" style="2" bestFit="1" customWidth="1"/>
    <col min="14597" max="14844" width="9.1796875" style="2"/>
    <col min="14845" max="14845" width="64.81640625" style="2" customWidth="1"/>
    <col min="14846" max="14846" width="9.1796875" style="2" customWidth="1"/>
    <col min="14847" max="14847" width="13.81640625" style="2" customWidth="1"/>
    <col min="14848" max="14848" width="13.54296875" style="2" customWidth="1"/>
    <col min="14849" max="14851" width="9.1796875" style="2"/>
    <col min="14852" max="14852" width="12.1796875" style="2" bestFit="1" customWidth="1"/>
    <col min="14853" max="15100" width="9.1796875" style="2"/>
    <col min="15101" max="15101" width="64.81640625" style="2" customWidth="1"/>
    <col min="15102" max="15102" width="9.1796875" style="2" customWidth="1"/>
    <col min="15103" max="15103" width="13.81640625" style="2" customWidth="1"/>
    <col min="15104" max="15104" width="13.54296875" style="2" customWidth="1"/>
    <col min="15105" max="15107" width="9.1796875" style="2"/>
    <col min="15108" max="15108" width="12.1796875" style="2" bestFit="1" customWidth="1"/>
    <col min="15109" max="15356" width="9.1796875" style="2"/>
    <col min="15357" max="15357" width="64.81640625" style="2" customWidth="1"/>
    <col min="15358" max="15358" width="9.1796875" style="2" customWidth="1"/>
    <col min="15359" max="15359" width="13.81640625" style="2" customWidth="1"/>
    <col min="15360" max="15360" width="13.54296875" style="2" customWidth="1"/>
    <col min="15361" max="15363" width="9.1796875" style="2"/>
    <col min="15364" max="15364" width="12.1796875" style="2" bestFit="1" customWidth="1"/>
    <col min="15365" max="15612" width="9.1796875" style="2"/>
    <col min="15613" max="15613" width="64.81640625" style="2" customWidth="1"/>
    <col min="15614" max="15614" width="9.1796875" style="2" customWidth="1"/>
    <col min="15615" max="15615" width="13.81640625" style="2" customWidth="1"/>
    <col min="15616" max="15616" width="13.54296875" style="2" customWidth="1"/>
    <col min="15617" max="15619" width="9.1796875" style="2"/>
    <col min="15620" max="15620" width="12.1796875" style="2" bestFit="1" customWidth="1"/>
    <col min="15621" max="15868" width="9.1796875" style="2"/>
    <col min="15869" max="15869" width="64.81640625" style="2" customWidth="1"/>
    <col min="15870" max="15870" width="9.1796875" style="2" customWidth="1"/>
    <col min="15871" max="15871" width="13.81640625" style="2" customWidth="1"/>
    <col min="15872" max="15872" width="13.54296875" style="2" customWidth="1"/>
    <col min="15873" max="15875" width="9.1796875" style="2"/>
    <col min="15876" max="15876" width="12.1796875" style="2" bestFit="1" customWidth="1"/>
    <col min="15877" max="16124" width="9.1796875" style="2"/>
    <col min="16125" max="16125" width="64.81640625" style="2" customWidth="1"/>
    <col min="16126" max="16126" width="9.1796875" style="2" customWidth="1"/>
    <col min="16127" max="16127" width="13.81640625" style="2" customWidth="1"/>
    <col min="16128" max="16128" width="13.54296875" style="2" customWidth="1"/>
    <col min="16129" max="16131" width="9.1796875" style="2"/>
    <col min="16132" max="16132" width="12.1796875" style="2" bestFit="1" customWidth="1"/>
    <col min="16133" max="16384" width="9.1796875" style="2"/>
  </cols>
  <sheetData>
    <row r="1" spans="2:7" x14ac:dyDescent="0.3">
      <c r="B1" s="120" t="s">
        <v>0</v>
      </c>
      <c r="C1" s="120"/>
      <c r="D1" s="120"/>
      <c r="E1" s="54"/>
    </row>
    <row r="2" spans="2:7" x14ac:dyDescent="0.3">
      <c r="B2" s="120" t="s">
        <v>53</v>
      </c>
      <c r="C2" s="120"/>
      <c r="D2" s="120"/>
    </row>
    <row r="3" spans="2:7" x14ac:dyDescent="0.3">
      <c r="B3" s="120" t="s">
        <v>99</v>
      </c>
      <c r="C3" s="120"/>
      <c r="D3" s="120"/>
    </row>
    <row r="4" spans="2:7" x14ac:dyDescent="0.3">
      <c r="B4" s="122" t="s">
        <v>2</v>
      </c>
      <c r="C4" s="122"/>
      <c r="D4" s="122"/>
    </row>
    <row r="5" spans="2:7" x14ac:dyDescent="0.3">
      <c r="B5" s="57"/>
      <c r="C5" s="58"/>
      <c r="D5" s="59"/>
      <c r="E5" s="58"/>
    </row>
    <row r="6" spans="2:7" ht="72" x14ac:dyDescent="0.3">
      <c r="B6" s="60"/>
      <c r="C6" s="61" t="s">
        <v>54</v>
      </c>
      <c r="D6" s="62" t="s">
        <v>99</v>
      </c>
      <c r="E6" s="63" t="s">
        <v>100</v>
      </c>
      <c r="G6" s="2"/>
    </row>
    <row r="7" spans="2:7" x14ac:dyDescent="0.3">
      <c r="B7" s="64" t="s">
        <v>55</v>
      </c>
      <c r="C7" s="58"/>
      <c r="D7" s="65"/>
      <c r="E7" s="66"/>
    </row>
    <row r="8" spans="2:7" ht="13.5" customHeight="1" x14ac:dyDescent="0.3">
      <c r="B8" s="64" t="s">
        <v>56</v>
      </c>
      <c r="C8" s="58"/>
      <c r="D8" s="67">
        <f>ROUND(ОПУ!D23,0)</f>
        <v>743083</v>
      </c>
      <c r="E8" s="67">
        <f>ОПУ!E26</f>
        <v>9699</v>
      </c>
    </row>
    <row r="9" spans="2:7" ht="13.5" customHeight="1" x14ac:dyDescent="0.3">
      <c r="B9" s="68" t="s">
        <v>57</v>
      </c>
      <c r="C9" s="58"/>
      <c r="D9" s="69"/>
      <c r="E9" s="69"/>
    </row>
    <row r="10" spans="2:7" ht="13.5" customHeight="1" x14ac:dyDescent="0.3">
      <c r="B10" s="68" t="s">
        <v>58</v>
      </c>
      <c r="C10" s="58"/>
      <c r="D10" s="69">
        <v>-14812</v>
      </c>
      <c r="E10" s="69">
        <v>-18424</v>
      </c>
      <c r="F10" s="56"/>
    </row>
    <row r="11" spans="2:7" ht="13.5" customHeight="1" x14ac:dyDescent="0.3">
      <c r="B11" s="68" t="s">
        <v>58</v>
      </c>
      <c r="C11" s="58"/>
      <c r="D11" s="69">
        <v>-2318</v>
      </c>
      <c r="E11" s="69">
        <v>52</v>
      </c>
      <c r="F11" s="56"/>
    </row>
    <row r="12" spans="2:7" ht="13.5" customHeight="1" x14ac:dyDescent="0.3">
      <c r="B12" s="70" t="s">
        <v>59</v>
      </c>
      <c r="C12" s="71"/>
      <c r="D12" s="69">
        <v>183474</v>
      </c>
      <c r="E12" s="69">
        <v>0</v>
      </c>
    </row>
    <row r="13" spans="2:7" ht="13.5" customHeight="1" x14ac:dyDescent="0.3">
      <c r="B13" s="70" t="s">
        <v>60</v>
      </c>
      <c r="C13" s="71"/>
      <c r="D13" s="69">
        <v>-24348</v>
      </c>
      <c r="E13" s="69">
        <v>0</v>
      </c>
    </row>
    <row r="14" spans="2:7" ht="13.5" customHeight="1" x14ac:dyDescent="0.3">
      <c r="B14" s="70" t="s">
        <v>61</v>
      </c>
      <c r="C14" s="71"/>
      <c r="D14" s="69">
        <v>5871</v>
      </c>
      <c r="E14" s="69">
        <v>2960</v>
      </c>
    </row>
    <row r="15" spans="2:7" ht="13.5" customHeight="1" x14ac:dyDescent="0.3">
      <c r="B15" s="70" t="s">
        <v>62</v>
      </c>
      <c r="C15" s="71"/>
      <c r="D15" s="69">
        <v>392</v>
      </c>
      <c r="E15" s="69">
        <v>713</v>
      </c>
    </row>
    <row r="16" spans="2:7" ht="24" x14ac:dyDescent="0.3">
      <c r="B16" s="68" t="s">
        <v>63</v>
      </c>
      <c r="C16" s="58"/>
      <c r="D16" s="69">
        <v>-19138</v>
      </c>
      <c r="E16" s="69">
        <v>1435</v>
      </c>
    </row>
    <row r="17" spans="2:6" ht="24" x14ac:dyDescent="0.3">
      <c r="B17" s="68" t="s">
        <v>64</v>
      </c>
      <c r="C17" s="58"/>
      <c r="D17" s="69">
        <v>156703</v>
      </c>
      <c r="E17" s="69">
        <v>0</v>
      </c>
    </row>
    <row r="18" spans="2:6" ht="24" x14ac:dyDescent="0.3">
      <c r="B18" s="68" t="s">
        <v>65</v>
      </c>
      <c r="C18" s="58"/>
      <c r="D18" s="69">
        <v>-28432</v>
      </c>
      <c r="E18" s="69">
        <v>-51067</v>
      </c>
      <c r="F18" s="56"/>
    </row>
    <row r="19" spans="2:6" ht="13.5" customHeight="1" x14ac:dyDescent="0.3">
      <c r="B19" s="68" t="s">
        <v>66</v>
      </c>
      <c r="C19" s="58"/>
      <c r="D19" s="69">
        <v>69092</v>
      </c>
      <c r="E19" s="69">
        <v>17813</v>
      </c>
      <c r="F19" s="56"/>
    </row>
    <row r="20" spans="2:6" ht="13.5" customHeight="1" x14ac:dyDescent="0.3">
      <c r="B20" s="68" t="s">
        <v>67</v>
      </c>
      <c r="C20" s="58"/>
      <c r="D20" s="69">
        <v>2148</v>
      </c>
      <c r="E20" s="69">
        <v>35</v>
      </c>
      <c r="F20" s="56"/>
    </row>
    <row r="21" spans="2:6" ht="33.65" customHeight="1" x14ac:dyDescent="0.3">
      <c r="B21" s="64" t="s">
        <v>68</v>
      </c>
      <c r="C21" s="58"/>
      <c r="D21" s="72">
        <f>ROUND(SUM(D8:D20),0)</f>
        <v>1071715</v>
      </c>
      <c r="E21" s="72">
        <f>SUM(E8:E20)</f>
        <v>-36784</v>
      </c>
      <c r="F21" s="56"/>
    </row>
    <row r="22" spans="2:6" ht="13.5" customHeight="1" x14ac:dyDescent="0.3">
      <c r="B22" s="73" t="s">
        <v>69</v>
      </c>
      <c r="C22" s="58"/>
      <c r="D22" s="69"/>
      <c r="E22" s="69"/>
      <c r="F22" s="56"/>
    </row>
    <row r="23" spans="2:6" ht="13.5" customHeight="1" x14ac:dyDescent="0.3">
      <c r="B23" s="68" t="str">
        <f>+БАЛАНС!B9</f>
        <v>Дебиторская задолженность по договорам «обратное РЕПО»</v>
      </c>
      <c r="C23" s="58"/>
      <c r="D23" s="69">
        <v>124734</v>
      </c>
      <c r="E23" s="69">
        <v>-1787576</v>
      </c>
      <c r="F23" s="56"/>
    </row>
    <row r="24" spans="2:6" ht="24" x14ac:dyDescent="0.3">
      <c r="B24" s="68" t="s">
        <v>70</v>
      </c>
      <c r="C24" s="58"/>
      <c r="D24" s="69">
        <v>-1037246</v>
      </c>
      <c r="E24" s="69">
        <v>0</v>
      </c>
      <c r="F24" s="56"/>
    </row>
    <row r="25" spans="2:6" ht="13.5" customHeight="1" x14ac:dyDescent="0.3">
      <c r="B25" s="68" t="s">
        <v>71</v>
      </c>
      <c r="C25" s="58"/>
      <c r="D25" s="69">
        <v>0</v>
      </c>
      <c r="E25" s="69">
        <v>-43637</v>
      </c>
      <c r="F25" s="56"/>
    </row>
    <row r="26" spans="2:6" ht="13.5" customHeight="1" x14ac:dyDescent="0.3">
      <c r="B26" s="68" t="s">
        <v>37</v>
      </c>
      <c r="C26" s="58"/>
      <c r="D26" s="69">
        <v>-119792</v>
      </c>
      <c r="E26" s="69">
        <v>-7707</v>
      </c>
      <c r="F26" s="56"/>
    </row>
    <row r="27" spans="2:6" x14ac:dyDescent="0.3">
      <c r="B27" s="73" t="s">
        <v>72</v>
      </c>
      <c r="C27" s="58"/>
      <c r="D27" s="69"/>
      <c r="E27" s="69"/>
      <c r="F27" s="56"/>
    </row>
    <row r="28" spans="2:6" ht="13.5" customHeight="1" x14ac:dyDescent="0.3">
      <c r="B28" s="68" t="s">
        <v>73</v>
      </c>
      <c r="C28" s="58"/>
      <c r="D28" s="69">
        <v>-66137</v>
      </c>
      <c r="E28" s="69">
        <v>911089</v>
      </c>
      <c r="F28" s="56"/>
    </row>
    <row r="29" spans="2:6" ht="13.5" customHeight="1" x14ac:dyDescent="0.3">
      <c r="B29" s="68" t="s">
        <v>74</v>
      </c>
      <c r="C29" s="58"/>
      <c r="D29" s="69">
        <v>0</v>
      </c>
      <c r="E29" s="69">
        <v>-37</v>
      </c>
      <c r="F29" s="56"/>
    </row>
    <row r="30" spans="2:6" ht="13.5" customHeight="1" x14ac:dyDescent="0.3">
      <c r="B30" s="68" t="s">
        <v>45</v>
      </c>
      <c r="C30" s="58"/>
      <c r="D30" s="69">
        <v>82424</v>
      </c>
      <c r="E30" s="69">
        <v>-21029</v>
      </c>
      <c r="F30" s="56"/>
    </row>
    <row r="31" spans="2:6" ht="24" x14ac:dyDescent="0.3">
      <c r="B31" s="64" t="s">
        <v>75</v>
      </c>
      <c r="C31" s="58"/>
      <c r="D31" s="67">
        <f>ROUND(SUM(D21:D30),0)</f>
        <v>55698</v>
      </c>
      <c r="E31" s="67">
        <f>SUM(E21:E30)</f>
        <v>-985681</v>
      </c>
      <c r="F31" s="56"/>
    </row>
    <row r="32" spans="2:6" x14ac:dyDescent="0.3">
      <c r="B32" s="68" t="s">
        <v>76</v>
      </c>
      <c r="C32" s="58"/>
      <c r="D32" s="69">
        <v>-17431</v>
      </c>
      <c r="E32" s="69" t="s">
        <v>77</v>
      </c>
      <c r="F32" s="56"/>
    </row>
    <row r="33" spans="2:7" ht="24" x14ac:dyDescent="0.3">
      <c r="B33" s="64" t="s">
        <v>78</v>
      </c>
      <c r="C33" s="74"/>
      <c r="D33" s="75">
        <f>ROUND(SUM(D31:D32),0)</f>
        <v>38267</v>
      </c>
      <c r="E33" s="75">
        <f>SUM(E31:E32)</f>
        <v>-985681</v>
      </c>
      <c r="F33" s="56"/>
    </row>
    <row r="34" spans="2:7" x14ac:dyDescent="0.3">
      <c r="B34" s="64" t="s">
        <v>79</v>
      </c>
      <c r="C34" s="58"/>
      <c r="D34" s="69"/>
      <c r="E34" s="69"/>
      <c r="F34" s="56"/>
    </row>
    <row r="35" spans="2:7" x14ac:dyDescent="0.3">
      <c r="B35" s="68" t="s">
        <v>80</v>
      </c>
      <c r="C35" s="58"/>
      <c r="D35" s="69">
        <v>-47718</v>
      </c>
      <c r="E35" s="69">
        <v>-54446</v>
      </c>
      <c r="F35" s="56"/>
      <c r="G35" s="110"/>
    </row>
    <row r="36" spans="2:7" x14ac:dyDescent="0.3">
      <c r="B36" s="64" t="s">
        <v>81</v>
      </c>
      <c r="C36" s="74"/>
      <c r="D36" s="75">
        <f>ROUND(D35,0)</f>
        <v>-47718</v>
      </c>
      <c r="E36" s="75">
        <f>E35</f>
        <v>-54446</v>
      </c>
      <c r="F36" s="56"/>
    </row>
    <row r="37" spans="2:7" x14ac:dyDescent="0.3">
      <c r="B37" s="64" t="s">
        <v>82</v>
      </c>
      <c r="C37" s="76"/>
      <c r="D37" s="69"/>
      <c r="E37" s="77"/>
      <c r="F37" s="56"/>
    </row>
    <row r="38" spans="2:7" x14ac:dyDescent="0.3">
      <c r="B38" s="68" t="s">
        <v>83</v>
      </c>
      <c r="C38" s="58"/>
      <c r="D38" s="69">
        <v>448068</v>
      </c>
      <c r="E38" s="69">
        <v>500001</v>
      </c>
      <c r="F38" s="56"/>
    </row>
    <row r="39" spans="2:7" x14ac:dyDescent="0.3">
      <c r="B39" s="68" t="s">
        <v>84</v>
      </c>
      <c r="C39" s="58"/>
      <c r="D39" s="69">
        <v>-55104</v>
      </c>
      <c r="E39" s="69">
        <v>-16910</v>
      </c>
      <c r="F39" s="56"/>
      <c r="G39" s="111"/>
    </row>
    <row r="40" spans="2:7" x14ac:dyDescent="0.3">
      <c r="B40" s="64" t="s">
        <v>85</v>
      </c>
      <c r="C40" s="74"/>
      <c r="D40" s="75">
        <f>ROUND(D38+D39,0)</f>
        <v>392964</v>
      </c>
      <c r="E40" s="75">
        <f>E38+E39</f>
        <v>483091</v>
      </c>
      <c r="F40" s="56"/>
    </row>
    <row r="41" spans="2:7" x14ac:dyDescent="0.3">
      <c r="B41" s="64" t="s">
        <v>86</v>
      </c>
      <c r="C41" s="58"/>
      <c r="D41" s="69">
        <f>ROUND(D33+D36+D40,0)</f>
        <v>383513</v>
      </c>
      <c r="E41" s="69">
        <f>ROUND(E33+E36+E40,0)</f>
        <v>-557036</v>
      </c>
      <c r="F41" s="56"/>
    </row>
    <row r="42" spans="2:7" x14ac:dyDescent="0.3">
      <c r="B42" s="68" t="s">
        <v>87</v>
      </c>
      <c r="C42" s="58"/>
      <c r="D42" s="69">
        <v>22063</v>
      </c>
      <c r="E42" s="69">
        <v>-1435</v>
      </c>
      <c r="F42" s="56"/>
    </row>
    <row r="43" spans="2:7" x14ac:dyDescent="0.3">
      <c r="B43" s="68" t="s">
        <v>88</v>
      </c>
      <c r="C43" s="78">
        <v>10</v>
      </c>
      <c r="D43" s="69">
        <f>ROUND(БАЛАНС!E8,0)</f>
        <v>41384</v>
      </c>
      <c r="E43" s="69">
        <v>512616</v>
      </c>
      <c r="F43" s="56"/>
    </row>
    <row r="44" spans="2:7" ht="13.5" thickBot="1" x14ac:dyDescent="0.35">
      <c r="B44" s="64" t="s">
        <v>89</v>
      </c>
      <c r="C44" s="79">
        <v>10</v>
      </c>
      <c r="D44" s="80">
        <f>ROUND(SUM(D41:D43),0)</f>
        <v>446960</v>
      </c>
      <c r="E44" s="80">
        <f>SUM(E41:E43)</f>
        <v>-45855</v>
      </c>
      <c r="F44" s="56"/>
    </row>
    <row r="45" spans="2:7" ht="13.5" thickTop="1" x14ac:dyDescent="0.3">
      <c r="C45" s="13"/>
    </row>
  </sheetData>
  <mergeCells count="4">
    <mergeCell ref="B1:D1"/>
    <mergeCell ref="B2:D2"/>
    <mergeCell ref="B3:D3"/>
    <mergeCell ref="B4:D4"/>
  </mergeCells>
  <pageMargins left="0.27559055118110237" right="0.31496062992125984" top="0" bottom="0" header="0.15748031496062992" footer="0.19685039370078741"/>
  <pageSetup paperSize="9" scale="8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F61B-47D8-41E8-A230-41557D1E1C39}">
  <sheetPr>
    <pageSetUpPr fitToPage="1"/>
  </sheetPr>
  <dimension ref="B1:H127"/>
  <sheetViews>
    <sheetView zoomScaleNormal="100" zoomScaleSheetLayoutView="100" workbookViewId="0"/>
  </sheetViews>
  <sheetFormatPr defaultColWidth="9.1796875" defaultRowHeight="13" x14ac:dyDescent="0.3"/>
  <cols>
    <col min="1" max="1" width="2.453125" style="82" customWidth="1"/>
    <col min="2" max="2" width="37.54296875" style="82" customWidth="1"/>
    <col min="3" max="3" width="15.54296875" style="82" customWidth="1"/>
    <col min="4" max="4" width="15.453125" style="82" customWidth="1"/>
    <col min="5" max="5" width="17.54296875" style="82" customWidth="1"/>
    <col min="6" max="6" width="17.54296875" style="42" customWidth="1"/>
    <col min="7" max="7" width="12.54296875" style="82" customWidth="1"/>
    <col min="8" max="256" width="9.1796875" style="82"/>
    <col min="257" max="257" width="38.453125" style="82" customWidth="1"/>
    <col min="258" max="258" width="15.54296875" style="82" customWidth="1"/>
    <col min="259" max="259" width="15.453125" style="82" customWidth="1"/>
    <col min="260" max="260" width="0" style="82" hidden="1" customWidth="1"/>
    <col min="261" max="262" width="17.54296875" style="82" customWidth="1"/>
    <col min="263" max="263" width="12.54296875" style="82" customWidth="1"/>
    <col min="264" max="512" width="9.1796875" style="82"/>
    <col min="513" max="513" width="38.453125" style="82" customWidth="1"/>
    <col min="514" max="514" width="15.54296875" style="82" customWidth="1"/>
    <col min="515" max="515" width="15.453125" style="82" customWidth="1"/>
    <col min="516" max="516" width="0" style="82" hidden="1" customWidth="1"/>
    <col min="517" max="518" width="17.54296875" style="82" customWidth="1"/>
    <col min="519" max="519" width="12.54296875" style="82" customWidth="1"/>
    <col min="520" max="768" width="9.1796875" style="82"/>
    <col min="769" max="769" width="38.453125" style="82" customWidth="1"/>
    <col min="770" max="770" width="15.54296875" style="82" customWidth="1"/>
    <col min="771" max="771" width="15.453125" style="82" customWidth="1"/>
    <col min="772" max="772" width="0" style="82" hidden="1" customWidth="1"/>
    <col min="773" max="774" width="17.54296875" style="82" customWidth="1"/>
    <col min="775" max="775" width="12.54296875" style="82" customWidth="1"/>
    <col min="776" max="1024" width="9.1796875" style="82"/>
    <col min="1025" max="1025" width="38.453125" style="82" customWidth="1"/>
    <col min="1026" max="1026" width="15.54296875" style="82" customWidth="1"/>
    <col min="1027" max="1027" width="15.453125" style="82" customWidth="1"/>
    <col min="1028" max="1028" width="0" style="82" hidden="1" customWidth="1"/>
    <col min="1029" max="1030" width="17.54296875" style="82" customWidth="1"/>
    <col min="1031" max="1031" width="12.54296875" style="82" customWidth="1"/>
    <col min="1032" max="1280" width="9.1796875" style="82"/>
    <col min="1281" max="1281" width="38.453125" style="82" customWidth="1"/>
    <col min="1282" max="1282" width="15.54296875" style="82" customWidth="1"/>
    <col min="1283" max="1283" width="15.453125" style="82" customWidth="1"/>
    <col min="1284" max="1284" width="0" style="82" hidden="1" customWidth="1"/>
    <col min="1285" max="1286" width="17.54296875" style="82" customWidth="1"/>
    <col min="1287" max="1287" width="12.54296875" style="82" customWidth="1"/>
    <col min="1288" max="1536" width="9.1796875" style="82"/>
    <col min="1537" max="1537" width="38.453125" style="82" customWidth="1"/>
    <col min="1538" max="1538" width="15.54296875" style="82" customWidth="1"/>
    <col min="1539" max="1539" width="15.453125" style="82" customWidth="1"/>
    <col min="1540" max="1540" width="0" style="82" hidden="1" customWidth="1"/>
    <col min="1541" max="1542" width="17.54296875" style="82" customWidth="1"/>
    <col min="1543" max="1543" width="12.54296875" style="82" customWidth="1"/>
    <col min="1544" max="1792" width="9.1796875" style="82"/>
    <col min="1793" max="1793" width="38.453125" style="82" customWidth="1"/>
    <col min="1794" max="1794" width="15.54296875" style="82" customWidth="1"/>
    <col min="1795" max="1795" width="15.453125" style="82" customWidth="1"/>
    <col min="1796" max="1796" width="0" style="82" hidden="1" customWidth="1"/>
    <col min="1797" max="1798" width="17.54296875" style="82" customWidth="1"/>
    <col min="1799" max="1799" width="12.54296875" style="82" customWidth="1"/>
    <col min="1800" max="2048" width="9.1796875" style="82"/>
    <col min="2049" max="2049" width="38.453125" style="82" customWidth="1"/>
    <col min="2050" max="2050" width="15.54296875" style="82" customWidth="1"/>
    <col min="2051" max="2051" width="15.453125" style="82" customWidth="1"/>
    <col min="2052" max="2052" width="0" style="82" hidden="1" customWidth="1"/>
    <col min="2053" max="2054" width="17.54296875" style="82" customWidth="1"/>
    <col min="2055" max="2055" width="12.54296875" style="82" customWidth="1"/>
    <col min="2056" max="2304" width="9.1796875" style="82"/>
    <col min="2305" max="2305" width="38.453125" style="82" customWidth="1"/>
    <col min="2306" max="2306" width="15.54296875" style="82" customWidth="1"/>
    <col min="2307" max="2307" width="15.453125" style="82" customWidth="1"/>
    <col min="2308" max="2308" width="0" style="82" hidden="1" customWidth="1"/>
    <col min="2309" max="2310" width="17.54296875" style="82" customWidth="1"/>
    <col min="2311" max="2311" width="12.54296875" style="82" customWidth="1"/>
    <col min="2312" max="2560" width="9.1796875" style="82"/>
    <col min="2561" max="2561" width="38.453125" style="82" customWidth="1"/>
    <col min="2562" max="2562" width="15.54296875" style="82" customWidth="1"/>
    <col min="2563" max="2563" width="15.453125" style="82" customWidth="1"/>
    <col min="2564" max="2564" width="0" style="82" hidden="1" customWidth="1"/>
    <col min="2565" max="2566" width="17.54296875" style="82" customWidth="1"/>
    <col min="2567" max="2567" width="12.54296875" style="82" customWidth="1"/>
    <col min="2568" max="2816" width="9.1796875" style="82"/>
    <col min="2817" max="2817" width="38.453125" style="82" customWidth="1"/>
    <col min="2818" max="2818" width="15.54296875" style="82" customWidth="1"/>
    <col min="2819" max="2819" width="15.453125" style="82" customWidth="1"/>
    <col min="2820" max="2820" width="0" style="82" hidden="1" customWidth="1"/>
    <col min="2821" max="2822" width="17.54296875" style="82" customWidth="1"/>
    <col min="2823" max="2823" width="12.54296875" style="82" customWidth="1"/>
    <col min="2824" max="3072" width="9.1796875" style="82"/>
    <col min="3073" max="3073" width="38.453125" style="82" customWidth="1"/>
    <col min="3074" max="3074" width="15.54296875" style="82" customWidth="1"/>
    <col min="3075" max="3075" width="15.453125" style="82" customWidth="1"/>
    <col min="3076" max="3076" width="0" style="82" hidden="1" customWidth="1"/>
    <col min="3077" max="3078" width="17.54296875" style="82" customWidth="1"/>
    <col min="3079" max="3079" width="12.54296875" style="82" customWidth="1"/>
    <col min="3080" max="3328" width="9.1796875" style="82"/>
    <col min="3329" max="3329" width="38.453125" style="82" customWidth="1"/>
    <col min="3330" max="3330" width="15.54296875" style="82" customWidth="1"/>
    <col min="3331" max="3331" width="15.453125" style="82" customWidth="1"/>
    <col min="3332" max="3332" width="0" style="82" hidden="1" customWidth="1"/>
    <col min="3333" max="3334" width="17.54296875" style="82" customWidth="1"/>
    <col min="3335" max="3335" width="12.54296875" style="82" customWidth="1"/>
    <col min="3336" max="3584" width="9.1796875" style="82"/>
    <col min="3585" max="3585" width="38.453125" style="82" customWidth="1"/>
    <col min="3586" max="3586" width="15.54296875" style="82" customWidth="1"/>
    <col min="3587" max="3587" width="15.453125" style="82" customWidth="1"/>
    <col min="3588" max="3588" width="0" style="82" hidden="1" customWidth="1"/>
    <col min="3589" max="3590" width="17.54296875" style="82" customWidth="1"/>
    <col min="3591" max="3591" width="12.54296875" style="82" customWidth="1"/>
    <col min="3592" max="3840" width="9.1796875" style="82"/>
    <col min="3841" max="3841" width="38.453125" style="82" customWidth="1"/>
    <col min="3842" max="3842" width="15.54296875" style="82" customWidth="1"/>
    <col min="3843" max="3843" width="15.453125" style="82" customWidth="1"/>
    <col min="3844" max="3844" width="0" style="82" hidden="1" customWidth="1"/>
    <col min="3845" max="3846" width="17.54296875" style="82" customWidth="1"/>
    <col min="3847" max="3847" width="12.54296875" style="82" customWidth="1"/>
    <col min="3848" max="4096" width="9.1796875" style="82"/>
    <col min="4097" max="4097" width="38.453125" style="82" customWidth="1"/>
    <col min="4098" max="4098" width="15.54296875" style="82" customWidth="1"/>
    <col min="4099" max="4099" width="15.453125" style="82" customWidth="1"/>
    <col min="4100" max="4100" width="0" style="82" hidden="1" customWidth="1"/>
    <col min="4101" max="4102" width="17.54296875" style="82" customWidth="1"/>
    <col min="4103" max="4103" width="12.54296875" style="82" customWidth="1"/>
    <col min="4104" max="4352" width="9.1796875" style="82"/>
    <col min="4353" max="4353" width="38.453125" style="82" customWidth="1"/>
    <col min="4354" max="4354" width="15.54296875" style="82" customWidth="1"/>
    <col min="4355" max="4355" width="15.453125" style="82" customWidth="1"/>
    <col min="4356" max="4356" width="0" style="82" hidden="1" customWidth="1"/>
    <col min="4357" max="4358" width="17.54296875" style="82" customWidth="1"/>
    <col min="4359" max="4359" width="12.54296875" style="82" customWidth="1"/>
    <col min="4360" max="4608" width="9.1796875" style="82"/>
    <col min="4609" max="4609" width="38.453125" style="82" customWidth="1"/>
    <col min="4610" max="4610" width="15.54296875" style="82" customWidth="1"/>
    <col min="4611" max="4611" width="15.453125" style="82" customWidth="1"/>
    <col min="4612" max="4612" width="0" style="82" hidden="1" customWidth="1"/>
    <col min="4613" max="4614" width="17.54296875" style="82" customWidth="1"/>
    <col min="4615" max="4615" width="12.54296875" style="82" customWidth="1"/>
    <col min="4616" max="4864" width="9.1796875" style="82"/>
    <col min="4865" max="4865" width="38.453125" style="82" customWidth="1"/>
    <col min="4866" max="4866" width="15.54296875" style="82" customWidth="1"/>
    <col min="4867" max="4867" width="15.453125" style="82" customWidth="1"/>
    <col min="4868" max="4868" width="0" style="82" hidden="1" customWidth="1"/>
    <col min="4869" max="4870" width="17.54296875" style="82" customWidth="1"/>
    <col min="4871" max="4871" width="12.54296875" style="82" customWidth="1"/>
    <col min="4872" max="5120" width="9.1796875" style="82"/>
    <col min="5121" max="5121" width="38.453125" style="82" customWidth="1"/>
    <col min="5122" max="5122" width="15.54296875" style="82" customWidth="1"/>
    <col min="5123" max="5123" width="15.453125" style="82" customWidth="1"/>
    <col min="5124" max="5124" width="0" style="82" hidden="1" customWidth="1"/>
    <col min="5125" max="5126" width="17.54296875" style="82" customWidth="1"/>
    <col min="5127" max="5127" width="12.54296875" style="82" customWidth="1"/>
    <col min="5128" max="5376" width="9.1796875" style="82"/>
    <col min="5377" max="5377" width="38.453125" style="82" customWidth="1"/>
    <col min="5378" max="5378" width="15.54296875" style="82" customWidth="1"/>
    <col min="5379" max="5379" width="15.453125" style="82" customWidth="1"/>
    <col min="5380" max="5380" width="0" style="82" hidden="1" customWidth="1"/>
    <col min="5381" max="5382" width="17.54296875" style="82" customWidth="1"/>
    <col min="5383" max="5383" width="12.54296875" style="82" customWidth="1"/>
    <col min="5384" max="5632" width="9.1796875" style="82"/>
    <col min="5633" max="5633" width="38.453125" style="82" customWidth="1"/>
    <col min="5634" max="5634" width="15.54296875" style="82" customWidth="1"/>
    <col min="5635" max="5635" width="15.453125" style="82" customWidth="1"/>
    <col min="5636" max="5636" width="0" style="82" hidden="1" customWidth="1"/>
    <col min="5637" max="5638" width="17.54296875" style="82" customWidth="1"/>
    <col min="5639" max="5639" width="12.54296875" style="82" customWidth="1"/>
    <col min="5640" max="5888" width="9.1796875" style="82"/>
    <col min="5889" max="5889" width="38.453125" style="82" customWidth="1"/>
    <col min="5890" max="5890" width="15.54296875" style="82" customWidth="1"/>
    <col min="5891" max="5891" width="15.453125" style="82" customWidth="1"/>
    <col min="5892" max="5892" width="0" style="82" hidden="1" customWidth="1"/>
    <col min="5893" max="5894" width="17.54296875" style="82" customWidth="1"/>
    <col min="5895" max="5895" width="12.54296875" style="82" customWidth="1"/>
    <col min="5896" max="6144" width="9.1796875" style="82"/>
    <col min="6145" max="6145" width="38.453125" style="82" customWidth="1"/>
    <col min="6146" max="6146" width="15.54296875" style="82" customWidth="1"/>
    <col min="6147" max="6147" width="15.453125" style="82" customWidth="1"/>
    <col min="6148" max="6148" width="0" style="82" hidden="1" customWidth="1"/>
    <col min="6149" max="6150" width="17.54296875" style="82" customWidth="1"/>
    <col min="6151" max="6151" width="12.54296875" style="82" customWidth="1"/>
    <col min="6152" max="6400" width="9.1796875" style="82"/>
    <col min="6401" max="6401" width="38.453125" style="82" customWidth="1"/>
    <col min="6402" max="6402" width="15.54296875" style="82" customWidth="1"/>
    <col min="6403" max="6403" width="15.453125" style="82" customWidth="1"/>
    <col min="6404" max="6404" width="0" style="82" hidden="1" customWidth="1"/>
    <col min="6405" max="6406" width="17.54296875" style="82" customWidth="1"/>
    <col min="6407" max="6407" width="12.54296875" style="82" customWidth="1"/>
    <col min="6408" max="6656" width="9.1796875" style="82"/>
    <col min="6657" max="6657" width="38.453125" style="82" customWidth="1"/>
    <col min="6658" max="6658" width="15.54296875" style="82" customWidth="1"/>
    <col min="6659" max="6659" width="15.453125" style="82" customWidth="1"/>
    <col min="6660" max="6660" width="0" style="82" hidden="1" customWidth="1"/>
    <col min="6661" max="6662" width="17.54296875" style="82" customWidth="1"/>
    <col min="6663" max="6663" width="12.54296875" style="82" customWidth="1"/>
    <col min="6664" max="6912" width="9.1796875" style="82"/>
    <col min="6913" max="6913" width="38.453125" style="82" customWidth="1"/>
    <col min="6914" max="6914" width="15.54296875" style="82" customWidth="1"/>
    <col min="6915" max="6915" width="15.453125" style="82" customWidth="1"/>
    <col min="6916" max="6916" width="0" style="82" hidden="1" customWidth="1"/>
    <col min="6917" max="6918" width="17.54296875" style="82" customWidth="1"/>
    <col min="6919" max="6919" width="12.54296875" style="82" customWidth="1"/>
    <col min="6920" max="7168" width="9.1796875" style="82"/>
    <col min="7169" max="7169" width="38.453125" style="82" customWidth="1"/>
    <col min="7170" max="7170" width="15.54296875" style="82" customWidth="1"/>
    <col min="7171" max="7171" width="15.453125" style="82" customWidth="1"/>
    <col min="7172" max="7172" width="0" style="82" hidden="1" customWidth="1"/>
    <col min="7173" max="7174" width="17.54296875" style="82" customWidth="1"/>
    <col min="7175" max="7175" width="12.54296875" style="82" customWidth="1"/>
    <col min="7176" max="7424" width="9.1796875" style="82"/>
    <col min="7425" max="7425" width="38.453125" style="82" customWidth="1"/>
    <col min="7426" max="7426" width="15.54296875" style="82" customWidth="1"/>
    <col min="7427" max="7427" width="15.453125" style="82" customWidth="1"/>
    <col min="7428" max="7428" width="0" style="82" hidden="1" customWidth="1"/>
    <col min="7429" max="7430" width="17.54296875" style="82" customWidth="1"/>
    <col min="7431" max="7431" width="12.54296875" style="82" customWidth="1"/>
    <col min="7432" max="7680" width="9.1796875" style="82"/>
    <col min="7681" max="7681" width="38.453125" style="82" customWidth="1"/>
    <col min="7682" max="7682" width="15.54296875" style="82" customWidth="1"/>
    <col min="7683" max="7683" width="15.453125" style="82" customWidth="1"/>
    <col min="7684" max="7684" width="0" style="82" hidden="1" customWidth="1"/>
    <col min="7685" max="7686" width="17.54296875" style="82" customWidth="1"/>
    <col min="7687" max="7687" width="12.54296875" style="82" customWidth="1"/>
    <col min="7688" max="7936" width="9.1796875" style="82"/>
    <col min="7937" max="7937" width="38.453125" style="82" customWidth="1"/>
    <col min="7938" max="7938" width="15.54296875" style="82" customWidth="1"/>
    <col min="7939" max="7939" width="15.453125" style="82" customWidth="1"/>
    <col min="7940" max="7940" width="0" style="82" hidden="1" customWidth="1"/>
    <col min="7941" max="7942" width="17.54296875" style="82" customWidth="1"/>
    <col min="7943" max="7943" width="12.54296875" style="82" customWidth="1"/>
    <col min="7944" max="8192" width="9.1796875" style="82"/>
    <col min="8193" max="8193" width="38.453125" style="82" customWidth="1"/>
    <col min="8194" max="8194" width="15.54296875" style="82" customWidth="1"/>
    <col min="8195" max="8195" width="15.453125" style="82" customWidth="1"/>
    <col min="8196" max="8196" width="0" style="82" hidden="1" customWidth="1"/>
    <col min="8197" max="8198" width="17.54296875" style="82" customWidth="1"/>
    <col min="8199" max="8199" width="12.54296875" style="82" customWidth="1"/>
    <col min="8200" max="8448" width="9.1796875" style="82"/>
    <col min="8449" max="8449" width="38.453125" style="82" customWidth="1"/>
    <col min="8450" max="8450" width="15.54296875" style="82" customWidth="1"/>
    <col min="8451" max="8451" width="15.453125" style="82" customWidth="1"/>
    <col min="8452" max="8452" width="0" style="82" hidden="1" customWidth="1"/>
    <col min="8453" max="8454" width="17.54296875" style="82" customWidth="1"/>
    <col min="8455" max="8455" width="12.54296875" style="82" customWidth="1"/>
    <col min="8456" max="8704" width="9.1796875" style="82"/>
    <col min="8705" max="8705" width="38.453125" style="82" customWidth="1"/>
    <col min="8706" max="8706" width="15.54296875" style="82" customWidth="1"/>
    <col min="8707" max="8707" width="15.453125" style="82" customWidth="1"/>
    <col min="8708" max="8708" width="0" style="82" hidden="1" customWidth="1"/>
    <col min="8709" max="8710" width="17.54296875" style="82" customWidth="1"/>
    <col min="8711" max="8711" width="12.54296875" style="82" customWidth="1"/>
    <col min="8712" max="8960" width="9.1796875" style="82"/>
    <col min="8961" max="8961" width="38.453125" style="82" customWidth="1"/>
    <col min="8962" max="8962" width="15.54296875" style="82" customWidth="1"/>
    <col min="8963" max="8963" width="15.453125" style="82" customWidth="1"/>
    <col min="8964" max="8964" width="0" style="82" hidden="1" customWidth="1"/>
    <col min="8965" max="8966" width="17.54296875" style="82" customWidth="1"/>
    <col min="8967" max="8967" width="12.54296875" style="82" customWidth="1"/>
    <col min="8968" max="9216" width="9.1796875" style="82"/>
    <col min="9217" max="9217" width="38.453125" style="82" customWidth="1"/>
    <col min="9218" max="9218" width="15.54296875" style="82" customWidth="1"/>
    <col min="9219" max="9219" width="15.453125" style="82" customWidth="1"/>
    <col min="9220" max="9220" width="0" style="82" hidden="1" customWidth="1"/>
    <col min="9221" max="9222" width="17.54296875" style="82" customWidth="1"/>
    <col min="9223" max="9223" width="12.54296875" style="82" customWidth="1"/>
    <col min="9224" max="9472" width="9.1796875" style="82"/>
    <col min="9473" max="9473" width="38.453125" style="82" customWidth="1"/>
    <col min="9474" max="9474" width="15.54296875" style="82" customWidth="1"/>
    <col min="9475" max="9475" width="15.453125" style="82" customWidth="1"/>
    <col min="9476" max="9476" width="0" style="82" hidden="1" customWidth="1"/>
    <col min="9477" max="9478" width="17.54296875" style="82" customWidth="1"/>
    <col min="9479" max="9479" width="12.54296875" style="82" customWidth="1"/>
    <col min="9480" max="9728" width="9.1796875" style="82"/>
    <col min="9729" max="9729" width="38.453125" style="82" customWidth="1"/>
    <col min="9730" max="9730" width="15.54296875" style="82" customWidth="1"/>
    <col min="9731" max="9731" width="15.453125" style="82" customWidth="1"/>
    <col min="9732" max="9732" width="0" style="82" hidden="1" customWidth="1"/>
    <col min="9733" max="9734" width="17.54296875" style="82" customWidth="1"/>
    <col min="9735" max="9735" width="12.54296875" style="82" customWidth="1"/>
    <col min="9736" max="9984" width="9.1796875" style="82"/>
    <col min="9985" max="9985" width="38.453125" style="82" customWidth="1"/>
    <col min="9986" max="9986" width="15.54296875" style="82" customWidth="1"/>
    <col min="9987" max="9987" width="15.453125" style="82" customWidth="1"/>
    <col min="9988" max="9988" width="0" style="82" hidden="1" customWidth="1"/>
    <col min="9989" max="9990" width="17.54296875" style="82" customWidth="1"/>
    <col min="9991" max="9991" width="12.54296875" style="82" customWidth="1"/>
    <col min="9992" max="10240" width="9.1796875" style="82"/>
    <col min="10241" max="10241" width="38.453125" style="82" customWidth="1"/>
    <col min="10242" max="10242" width="15.54296875" style="82" customWidth="1"/>
    <col min="10243" max="10243" width="15.453125" style="82" customWidth="1"/>
    <col min="10244" max="10244" width="0" style="82" hidden="1" customWidth="1"/>
    <col min="10245" max="10246" width="17.54296875" style="82" customWidth="1"/>
    <col min="10247" max="10247" width="12.54296875" style="82" customWidth="1"/>
    <col min="10248" max="10496" width="9.1796875" style="82"/>
    <col min="10497" max="10497" width="38.453125" style="82" customWidth="1"/>
    <col min="10498" max="10498" width="15.54296875" style="82" customWidth="1"/>
    <col min="10499" max="10499" width="15.453125" style="82" customWidth="1"/>
    <col min="10500" max="10500" width="0" style="82" hidden="1" customWidth="1"/>
    <col min="10501" max="10502" width="17.54296875" style="82" customWidth="1"/>
    <col min="10503" max="10503" width="12.54296875" style="82" customWidth="1"/>
    <col min="10504" max="10752" width="9.1796875" style="82"/>
    <col min="10753" max="10753" width="38.453125" style="82" customWidth="1"/>
    <col min="10754" max="10754" width="15.54296875" style="82" customWidth="1"/>
    <col min="10755" max="10755" width="15.453125" style="82" customWidth="1"/>
    <col min="10756" max="10756" width="0" style="82" hidden="1" customWidth="1"/>
    <col min="10757" max="10758" width="17.54296875" style="82" customWidth="1"/>
    <col min="10759" max="10759" width="12.54296875" style="82" customWidth="1"/>
    <col min="10760" max="11008" width="9.1796875" style="82"/>
    <col min="11009" max="11009" width="38.453125" style="82" customWidth="1"/>
    <col min="11010" max="11010" width="15.54296875" style="82" customWidth="1"/>
    <col min="11011" max="11011" width="15.453125" style="82" customWidth="1"/>
    <col min="11012" max="11012" width="0" style="82" hidden="1" customWidth="1"/>
    <col min="11013" max="11014" width="17.54296875" style="82" customWidth="1"/>
    <col min="11015" max="11015" width="12.54296875" style="82" customWidth="1"/>
    <col min="11016" max="11264" width="9.1796875" style="82"/>
    <col min="11265" max="11265" width="38.453125" style="82" customWidth="1"/>
    <col min="11266" max="11266" width="15.54296875" style="82" customWidth="1"/>
    <col min="11267" max="11267" width="15.453125" style="82" customWidth="1"/>
    <col min="11268" max="11268" width="0" style="82" hidden="1" customWidth="1"/>
    <col min="11269" max="11270" width="17.54296875" style="82" customWidth="1"/>
    <col min="11271" max="11271" width="12.54296875" style="82" customWidth="1"/>
    <col min="11272" max="11520" width="9.1796875" style="82"/>
    <col min="11521" max="11521" width="38.453125" style="82" customWidth="1"/>
    <col min="11522" max="11522" width="15.54296875" style="82" customWidth="1"/>
    <col min="11523" max="11523" width="15.453125" style="82" customWidth="1"/>
    <col min="11524" max="11524" width="0" style="82" hidden="1" customWidth="1"/>
    <col min="11525" max="11526" width="17.54296875" style="82" customWidth="1"/>
    <col min="11527" max="11527" width="12.54296875" style="82" customWidth="1"/>
    <col min="11528" max="11776" width="9.1796875" style="82"/>
    <col min="11777" max="11777" width="38.453125" style="82" customWidth="1"/>
    <col min="11778" max="11778" width="15.54296875" style="82" customWidth="1"/>
    <col min="11779" max="11779" width="15.453125" style="82" customWidth="1"/>
    <col min="11780" max="11780" width="0" style="82" hidden="1" customWidth="1"/>
    <col min="11781" max="11782" width="17.54296875" style="82" customWidth="1"/>
    <col min="11783" max="11783" width="12.54296875" style="82" customWidth="1"/>
    <col min="11784" max="12032" width="9.1796875" style="82"/>
    <col min="12033" max="12033" width="38.453125" style="82" customWidth="1"/>
    <col min="12034" max="12034" width="15.54296875" style="82" customWidth="1"/>
    <col min="12035" max="12035" width="15.453125" style="82" customWidth="1"/>
    <col min="12036" max="12036" width="0" style="82" hidden="1" customWidth="1"/>
    <col min="12037" max="12038" width="17.54296875" style="82" customWidth="1"/>
    <col min="12039" max="12039" width="12.54296875" style="82" customWidth="1"/>
    <col min="12040" max="12288" width="9.1796875" style="82"/>
    <col min="12289" max="12289" width="38.453125" style="82" customWidth="1"/>
    <col min="12290" max="12290" width="15.54296875" style="82" customWidth="1"/>
    <col min="12291" max="12291" width="15.453125" style="82" customWidth="1"/>
    <col min="12292" max="12292" width="0" style="82" hidden="1" customWidth="1"/>
    <col min="12293" max="12294" width="17.54296875" style="82" customWidth="1"/>
    <col min="12295" max="12295" width="12.54296875" style="82" customWidth="1"/>
    <col min="12296" max="12544" width="9.1796875" style="82"/>
    <col min="12545" max="12545" width="38.453125" style="82" customWidth="1"/>
    <col min="12546" max="12546" width="15.54296875" style="82" customWidth="1"/>
    <col min="12547" max="12547" width="15.453125" style="82" customWidth="1"/>
    <col min="12548" max="12548" width="0" style="82" hidden="1" customWidth="1"/>
    <col min="12549" max="12550" width="17.54296875" style="82" customWidth="1"/>
    <col min="12551" max="12551" width="12.54296875" style="82" customWidth="1"/>
    <col min="12552" max="12800" width="9.1796875" style="82"/>
    <col min="12801" max="12801" width="38.453125" style="82" customWidth="1"/>
    <col min="12802" max="12802" width="15.54296875" style="82" customWidth="1"/>
    <col min="12803" max="12803" width="15.453125" style="82" customWidth="1"/>
    <col min="12804" max="12804" width="0" style="82" hidden="1" customWidth="1"/>
    <col min="12805" max="12806" width="17.54296875" style="82" customWidth="1"/>
    <col min="12807" max="12807" width="12.54296875" style="82" customWidth="1"/>
    <col min="12808" max="13056" width="9.1796875" style="82"/>
    <col min="13057" max="13057" width="38.453125" style="82" customWidth="1"/>
    <col min="13058" max="13058" width="15.54296875" style="82" customWidth="1"/>
    <col min="13059" max="13059" width="15.453125" style="82" customWidth="1"/>
    <col min="13060" max="13060" width="0" style="82" hidden="1" customWidth="1"/>
    <col min="13061" max="13062" width="17.54296875" style="82" customWidth="1"/>
    <col min="13063" max="13063" width="12.54296875" style="82" customWidth="1"/>
    <col min="13064" max="13312" width="9.1796875" style="82"/>
    <col min="13313" max="13313" width="38.453125" style="82" customWidth="1"/>
    <col min="13314" max="13314" width="15.54296875" style="82" customWidth="1"/>
    <col min="13315" max="13315" width="15.453125" style="82" customWidth="1"/>
    <col min="13316" max="13316" width="0" style="82" hidden="1" customWidth="1"/>
    <col min="13317" max="13318" width="17.54296875" style="82" customWidth="1"/>
    <col min="13319" max="13319" width="12.54296875" style="82" customWidth="1"/>
    <col min="13320" max="13568" width="9.1796875" style="82"/>
    <col min="13569" max="13569" width="38.453125" style="82" customWidth="1"/>
    <col min="13570" max="13570" width="15.54296875" style="82" customWidth="1"/>
    <col min="13571" max="13571" width="15.453125" style="82" customWidth="1"/>
    <col min="13572" max="13572" width="0" style="82" hidden="1" customWidth="1"/>
    <col min="13573" max="13574" width="17.54296875" style="82" customWidth="1"/>
    <col min="13575" max="13575" width="12.54296875" style="82" customWidth="1"/>
    <col min="13576" max="13824" width="9.1796875" style="82"/>
    <col min="13825" max="13825" width="38.453125" style="82" customWidth="1"/>
    <col min="13826" max="13826" width="15.54296875" style="82" customWidth="1"/>
    <col min="13827" max="13827" width="15.453125" style="82" customWidth="1"/>
    <col min="13828" max="13828" width="0" style="82" hidden="1" customWidth="1"/>
    <col min="13829" max="13830" width="17.54296875" style="82" customWidth="1"/>
    <col min="13831" max="13831" width="12.54296875" style="82" customWidth="1"/>
    <col min="13832" max="14080" width="9.1796875" style="82"/>
    <col min="14081" max="14081" width="38.453125" style="82" customWidth="1"/>
    <col min="14082" max="14082" width="15.54296875" style="82" customWidth="1"/>
    <col min="14083" max="14083" width="15.453125" style="82" customWidth="1"/>
    <col min="14084" max="14084" width="0" style="82" hidden="1" customWidth="1"/>
    <col min="14085" max="14086" width="17.54296875" style="82" customWidth="1"/>
    <col min="14087" max="14087" width="12.54296875" style="82" customWidth="1"/>
    <col min="14088" max="14336" width="9.1796875" style="82"/>
    <col min="14337" max="14337" width="38.453125" style="82" customWidth="1"/>
    <col min="14338" max="14338" width="15.54296875" style="82" customWidth="1"/>
    <col min="14339" max="14339" width="15.453125" style="82" customWidth="1"/>
    <col min="14340" max="14340" width="0" style="82" hidden="1" customWidth="1"/>
    <col min="14341" max="14342" width="17.54296875" style="82" customWidth="1"/>
    <col min="14343" max="14343" width="12.54296875" style="82" customWidth="1"/>
    <col min="14344" max="14592" width="9.1796875" style="82"/>
    <col min="14593" max="14593" width="38.453125" style="82" customWidth="1"/>
    <col min="14594" max="14594" width="15.54296875" style="82" customWidth="1"/>
    <col min="14595" max="14595" width="15.453125" style="82" customWidth="1"/>
    <col min="14596" max="14596" width="0" style="82" hidden="1" customWidth="1"/>
    <col min="14597" max="14598" width="17.54296875" style="82" customWidth="1"/>
    <col min="14599" max="14599" width="12.54296875" style="82" customWidth="1"/>
    <col min="14600" max="14848" width="9.1796875" style="82"/>
    <col min="14849" max="14849" width="38.453125" style="82" customWidth="1"/>
    <col min="14850" max="14850" width="15.54296875" style="82" customWidth="1"/>
    <col min="14851" max="14851" width="15.453125" style="82" customWidth="1"/>
    <col min="14852" max="14852" width="0" style="82" hidden="1" customWidth="1"/>
    <col min="14853" max="14854" width="17.54296875" style="82" customWidth="1"/>
    <col min="14855" max="14855" width="12.54296875" style="82" customWidth="1"/>
    <col min="14856" max="15104" width="9.1796875" style="82"/>
    <col min="15105" max="15105" width="38.453125" style="82" customWidth="1"/>
    <col min="15106" max="15106" width="15.54296875" style="82" customWidth="1"/>
    <col min="15107" max="15107" width="15.453125" style="82" customWidth="1"/>
    <col min="15108" max="15108" width="0" style="82" hidden="1" customWidth="1"/>
    <col min="15109" max="15110" width="17.54296875" style="82" customWidth="1"/>
    <col min="15111" max="15111" width="12.54296875" style="82" customWidth="1"/>
    <col min="15112" max="15360" width="9.1796875" style="82"/>
    <col min="15361" max="15361" width="38.453125" style="82" customWidth="1"/>
    <col min="15362" max="15362" width="15.54296875" style="82" customWidth="1"/>
    <col min="15363" max="15363" width="15.453125" style="82" customWidth="1"/>
    <col min="15364" max="15364" width="0" style="82" hidden="1" customWidth="1"/>
    <col min="15365" max="15366" width="17.54296875" style="82" customWidth="1"/>
    <col min="15367" max="15367" width="12.54296875" style="82" customWidth="1"/>
    <col min="15368" max="15616" width="9.1796875" style="82"/>
    <col min="15617" max="15617" width="38.453125" style="82" customWidth="1"/>
    <col min="15618" max="15618" width="15.54296875" style="82" customWidth="1"/>
    <col min="15619" max="15619" width="15.453125" style="82" customWidth="1"/>
    <col min="15620" max="15620" width="0" style="82" hidden="1" customWidth="1"/>
    <col min="15621" max="15622" width="17.54296875" style="82" customWidth="1"/>
    <col min="15623" max="15623" width="12.54296875" style="82" customWidth="1"/>
    <col min="15624" max="15872" width="9.1796875" style="82"/>
    <col min="15873" max="15873" width="38.453125" style="82" customWidth="1"/>
    <col min="15874" max="15874" width="15.54296875" style="82" customWidth="1"/>
    <col min="15875" max="15875" width="15.453125" style="82" customWidth="1"/>
    <col min="15876" max="15876" width="0" style="82" hidden="1" customWidth="1"/>
    <col min="15877" max="15878" width="17.54296875" style="82" customWidth="1"/>
    <col min="15879" max="15879" width="12.54296875" style="82" customWidth="1"/>
    <col min="15880" max="16128" width="9.1796875" style="82"/>
    <col min="16129" max="16129" width="38.453125" style="82" customWidth="1"/>
    <col min="16130" max="16130" width="15.54296875" style="82" customWidth="1"/>
    <col min="16131" max="16131" width="15.453125" style="82" customWidth="1"/>
    <col min="16132" max="16132" width="0" style="82" hidden="1" customWidth="1"/>
    <col min="16133" max="16134" width="17.54296875" style="82" customWidth="1"/>
    <col min="16135" max="16135" width="12.54296875" style="82" customWidth="1"/>
    <col min="16136" max="16384" width="9.1796875" style="82"/>
  </cols>
  <sheetData>
    <row r="1" spans="2:8" x14ac:dyDescent="0.3">
      <c r="B1" s="120" t="s">
        <v>0</v>
      </c>
      <c r="C1" s="120"/>
      <c r="D1" s="120"/>
      <c r="E1" s="120"/>
      <c r="F1" s="120"/>
    </row>
    <row r="2" spans="2:8" x14ac:dyDescent="0.3">
      <c r="B2" s="120" t="s">
        <v>90</v>
      </c>
      <c r="C2" s="120"/>
      <c r="D2" s="120"/>
      <c r="E2" s="120"/>
      <c r="F2" s="120"/>
    </row>
    <row r="3" spans="2:8" x14ac:dyDescent="0.3">
      <c r="B3" s="120" t="s">
        <v>99</v>
      </c>
      <c r="C3" s="120"/>
      <c r="D3" s="120"/>
      <c r="E3" s="120"/>
      <c r="F3" s="120"/>
    </row>
    <row r="4" spans="2:8" x14ac:dyDescent="0.3">
      <c r="B4" s="121"/>
      <c r="C4" s="121"/>
      <c r="D4" s="121"/>
      <c r="E4" s="121"/>
      <c r="F4" s="121"/>
    </row>
    <row r="5" spans="2:8" x14ac:dyDescent="0.3">
      <c r="F5" s="42" t="s">
        <v>2</v>
      </c>
    </row>
    <row r="6" spans="2:8" ht="39" x14ac:dyDescent="0.3">
      <c r="B6" s="32"/>
      <c r="C6" s="44" t="s">
        <v>48</v>
      </c>
      <c r="D6" s="44" t="s">
        <v>91</v>
      </c>
      <c r="E6" s="44" t="s">
        <v>49</v>
      </c>
      <c r="F6" s="83" t="s">
        <v>92</v>
      </c>
    </row>
    <row r="7" spans="2:8" x14ac:dyDescent="0.3">
      <c r="B7" s="84" t="s">
        <v>93</v>
      </c>
      <c r="C7" s="85">
        <v>890573</v>
      </c>
      <c r="D7" s="85">
        <v>865720</v>
      </c>
      <c r="E7" s="86">
        <v>-1276133</v>
      </c>
      <c r="F7" s="87">
        <v>448744</v>
      </c>
    </row>
    <row r="8" spans="2:8" x14ac:dyDescent="0.3">
      <c r="B8" s="9" t="s">
        <v>94</v>
      </c>
      <c r="C8" s="52">
        <v>0</v>
      </c>
      <c r="D8" s="52">
        <v>0</v>
      </c>
      <c r="E8" s="52">
        <f>ОПУ!E26</f>
        <v>9699</v>
      </c>
      <c r="F8" s="52">
        <f>E8</f>
        <v>9699</v>
      </c>
      <c r="G8" s="88"/>
    </row>
    <row r="9" spans="2:8" x14ac:dyDescent="0.3">
      <c r="B9" s="89" t="s">
        <v>25</v>
      </c>
      <c r="C9" s="90"/>
      <c r="D9" s="91"/>
      <c r="E9" s="90">
        <f>E8</f>
        <v>9699</v>
      </c>
      <c r="F9" s="90">
        <f>E9</f>
        <v>9699</v>
      </c>
      <c r="G9" s="88"/>
    </row>
    <row r="10" spans="2:8" x14ac:dyDescent="0.3">
      <c r="B10" s="84" t="s">
        <v>95</v>
      </c>
      <c r="C10" s="85">
        <v>890573</v>
      </c>
      <c r="D10" s="85">
        <v>865720</v>
      </c>
      <c r="E10" s="86">
        <f>E7+E9</f>
        <v>-1266434</v>
      </c>
      <c r="F10" s="87">
        <f>C10+D10+E10</f>
        <v>489859</v>
      </c>
      <c r="G10" s="88"/>
    </row>
    <row r="11" spans="2:8" x14ac:dyDescent="0.3">
      <c r="B11" s="84" t="s">
        <v>96</v>
      </c>
      <c r="C11" s="85">
        <v>1737855</v>
      </c>
      <c r="D11" s="85">
        <v>0</v>
      </c>
      <c r="E11" s="85">
        <v>164732</v>
      </c>
      <c r="F11" s="87">
        <f>SUM(C11:E11)</f>
        <v>1902587</v>
      </c>
      <c r="G11" s="88"/>
    </row>
    <row r="12" spans="2:8" x14ac:dyDescent="0.3">
      <c r="B12" s="92" t="s">
        <v>94</v>
      </c>
      <c r="C12" s="52">
        <v>0</v>
      </c>
      <c r="D12" s="52">
        <v>0</v>
      </c>
      <c r="E12" s="52">
        <f>ОПУ!D25</f>
        <v>630218</v>
      </c>
      <c r="F12" s="52">
        <f>E12</f>
        <v>630218</v>
      </c>
      <c r="H12" s="93"/>
    </row>
    <row r="13" spans="2:8" x14ac:dyDescent="0.3">
      <c r="B13" s="89" t="s">
        <v>25</v>
      </c>
      <c r="C13" s="90">
        <v>0</v>
      </c>
      <c r="D13" s="90">
        <v>0</v>
      </c>
      <c r="E13" s="90">
        <f>E12</f>
        <v>630218</v>
      </c>
      <c r="F13" s="90">
        <f>E13</f>
        <v>630218</v>
      </c>
    </row>
    <row r="14" spans="2:8" x14ac:dyDescent="0.3">
      <c r="B14" s="92" t="s">
        <v>97</v>
      </c>
      <c r="C14" s="52">
        <v>448068</v>
      </c>
      <c r="D14" s="52">
        <v>0</v>
      </c>
      <c r="E14" s="52">
        <v>0</v>
      </c>
      <c r="F14" s="52">
        <f>E14+D14+C14</f>
        <v>448068</v>
      </c>
    </row>
    <row r="15" spans="2:8" ht="13.5" thickBot="1" x14ac:dyDescent="0.35">
      <c r="B15" s="84" t="s">
        <v>98</v>
      </c>
      <c r="C15" s="94">
        <f>C13+C11+C14</f>
        <v>2185923</v>
      </c>
      <c r="D15" s="94">
        <f t="shared" ref="D15:F15" si="0">D13+D11+D14</f>
        <v>0</v>
      </c>
      <c r="E15" s="94">
        <f t="shared" si="0"/>
        <v>794950</v>
      </c>
      <c r="F15" s="94">
        <f t="shared" si="0"/>
        <v>2980873</v>
      </c>
      <c r="G15" s="88"/>
    </row>
    <row r="16" spans="2:8" ht="13.5" thickTop="1" x14ac:dyDescent="0.3">
      <c r="B16" s="84"/>
      <c r="C16" s="95"/>
      <c r="D16" s="95"/>
      <c r="E16" s="95"/>
      <c r="F16" s="96"/>
      <c r="G16" s="88"/>
    </row>
    <row r="17" spans="2:6" x14ac:dyDescent="0.3">
      <c r="E17" s="101"/>
      <c r="F17" s="100"/>
    </row>
    <row r="18" spans="2:6" x14ac:dyDescent="0.3">
      <c r="D18" s="102"/>
      <c r="E18" s="99"/>
      <c r="F18" s="103"/>
    </row>
    <row r="19" spans="2:6" x14ac:dyDescent="0.3">
      <c r="B19" s="97"/>
      <c r="D19" s="102"/>
      <c r="E19" s="104"/>
      <c r="F19" s="105"/>
    </row>
    <row r="20" spans="2:6" x14ac:dyDescent="0.3">
      <c r="E20" s="104"/>
      <c r="F20" s="105"/>
    </row>
    <row r="21" spans="2:6" x14ac:dyDescent="0.3">
      <c r="E21" s="104"/>
      <c r="F21" s="105"/>
    </row>
    <row r="22" spans="2:6" x14ac:dyDescent="0.3">
      <c r="E22" s="104"/>
      <c r="F22" s="105"/>
    </row>
    <row r="23" spans="2:6" x14ac:dyDescent="0.3">
      <c r="E23" s="104"/>
      <c r="F23" s="103"/>
    </row>
    <row r="24" spans="2:6" x14ac:dyDescent="0.3">
      <c r="E24" s="104"/>
      <c r="F24" s="105"/>
    </row>
    <row r="25" spans="2:6" x14ac:dyDescent="0.3">
      <c r="E25" s="104"/>
      <c r="F25" s="105"/>
    </row>
    <row r="26" spans="2:6" x14ac:dyDescent="0.3">
      <c r="E26" s="104"/>
      <c r="F26" s="105"/>
    </row>
    <row r="27" spans="2:6" x14ac:dyDescent="0.3">
      <c r="E27" s="104"/>
      <c r="F27" s="105"/>
    </row>
    <row r="28" spans="2:6" x14ac:dyDescent="0.3">
      <c r="E28" s="104"/>
      <c r="F28" s="105"/>
    </row>
    <row r="29" spans="2:6" x14ac:dyDescent="0.3">
      <c r="E29" s="99"/>
      <c r="F29" s="105"/>
    </row>
    <row r="30" spans="2:6" x14ac:dyDescent="0.3">
      <c r="E30" s="99"/>
      <c r="F30" s="105"/>
    </row>
    <row r="31" spans="2:6" x14ac:dyDescent="0.3">
      <c r="E31" s="99"/>
      <c r="F31" s="106"/>
    </row>
    <row r="33" spans="2:2" x14ac:dyDescent="0.3">
      <c r="B33" s="97"/>
    </row>
    <row r="40" spans="2:2" x14ac:dyDescent="0.3">
      <c r="B40" s="17"/>
    </row>
    <row r="66" spans="2:4" x14ac:dyDescent="0.3">
      <c r="B66" s="123"/>
      <c r="C66" s="123"/>
      <c r="D66" s="2"/>
    </row>
    <row r="71" spans="2:4" x14ac:dyDescent="0.3">
      <c r="C71" s="98"/>
      <c r="D71" s="98"/>
    </row>
    <row r="72" spans="2:4" x14ac:dyDescent="0.3">
      <c r="B72" s="17"/>
      <c r="C72" s="107"/>
      <c r="D72" s="107"/>
    </row>
    <row r="73" spans="2:4" x14ac:dyDescent="0.3">
      <c r="C73" s="98"/>
      <c r="D73" s="98"/>
    </row>
    <row r="74" spans="2:4" x14ac:dyDescent="0.3">
      <c r="C74" s="98"/>
      <c r="D74" s="98"/>
    </row>
    <row r="75" spans="2:4" x14ac:dyDescent="0.3">
      <c r="C75" s="98"/>
      <c r="D75" s="98"/>
    </row>
    <row r="76" spans="2:4" x14ac:dyDescent="0.3">
      <c r="C76" s="98"/>
      <c r="D76" s="98"/>
    </row>
    <row r="77" spans="2:4" x14ac:dyDescent="0.3">
      <c r="C77" s="98"/>
      <c r="D77" s="98"/>
    </row>
    <row r="78" spans="2:4" x14ac:dyDescent="0.3">
      <c r="C78" s="98"/>
      <c r="D78" s="98"/>
    </row>
    <row r="79" spans="2:4" x14ac:dyDescent="0.3">
      <c r="C79" s="98"/>
      <c r="D79" s="98"/>
    </row>
    <row r="80" spans="2:4" x14ac:dyDescent="0.3">
      <c r="C80" s="98"/>
      <c r="D80" s="98"/>
    </row>
    <row r="81" spans="3:4" x14ac:dyDescent="0.3">
      <c r="C81" s="98"/>
      <c r="D81" s="98"/>
    </row>
    <row r="101" spans="2:4" x14ac:dyDescent="0.3">
      <c r="B101" s="123"/>
      <c r="C101" s="123"/>
      <c r="D101" s="2"/>
    </row>
    <row r="105" spans="2:4" x14ac:dyDescent="0.3">
      <c r="B105" s="17"/>
      <c r="C105" s="98"/>
      <c r="D105" s="98"/>
    </row>
    <row r="106" spans="2:4" x14ac:dyDescent="0.3">
      <c r="B106" s="17"/>
      <c r="C106" s="98"/>
      <c r="D106" s="98"/>
    </row>
    <row r="107" spans="2:4" x14ac:dyDescent="0.3">
      <c r="B107" s="17"/>
      <c r="C107" s="98"/>
      <c r="D107" s="98"/>
    </row>
    <row r="108" spans="2:4" x14ac:dyDescent="0.3">
      <c r="B108" s="17"/>
      <c r="C108" s="98"/>
      <c r="D108" s="98"/>
    </row>
    <row r="109" spans="2:4" x14ac:dyDescent="0.3">
      <c r="B109" s="17"/>
      <c r="C109" s="98"/>
      <c r="D109" s="98"/>
    </row>
    <row r="110" spans="2:4" x14ac:dyDescent="0.3">
      <c r="B110" s="17"/>
      <c r="C110" s="98"/>
      <c r="D110" s="98"/>
    </row>
    <row r="111" spans="2:4" x14ac:dyDescent="0.3">
      <c r="B111" s="17"/>
      <c r="C111" s="98"/>
      <c r="D111" s="98"/>
    </row>
    <row r="112" spans="2:4" x14ac:dyDescent="0.3">
      <c r="C112" s="98"/>
      <c r="D112" s="98"/>
    </row>
    <row r="113" spans="2:4" x14ac:dyDescent="0.3">
      <c r="C113" s="98"/>
      <c r="D113" s="98"/>
    </row>
    <row r="119" spans="2:4" x14ac:dyDescent="0.3">
      <c r="C119" s="98"/>
      <c r="D119" s="98"/>
    </row>
    <row r="120" spans="2:4" x14ac:dyDescent="0.3">
      <c r="B120" s="17"/>
      <c r="C120" s="98"/>
      <c r="D120" s="98"/>
    </row>
    <row r="121" spans="2:4" x14ac:dyDescent="0.3">
      <c r="B121" s="17"/>
      <c r="C121" s="98"/>
      <c r="D121" s="98"/>
    </row>
    <row r="122" spans="2:4" x14ac:dyDescent="0.3">
      <c r="B122" s="17"/>
      <c r="C122" s="98"/>
      <c r="D122" s="98"/>
    </row>
    <row r="123" spans="2:4" x14ac:dyDescent="0.3">
      <c r="B123" s="17"/>
      <c r="C123" s="98"/>
      <c r="D123" s="98"/>
    </row>
    <row r="124" spans="2:4" x14ac:dyDescent="0.3">
      <c r="B124" s="17"/>
      <c r="C124" s="98"/>
      <c r="D124" s="98"/>
    </row>
    <row r="125" spans="2:4" x14ac:dyDescent="0.3">
      <c r="C125" s="98"/>
      <c r="D125" s="98"/>
    </row>
    <row r="126" spans="2:4" x14ac:dyDescent="0.3">
      <c r="C126" s="98"/>
      <c r="D126" s="98"/>
    </row>
    <row r="127" spans="2:4" x14ac:dyDescent="0.3">
      <c r="C127" s="98"/>
      <c r="D127" s="98"/>
    </row>
  </sheetData>
  <mergeCells count="6">
    <mergeCell ref="B101:C101"/>
    <mergeCell ref="B1:F1"/>
    <mergeCell ref="B2:F2"/>
    <mergeCell ref="B3:F3"/>
    <mergeCell ref="B4:F4"/>
    <mergeCell ref="B66:C66"/>
  </mergeCells>
  <pageMargins left="0.27559055118110237" right="0.35433070866141736" top="0.47244094488188981" bottom="0.39370078740157483" header="0.27559055118110237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ОПУ</vt:lpstr>
      <vt:lpstr>БАЛАНС</vt:lpstr>
      <vt:lpstr>ОДДС</vt:lpstr>
      <vt:lpstr>ОИСК</vt:lpstr>
      <vt:lpstr>BS</vt:lpstr>
      <vt:lpstr>CF</vt:lpstr>
      <vt:lpstr>PL</vt:lpstr>
      <vt:lpstr>БАЛАНС!Print_Area</vt:lpstr>
      <vt:lpstr>ОДДС!Print_Area</vt:lpstr>
      <vt:lpstr>ОИСК!Print_Area</vt:lpstr>
      <vt:lpstr>ОПУ!Print_Area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 Akhmedova</dc:creator>
  <cp:lastModifiedBy>Polina Akhmedova</cp:lastModifiedBy>
  <dcterms:created xsi:type="dcterms:W3CDTF">2024-08-08T08:53:28Z</dcterms:created>
  <dcterms:modified xsi:type="dcterms:W3CDTF">2024-08-15T13:04:17Z</dcterms:modified>
</cp:coreProperties>
</file>