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23670521-C1EF-4EF9-8CC8-A06AFE919F35}" xr6:coauthVersionLast="47" xr6:coauthVersionMax="47" xr10:uidLastSave="{00000000-0000-0000-0000-000000000000}"/>
  <bookViews>
    <workbookView xWindow="-120" yWindow="-120" windowWidth="29040" windowHeight="15720" tabRatio="911" activeTab="3" xr2:uid="{00000000-000D-0000-FFFF-FFFF00000000}"/>
  </bookViews>
  <sheets>
    <sheet name="Ф1" sheetId="4" r:id="rId1"/>
    <sheet name="Ф2" sheetId="15" r:id="rId2"/>
    <sheet name="Ф3" sheetId="9" r:id="rId3"/>
    <sheet name="Ф4" sheetId="14" r:id="rId4"/>
  </sheets>
  <definedNames>
    <definedName name="_xlnm.Print_Area" localSheetId="1">Ф2!$A$1:$D$79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" l="1"/>
  <c r="C28" i="4"/>
  <c r="C34" i="4"/>
  <c r="C35" i="4" l="1"/>
  <c r="C45" i="15" l="1"/>
  <c r="C46" i="15" s="1"/>
  <c r="D45" i="15"/>
  <c r="D46" i="15" s="1"/>
  <c r="C7" i="15"/>
  <c r="B7" i="9" l="1"/>
  <c r="C7" i="9"/>
  <c r="A4" i="14"/>
  <c r="A4" i="9"/>
  <c r="A45" i="14"/>
  <c r="A44" i="14"/>
  <c r="A42" i="14"/>
  <c r="A40" i="14"/>
  <c r="A37" i="14"/>
  <c r="A34" i="14"/>
  <c r="A61" i="9"/>
  <c r="A60" i="9"/>
  <c r="A58" i="9"/>
  <c r="A56" i="9"/>
  <c r="A53" i="9"/>
  <c r="A50" i="9"/>
  <c r="A63" i="15"/>
  <c r="A62" i="15"/>
  <c r="A60" i="15"/>
  <c r="A58" i="15"/>
  <c r="A55" i="15"/>
  <c r="A52" i="15"/>
</calcChain>
</file>

<file path=xl/sharedStrings.xml><?xml version="1.0" encoding="utf-8"?>
<sst xmlns="http://schemas.openxmlformats.org/spreadsheetml/2006/main" count="238" uniqueCount="138">
  <si>
    <t/>
  </si>
  <si>
    <t>Место для печати</t>
  </si>
  <si>
    <t>Итого капитал и обязательства</t>
  </si>
  <si>
    <t>Итого капитал</t>
  </si>
  <si>
    <t>Прочие резервы</t>
  </si>
  <si>
    <t>Капитал</t>
  </si>
  <si>
    <t>Итого обязательства</t>
  </si>
  <si>
    <t>Прочие обязательства</t>
  </si>
  <si>
    <t>Обязательства</t>
  </si>
  <si>
    <t>Итого активы</t>
  </si>
  <si>
    <t>Прочие активы</t>
  </si>
  <si>
    <t>Отложенный налоговый актив</t>
  </si>
  <si>
    <t>11</t>
  </si>
  <si>
    <t>9</t>
  </si>
  <si>
    <t>8</t>
  </si>
  <si>
    <t>Операции «обратное РЕПО»</t>
  </si>
  <si>
    <t>Активы</t>
  </si>
  <si>
    <t>Наименование статьи</t>
  </si>
  <si>
    <t>(в тысячах тенге)</t>
  </si>
  <si>
    <t>Акционерное общество "Компания по страхованию жизни "Standard Life"</t>
  </si>
  <si>
    <t>Резерв по переоценке</t>
  </si>
  <si>
    <t>Нераспределенная прибыль</t>
  </si>
  <si>
    <t>Акционерный капитал</t>
  </si>
  <si>
    <t>Прочий совокупный доход</t>
  </si>
  <si>
    <t>Чистое изменение справедливой стоимости финансовых активов, имеющихся в наличии для продажи</t>
  </si>
  <si>
    <t>Операционный доход (расход) до изменения в операционных активах и обязательствах</t>
  </si>
  <si>
    <t>Счета и депозиты в банках</t>
  </si>
  <si>
    <t>Финансовые активы, имеющиеся в наличии для продажи</t>
  </si>
  <si>
    <t>Инвестиции, удерживаемые до погашения</t>
  </si>
  <si>
    <t>Дебиторская задолженность по страхованию и перестрахованию</t>
  </si>
  <si>
    <t>Доля перестраховщиков в резервах по договорам страхования</t>
  </si>
  <si>
    <t>Отложенные расходы по страхованию</t>
  </si>
  <si>
    <t>Резервы по договорам страхования</t>
  </si>
  <si>
    <t>Кредиторская задолженность по страхованию и перестрахованию</t>
  </si>
  <si>
    <t>Комиссионные расходы</t>
  </si>
  <si>
    <t>Комиссионные доходы</t>
  </si>
  <si>
    <t>Прибыль до вычета подоходного налога</t>
  </si>
  <si>
    <t>Расход по подоходному налогу</t>
  </si>
  <si>
    <t>Статьи, которые впоследствии могут быть  реклассифицированы в состав прибыли или убытка:</t>
  </si>
  <si>
    <t>Прибыль на акцию</t>
  </si>
  <si>
    <t>Базовая прибыль на акцию (в тенге)</t>
  </si>
  <si>
    <t>Прим.</t>
  </si>
  <si>
    <t>Основные средства</t>
  </si>
  <si>
    <t>Промежуточный сокращенный отчет о финансовом положении</t>
  </si>
  <si>
    <t>Промежуточный сокращенный отчет о прибыли или убытке и прочем совокупном доходе</t>
  </si>
  <si>
    <t>Промежуточный сокращенный отчет об изменениях в капитале</t>
  </si>
  <si>
    <t>Общий совокупный доход</t>
  </si>
  <si>
    <t>Прочий резерв</t>
  </si>
  <si>
    <t>Потоки денежных средств от операционной деятельности</t>
  </si>
  <si>
    <t>Корректировки:</t>
  </si>
  <si>
    <t>Чистые потоки денежных средств от операционной деятельности до уплаты подоходного налога</t>
  </si>
  <si>
    <t>Прочие</t>
  </si>
  <si>
    <t>Подоходный налог уплаченный</t>
  </si>
  <si>
    <t>Потоки денежных средств от инвестиционной деятельности</t>
  </si>
  <si>
    <t>Потоки денежных средств от финансовой деятельности</t>
  </si>
  <si>
    <t>Дивиденды уплаченные</t>
  </si>
  <si>
    <t>Чистые потоки денежных средств от операционной деятельности</t>
  </si>
  <si>
    <t>Денежные средства и их эквиваленты на начало периода</t>
  </si>
  <si>
    <t>Телефон   8-727-331-53-53</t>
  </si>
  <si>
    <t>Промежуточный сокращенный отчет о движении денежных средств (косвенный метод)</t>
  </si>
  <si>
    <t>Денежные средства и их эквиваленты</t>
  </si>
  <si>
    <t>Предоплата по корпоративному подоходному налогу</t>
  </si>
  <si>
    <t>Текущие налоговые активы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</si>
  <si>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</si>
  <si>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</si>
  <si>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</si>
  <si>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</t>
  </si>
  <si>
    <t>Заработанные премии, за вычетом доли перестраховщиков</t>
  </si>
  <si>
    <t>Расходы по страховым выплатам</t>
  </si>
  <si>
    <t>Возмещение расходов по договорам, переданным на перестрахование</t>
  </si>
  <si>
    <t>Изменение резервов страховых убытков</t>
  </si>
  <si>
    <t>Изменение доли перестраховщиков в резервах страховых убытков</t>
  </si>
  <si>
    <t>Расходы по выплатам, за вычетом доли перестраховщиков</t>
  </si>
  <si>
    <t>Результаты страховой деятельности</t>
  </si>
  <si>
    <t>СТРАХОВАЯ ДЕЯТЕЛЬНОСТЬ:</t>
  </si>
  <si>
    <t>ИНВЕСТИЦИОННАЯ ДЕЯТЕЛЬНОСТЬ:</t>
  </si>
  <si>
    <t>Процентный доход</t>
  </si>
  <si>
    <t>Процентный расход</t>
  </si>
  <si>
    <t>Результаты инвестиционной деятельности</t>
  </si>
  <si>
    <t>Общие и административные расходы</t>
  </si>
  <si>
    <t>Чистая прибыль за год</t>
  </si>
  <si>
    <t>Прочие доходы / (расходы)</t>
  </si>
  <si>
    <t>Чистые доходы / (расходы) по операциям в иностранной валюте</t>
  </si>
  <si>
    <t>10</t>
  </si>
  <si>
    <t>12</t>
  </si>
  <si>
    <t>14</t>
  </si>
  <si>
    <t>Амортизация основных средств и нематериальных активов</t>
  </si>
  <si>
    <t>Прочие доходы / (расходы) по страховой деятельности</t>
  </si>
  <si>
    <t>4</t>
  </si>
  <si>
    <t>5</t>
  </si>
  <si>
    <t>7</t>
  </si>
  <si>
    <t>6</t>
  </si>
  <si>
    <t>16</t>
  </si>
  <si>
    <t>15</t>
  </si>
  <si>
    <t>17</t>
  </si>
  <si>
    <t>Прочий инвестиционный доход / (расход)</t>
  </si>
  <si>
    <t>18</t>
  </si>
  <si>
    <t>Чистое изменение справедливой стоимости финансовых активов, имеющихся в наличии для продажи и реклассифицированных в категорию «до погашения», перенесенное в состав прибыли или убытка</t>
  </si>
  <si>
    <t>Итого статей, которые были или впоследствии могут быть реклассифицированы в состав прибыли или убытка</t>
  </si>
  <si>
    <t>Статьи, которые впоследствии не могут быть  реклассифицированы в состав прибыли или убытка:</t>
  </si>
  <si>
    <t>Итого статей, которые не могут быть впоследствии реклассифицированы в состав прибыли или убытка</t>
  </si>
  <si>
    <t>Прочий совокупный доход (убыток) за период за вычетом подоходного налога</t>
  </si>
  <si>
    <t>Итого совокупный доход за период</t>
  </si>
  <si>
    <t>Амортизация премий и дисконта</t>
  </si>
  <si>
    <t>Амортизация отложенных расходов по приобретению за период</t>
  </si>
  <si>
    <t>Отложенные расходы по приобретению</t>
  </si>
  <si>
    <t>Приобретение прочих долгосрочных активов</t>
  </si>
  <si>
    <t>Приобретение основных средств и нематериальных активов</t>
  </si>
  <si>
    <t>Расходы на резерв по обесценению</t>
  </si>
  <si>
    <t>(Увеличение) / уменьшение операционных активов:</t>
  </si>
  <si>
    <t>Увеличение / (уменьшение) операционных обязательств:</t>
  </si>
  <si>
    <t>Приобретение финансовых активов, имеющихся в наличии для продажи и инвестиций, удерживаемых до погашения</t>
  </si>
  <si>
    <t>Поступления от продажи и погашения финансовых активов, имеющихся в наличии для продажи и инвестиций, удерживаемых до погашения</t>
  </si>
  <si>
    <t>Чистые потоки денежных средств от инвестиционной деятельности</t>
  </si>
  <si>
    <t>Чистые потоки денежных средств от финансовой деятельности</t>
  </si>
  <si>
    <t>Чистое увеличение / (уменьшение) денежных средств и их эквивалентов</t>
  </si>
  <si>
    <t>Влияние изменений валютных курсов на денежные средства и их эквиваленты</t>
  </si>
  <si>
    <t>Убыток / (доход) от нереализованной курсовой разницы</t>
  </si>
  <si>
    <t>Убыток / (доход) от купли-продажи ценных бумаг</t>
  </si>
  <si>
    <t>Прибыль / (убыток) до налогообложения</t>
  </si>
  <si>
    <t>Переоценка нематериальных активов</t>
  </si>
  <si>
    <t>Главный бухгалтер   Керн Ю.П.</t>
  </si>
  <si>
    <t>Исполнитель   Керн Ю.П.</t>
  </si>
  <si>
    <t xml:space="preserve">Денежные средства и их эквиваленты на конец периода </t>
  </si>
  <si>
    <t>Статьи, которые были или впоследствии могут быть реклассифицированы в состав прибыли или убытка:</t>
  </si>
  <si>
    <t xml:space="preserve">Итого прочего совокупного дохода </t>
  </si>
  <si>
    <t>Итого совокупный доход за год</t>
  </si>
  <si>
    <t>Операции с собственниками, отраженные непосредственно в капитале</t>
  </si>
  <si>
    <t>Председатель Правления   Амерходжаев Г.Т.</t>
  </si>
  <si>
    <t>31 декабря
2023 года</t>
  </si>
  <si>
    <t xml:space="preserve">На 1 января 2023 г. </t>
  </si>
  <si>
    <t>Остаток по состоянию на 31 декабря 2023 года</t>
  </si>
  <si>
    <t>Дата   14.11.2024</t>
  </si>
  <si>
    <t>по состоянию на 30 сентября 2024 года</t>
  </si>
  <si>
    <t>30 сентября 2024</t>
  </si>
  <si>
    <t>за шестимесячный период, закончившийся 30 сентября 2024 года</t>
  </si>
  <si>
    <t>за шестимесячный период, закончившийся 30 сентября 2023 года</t>
  </si>
  <si>
    <t>Остаток по состоянию на 30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</si>
</sst>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* #,##0_);* \(#,##0\);&quot;-&quot;??_)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i/>
      <sz val="9"/>
      <name val="Times New Roman Cyr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6">
    <xf numFmtId="0" fontId="0" fillId="0" borderId="0"/>
    <xf numFmtId="0" fontId="4" fillId="0" borderId="0"/>
    <xf numFmtId="0" fontId="5" fillId="0" borderId="0"/>
    <xf numFmtId="0" fontId="3" fillId="0" borderId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1" applyNumberFormat="0" applyAlignment="0" applyProtection="0"/>
    <xf numFmtId="0" fontId="18" fillId="7" borderId="12" applyNumberFormat="0" applyAlignment="0" applyProtection="0"/>
    <xf numFmtId="0" fontId="19" fillId="7" borderId="11" applyNumberFormat="0" applyAlignment="0" applyProtection="0"/>
    <xf numFmtId="0" fontId="20" fillId="0" borderId="13" applyNumberFormat="0" applyFill="0" applyAlignment="0" applyProtection="0"/>
    <xf numFmtId="0" fontId="21" fillId="8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16" applyNumberFormat="0" applyFill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6" fillId="0" borderId="0" applyNumberFormat="0" applyFill="0" applyBorder="0" applyAlignment="0" applyProtection="0"/>
    <xf numFmtId="0" fontId="2" fillId="9" borderId="15" applyNumberFormat="0" applyFont="0" applyAlignment="0" applyProtection="0"/>
    <xf numFmtId="0" fontId="25" fillId="0" borderId="0"/>
    <xf numFmtId="0" fontId="5" fillId="0" borderId="0"/>
    <xf numFmtId="0" fontId="31" fillId="0" borderId="0"/>
    <xf numFmtId="164" fontId="31" fillId="0" borderId="0" applyFont="0" applyFill="0" applyBorder="0" applyAlignment="0" applyProtection="0"/>
    <xf numFmtId="0" fontId="31" fillId="0" borderId="0"/>
    <xf numFmtId="165" fontId="32" fillId="0" borderId="0" applyFill="0" applyBorder="0" applyProtection="0"/>
    <xf numFmtId="0" fontId="1" fillId="0" borderId="0"/>
    <xf numFmtId="0" fontId="33" fillId="0" borderId="0"/>
    <xf numFmtId="165" fontId="32" fillId="0" borderId="18" applyFill="0" applyProtection="0"/>
  </cellStyleXfs>
  <cellXfs count="156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9" fillId="0" borderId="2" xfId="0" applyFont="1" applyBorder="1" applyAlignment="1">
      <alignment horizontal="center" vertical="center"/>
    </xf>
    <xf numFmtId="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3" fontId="28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3" fontId="6" fillId="0" borderId="2" xfId="1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1" applyFont="1" applyAlignment="1">
      <alignment horizontal="right" wrapText="1"/>
    </xf>
    <xf numFmtId="0" fontId="6" fillId="0" borderId="0" xfId="1" applyFont="1" applyAlignment="1">
      <alignment horizontal="left" wrapText="1"/>
    </xf>
    <xf numFmtId="0" fontId="34" fillId="0" borderId="0" xfId="1" applyFont="1" applyAlignment="1">
      <alignment horizontal="left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right" vertical="center" wrapText="1"/>
    </xf>
    <xf numFmtId="0" fontId="9" fillId="0" borderId="3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3" fontId="9" fillId="0" borderId="2" xfId="1" applyNumberFormat="1" applyFont="1" applyBorder="1" applyAlignment="1">
      <alignment horizontal="right" vertical="center" wrapText="1"/>
    </xf>
    <xf numFmtId="3" fontId="9" fillId="0" borderId="5" xfId="1" applyNumberFormat="1" applyFont="1" applyBorder="1" applyAlignment="1">
      <alignment horizontal="right" vertical="center" wrapText="1"/>
    </xf>
    <xf numFmtId="3" fontId="9" fillId="0" borderId="3" xfId="1" applyNumberFormat="1" applyFont="1" applyBorder="1" applyAlignment="1">
      <alignment horizontal="right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left" vertical="center" wrapText="1"/>
    </xf>
    <xf numFmtId="49" fontId="6" fillId="2" borderId="0" xfId="1" applyNumberFormat="1" applyFont="1" applyFill="1" applyAlignment="1">
      <alignment horizontal="center" vertical="center" wrapText="1"/>
    </xf>
    <xf numFmtId="4" fontId="6" fillId="2" borderId="0" xfId="1" applyNumberFormat="1" applyFont="1" applyFill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wrapText="1"/>
    </xf>
    <xf numFmtId="3" fontId="6" fillId="0" borderId="0" xfId="1" applyNumberFormat="1" applyFont="1" applyAlignment="1">
      <alignment wrapText="1"/>
    </xf>
    <xf numFmtId="0" fontId="6" fillId="0" borderId="0" xfId="1" applyFont="1" applyAlignment="1">
      <alignment horizontal="center" wrapText="1"/>
    </xf>
    <xf numFmtId="3" fontId="6" fillId="0" borderId="0" xfId="1" applyNumberFormat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34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28" fillId="0" borderId="0" xfId="0" applyFont="1"/>
    <xf numFmtId="0" fontId="6" fillId="2" borderId="0" xfId="1" applyFont="1" applyFill="1" applyAlignment="1">
      <alignment horizontal="right" wrapText="1"/>
    </xf>
    <xf numFmtId="3" fontId="6" fillId="2" borderId="0" xfId="1" applyNumberFormat="1" applyFont="1" applyFill="1" applyAlignment="1">
      <alignment horizontal="right" wrapText="1"/>
    </xf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wrapText="1"/>
    </xf>
    <xf numFmtId="0" fontId="34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49" fontId="9" fillId="0" borderId="4" xfId="1" applyNumberFormat="1" applyFont="1" applyBorder="1" applyAlignment="1">
      <alignment horizontal="left" vertical="center" wrapText="1"/>
    </xf>
    <xf numFmtId="0" fontId="9" fillId="2" borderId="0" xfId="1" applyFont="1" applyFill="1" applyAlignment="1">
      <alignment horizontal="left" wrapText="1"/>
    </xf>
    <xf numFmtId="49" fontId="6" fillId="0" borderId="4" xfId="1" applyNumberFormat="1" applyFont="1" applyBorder="1" applyAlignment="1">
      <alignment horizontal="left" vertical="center" wrapText="1"/>
    </xf>
    <xf numFmtId="49" fontId="9" fillId="0" borderId="7" xfId="1" applyNumberFormat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left" vertical="center" wrapText="1"/>
    </xf>
    <xf numFmtId="3" fontId="6" fillId="2" borderId="0" xfId="1" applyNumberFormat="1" applyFont="1" applyFill="1" applyAlignment="1">
      <alignment horizontal="left" wrapText="1"/>
    </xf>
    <xf numFmtId="0" fontId="6" fillId="16" borderId="0" xfId="1" applyFont="1" applyFill="1" applyAlignment="1">
      <alignment vertical="center" wrapText="1"/>
    </xf>
    <xf numFmtId="0" fontId="6" fillId="16" borderId="0" xfId="1" applyFont="1" applyFill="1" applyAlignment="1">
      <alignment horizontal="left" vertical="center" wrapText="1"/>
    </xf>
    <xf numFmtId="0" fontId="6" fillId="16" borderId="0" xfId="1" applyFont="1" applyFill="1" applyAlignment="1">
      <alignment horizontal="left" wrapText="1"/>
    </xf>
    <xf numFmtId="0" fontId="9" fillId="16" borderId="0" xfId="1" applyFont="1" applyFill="1" applyAlignment="1">
      <alignment vertical="center" wrapText="1"/>
    </xf>
    <xf numFmtId="0" fontId="9" fillId="16" borderId="0" xfId="1" applyFont="1" applyFill="1" applyAlignment="1">
      <alignment horizontal="left" vertical="center" wrapText="1"/>
    </xf>
    <xf numFmtId="0" fontId="9" fillId="16" borderId="0" xfId="1" applyFont="1" applyFill="1" applyAlignment="1">
      <alignment horizontal="left" wrapText="1"/>
    </xf>
    <xf numFmtId="49" fontId="28" fillId="2" borderId="0" xfId="1" applyNumberFormat="1" applyFont="1" applyFill="1" applyAlignment="1">
      <alignment horizontal="left" vertical="center" wrapText="1"/>
    </xf>
    <xf numFmtId="49" fontId="28" fillId="2" borderId="0" xfId="1" applyNumberFormat="1" applyFont="1" applyFill="1" applyAlignment="1">
      <alignment horizontal="center" vertical="center" wrapText="1"/>
    </xf>
    <xf numFmtId="3" fontId="28" fillId="2" borderId="0" xfId="1" applyNumberFormat="1" applyFont="1" applyFill="1" applyAlignment="1">
      <alignment horizontal="right" vertical="center" wrapText="1"/>
    </xf>
    <xf numFmtId="0" fontId="28" fillId="2" borderId="0" xfId="1" applyFont="1" applyFill="1" applyAlignment="1">
      <alignment horizontal="left" wrapText="1"/>
    </xf>
    <xf numFmtId="3" fontId="6" fillId="0" borderId="0" xfId="1" applyNumberFormat="1" applyFont="1" applyAlignment="1">
      <alignment horizontal="right" vertical="center" wrapText="1"/>
    </xf>
    <xf numFmtId="49" fontId="6" fillId="2" borderId="17" xfId="1" applyNumberFormat="1" applyFont="1" applyFill="1" applyBorder="1" applyAlignment="1">
      <alignment horizontal="left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right" vertical="center" wrapText="1"/>
    </xf>
    <xf numFmtId="49" fontId="9" fillId="2" borderId="5" xfId="1" applyNumberFormat="1" applyFont="1" applyFill="1" applyBorder="1" applyAlignment="1">
      <alignment horizontal="left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18" xfId="1" applyNumberFormat="1" applyFont="1" applyFill="1" applyBorder="1" applyAlignment="1">
      <alignment horizontal="left" vertical="center" wrapText="1"/>
    </xf>
    <xf numFmtId="49" fontId="9" fillId="2" borderId="18" xfId="1" applyNumberFormat="1" applyFont="1" applyFill="1" applyBorder="1" applyAlignment="1">
      <alignment horizontal="center" vertical="center" wrapText="1"/>
    </xf>
    <xf numFmtId="3" fontId="9" fillId="2" borderId="18" xfId="1" applyNumberFormat="1" applyFont="1" applyFill="1" applyBorder="1" applyAlignment="1">
      <alignment horizontal="right" vertical="center" wrapText="1"/>
    </xf>
    <xf numFmtId="0" fontId="6" fillId="16" borderId="0" xfId="1" applyFont="1" applyFill="1" applyAlignment="1">
      <alignment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wrapText="1"/>
    </xf>
    <xf numFmtId="3" fontId="9" fillId="16" borderId="2" xfId="0" applyNumberFormat="1" applyFont="1" applyFill="1" applyBorder="1" applyAlignment="1">
      <alignment horizontal="right" vertical="center"/>
    </xf>
    <xf numFmtId="3" fontId="28" fillId="16" borderId="2" xfId="0" applyNumberFormat="1" applyFont="1" applyFill="1" applyBorder="1" applyAlignment="1">
      <alignment horizontal="right" vertical="center"/>
    </xf>
    <xf numFmtId="3" fontId="6" fillId="16" borderId="2" xfId="0" applyNumberFormat="1" applyFont="1" applyFill="1" applyBorder="1" applyAlignment="1">
      <alignment horizontal="right" vertical="center"/>
    </xf>
    <xf numFmtId="0" fontId="7" fillId="16" borderId="0" xfId="2" applyFont="1" applyFill="1" applyAlignment="1">
      <alignment vertical="top"/>
    </xf>
    <xf numFmtId="0" fontId="30" fillId="16" borderId="0" xfId="2" applyFont="1" applyFill="1" applyAlignment="1">
      <alignment vertical="top"/>
    </xf>
    <xf numFmtId="0" fontId="7" fillId="16" borderId="0" xfId="2" applyFont="1" applyFill="1" applyAlignment="1">
      <alignment vertical="top" wrapText="1"/>
    </xf>
    <xf numFmtId="0" fontId="7" fillId="16" borderId="0" xfId="2" applyFont="1" applyFill="1" applyAlignment="1">
      <alignment horizontal="center" vertical="top"/>
    </xf>
    <xf numFmtId="0" fontId="7" fillId="16" borderId="1" xfId="2" applyFont="1" applyFill="1" applyBorder="1" applyAlignment="1">
      <alignment horizontal="right" vertical="top"/>
    </xf>
    <xf numFmtId="0" fontId="8" fillId="16" borderId="4" xfId="1" applyFont="1" applyFill="1" applyBorder="1" applyAlignment="1">
      <alignment horizontal="center" vertical="center" wrapText="1"/>
    </xf>
    <xf numFmtId="0" fontId="8" fillId="16" borderId="2" xfId="2" applyFont="1" applyFill="1" applyBorder="1" applyAlignment="1">
      <alignment horizontal="center" vertical="center" wrapText="1"/>
    </xf>
    <xf numFmtId="0" fontId="8" fillId="16" borderId="6" xfId="2" applyFont="1" applyFill="1" applyBorder="1" applyAlignment="1">
      <alignment horizontal="center" vertical="center" wrapText="1"/>
    </xf>
    <xf numFmtId="0" fontId="7" fillId="16" borderId="0" xfId="2" applyFont="1" applyFill="1" applyAlignment="1">
      <alignment horizontal="center" vertical="center"/>
    </xf>
    <xf numFmtId="0" fontId="8" fillId="16" borderId="4" xfId="2" applyFont="1" applyFill="1" applyBorder="1" applyAlignment="1">
      <alignment horizontal="center" vertical="top" wrapText="1"/>
    </xf>
    <xf numFmtId="0" fontId="8" fillId="16" borderId="2" xfId="2" applyFont="1" applyFill="1" applyBorder="1" applyAlignment="1">
      <alignment horizontal="center" vertical="top" wrapText="1"/>
    </xf>
    <xf numFmtId="0" fontId="8" fillId="16" borderId="4" xfId="2" applyFont="1" applyFill="1" applyBorder="1" applyAlignment="1">
      <alignment horizontal="left" vertical="center" wrapText="1" indent="1"/>
    </xf>
    <xf numFmtId="3" fontId="8" fillId="16" borderId="2" xfId="2" applyNumberFormat="1" applyFont="1" applyFill="1" applyBorder="1" applyAlignment="1">
      <alignment horizontal="right" vertical="top"/>
    </xf>
    <xf numFmtId="0" fontId="7" fillId="16" borderId="0" xfId="2" applyFont="1" applyFill="1"/>
    <xf numFmtId="0" fontId="8" fillId="16" borderId="4" xfId="2" applyFont="1" applyFill="1" applyBorder="1" applyAlignment="1">
      <alignment horizontal="left" vertical="center" wrapText="1"/>
    </xf>
    <xf numFmtId="3" fontId="8" fillId="16" borderId="5" xfId="2" applyNumberFormat="1" applyFont="1" applyFill="1" applyBorder="1" applyAlignment="1">
      <alignment horizontal="right" vertical="top"/>
    </xf>
    <xf numFmtId="3" fontId="7" fillId="16" borderId="3" xfId="2" applyNumberFormat="1" applyFont="1" applyFill="1" applyBorder="1" applyAlignment="1">
      <alignment horizontal="right" vertical="top"/>
    </xf>
    <xf numFmtId="0" fontId="7" fillId="16" borderId="4" xfId="2" applyFont="1" applyFill="1" applyBorder="1" applyAlignment="1">
      <alignment horizontal="left" vertical="center" wrapText="1"/>
    </xf>
    <xf numFmtId="3" fontId="7" fillId="16" borderId="2" xfId="2" applyNumberFormat="1" applyFont="1" applyFill="1" applyBorder="1" applyAlignment="1">
      <alignment horizontal="right" vertical="top"/>
    </xf>
    <xf numFmtId="0" fontId="27" fillId="16" borderId="0" xfId="2" applyFont="1" applyFill="1"/>
    <xf numFmtId="0" fontId="7" fillId="16" borderId="7" xfId="2" applyFont="1" applyFill="1" applyBorder="1" applyAlignment="1">
      <alignment horizontal="left" vertical="center" wrapText="1"/>
    </xf>
    <xf numFmtId="0" fontId="8" fillId="16" borderId="0" xfId="2" applyFont="1" applyFill="1"/>
    <xf numFmtId="0" fontId="8" fillId="16" borderId="7" xfId="2" applyFont="1" applyFill="1" applyBorder="1" applyAlignment="1">
      <alignment horizontal="left" vertical="center" wrapText="1"/>
    </xf>
    <xf numFmtId="0" fontId="7" fillId="16" borderId="2" xfId="2" applyFont="1" applyFill="1" applyBorder="1" applyAlignment="1">
      <alignment horizontal="left" vertical="center" wrapText="1"/>
    </xf>
    <xf numFmtId="3" fontId="7" fillId="16" borderId="0" xfId="2" applyNumberFormat="1" applyFont="1" applyFill="1"/>
    <xf numFmtId="0" fontId="7" fillId="16" borderId="0" xfId="1" applyFont="1" applyFill="1" applyAlignment="1">
      <alignment horizontal="left" wrapText="1"/>
    </xf>
    <xf numFmtId="0" fontId="7" fillId="16" borderId="0" xfId="1" applyFont="1" applyFill="1" applyAlignment="1">
      <alignment horizontal="left" vertical="center" wrapText="1"/>
    </xf>
    <xf numFmtId="3" fontId="6" fillId="16" borderId="0" xfId="1" applyNumberFormat="1" applyFont="1" applyFill="1" applyAlignment="1">
      <alignment horizontal="right" wrapText="1"/>
    </xf>
    <xf numFmtId="0" fontId="9" fillId="16" borderId="0" xfId="1" applyFont="1" applyFill="1" applyAlignment="1">
      <alignment horizontal="center" wrapText="1"/>
    </xf>
    <xf numFmtId="0" fontId="9" fillId="16" borderId="2" xfId="1" applyFont="1" applyFill="1" applyBorder="1" applyAlignment="1">
      <alignment horizontal="center" vertical="center" wrapText="1"/>
    </xf>
    <xf numFmtId="0" fontId="9" fillId="16" borderId="2" xfId="1" applyFont="1" applyFill="1" applyBorder="1" applyAlignment="1">
      <alignment horizontal="center" vertical="top" wrapText="1"/>
    </xf>
    <xf numFmtId="3" fontId="9" fillId="16" borderId="2" xfId="1" applyNumberFormat="1" applyFont="1" applyFill="1" applyBorder="1" applyAlignment="1">
      <alignment horizontal="right" vertical="center" wrapText="1"/>
    </xf>
    <xf numFmtId="3" fontId="6" fillId="16" borderId="2" xfId="1" applyNumberFormat="1" applyFont="1" applyFill="1" applyBorder="1" applyAlignment="1">
      <alignment horizontal="right" vertical="center" wrapText="1"/>
    </xf>
    <xf numFmtId="3" fontId="6" fillId="16" borderId="0" xfId="1" applyNumberFormat="1" applyFont="1" applyFill="1" applyAlignment="1">
      <alignment horizontal="left" vertical="center" wrapText="1"/>
    </xf>
    <xf numFmtId="3" fontId="9" fillId="16" borderId="0" xfId="1" applyNumberFormat="1" applyFont="1" applyFill="1" applyAlignment="1">
      <alignment horizontal="left" vertical="center" wrapText="1"/>
    </xf>
    <xf numFmtId="3" fontId="28" fillId="16" borderId="0" xfId="1" applyNumberFormat="1" applyFont="1" applyFill="1" applyAlignment="1">
      <alignment horizontal="right" vertical="center" wrapText="1"/>
    </xf>
    <xf numFmtId="3" fontId="6" fillId="16" borderId="0" xfId="1" applyNumberFormat="1" applyFont="1" applyFill="1" applyAlignment="1">
      <alignment horizontal="right" vertical="center" wrapText="1"/>
    </xf>
    <xf numFmtId="3" fontId="6" fillId="16" borderId="17" xfId="1" applyNumberFormat="1" applyFont="1" applyFill="1" applyBorder="1" applyAlignment="1">
      <alignment horizontal="right" vertical="center" wrapText="1"/>
    </xf>
    <xf numFmtId="3" fontId="9" fillId="16" borderId="5" xfId="1" applyNumberFormat="1" applyFont="1" applyFill="1" applyBorder="1" applyAlignment="1">
      <alignment horizontal="right" vertical="center" wrapText="1"/>
    </xf>
    <xf numFmtId="3" fontId="9" fillId="16" borderId="1" xfId="1" applyNumberFormat="1" applyFont="1" applyFill="1" applyBorder="1" applyAlignment="1">
      <alignment horizontal="right" vertical="center" wrapText="1"/>
    </xf>
    <xf numFmtId="4" fontId="6" fillId="16" borderId="0" xfId="1" applyNumberFormat="1" applyFont="1" applyFill="1" applyAlignment="1">
      <alignment horizontal="right" vertical="center" wrapText="1"/>
    </xf>
    <xf numFmtId="0" fontId="6" fillId="16" borderId="0" xfId="1" applyFont="1" applyFill="1" applyAlignment="1">
      <alignment horizontal="right" wrapText="1"/>
    </xf>
    <xf numFmtId="0" fontId="7" fillId="16" borderId="4" xfId="2" applyFont="1" applyFill="1" applyBorder="1" applyAlignment="1">
      <alignment horizontal="left" vertical="center" wrapText="1" indent="1"/>
    </xf>
    <xf numFmtId="0" fontId="9" fillId="0" borderId="0" xfId="1" applyFont="1" applyAlignment="1">
      <alignment horizontal="center" wrapText="1"/>
    </xf>
    <xf numFmtId="0" fontId="29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right" wrapText="1"/>
    </xf>
    <xf numFmtId="0" fontId="29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right" wrapText="1"/>
    </xf>
    <xf numFmtId="0" fontId="29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9" fillId="0" borderId="0" xfId="2" applyFont="1" applyAlignment="1">
      <alignment horizontal="center" vertical="top" wrapText="1"/>
    </xf>
    <xf numFmtId="0" fontId="30" fillId="16" borderId="0" xfId="2" applyFont="1" applyFill="1" applyAlignment="1">
      <alignment horizontal="center" vertical="top" wrapText="1"/>
    </xf>
    <xf numFmtId="0" fontId="30" fillId="16" borderId="0" xfId="2" applyFont="1" applyFill="1" applyAlignment="1">
      <alignment vertical="top"/>
    </xf>
    <xf numFmtId="0" fontId="7" fillId="16" borderId="0" xfId="2" applyFont="1" applyFill="1" applyAlignment="1">
      <alignment horizontal="center" vertical="top" wrapText="1"/>
    </xf>
    <xf numFmtId="0" fontId="8" fillId="16" borderId="0" xfId="2" applyFont="1" applyFill="1" applyAlignment="1">
      <alignment horizontal="center" vertical="top" wrapText="1"/>
    </xf>
    <xf numFmtId="0" fontId="8" fillId="16" borderId="0" xfId="2" applyFont="1" applyFill="1" applyAlignment="1">
      <alignment vertical="top"/>
    </xf>
  </cellXfs>
  <cellStyles count="36">
    <cellStyle name="Debit" xfId="32" xr:uid="{00000000-0005-0000-0000-000000000000}"/>
    <cellStyle name="Debit Total" xfId="35" xr:uid="{00000000-0005-0000-0000-000001000000}"/>
    <cellStyle name="Normal_Worksheet in 2262 Illustrative Financial Statements - Excel" xfId="34" xr:uid="{00000000-0005-0000-0000-000002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 2" xfId="25" xr:uid="{00000000-0005-0000-0000-000012000000}"/>
    <cellStyle name="Нейтральный" xfId="10" builtinId="28" customBuiltin="1"/>
    <cellStyle name="Обычный" xfId="0" builtinId="0"/>
    <cellStyle name="Обычный 2" xfId="1" xr:uid="{00000000-0005-0000-0000-000015000000}"/>
    <cellStyle name="Обычный 2 2" xfId="3" xr:uid="{00000000-0005-0000-0000-000016000000}"/>
    <cellStyle name="Обычный 2 2 2" xfId="28" xr:uid="{00000000-0005-0000-0000-000017000000}"/>
    <cellStyle name="Обычный 2 3" xfId="27" xr:uid="{00000000-0005-0000-0000-000018000000}"/>
    <cellStyle name="Обычный 2 4" xfId="31" xr:uid="{00000000-0005-0000-0000-000019000000}"/>
    <cellStyle name="Обычный 3" xfId="2" xr:uid="{00000000-0005-0000-0000-00001A000000}"/>
    <cellStyle name="Обычный 4" xfId="29" xr:uid="{00000000-0005-0000-0000-00001B000000}"/>
    <cellStyle name="Обычный 5" xfId="33" xr:uid="{00000000-0005-0000-0000-00001C000000}"/>
    <cellStyle name="Плохой" xfId="9" builtinId="27" customBuiltin="1"/>
    <cellStyle name="Пояснение" xfId="17" builtinId="53" customBuiltin="1"/>
    <cellStyle name="Примечание 2" xfId="26" xr:uid="{00000000-0005-0000-0000-00001F000000}"/>
    <cellStyle name="Связанная ячейка" xfId="14" builtinId="24" customBuiltin="1"/>
    <cellStyle name="Текст предупреждения" xfId="16" builtinId="11" customBuiltin="1"/>
    <cellStyle name="Финансовый 2" xfId="30" xr:uid="{00000000-0005-0000-0000-000022000000}"/>
    <cellStyle name="Хороший" xfId="8" builtinId="26" customBuiltin="1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D54"/>
  <sheetViews>
    <sheetView showGridLines="0" zoomScaleNormal="100" workbookViewId="0">
      <selection activeCell="C7" sqref="C7"/>
    </sheetView>
  </sheetViews>
  <sheetFormatPr defaultColWidth="9.140625" defaultRowHeight="12" x14ac:dyDescent="0.2"/>
  <cols>
    <col min="1" max="1" width="52.85546875" style="20" bestFit="1" customWidth="1"/>
    <col min="2" max="2" width="5.7109375" style="20" bestFit="1" customWidth="1"/>
    <col min="3" max="4" width="18.140625" style="20" customWidth="1"/>
    <col min="5" max="16384" width="9.140625" style="20"/>
  </cols>
  <sheetData>
    <row r="1" spans="1:4" x14ac:dyDescent="0.2">
      <c r="A1" s="19" t="s">
        <v>0</v>
      </c>
      <c r="B1" s="19" t="s">
        <v>0</v>
      </c>
      <c r="C1" s="19" t="s">
        <v>0</v>
      </c>
      <c r="D1" s="19" t="s">
        <v>0</v>
      </c>
    </row>
    <row r="2" spans="1:4" s="21" customFormat="1" ht="15" x14ac:dyDescent="0.25">
      <c r="A2" s="140" t="s">
        <v>43</v>
      </c>
      <c r="B2" s="140"/>
      <c r="C2" s="140"/>
      <c r="D2" s="140"/>
    </row>
    <row r="3" spans="1:4" x14ac:dyDescent="0.2">
      <c r="A3" s="141" t="s">
        <v>19</v>
      </c>
      <c r="B3" s="141"/>
      <c r="C3" s="141"/>
      <c r="D3" s="141"/>
    </row>
    <row r="4" spans="1:4" x14ac:dyDescent="0.2">
      <c r="A4" s="139" t="s">
        <v>133</v>
      </c>
      <c r="B4" s="139"/>
      <c r="C4" s="139"/>
      <c r="D4" s="139"/>
    </row>
    <row r="5" spans="1:4" x14ac:dyDescent="0.2">
      <c r="A5" s="142" t="s">
        <v>0</v>
      </c>
      <c r="B5" s="142"/>
      <c r="C5" s="142"/>
      <c r="D5" s="142"/>
    </row>
    <row r="6" spans="1:4" x14ac:dyDescent="0.2">
      <c r="A6" s="143" t="s">
        <v>18</v>
      </c>
      <c r="B6" s="143"/>
      <c r="C6" s="143"/>
      <c r="D6" s="143"/>
    </row>
    <row r="7" spans="1:4" ht="24" customHeight="1" x14ac:dyDescent="0.2">
      <c r="A7" s="22" t="s">
        <v>17</v>
      </c>
      <c r="B7" s="23" t="s">
        <v>41</v>
      </c>
      <c r="C7" s="23" t="s">
        <v>134</v>
      </c>
      <c r="D7" s="23" t="s">
        <v>129</v>
      </c>
    </row>
    <row r="8" spans="1:4" x14ac:dyDescent="0.2">
      <c r="A8" s="22">
        <v>1</v>
      </c>
      <c r="B8" s="23">
        <v>2</v>
      </c>
      <c r="C8" s="23">
        <v>3</v>
      </c>
      <c r="D8" s="23">
        <v>4</v>
      </c>
    </row>
    <row r="9" spans="1:4" x14ac:dyDescent="0.2">
      <c r="A9" s="24" t="s">
        <v>16</v>
      </c>
      <c r="B9" s="25" t="s">
        <v>0</v>
      </c>
      <c r="C9" s="26" t="s">
        <v>0</v>
      </c>
      <c r="D9" s="27" t="s">
        <v>0</v>
      </c>
    </row>
    <row r="10" spans="1:4" x14ac:dyDescent="0.2">
      <c r="A10" s="28" t="s">
        <v>60</v>
      </c>
      <c r="B10" s="29" t="s">
        <v>88</v>
      </c>
      <c r="C10" s="17">
        <v>14975</v>
      </c>
      <c r="D10" s="17">
        <v>44031</v>
      </c>
    </row>
    <row r="11" spans="1:4" x14ac:dyDescent="0.2">
      <c r="A11" s="28" t="s">
        <v>26</v>
      </c>
      <c r="B11" s="29" t="s">
        <v>89</v>
      </c>
      <c r="C11" s="17">
        <v>10328328</v>
      </c>
      <c r="D11" s="17">
        <v>4534481</v>
      </c>
    </row>
    <row r="12" spans="1:4" x14ac:dyDescent="0.2">
      <c r="A12" s="28" t="s">
        <v>27</v>
      </c>
      <c r="B12" s="29" t="s">
        <v>91</v>
      </c>
      <c r="C12" s="17">
        <v>4516024</v>
      </c>
      <c r="D12" s="17">
        <v>4200621</v>
      </c>
    </row>
    <row r="13" spans="1:4" x14ac:dyDescent="0.2">
      <c r="A13" s="28" t="s">
        <v>28</v>
      </c>
      <c r="B13" s="29" t="s">
        <v>91</v>
      </c>
      <c r="C13" s="17">
        <v>36374106</v>
      </c>
      <c r="D13" s="17">
        <v>31312463</v>
      </c>
    </row>
    <row r="14" spans="1:4" x14ac:dyDescent="0.2">
      <c r="A14" s="28" t="s">
        <v>15</v>
      </c>
      <c r="B14" s="29" t="s">
        <v>91</v>
      </c>
      <c r="C14" s="17">
        <v>9009858</v>
      </c>
      <c r="D14" s="17">
        <v>6144124</v>
      </c>
    </row>
    <row r="15" spans="1:4" x14ac:dyDescent="0.2">
      <c r="A15" s="28" t="s">
        <v>29</v>
      </c>
      <c r="B15" s="29" t="s">
        <v>90</v>
      </c>
      <c r="C15" s="17">
        <v>1148423</v>
      </c>
      <c r="D15" s="17">
        <v>537929</v>
      </c>
    </row>
    <row r="16" spans="1:4" x14ac:dyDescent="0.2">
      <c r="A16" s="28" t="s">
        <v>30</v>
      </c>
      <c r="B16" s="29" t="s">
        <v>14</v>
      </c>
      <c r="C16" s="17">
        <v>620559</v>
      </c>
      <c r="D16" s="17">
        <v>631355</v>
      </c>
    </row>
    <row r="17" spans="1:4" x14ac:dyDescent="0.2">
      <c r="A17" s="28" t="s">
        <v>31</v>
      </c>
      <c r="B17" s="29" t="s">
        <v>92</v>
      </c>
      <c r="C17" s="17">
        <v>495359</v>
      </c>
      <c r="D17" s="17">
        <v>521842</v>
      </c>
    </row>
    <row r="18" spans="1:4" hidden="1" x14ac:dyDescent="0.2">
      <c r="A18" s="28" t="s">
        <v>61</v>
      </c>
      <c r="B18" s="29"/>
      <c r="C18" s="17">
        <v>639</v>
      </c>
      <c r="D18" s="17">
        <v>0</v>
      </c>
    </row>
    <row r="19" spans="1:4" x14ac:dyDescent="0.2">
      <c r="A19" s="28" t="s">
        <v>62</v>
      </c>
      <c r="B19" s="29"/>
      <c r="C19" s="17">
        <v>4304</v>
      </c>
      <c r="D19" s="17">
        <v>5429</v>
      </c>
    </row>
    <row r="20" spans="1:4" x14ac:dyDescent="0.2">
      <c r="A20" s="30" t="s">
        <v>11</v>
      </c>
      <c r="B20" s="29" t="s">
        <v>83</v>
      </c>
      <c r="C20" s="17">
        <v>59073</v>
      </c>
      <c r="D20" s="17">
        <v>59073</v>
      </c>
    </row>
    <row r="21" spans="1:4" x14ac:dyDescent="0.2">
      <c r="A21" s="30" t="s">
        <v>42</v>
      </c>
      <c r="B21" s="29" t="s">
        <v>12</v>
      </c>
      <c r="C21" s="17">
        <v>317659</v>
      </c>
      <c r="D21" s="17">
        <v>219167</v>
      </c>
    </row>
    <row r="22" spans="1:4" x14ac:dyDescent="0.2">
      <c r="A22" s="28" t="s">
        <v>10</v>
      </c>
      <c r="B22" s="29" t="s">
        <v>84</v>
      </c>
      <c r="C22" s="17">
        <v>324074</v>
      </c>
      <c r="D22" s="17">
        <v>442095</v>
      </c>
    </row>
    <row r="23" spans="1:4" x14ac:dyDescent="0.2">
      <c r="A23" s="24" t="s">
        <v>9</v>
      </c>
      <c r="B23" s="29"/>
      <c r="C23" s="31">
        <f>SUM(C10:C22)</f>
        <v>63213381</v>
      </c>
      <c r="D23" s="31">
        <v>48652610</v>
      </c>
    </row>
    <row r="24" spans="1:4" x14ac:dyDescent="0.2">
      <c r="A24" s="24" t="s">
        <v>8</v>
      </c>
      <c r="B24" s="25"/>
      <c r="C24" s="32"/>
      <c r="D24" s="33"/>
    </row>
    <row r="25" spans="1:4" x14ac:dyDescent="0.2">
      <c r="A25" s="28" t="s">
        <v>32</v>
      </c>
      <c r="B25" s="29" t="s">
        <v>14</v>
      </c>
      <c r="C25" s="17">
        <v>53584911</v>
      </c>
      <c r="D25" s="17">
        <v>38780799</v>
      </c>
    </row>
    <row r="26" spans="1:4" x14ac:dyDescent="0.2">
      <c r="A26" s="28" t="s">
        <v>33</v>
      </c>
      <c r="B26" s="29" t="s">
        <v>13</v>
      </c>
      <c r="C26" s="17">
        <v>742313</v>
      </c>
      <c r="D26" s="17">
        <v>783819</v>
      </c>
    </row>
    <row r="27" spans="1:4" x14ac:dyDescent="0.2">
      <c r="A27" s="28" t="s">
        <v>7</v>
      </c>
      <c r="B27" s="29" t="s">
        <v>84</v>
      </c>
      <c r="C27" s="17">
        <v>652320</v>
      </c>
      <c r="D27" s="17">
        <v>542917</v>
      </c>
    </row>
    <row r="28" spans="1:4" x14ac:dyDescent="0.2">
      <c r="A28" s="24" t="s">
        <v>6</v>
      </c>
      <c r="B28" s="34"/>
      <c r="C28" s="31">
        <f>SUM(C25:C27)</f>
        <v>54979544</v>
      </c>
      <c r="D28" s="31">
        <v>40107535</v>
      </c>
    </row>
    <row r="29" spans="1:4" x14ac:dyDescent="0.2">
      <c r="A29" s="24" t="s">
        <v>5</v>
      </c>
      <c r="B29" s="35"/>
      <c r="C29" s="32"/>
      <c r="D29" s="33"/>
    </row>
    <row r="30" spans="1:4" x14ac:dyDescent="0.2">
      <c r="A30" s="28" t="s">
        <v>22</v>
      </c>
      <c r="B30" s="36">
        <v>13</v>
      </c>
      <c r="C30" s="17">
        <v>2551102</v>
      </c>
      <c r="D30" s="17">
        <v>2551102</v>
      </c>
    </row>
    <row r="31" spans="1:4" x14ac:dyDescent="0.2">
      <c r="A31" s="28" t="s">
        <v>20</v>
      </c>
      <c r="B31" s="36">
        <v>13</v>
      </c>
      <c r="C31" s="17">
        <v>642953</v>
      </c>
      <c r="D31" s="17">
        <v>592088.94301000005</v>
      </c>
    </row>
    <row r="32" spans="1:4" x14ac:dyDescent="0.2">
      <c r="A32" s="28" t="s">
        <v>4</v>
      </c>
      <c r="B32" s="36">
        <v>13</v>
      </c>
      <c r="C32" s="17">
        <v>139659</v>
      </c>
      <c r="D32" s="17">
        <v>481871.69199999998</v>
      </c>
    </row>
    <row r="33" spans="1:4" x14ac:dyDescent="0.2">
      <c r="A33" s="28" t="s">
        <v>21</v>
      </c>
      <c r="B33" s="36"/>
      <c r="C33" s="17">
        <v>4900123.0417500008</v>
      </c>
      <c r="D33" s="17">
        <v>4920012</v>
      </c>
    </row>
    <row r="34" spans="1:4" x14ac:dyDescent="0.2">
      <c r="A34" s="24" t="s">
        <v>3</v>
      </c>
      <c r="B34" s="34"/>
      <c r="C34" s="31">
        <f>SUM(C30:C33)</f>
        <v>8233837.0417500008</v>
      </c>
      <c r="D34" s="31">
        <v>8545074.6350100003</v>
      </c>
    </row>
    <row r="35" spans="1:4" x14ac:dyDescent="0.2">
      <c r="A35" s="24" t="s">
        <v>2</v>
      </c>
      <c r="B35" s="34"/>
      <c r="C35" s="31">
        <f>C28+C34</f>
        <v>63213381.041749999</v>
      </c>
      <c r="D35" s="31">
        <v>48652609.635010004</v>
      </c>
    </row>
    <row r="36" spans="1:4" x14ac:dyDescent="0.2">
      <c r="A36" s="37"/>
      <c r="B36" s="37"/>
      <c r="C36" s="37"/>
      <c r="D36" s="37"/>
    </row>
    <row r="37" spans="1:4" x14ac:dyDescent="0.2">
      <c r="A37" s="44"/>
    </row>
    <row r="38" spans="1:4" x14ac:dyDescent="0.2">
      <c r="A38" s="45" t="s">
        <v>128</v>
      </c>
      <c r="B38" s="46"/>
      <c r="C38" s="47"/>
      <c r="D38" s="37" t="s">
        <v>0</v>
      </c>
    </row>
    <row r="39" spans="1:4" x14ac:dyDescent="0.2">
      <c r="A39" s="45" t="s">
        <v>0</v>
      </c>
      <c r="B39" s="46"/>
      <c r="C39" s="47"/>
      <c r="D39" s="37" t="s">
        <v>0</v>
      </c>
    </row>
    <row r="40" spans="1:4" x14ac:dyDescent="0.2">
      <c r="A40" s="45"/>
      <c r="B40" s="48"/>
      <c r="C40" s="48"/>
      <c r="D40" s="37"/>
    </row>
    <row r="41" spans="1:4" x14ac:dyDescent="0.2">
      <c r="A41" s="45" t="s">
        <v>121</v>
      </c>
      <c r="B41" s="46"/>
      <c r="C41" s="46"/>
      <c r="D41" s="37" t="s">
        <v>0</v>
      </c>
    </row>
    <row r="42" spans="1:4" x14ac:dyDescent="0.2">
      <c r="A42" s="45" t="s">
        <v>0</v>
      </c>
      <c r="B42" s="46"/>
      <c r="C42" s="46"/>
      <c r="D42" s="37" t="s">
        <v>0</v>
      </c>
    </row>
    <row r="43" spans="1:4" x14ac:dyDescent="0.2">
      <c r="A43" s="45"/>
      <c r="B43" s="48"/>
      <c r="C43" s="48"/>
      <c r="D43" s="37"/>
    </row>
    <row r="44" spans="1:4" x14ac:dyDescent="0.2">
      <c r="A44" s="45" t="s">
        <v>122</v>
      </c>
      <c r="B44" s="46"/>
      <c r="C44" s="46"/>
      <c r="D44" s="37" t="s">
        <v>0</v>
      </c>
    </row>
    <row r="45" spans="1:4" x14ac:dyDescent="0.2">
      <c r="A45" s="44" t="s">
        <v>0</v>
      </c>
      <c r="B45" s="46"/>
      <c r="C45" s="46"/>
      <c r="D45" s="37" t="s">
        <v>0</v>
      </c>
    </row>
    <row r="46" spans="1:4" x14ac:dyDescent="0.2">
      <c r="A46" s="44" t="s">
        <v>58</v>
      </c>
      <c r="B46" s="46"/>
      <c r="C46" s="46"/>
      <c r="D46" s="37" t="s">
        <v>0</v>
      </c>
    </row>
    <row r="47" spans="1:4" x14ac:dyDescent="0.2">
      <c r="A47" s="44" t="s">
        <v>0</v>
      </c>
      <c r="B47" s="37" t="s">
        <v>0</v>
      </c>
      <c r="C47" s="49"/>
      <c r="D47" s="37" t="s">
        <v>0</v>
      </c>
    </row>
    <row r="48" spans="1:4" x14ac:dyDescent="0.2">
      <c r="A48" s="44" t="s">
        <v>132</v>
      </c>
      <c r="B48" s="37"/>
      <c r="C48" s="37"/>
      <c r="D48" s="37"/>
    </row>
    <row r="49" spans="1:4" x14ac:dyDescent="0.2">
      <c r="A49" s="50" t="s">
        <v>1</v>
      </c>
      <c r="B49" s="37" t="s">
        <v>0</v>
      </c>
      <c r="C49" s="37" t="s">
        <v>0</v>
      </c>
      <c r="D49" s="37" t="s">
        <v>0</v>
      </c>
    </row>
    <row r="50" spans="1:4" x14ac:dyDescent="0.2">
      <c r="A50" s="45"/>
    </row>
    <row r="51" spans="1:4" x14ac:dyDescent="0.2">
      <c r="A51" s="45"/>
    </row>
    <row r="52" spans="1:4" x14ac:dyDescent="0.2">
      <c r="A52" s="45"/>
    </row>
    <row r="53" spans="1:4" x14ac:dyDescent="0.2">
      <c r="A53" s="45"/>
    </row>
    <row r="54" spans="1:4" x14ac:dyDescent="0.2">
      <c r="A54" s="45"/>
    </row>
  </sheetData>
  <mergeCells count="5">
    <mergeCell ref="A4:D4"/>
    <mergeCell ref="A2:D2"/>
    <mergeCell ref="A3:D3"/>
    <mergeCell ref="A5:D5"/>
    <mergeCell ref="A6:D6"/>
  </mergeCells>
  <printOptions horizontalCentered="1"/>
  <pageMargins left="0.19685039370078741" right="0.19685039370078741" top="1.1811023622047245" bottom="0.19685039370078741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E79"/>
  <sheetViews>
    <sheetView showGridLines="0" zoomScale="90" zoomScaleNormal="90" workbookViewId="0">
      <selection activeCell="D7" sqref="D7"/>
    </sheetView>
  </sheetViews>
  <sheetFormatPr defaultColWidth="9.140625" defaultRowHeight="12" x14ac:dyDescent="0.2"/>
  <cols>
    <col min="1" max="1" width="59.28515625" style="58" customWidth="1"/>
    <col min="2" max="2" width="6.140625" style="58" bestFit="1" customWidth="1"/>
    <col min="3" max="3" width="19.7109375" style="58" customWidth="1"/>
    <col min="4" max="4" width="19.7109375" style="73" customWidth="1"/>
    <col min="5" max="16384" width="9.140625" style="58"/>
  </cols>
  <sheetData>
    <row r="1" spans="1:4" x14ac:dyDescent="0.2">
      <c r="A1" s="55" t="s">
        <v>0</v>
      </c>
      <c r="B1" s="55" t="s">
        <v>0</v>
      </c>
      <c r="C1" s="56"/>
      <c r="D1" s="123"/>
    </row>
    <row r="2" spans="1:4" s="59" customFormat="1" ht="15" x14ac:dyDescent="0.25">
      <c r="A2" s="144" t="s">
        <v>44</v>
      </c>
      <c r="B2" s="144"/>
      <c r="C2" s="144"/>
      <c r="D2" s="144"/>
    </row>
    <row r="3" spans="1:4" x14ac:dyDescent="0.2">
      <c r="A3" s="145" t="s">
        <v>19</v>
      </c>
      <c r="B3" s="145"/>
      <c r="C3" s="145"/>
      <c r="D3" s="145"/>
    </row>
    <row r="4" spans="1:4" x14ac:dyDescent="0.2">
      <c r="A4" s="146" t="s">
        <v>135</v>
      </c>
      <c r="B4" s="146"/>
      <c r="C4" s="146"/>
      <c r="D4" s="146"/>
    </row>
    <row r="5" spans="1:4" x14ac:dyDescent="0.2">
      <c r="A5" s="60"/>
      <c r="B5" s="60"/>
      <c r="C5" s="60"/>
      <c r="D5" s="124"/>
    </row>
    <row r="6" spans="1:4" x14ac:dyDescent="0.2">
      <c r="A6" s="147" t="s">
        <v>18</v>
      </c>
      <c r="B6" s="147"/>
      <c r="C6" s="147"/>
      <c r="D6" s="147"/>
    </row>
    <row r="7" spans="1:4" ht="48" x14ac:dyDescent="0.2">
      <c r="A7" s="61" t="s">
        <v>17</v>
      </c>
      <c r="B7" s="62" t="s">
        <v>41</v>
      </c>
      <c r="C7" s="62" t="str">
        <f>A4</f>
        <v>за шестимесячный период, закончившийся 30 сентября 2024 года</v>
      </c>
      <c r="D7" s="125" t="s">
        <v>136</v>
      </c>
    </row>
    <row r="8" spans="1:4" x14ac:dyDescent="0.2">
      <c r="A8" s="63">
        <v>1</v>
      </c>
      <c r="B8" s="64">
        <v>2</v>
      </c>
      <c r="C8" s="64">
        <v>3</v>
      </c>
      <c r="D8" s="126">
        <v>4</v>
      </c>
    </row>
    <row r="9" spans="1:4" s="66" customFormat="1" x14ac:dyDescent="0.2">
      <c r="A9" s="65" t="s">
        <v>74</v>
      </c>
      <c r="B9" s="29"/>
      <c r="C9" s="31"/>
      <c r="D9" s="127"/>
    </row>
    <row r="10" spans="1:4" x14ac:dyDescent="0.2">
      <c r="A10" s="67" t="s">
        <v>63</v>
      </c>
      <c r="B10" s="29" t="s">
        <v>85</v>
      </c>
      <c r="C10" s="17">
        <v>22463025</v>
      </c>
      <c r="D10" s="128">
        <v>4752048</v>
      </c>
    </row>
    <row r="11" spans="1:4" x14ac:dyDescent="0.2">
      <c r="A11" s="67" t="s">
        <v>64</v>
      </c>
      <c r="B11" s="29" t="s">
        <v>85</v>
      </c>
      <c r="C11" s="17">
        <v>-402352</v>
      </c>
      <c r="D11" s="128">
        <v>-295685</v>
      </c>
    </row>
    <row r="12" spans="1:4" s="66" customFormat="1" x14ac:dyDescent="0.2">
      <c r="A12" s="65" t="s">
        <v>65</v>
      </c>
      <c r="B12" s="29"/>
      <c r="C12" s="31">
        <v>22060673</v>
      </c>
      <c r="D12" s="127">
        <v>4456363</v>
      </c>
    </row>
    <row r="13" spans="1:4" x14ac:dyDescent="0.2">
      <c r="A13" s="67" t="s">
        <v>66</v>
      </c>
      <c r="B13" s="29" t="s">
        <v>85</v>
      </c>
      <c r="C13" s="17">
        <v>-800833</v>
      </c>
      <c r="D13" s="128">
        <v>-1784619</v>
      </c>
    </row>
    <row r="14" spans="1:4" s="66" customFormat="1" x14ac:dyDescent="0.2">
      <c r="A14" s="68" t="s">
        <v>67</v>
      </c>
      <c r="B14" s="29"/>
      <c r="C14" s="31">
        <v>21259840</v>
      </c>
      <c r="D14" s="127">
        <v>2671744</v>
      </c>
    </row>
    <row r="15" spans="1:4" x14ac:dyDescent="0.2">
      <c r="A15" s="67" t="s">
        <v>68</v>
      </c>
      <c r="B15" s="29" t="s">
        <v>93</v>
      </c>
      <c r="C15" s="17">
        <v>-3076933</v>
      </c>
      <c r="D15" s="128">
        <v>-1889256</v>
      </c>
    </row>
    <row r="16" spans="1:4" x14ac:dyDescent="0.2">
      <c r="A16" s="67" t="s">
        <v>69</v>
      </c>
      <c r="B16" s="29" t="s">
        <v>93</v>
      </c>
      <c r="C16" s="17">
        <v>37289</v>
      </c>
      <c r="D16" s="128">
        <v>98985</v>
      </c>
    </row>
    <row r="17" spans="1:4" x14ac:dyDescent="0.2">
      <c r="A17" s="67" t="s">
        <v>70</v>
      </c>
      <c r="B17" s="29" t="s">
        <v>93</v>
      </c>
      <c r="C17" s="17">
        <v>-13890903</v>
      </c>
      <c r="D17" s="128">
        <v>3967220</v>
      </c>
    </row>
    <row r="18" spans="1:4" x14ac:dyDescent="0.2">
      <c r="A18" s="67" t="s">
        <v>71</v>
      </c>
      <c r="B18" s="29" t="s">
        <v>93</v>
      </c>
      <c r="C18" s="17">
        <v>-123172</v>
      </c>
      <c r="D18" s="128">
        <v>-97911</v>
      </c>
    </row>
    <row r="19" spans="1:4" s="66" customFormat="1" x14ac:dyDescent="0.2">
      <c r="A19" s="65" t="s">
        <v>72</v>
      </c>
      <c r="B19" s="34"/>
      <c r="C19" s="31">
        <v>-17053719</v>
      </c>
      <c r="D19" s="127">
        <v>2079038</v>
      </c>
    </row>
    <row r="20" spans="1:4" x14ac:dyDescent="0.2">
      <c r="A20" s="67" t="s">
        <v>35</v>
      </c>
      <c r="B20" s="29"/>
      <c r="C20" s="17">
        <v>1790</v>
      </c>
      <c r="D20" s="128">
        <v>32</v>
      </c>
    </row>
    <row r="21" spans="1:4" x14ac:dyDescent="0.2">
      <c r="A21" s="67" t="s">
        <v>34</v>
      </c>
      <c r="B21" s="29" t="s">
        <v>92</v>
      </c>
      <c r="C21" s="17">
        <v>-1228362</v>
      </c>
      <c r="D21" s="128">
        <v>-1487215</v>
      </c>
    </row>
    <row r="22" spans="1:4" x14ac:dyDescent="0.2">
      <c r="A22" s="69" t="s">
        <v>87</v>
      </c>
      <c r="B22" s="29"/>
      <c r="C22" s="17">
        <v>14198</v>
      </c>
      <c r="D22" s="128">
        <v>8110</v>
      </c>
    </row>
    <row r="23" spans="1:4" s="66" customFormat="1" x14ac:dyDescent="0.2">
      <c r="A23" s="65" t="s">
        <v>73</v>
      </c>
      <c r="B23" s="29"/>
      <c r="C23" s="31">
        <v>2993747</v>
      </c>
      <c r="D23" s="127">
        <v>3271709</v>
      </c>
    </row>
    <row r="24" spans="1:4" s="66" customFormat="1" x14ac:dyDescent="0.2">
      <c r="A24" s="65" t="s">
        <v>75</v>
      </c>
      <c r="B24" s="29"/>
      <c r="C24" s="31"/>
      <c r="D24" s="127"/>
    </row>
    <row r="25" spans="1:4" x14ac:dyDescent="0.2">
      <c r="A25" s="67" t="s">
        <v>76</v>
      </c>
      <c r="B25" s="29" t="s">
        <v>94</v>
      </c>
      <c r="C25" s="17">
        <v>4599266</v>
      </c>
      <c r="D25" s="128">
        <v>4060046</v>
      </c>
    </row>
    <row r="26" spans="1:4" x14ac:dyDescent="0.2">
      <c r="A26" s="69" t="s">
        <v>77</v>
      </c>
      <c r="B26" s="29" t="s">
        <v>94</v>
      </c>
      <c r="C26" s="17">
        <v>-2906</v>
      </c>
      <c r="D26" s="128">
        <v>-3990</v>
      </c>
    </row>
    <row r="27" spans="1:4" x14ac:dyDescent="0.2">
      <c r="A27" s="69" t="s">
        <v>95</v>
      </c>
      <c r="B27" s="29" t="s">
        <v>94</v>
      </c>
      <c r="C27" s="17">
        <v>47155</v>
      </c>
      <c r="D27" s="128">
        <v>23889</v>
      </c>
    </row>
    <row r="28" spans="1:4" s="66" customFormat="1" x14ac:dyDescent="0.2">
      <c r="A28" s="65" t="s">
        <v>78</v>
      </c>
      <c r="B28" s="29"/>
      <c r="C28" s="31">
        <v>4643515</v>
      </c>
      <c r="D28" s="127">
        <v>4079945</v>
      </c>
    </row>
    <row r="29" spans="1:4" x14ac:dyDescent="0.2">
      <c r="A29" s="69" t="s">
        <v>79</v>
      </c>
      <c r="B29" s="29" t="s">
        <v>96</v>
      </c>
      <c r="C29" s="17">
        <v>-8116928</v>
      </c>
      <c r="D29" s="128">
        <v>-6353600</v>
      </c>
    </row>
    <row r="30" spans="1:4" x14ac:dyDescent="0.2">
      <c r="A30" s="69" t="s">
        <v>82</v>
      </c>
      <c r="B30" s="29"/>
      <c r="C30" s="17">
        <v>285503</v>
      </c>
      <c r="D30" s="128">
        <v>124363</v>
      </c>
    </row>
    <row r="31" spans="1:4" x14ac:dyDescent="0.2">
      <c r="A31" s="69" t="s">
        <v>81</v>
      </c>
      <c r="B31" s="29"/>
      <c r="C31" s="17">
        <v>-168259</v>
      </c>
      <c r="D31" s="128">
        <v>-263147</v>
      </c>
    </row>
    <row r="32" spans="1:4" s="66" customFormat="1" x14ac:dyDescent="0.2">
      <c r="A32" s="65" t="s">
        <v>36</v>
      </c>
      <c r="B32" s="29"/>
      <c r="C32" s="31">
        <v>-362422</v>
      </c>
      <c r="D32" s="127">
        <v>859270</v>
      </c>
    </row>
    <row r="33" spans="1:5" x14ac:dyDescent="0.2">
      <c r="A33" s="67" t="s">
        <v>37</v>
      </c>
      <c r="B33" s="29" t="s">
        <v>83</v>
      </c>
      <c r="C33" s="17">
        <v>321</v>
      </c>
      <c r="D33" s="128">
        <v>-712</v>
      </c>
      <c r="E33" s="70"/>
    </row>
    <row r="34" spans="1:5" s="66" customFormat="1" x14ac:dyDescent="0.2">
      <c r="A34" s="65" t="s">
        <v>80</v>
      </c>
      <c r="B34" s="29"/>
      <c r="C34" s="31">
        <v>-362101</v>
      </c>
      <c r="D34" s="127">
        <v>858558</v>
      </c>
    </row>
    <row r="35" spans="1:5" s="73" customFormat="1" x14ac:dyDescent="0.2">
      <c r="A35" s="71"/>
      <c r="B35" s="72"/>
      <c r="C35" s="72"/>
      <c r="D35" s="129"/>
    </row>
    <row r="36" spans="1:5" s="76" customFormat="1" x14ac:dyDescent="0.2">
      <c r="A36" s="74" t="s">
        <v>23</v>
      </c>
      <c r="B36" s="75"/>
      <c r="C36" s="75"/>
      <c r="D36" s="130"/>
    </row>
    <row r="37" spans="1:5" s="80" customFormat="1" ht="24" x14ac:dyDescent="0.2">
      <c r="A37" s="77" t="s">
        <v>38</v>
      </c>
      <c r="B37" s="78"/>
      <c r="C37" s="79"/>
      <c r="D37" s="131"/>
    </row>
    <row r="38" spans="1:5" ht="24" x14ac:dyDescent="0.2">
      <c r="A38" s="41" t="s">
        <v>24</v>
      </c>
      <c r="B38" s="42"/>
      <c r="C38" s="81">
        <v>75527</v>
      </c>
      <c r="D38" s="132">
        <v>41520</v>
      </c>
    </row>
    <row r="39" spans="1:5" ht="36" x14ac:dyDescent="0.2">
      <c r="A39" s="82" t="s">
        <v>97</v>
      </c>
      <c r="B39" s="83"/>
      <c r="C39" s="84">
        <v>-24665</v>
      </c>
      <c r="D39" s="133">
        <v>-13863</v>
      </c>
    </row>
    <row r="40" spans="1:5" s="66" customFormat="1" ht="24" x14ac:dyDescent="0.2">
      <c r="A40" s="85" t="s">
        <v>98</v>
      </c>
      <c r="B40" s="86"/>
      <c r="C40" s="32">
        <v>50862</v>
      </c>
      <c r="D40" s="134">
        <v>27657</v>
      </c>
    </row>
    <row r="41" spans="1:5" s="80" customFormat="1" ht="24" x14ac:dyDescent="0.2">
      <c r="A41" s="77" t="s">
        <v>99</v>
      </c>
      <c r="B41" s="78"/>
      <c r="C41" s="79"/>
      <c r="D41" s="131"/>
    </row>
    <row r="42" spans="1:5" x14ac:dyDescent="0.2">
      <c r="A42" s="41" t="s">
        <v>120</v>
      </c>
      <c r="B42" s="42"/>
      <c r="C42" s="81">
        <v>0</v>
      </c>
      <c r="D42" s="132">
        <v>0</v>
      </c>
    </row>
    <row r="43" spans="1:5" x14ac:dyDescent="0.2">
      <c r="A43" s="41" t="s">
        <v>37</v>
      </c>
      <c r="B43" s="42"/>
      <c r="C43" s="81"/>
      <c r="D43" s="132">
        <v>-712</v>
      </c>
    </row>
    <row r="44" spans="1:5" s="66" customFormat="1" ht="24" x14ac:dyDescent="0.2">
      <c r="A44" s="85" t="s">
        <v>100</v>
      </c>
      <c r="B44" s="86"/>
      <c r="C44" s="32">
        <v>0</v>
      </c>
      <c r="D44" s="134">
        <v>0</v>
      </c>
    </row>
    <row r="45" spans="1:5" s="66" customFormat="1" ht="24" x14ac:dyDescent="0.2">
      <c r="A45" s="85" t="s">
        <v>101</v>
      </c>
      <c r="B45" s="86"/>
      <c r="C45" s="32">
        <f>C40+C43</f>
        <v>50862</v>
      </c>
      <c r="D45" s="134">
        <f>D40+D43</f>
        <v>26945</v>
      </c>
    </row>
    <row r="46" spans="1:5" s="66" customFormat="1" ht="12.75" thickBot="1" x14ac:dyDescent="0.25">
      <c r="A46" s="87" t="s">
        <v>102</v>
      </c>
      <c r="B46" s="88"/>
      <c r="C46" s="89">
        <f>C34+C45</f>
        <v>-311239</v>
      </c>
      <c r="D46" s="89">
        <f>D34+D45</f>
        <v>885503</v>
      </c>
    </row>
    <row r="47" spans="1:5" s="73" customFormat="1" ht="12.75" thickTop="1" x14ac:dyDescent="0.2">
      <c r="A47" s="71"/>
      <c r="B47" s="72"/>
      <c r="C47" s="72"/>
      <c r="D47" s="129"/>
    </row>
    <row r="48" spans="1:5" s="66" customFormat="1" x14ac:dyDescent="0.2">
      <c r="A48" s="38" t="s">
        <v>39</v>
      </c>
      <c r="B48" s="39"/>
      <c r="C48" s="40"/>
      <c r="D48" s="135"/>
    </row>
    <row r="49" spans="1:4" x14ac:dyDescent="0.2">
      <c r="A49" s="41" t="s">
        <v>40</v>
      </c>
      <c r="B49" s="42"/>
      <c r="C49" s="43">
        <v>-204</v>
      </c>
      <c r="D49" s="136">
        <v>482.61</v>
      </c>
    </row>
    <row r="50" spans="1:4" s="73" customFormat="1" x14ac:dyDescent="0.2">
      <c r="A50" s="71"/>
      <c r="B50" s="72"/>
      <c r="C50" s="72"/>
      <c r="D50" s="129"/>
    </row>
    <row r="51" spans="1:4" s="73" customFormat="1" x14ac:dyDescent="0.2">
      <c r="A51" s="71"/>
      <c r="B51" s="72"/>
      <c r="C51" s="72"/>
      <c r="D51" s="129"/>
    </row>
    <row r="52" spans="1:4" s="73" customFormat="1" x14ac:dyDescent="0.2">
      <c r="A52" s="73" t="str">
        <f>Ф1!A38</f>
        <v>Председатель Правления   Амерходжаев Г.Т.</v>
      </c>
      <c r="B52" s="90"/>
      <c r="C52" s="72"/>
    </row>
    <row r="53" spans="1:4" s="73" customFormat="1" x14ac:dyDescent="0.2">
      <c r="A53" s="73" t="s">
        <v>0</v>
      </c>
      <c r="B53" s="90"/>
      <c r="C53" s="72"/>
    </row>
    <row r="54" spans="1:4" x14ac:dyDescent="0.2">
      <c r="B54" s="91"/>
      <c r="C54" s="57"/>
    </row>
    <row r="55" spans="1:4" x14ac:dyDescent="0.2">
      <c r="A55" s="73" t="str">
        <f>Ф1!A41</f>
        <v>Главный бухгалтер   Керн Ю.П.</v>
      </c>
      <c r="B55" s="92"/>
      <c r="C55" s="57"/>
    </row>
    <row r="56" spans="1:4" x14ac:dyDescent="0.2">
      <c r="A56" s="58" t="s">
        <v>0</v>
      </c>
      <c r="B56" s="92"/>
      <c r="C56" s="57" t="s">
        <v>0</v>
      </c>
    </row>
    <row r="57" spans="1:4" x14ac:dyDescent="0.2">
      <c r="B57" s="91"/>
      <c r="C57" s="57"/>
    </row>
    <row r="58" spans="1:4" x14ac:dyDescent="0.2">
      <c r="A58" s="73" t="str">
        <f>Ф1!A44</f>
        <v>Исполнитель   Керн Ю.П.</v>
      </c>
      <c r="B58" s="92"/>
      <c r="C58" s="57" t="s">
        <v>0</v>
      </c>
    </row>
    <row r="59" spans="1:4" x14ac:dyDescent="0.2">
      <c r="A59" s="57" t="s">
        <v>0</v>
      </c>
      <c r="B59" s="92"/>
      <c r="C59" s="57" t="s">
        <v>0</v>
      </c>
    </row>
    <row r="60" spans="1:4" x14ac:dyDescent="0.2">
      <c r="A60" s="73" t="str">
        <f>Ф1!A46</f>
        <v>Телефон   8-727-331-53-53</v>
      </c>
      <c r="B60" s="92"/>
      <c r="C60" s="57" t="s">
        <v>0</v>
      </c>
      <c r="D60" s="72" t="s">
        <v>0</v>
      </c>
    </row>
    <row r="61" spans="1:4" x14ac:dyDescent="0.2">
      <c r="A61" s="57" t="s">
        <v>0</v>
      </c>
      <c r="B61" s="57" t="s">
        <v>0</v>
      </c>
      <c r="C61" s="57" t="s">
        <v>0</v>
      </c>
      <c r="D61" s="72" t="s">
        <v>0</v>
      </c>
    </row>
    <row r="62" spans="1:4" x14ac:dyDescent="0.2">
      <c r="A62" s="73" t="str">
        <f>Ф1!A48</f>
        <v>Дата   14.11.2024</v>
      </c>
      <c r="B62" s="57"/>
      <c r="C62" s="57"/>
      <c r="D62" s="72"/>
    </row>
    <row r="63" spans="1:4" x14ac:dyDescent="0.2">
      <c r="A63" s="73" t="str">
        <f>Ф1!A49</f>
        <v>Место для печати</v>
      </c>
      <c r="B63" s="57" t="s">
        <v>0</v>
      </c>
      <c r="C63" s="57" t="s">
        <v>0</v>
      </c>
      <c r="D63" s="72" t="s">
        <v>0</v>
      </c>
    </row>
    <row r="78" spans="3:4" x14ac:dyDescent="0.2">
      <c r="C78" s="55"/>
      <c r="D78" s="137"/>
    </row>
    <row r="79" spans="3:4" x14ac:dyDescent="0.2">
      <c r="C79" s="55"/>
      <c r="D79" s="137"/>
    </row>
  </sheetData>
  <mergeCells count="4">
    <mergeCell ref="A2:D2"/>
    <mergeCell ref="A3:D3"/>
    <mergeCell ref="A4:D4"/>
    <mergeCell ref="A6:D6"/>
  </mergeCells>
  <printOptions horizontalCentered="1"/>
  <pageMargins left="0.19685039370078741" right="0.19685039370078741" top="0.59055118110236227" bottom="0" header="0" footer="0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C61"/>
  <sheetViews>
    <sheetView showGridLines="0" zoomScale="90" zoomScaleNormal="90" workbookViewId="0">
      <selection activeCell="B36" sqref="B36:C47"/>
    </sheetView>
  </sheetViews>
  <sheetFormatPr defaultColWidth="9.140625" defaultRowHeight="12" x14ac:dyDescent="0.2"/>
  <cols>
    <col min="1" max="1" width="63.28515625" style="6" customWidth="1"/>
    <col min="2" max="3" width="20.7109375" style="6" customWidth="1"/>
    <col min="4" max="16384" width="9.140625" style="6"/>
  </cols>
  <sheetData>
    <row r="1" spans="1:3" x14ac:dyDescent="0.2">
      <c r="A1" s="1"/>
      <c r="B1" s="1"/>
      <c r="C1" s="2"/>
    </row>
    <row r="2" spans="1:3" s="51" customFormat="1" ht="15" x14ac:dyDescent="0.25">
      <c r="A2" s="148" t="s">
        <v>59</v>
      </c>
      <c r="B2" s="148"/>
      <c r="C2" s="148"/>
    </row>
    <row r="3" spans="1:3" x14ac:dyDescent="0.2">
      <c r="A3" s="149" t="s">
        <v>19</v>
      </c>
      <c r="B3" s="149"/>
      <c r="C3" s="149"/>
    </row>
    <row r="4" spans="1:3" x14ac:dyDescent="0.2">
      <c r="A4" s="150" t="str">
        <f>Ф2!A4</f>
        <v>за шестимесячный период, закончившийся 30 сентября 2024 года</v>
      </c>
      <c r="B4" s="150"/>
      <c r="C4" s="150"/>
    </row>
    <row r="5" spans="1:3" x14ac:dyDescent="0.2">
      <c r="A5" s="1"/>
      <c r="B5" s="1"/>
      <c r="C5" s="1"/>
    </row>
    <row r="6" spans="1:3" x14ac:dyDescent="0.2">
      <c r="A6" s="1"/>
      <c r="B6" s="1"/>
      <c r="C6" s="2" t="s">
        <v>18</v>
      </c>
    </row>
    <row r="7" spans="1:3" s="52" customFormat="1" ht="36" x14ac:dyDescent="0.25">
      <c r="A7" s="11" t="s">
        <v>17</v>
      </c>
      <c r="B7" s="23" t="str">
        <f>Ф2!C7</f>
        <v>за шестимесячный период, закончившийся 30 сентября 2024 года</v>
      </c>
      <c r="C7" s="23" t="str">
        <f>Ф2!D7</f>
        <v>за шестимесячный период, закончившийся 30 сентября 2023 года</v>
      </c>
    </row>
    <row r="8" spans="1:3" s="52" customFormat="1" x14ac:dyDescent="0.25">
      <c r="A8" s="11">
        <v>1</v>
      </c>
      <c r="B8" s="3">
        <v>2</v>
      </c>
      <c r="C8" s="3">
        <v>3</v>
      </c>
    </row>
    <row r="9" spans="1:3" s="53" customFormat="1" x14ac:dyDescent="0.2">
      <c r="A9" s="14" t="s">
        <v>48</v>
      </c>
      <c r="B9" s="9"/>
      <c r="C9" s="9"/>
    </row>
    <row r="10" spans="1:3" s="53" customFormat="1" x14ac:dyDescent="0.2">
      <c r="A10" s="10" t="s">
        <v>119</v>
      </c>
      <c r="B10" s="9">
        <v>-362422</v>
      </c>
      <c r="C10" s="93">
        <v>859270</v>
      </c>
    </row>
    <row r="11" spans="1:3" s="54" customFormat="1" x14ac:dyDescent="0.2">
      <c r="A11" s="12" t="s">
        <v>49</v>
      </c>
      <c r="B11" s="7"/>
      <c r="C11" s="94"/>
    </row>
    <row r="12" spans="1:3" x14ac:dyDescent="0.2">
      <c r="A12" s="13" t="s">
        <v>86</v>
      </c>
      <c r="B12" s="8">
        <v>41925</v>
      </c>
      <c r="C12" s="95">
        <v>28791</v>
      </c>
    </row>
    <row r="13" spans="1:3" x14ac:dyDescent="0.2">
      <c r="A13" s="13" t="s">
        <v>103</v>
      </c>
      <c r="B13" s="8">
        <v>-282140</v>
      </c>
      <c r="C13" s="95">
        <v>-376401</v>
      </c>
    </row>
    <row r="14" spans="1:3" x14ac:dyDescent="0.2">
      <c r="A14" s="13" t="s">
        <v>104</v>
      </c>
      <c r="B14" s="8">
        <v>1228362</v>
      </c>
      <c r="C14" s="95">
        <v>1487215</v>
      </c>
    </row>
    <row r="15" spans="1:3" x14ac:dyDescent="0.2">
      <c r="A15" s="13" t="s">
        <v>108</v>
      </c>
      <c r="B15" s="8">
        <v>-103135.97751</v>
      </c>
      <c r="C15" s="95">
        <v>154661.2537</v>
      </c>
    </row>
    <row r="16" spans="1:3" x14ac:dyDescent="0.2">
      <c r="A16" s="13" t="s">
        <v>117</v>
      </c>
      <c r="B16" s="8">
        <v>-214109</v>
      </c>
      <c r="C16" s="95">
        <v>-89242</v>
      </c>
    </row>
    <row r="17" spans="1:3" x14ac:dyDescent="0.2">
      <c r="A17" s="13" t="s">
        <v>118</v>
      </c>
      <c r="B17" s="8">
        <v>-13254.247359999999</v>
      </c>
      <c r="C17" s="95">
        <v>-21776.158939999998</v>
      </c>
    </row>
    <row r="18" spans="1:3" x14ac:dyDescent="0.2">
      <c r="A18" s="13" t="s">
        <v>51</v>
      </c>
      <c r="B18" s="8">
        <v>-185150</v>
      </c>
      <c r="C18" s="95">
        <v>-20635</v>
      </c>
    </row>
    <row r="19" spans="1:3" s="53" customFormat="1" ht="24" x14ac:dyDescent="0.2">
      <c r="A19" s="16" t="s">
        <v>25</v>
      </c>
      <c r="B19" s="9">
        <v>110075.77513000002</v>
      </c>
      <c r="C19" s="93">
        <v>2021883.0947600002</v>
      </c>
    </row>
    <row r="20" spans="1:3" s="53" customFormat="1" x14ac:dyDescent="0.2">
      <c r="A20" s="16" t="s">
        <v>109</v>
      </c>
      <c r="B20" s="9"/>
      <c r="C20" s="93"/>
    </row>
    <row r="21" spans="1:3" x14ac:dyDescent="0.2">
      <c r="A21" s="15" t="s">
        <v>26</v>
      </c>
      <c r="B21" s="8">
        <v>-5793847</v>
      </c>
      <c r="C21" s="95">
        <v>-2996639</v>
      </c>
    </row>
    <row r="22" spans="1:3" x14ac:dyDescent="0.2">
      <c r="A22" s="15" t="s">
        <v>15</v>
      </c>
      <c r="B22" s="8">
        <v>-2865734</v>
      </c>
      <c r="C22" s="95">
        <v>3360889</v>
      </c>
    </row>
    <row r="23" spans="1:3" x14ac:dyDescent="0.2">
      <c r="A23" s="15" t="s">
        <v>29</v>
      </c>
      <c r="B23" s="8">
        <v>-610712.50766999996</v>
      </c>
      <c r="C23" s="95">
        <v>-705404</v>
      </c>
    </row>
    <row r="24" spans="1:3" x14ac:dyDescent="0.2">
      <c r="A24" s="15" t="s">
        <v>105</v>
      </c>
      <c r="B24" s="8">
        <v>-1254845</v>
      </c>
      <c r="C24" s="95">
        <v>-1364218</v>
      </c>
    </row>
    <row r="25" spans="1:3" x14ac:dyDescent="0.2">
      <c r="A25" s="15" t="s">
        <v>30</v>
      </c>
      <c r="B25" s="8">
        <v>10796</v>
      </c>
      <c r="C25" s="95">
        <v>10011</v>
      </c>
    </row>
    <row r="26" spans="1:3" x14ac:dyDescent="0.2">
      <c r="A26" s="18" t="s">
        <v>62</v>
      </c>
      <c r="B26" s="8">
        <v>1125</v>
      </c>
      <c r="C26" s="95">
        <v>-1824</v>
      </c>
    </row>
    <row r="27" spans="1:3" x14ac:dyDescent="0.2">
      <c r="A27" s="15" t="s">
        <v>10</v>
      </c>
      <c r="B27" s="8">
        <v>118021</v>
      </c>
      <c r="C27" s="95">
        <v>-184585</v>
      </c>
    </row>
    <row r="28" spans="1:3" s="53" customFormat="1" x14ac:dyDescent="0.2">
      <c r="A28" s="16" t="s">
        <v>110</v>
      </c>
      <c r="B28" s="9"/>
      <c r="C28" s="93"/>
    </row>
    <row r="29" spans="1:3" x14ac:dyDescent="0.2">
      <c r="A29" s="15" t="s">
        <v>32</v>
      </c>
      <c r="B29" s="8">
        <v>14804112</v>
      </c>
      <c r="C29" s="95">
        <v>-2094701</v>
      </c>
    </row>
    <row r="30" spans="1:3" x14ac:dyDescent="0.2">
      <c r="A30" s="15" t="s">
        <v>33</v>
      </c>
      <c r="B30" s="8">
        <v>-41506</v>
      </c>
      <c r="C30" s="95">
        <v>-139891</v>
      </c>
    </row>
    <row r="31" spans="1:3" x14ac:dyDescent="0.2">
      <c r="A31" s="15" t="s">
        <v>7</v>
      </c>
      <c r="B31" s="8">
        <v>109403</v>
      </c>
      <c r="C31" s="95">
        <v>-4223</v>
      </c>
    </row>
    <row r="32" spans="1:3" s="53" customFormat="1" ht="24" x14ac:dyDescent="0.2">
      <c r="A32" s="16" t="s">
        <v>50</v>
      </c>
      <c r="B32" s="9">
        <v>4586888.2674599998</v>
      </c>
      <c r="C32" s="93">
        <v>-2098701.9052399998</v>
      </c>
    </row>
    <row r="33" spans="1:3" x14ac:dyDescent="0.2">
      <c r="A33" s="15" t="s">
        <v>52</v>
      </c>
      <c r="B33" s="8">
        <v>-321</v>
      </c>
      <c r="C33" s="95">
        <v>712</v>
      </c>
    </row>
    <row r="34" spans="1:3" s="53" customFormat="1" x14ac:dyDescent="0.2">
      <c r="A34" s="16" t="s">
        <v>56</v>
      </c>
      <c r="B34" s="9">
        <v>4586567.2674599998</v>
      </c>
      <c r="C34" s="93">
        <v>-2097989.9052399998</v>
      </c>
    </row>
    <row r="35" spans="1:3" s="53" customFormat="1" x14ac:dyDescent="0.2">
      <c r="A35" s="14" t="s">
        <v>53</v>
      </c>
      <c r="B35" s="9"/>
      <c r="C35" s="93"/>
    </row>
    <row r="36" spans="1:3" ht="24" x14ac:dyDescent="0.2">
      <c r="A36" s="15" t="s">
        <v>111</v>
      </c>
      <c r="B36" s="8">
        <v>-10276026</v>
      </c>
      <c r="C36" s="95">
        <v>-3334237</v>
      </c>
    </row>
    <row r="37" spans="1:3" ht="24" x14ac:dyDescent="0.2">
      <c r="A37" s="18" t="s">
        <v>112</v>
      </c>
      <c r="B37" s="8">
        <v>5801097</v>
      </c>
      <c r="C37" s="95">
        <v>5463030</v>
      </c>
    </row>
    <row r="38" spans="1:3" x14ac:dyDescent="0.2">
      <c r="A38" s="18" t="s">
        <v>107</v>
      </c>
      <c r="B38" s="8">
        <v>-133730.77900000001</v>
      </c>
      <c r="C38" s="95">
        <v>-68100</v>
      </c>
    </row>
    <row r="39" spans="1:3" x14ac:dyDescent="0.2">
      <c r="A39" s="18" t="s">
        <v>106</v>
      </c>
      <c r="B39" s="8">
        <v>-5640</v>
      </c>
      <c r="C39" s="95">
        <v>0</v>
      </c>
    </row>
    <row r="40" spans="1:3" s="53" customFormat="1" x14ac:dyDescent="0.2">
      <c r="A40" s="10" t="s">
        <v>113</v>
      </c>
      <c r="B40" s="9">
        <v>-4614299.7790000001</v>
      </c>
      <c r="C40" s="93">
        <v>2060693</v>
      </c>
    </row>
    <row r="41" spans="1:3" s="53" customFormat="1" x14ac:dyDescent="0.2">
      <c r="A41" s="14" t="s">
        <v>54</v>
      </c>
      <c r="B41" s="9"/>
      <c r="C41" s="93"/>
    </row>
    <row r="42" spans="1:3" x14ac:dyDescent="0.2">
      <c r="A42" s="13" t="s">
        <v>55</v>
      </c>
      <c r="B42" s="8">
        <v>0</v>
      </c>
      <c r="C42" s="95">
        <v>0</v>
      </c>
    </row>
    <row r="43" spans="1:3" s="53" customFormat="1" x14ac:dyDescent="0.2">
      <c r="A43" s="10" t="s">
        <v>114</v>
      </c>
      <c r="B43" s="9">
        <v>0</v>
      </c>
      <c r="C43" s="93">
        <v>0</v>
      </c>
    </row>
    <row r="44" spans="1:3" s="53" customFormat="1" x14ac:dyDescent="0.2">
      <c r="A44" s="10" t="s">
        <v>115</v>
      </c>
      <c r="B44" s="9">
        <v>-27732.511540000327</v>
      </c>
      <c r="C44" s="93">
        <v>-37296.90523999976</v>
      </c>
    </row>
    <row r="45" spans="1:3" x14ac:dyDescent="0.2">
      <c r="A45" s="13" t="s">
        <v>116</v>
      </c>
      <c r="B45" s="8">
        <v>-1323</v>
      </c>
      <c r="C45" s="95">
        <v>7601</v>
      </c>
    </row>
    <row r="46" spans="1:3" x14ac:dyDescent="0.2">
      <c r="A46" s="13" t="s">
        <v>57</v>
      </c>
      <c r="B46" s="8">
        <v>44031</v>
      </c>
      <c r="C46" s="95">
        <v>47273</v>
      </c>
    </row>
    <row r="47" spans="1:3" s="53" customFormat="1" x14ac:dyDescent="0.2">
      <c r="A47" s="10" t="s">
        <v>123</v>
      </c>
      <c r="B47" s="9">
        <v>14975</v>
      </c>
      <c r="C47" s="93">
        <v>17577</v>
      </c>
    </row>
    <row r="48" spans="1:3" x14ac:dyDescent="0.2">
      <c r="B48" s="4"/>
      <c r="C48" s="4"/>
    </row>
    <row r="49" spans="1:3" x14ac:dyDescent="0.2">
      <c r="B49" s="5"/>
      <c r="C49" s="5"/>
    </row>
    <row r="50" spans="1:3" x14ac:dyDescent="0.2">
      <c r="A50" s="20" t="str">
        <f>Ф1!A38</f>
        <v>Председатель Правления   Амерходжаев Г.Т.</v>
      </c>
      <c r="C50" s="5"/>
    </row>
    <row r="51" spans="1:3" x14ac:dyDescent="0.2">
      <c r="A51" s="20" t="s">
        <v>0</v>
      </c>
      <c r="B51" s="4"/>
      <c r="C51" s="4"/>
    </row>
    <row r="52" spans="1:3" x14ac:dyDescent="0.2">
      <c r="A52" s="20"/>
      <c r="B52" s="4"/>
      <c r="C52" s="4"/>
    </row>
    <row r="53" spans="1:3" x14ac:dyDescent="0.2">
      <c r="A53" s="20" t="str">
        <f>Ф1!A41</f>
        <v>Главный бухгалтер   Керн Ю.П.</v>
      </c>
    </row>
    <row r="54" spans="1:3" x14ac:dyDescent="0.2">
      <c r="A54" s="20" t="s">
        <v>0</v>
      </c>
    </row>
    <row r="55" spans="1:3" x14ac:dyDescent="0.2">
      <c r="A55" s="20"/>
    </row>
    <row r="56" spans="1:3" x14ac:dyDescent="0.2">
      <c r="A56" s="20" t="str">
        <f>Ф1!A44</f>
        <v>Исполнитель   Керн Ю.П.</v>
      </c>
    </row>
    <row r="57" spans="1:3" x14ac:dyDescent="0.2">
      <c r="A57" s="37" t="s">
        <v>0</v>
      </c>
    </row>
    <row r="58" spans="1:3" x14ac:dyDescent="0.2">
      <c r="A58" s="20" t="str">
        <f>Ф1!A46</f>
        <v>Телефон   8-727-331-53-53</v>
      </c>
    </row>
    <row r="59" spans="1:3" x14ac:dyDescent="0.2">
      <c r="A59" s="37" t="s">
        <v>0</v>
      </c>
    </row>
    <row r="60" spans="1:3" x14ac:dyDescent="0.2">
      <c r="A60" s="20" t="str">
        <f>Ф1!A48</f>
        <v>Дата   14.11.2024</v>
      </c>
    </row>
    <row r="61" spans="1:3" x14ac:dyDescent="0.2">
      <c r="A61" s="20" t="str">
        <f>Ф1!A49</f>
        <v>Место для печати</v>
      </c>
    </row>
  </sheetData>
  <mergeCells count="3">
    <mergeCell ref="A2:C2"/>
    <mergeCell ref="A3:C3"/>
    <mergeCell ref="A4:C4"/>
  </mergeCells>
  <conditionalFormatting sqref="B48:C48">
    <cfRule type="cellIs" dxfId="0" priority="1" operator="equal">
      <formula>0</formula>
    </cfRule>
  </conditionalFormatting>
  <printOptions horizontalCentered="1"/>
  <pageMargins left="0.19685039370078741" right="0" top="0.98425196850393704" bottom="0.19685039370078741" header="0" footer="0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F45"/>
  <sheetViews>
    <sheetView showGridLines="0" tabSelected="1" zoomScale="90" zoomScaleNormal="90" workbookViewId="0">
      <selection activeCell="A31" sqref="A31"/>
    </sheetView>
  </sheetViews>
  <sheetFormatPr defaultColWidth="9.140625" defaultRowHeight="12" x14ac:dyDescent="0.2"/>
  <cols>
    <col min="1" max="1" width="55.140625" style="109" customWidth="1"/>
    <col min="2" max="6" width="14.140625" style="109" customWidth="1"/>
    <col min="7" max="16384" width="9.140625" style="109"/>
  </cols>
  <sheetData>
    <row r="1" spans="1:6" s="96" customFormat="1" x14ac:dyDescent="0.25"/>
    <row r="2" spans="1:6" s="97" customFormat="1" ht="14.25" x14ac:dyDescent="0.25">
      <c r="A2" s="151" t="s">
        <v>45</v>
      </c>
      <c r="B2" s="152"/>
      <c r="C2" s="152"/>
      <c r="D2" s="152"/>
      <c r="E2" s="152"/>
      <c r="F2" s="152"/>
    </row>
    <row r="3" spans="1:6" s="98" customFormat="1" x14ac:dyDescent="0.25">
      <c r="A3" s="153" t="s">
        <v>19</v>
      </c>
      <c r="B3" s="153"/>
      <c r="C3" s="153"/>
      <c r="D3" s="153"/>
      <c r="E3" s="153"/>
      <c r="F3" s="153"/>
    </row>
    <row r="4" spans="1:6" s="96" customFormat="1" x14ac:dyDescent="0.25">
      <c r="A4" s="154" t="str">
        <f>Ф2!A4</f>
        <v>за шестимесячный период, закончившийся 30 сентября 2024 года</v>
      </c>
      <c r="B4" s="155"/>
      <c r="C4" s="155"/>
      <c r="D4" s="155"/>
      <c r="E4" s="155"/>
      <c r="F4" s="155"/>
    </row>
    <row r="5" spans="1:6" s="96" customFormat="1" x14ac:dyDescent="0.25">
      <c r="C5" s="99"/>
      <c r="D5" s="99"/>
      <c r="E5" s="99"/>
    </row>
    <row r="6" spans="1:6" s="96" customFormat="1" x14ac:dyDescent="0.25">
      <c r="C6" s="99"/>
      <c r="D6" s="99"/>
      <c r="E6" s="99"/>
      <c r="F6" s="100" t="s">
        <v>18</v>
      </c>
    </row>
    <row r="7" spans="1:6" s="104" customFormat="1" ht="24" x14ac:dyDescent="0.25">
      <c r="A7" s="101" t="s">
        <v>17</v>
      </c>
      <c r="B7" s="102" t="s">
        <v>22</v>
      </c>
      <c r="C7" s="102" t="s">
        <v>20</v>
      </c>
      <c r="D7" s="102" t="s">
        <v>47</v>
      </c>
      <c r="E7" s="102" t="s">
        <v>21</v>
      </c>
      <c r="F7" s="103" t="s">
        <v>3</v>
      </c>
    </row>
    <row r="8" spans="1:6" s="99" customFormat="1" x14ac:dyDescent="0.25">
      <c r="A8" s="105">
        <v>1</v>
      </c>
      <c r="B8" s="106">
        <v>2</v>
      </c>
      <c r="C8" s="106">
        <v>3</v>
      </c>
      <c r="D8" s="106">
        <v>4</v>
      </c>
      <c r="E8" s="106">
        <v>5</v>
      </c>
      <c r="F8" s="106">
        <v>6</v>
      </c>
    </row>
    <row r="9" spans="1:6" x14ac:dyDescent="0.2">
      <c r="A9" s="107" t="s">
        <v>130</v>
      </c>
      <c r="B9" s="108">
        <v>2551102</v>
      </c>
      <c r="C9" s="108">
        <v>481614</v>
      </c>
      <c r="D9" s="108">
        <v>530084</v>
      </c>
      <c r="E9" s="108">
        <v>4350550</v>
      </c>
      <c r="F9" s="108">
        <v>7913350</v>
      </c>
    </row>
    <row r="10" spans="1:6" x14ac:dyDescent="0.2">
      <c r="A10" s="113" t="s">
        <v>46</v>
      </c>
      <c r="B10" s="111"/>
      <c r="C10" s="111"/>
      <c r="D10" s="111"/>
      <c r="E10" s="111"/>
      <c r="F10" s="112">
        <v>0</v>
      </c>
    </row>
    <row r="11" spans="1:6" x14ac:dyDescent="0.2">
      <c r="A11" s="113" t="s">
        <v>80</v>
      </c>
      <c r="B11" s="114">
        <v>0</v>
      </c>
      <c r="C11" s="114">
        <v>0</v>
      </c>
      <c r="D11" s="114">
        <v>0</v>
      </c>
      <c r="E11" s="114">
        <v>862817</v>
      </c>
      <c r="F11" s="114">
        <v>862817</v>
      </c>
    </row>
    <row r="12" spans="1:6" x14ac:dyDescent="0.2">
      <c r="A12" s="113" t="s">
        <v>23</v>
      </c>
      <c r="B12" s="111"/>
      <c r="C12" s="111"/>
      <c r="D12" s="111"/>
      <c r="E12" s="111"/>
      <c r="F12" s="112">
        <v>0</v>
      </c>
    </row>
    <row r="13" spans="1:6" s="115" customFormat="1" ht="24" x14ac:dyDescent="0.2">
      <c r="A13" s="138" t="s">
        <v>124</v>
      </c>
      <c r="B13" s="114"/>
      <c r="C13" s="114"/>
      <c r="D13" s="114"/>
      <c r="E13" s="114"/>
      <c r="F13" s="114">
        <v>0</v>
      </c>
    </row>
    <row r="14" spans="1:6" ht="24" x14ac:dyDescent="0.2">
      <c r="A14" s="113" t="s">
        <v>24</v>
      </c>
      <c r="B14" s="114">
        <v>0</v>
      </c>
      <c r="C14" s="114">
        <v>128834.46517000001</v>
      </c>
      <c r="D14" s="114">
        <v>0</v>
      </c>
      <c r="E14" s="114">
        <v>0</v>
      </c>
      <c r="F14" s="114">
        <v>128834.46517000001</v>
      </c>
    </row>
    <row r="15" spans="1:6" ht="54" customHeight="1" x14ac:dyDescent="0.2">
      <c r="A15" s="113" t="s">
        <v>97</v>
      </c>
      <c r="B15" s="114">
        <v>0</v>
      </c>
      <c r="C15" s="114">
        <v>-18358.175569999999</v>
      </c>
      <c r="D15" s="114">
        <v>0</v>
      </c>
      <c r="E15" s="114">
        <v>0</v>
      </c>
      <c r="F15" s="114">
        <v>-18358.175569999999</v>
      </c>
    </row>
    <row r="16" spans="1:6" s="115" customFormat="1" x14ac:dyDescent="0.2">
      <c r="A16" s="113" t="s">
        <v>125</v>
      </c>
      <c r="B16" s="114">
        <v>0</v>
      </c>
      <c r="C16" s="114">
        <v>110476.28960000002</v>
      </c>
      <c r="D16" s="114">
        <v>0</v>
      </c>
      <c r="E16" s="114">
        <v>0</v>
      </c>
      <c r="F16" s="114">
        <v>110476.28960000002</v>
      </c>
    </row>
    <row r="17" spans="1:6" x14ac:dyDescent="0.2">
      <c r="A17" s="116" t="s">
        <v>126</v>
      </c>
      <c r="B17" s="114"/>
      <c r="C17" s="114">
        <v>110476.28960000002</v>
      </c>
      <c r="D17" s="114">
        <v>0</v>
      </c>
      <c r="E17" s="114">
        <v>862817</v>
      </c>
      <c r="F17" s="114">
        <v>973293.28960000002</v>
      </c>
    </row>
    <row r="18" spans="1:6" x14ac:dyDescent="0.2">
      <c r="A18" s="113" t="s">
        <v>127</v>
      </c>
      <c r="B18" s="114"/>
      <c r="C18" s="114"/>
      <c r="D18" s="114"/>
      <c r="E18" s="114">
        <v>-341568</v>
      </c>
      <c r="F18" s="114">
        <v>-341568</v>
      </c>
    </row>
    <row r="19" spans="1:6" s="117" customFormat="1" x14ac:dyDescent="0.2">
      <c r="A19" s="113" t="s">
        <v>51</v>
      </c>
      <c r="B19" s="114">
        <v>0</v>
      </c>
      <c r="C19" s="114">
        <v>0</v>
      </c>
      <c r="D19" s="114">
        <v>-48213</v>
      </c>
      <c r="E19" s="114">
        <v>48213</v>
      </c>
      <c r="F19" s="114">
        <v>0</v>
      </c>
    </row>
    <row r="20" spans="1:6" s="117" customFormat="1" x14ac:dyDescent="0.2">
      <c r="A20" s="118" t="s">
        <v>131</v>
      </c>
      <c r="B20" s="108">
        <v>2551102</v>
      </c>
      <c r="C20" s="108">
        <v>592089.28960000002</v>
      </c>
      <c r="D20" s="108">
        <v>481872</v>
      </c>
      <c r="E20" s="108">
        <v>4920012</v>
      </c>
      <c r="F20" s="108">
        <v>8545075.2895999998</v>
      </c>
    </row>
    <row r="21" spans="1:6" s="117" customFormat="1" x14ac:dyDescent="0.2">
      <c r="A21" s="113" t="s">
        <v>46</v>
      </c>
      <c r="B21" s="108"/>
      <c r="C21" s="108"/>
      <c r="D21" s="108"/>
      <c r="E21" s="108"/>
      <c r="F21" s="108"/>
    </row>
    <row r="22" spans="1:6" x14ac:dyDescent="0.2">
      <c r="A22" s="113" t="s">
        <v>80</v>
      </c>
      <c r="B22" s="114">
        <v>0</v>
      </c>
      <c r="C22" s="114">
        <v>0</v>
      </c>
      <c r="D22" s="114">
        <v>0</v>
      </c>
      <c r="E22" s="114">
        <v>-362101</v>
      </c>
      <c r="F22" s="114">
        <v>-362101</v>
      </c>
    </row>
    <row r="23" spans="1:6" x14ac:dyDescent="0.2">
      <c r="A23" s="138" t="s">
        <v>23</v>
      </c>
      <c r="B23" s="108"/>
      <c r="C23" s="108"/>
      <c r="D23" s="108"/>
      <c r="E23" s="108"/>
      <c r="F23" s="108"/>
    </row>
    <row r="24" spans="1:6" ht="24" x14ac:dyDescent="0.2">
      <c r="A24" s="138" t="s">
        <v>124</v>
      </c>
      <c r="B24" s="108"/>
      <c r="C24" s="108"/>
      <c r="D24" s="108"/>
      <c r="E24" s="108"/>
      <c r="F24" s="108"/>
    </row>
    <row r="25" spans="1:6" ht="24" x14ac:dyDescent="0.2">
      <c r="A25" s="119" t="s">
        <v>24</v>
      </c>
      <c r="B25" s="114">
        <v>0</v>
      </c>
      <c r="C25" s="114">
        <v>75528</v>
      </c>
      <c r="D25" s="114">
        <v>0</v>
      </c>
      <c r="E25" s="114">
        <v>0</v>
      </c>
      <c r="F25" s="114">
        <v>75528</v>
      </c>
    </row>
    <row r="26" spans="1:6" ht="41.45" customHeight="1" x14ac:dyDescent="0.2">
      <c r="A26" s="113" t="s">
        <v>97</v>
      </c>
      <c r="B26" s="114">
        <v>0</v>
      </c>
      <c r="C26" s="114">
        <v>-24664</v>
      </c>
      <c r="D26" s="114">
        <v>0</v>
      </c>
      <c r="E26" s="114">
        <v>0</v>
      </c>
      <c r="F26" s="114">
        <v>-24664</v>
      </c>
    </row>
    <row r="27" spans="1:6" x14ac:dyDescent="0.2">
      <c r="A27" s="119" t="s">
        <v>125</v>
      </c>
      <c r="B27" s="114">
        <v>0</v>
      </c>
      <c r="C27" s="114">
        <v>50864</v>
      </c>
      <c r="D27" s="114">
        <v>0</v>
      </c>
      <c r="E27" s="114">
        <v>0</v>
      </c>
      <c r="F27" s="114">
        <v>50864</v>
      </c>
    </row>
    <row r="28" spans="1:6" s="115" customFormat="1" x14ac:dyDescent="0.2">
      <c r="A28" s="113" t="s">
        <v>126</v>
      </c>
      <c r="B28" s="114">
        <v>0</v>
      </c>
      <c r="C28" s="114">
        <v>50864</v>
      </c>
      <c r="D28" s="114">
        <v>0</v>
      </c>
      <c r="E28" s="114">
        <v>-362101</v>
      </c>
      <c r="F28" s="114">
        <v>-311237</v>
      </c>
    </row>
    <row r="29" spans="1:6" x14ac:dyDescent="0.2">
      <c r="A29" s="113" t="s">
        <v>127</v>
      </c>
      <c r="B29" s="114"/>
      <c r="C29" s="114"/>
      <c r="D29" s="114"/>
      <c r="E29" s="114"/>
      <c r="F29" s="114"/>
    </row>
    <row r="30" spans="1:6" x14ac:dyDescent="0.2">
      <c r="A30" s="113" t="s">
        <v>51</v>
      </c>
      <c r="B30" s="114">
        <v>0</v>
      </c>
      <c r="C30" s="114">
        <v>0</v>
      </c>
      <c r="D30" s="114">
        <v>-342212</v>
      </c>
      <c r="E30" s="114">
        <v>342212</v>
      </c>
      <c r="F30" s="114">
        <v>0</v>
      </c>
    </row>
    <row r="31" spans="1:6" s="117" customFormat="1" x14ac:dyDescent="0.2">
      <c r="A31" s="110" t="s">
        <v>137</v>
      </c>
      <c r="B31" s="108">
        <v>2551102</v>
      </c>
      <c r="C31" s="108">
        <v>642953.28960000002</v>
      </c>
      <c r="D31" s="108">
        <v>139659</v>
      </c>
      <c r="E31" s="108">
        <v>4900123</v>
      </c>
      <c r="F31" s="108">
        <v>8233837.2895999998</v>
      </c>
    </row>
    <row r="32" spans="1:6" x14ac:dyDescent="0.2">
      <c r="C32" s="120"/>
      <c r="D32" s="120"/>
    </row>
    <row r="33" spans="1:5" x14ac:dyDescent="0.2">
      <c r="E33" s="120"/>
    </row>
    <row r="34" spans="1:5" x14ac:dyDescent="0.2">
      <c r="A34" s="121" t="str">
        <f>Ф1!A38</f>
        <v>Председатель Правления   Амерходжаев Г.Т.</v>
      </c>
    </row>
    <row r="35" spans="1:5" x14ac:dyDescent="0.2">
      <c r="A35" s="121" t="s">
        <v>0</v>
      </c>
      <c r="E35" s="120"/>
    </row>
    <row r="36" spans="1:5" x14ac:dyDescent="0.2">
      <c r="A36" s="121"/>
    </row>
    <row r="37" spans="1:5" x14ac:dyDescent="0.2">
      <c r="A37" s="121" t="str">
        <f>Ф1!A41</f>
        <v>Главный бухгалтер   Керн Ю.П.</v>
      </c>
    </row>
    <row r="38" spans="1:5" x14ac:dyDescent="0.2">
      <c r="A38" s="121" t="s">
        <v>0</v>
      </c>
    </row>
    <row r="39" spans="1:5" x14ac:dyDescent="0.2">
      <c r="A39" s="121"/>
    </row>
    <row r="40" spans="1:5" x14ac:dyDescent="0.2">
      <c r="A40" s="121" t="str">
        <f>Ф1!A44</f>
        <v>Исполнитель   Керн Ю.П.</v>
      </c>
    </row>
    <row r="41" spans="1:5" x14ac:dyDescent="0.2">
      <c r="A41" s="122" t="s">
        <v>0</v>
      </c>
    </row>
    <row r="42" spans="1:5" x14ac:dyDescent="0.2">
      <c r="A42" s="121" t="str">
        <f>Ф1!A46</f>
        <v>Телефон   8-727-331-53-53</v>
      </c>
    </row>
    <row r="43" spans="1:5" x14ac:dyDescent="0.2">
      <c r="A43" s="122" t="s">
        <v>0</v>
      </c>
    </row>
    <row r="44" spans="1:5" x14ac:dyDescent="0.2">
      <c r="A44" s="121" t="str">
        <f>Ф1!A48</f>
        <v>Дата   14.11.2024</v>
      </c>
    </row>
    <row r="45" spans="1:5" x14ac:dyDescent="0.2">
      <c r="A45" s="121" t="str">
        <f>Ф1!A49</f>
        <v>Место для печати</v>
      </c>
    </row>
  </sheetData>
  <mergeCells count="3">
    <mergeCell ref="A2:F2"/>
    <mergeCell ref="A3:F3"/>
    <mergeCell ref="A4:F4"/>
  </mergeCells>
  <printOptions horizontalCentered="1"/>
  <pageMargins left="0.19685039370078741" right="0.19685039370078741" top="0.98425196850393704" bottom="0.19685039370078741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2024-11-14T07:47:46Z</dcterms:modified>
</cp:coreProperties>
</file>