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Z:\Биржа\Финансовая отчетность\2023\"/>
    </mc:Choice>
  </mc:AlternateContent>
  <xr:revisionPtr revIDLastSave="0" documentId="13_ncr:1_{4D12E1FE-CB7D-4DDE-A348-AC5A87852F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xlfn_BAHTTEXT">NA()</definedName>
    <definedName name="_007Vegy_claim_BM">#REF!</definedName>
    <definedName name="_lJ5" localSheetId="2">'[1]ТЭП (3)'!#REF!</definedName>
    <definedName name="_lJ5">'[1]ТЭП (3)'!#REF!</definedName>
    <definedName name="_Ref3">#REF!</definedName>
    <definedName name="_RSE2">'[2]CMA Calculations- R Factor'!$H$16</definedName>
    <definedName name="_RSE3">'[2]CMA Calculations- Figure 5440.1'!$I$29</definedName>
    <definedName name="A">#REF!</definedName>
    <definedName name="acckaz">[3]list_accounts!$A$2:$A$538</definedName>
    <definedName name="Account_Balance">#REF!</definedName>
    <definedName name="Action">#REF!</definedName>
    <definedName name="activ">[3]list_cc!$A$2:$A$286</definedName>
    <definedName name="activity">[4]list_cc!$A$1:$G$344</definedName>
    <definedName name="AS2DocOpenMode">"AS2DocumentEdit"</definedName>
    <definedName name="AS2HasNoAutoHeaderFooter">" "</definedName>
    <definedName name="AS2NamedRange">3</definedName>
    <definedName name="B">'[5]д.7.001'!#REF!</definedName>
    <definedName name="cd">#REF!</definedName>
    <definedName name="cis">#REF!</definedName>
    <definedName name="Clients_Population_Total">#REF!</definedName>
    <definedName name="Computed_Sample_Population_Total">#REF!</definedName>
    <definedName name="csnab">#REF!</definedName>
    <definedName name="ct">#REF!</definedName>
    <definedName name="cv">#REF!</definedName>
    <definedName name="cvo">#REF!</definedName>
    <definedName name="CY_Cash_Div_Dec">'[6]Income Statement'!#REF!</definedName>
    <definedName name="CY_CASH_DIVIDENDS_DECLARED__per_common_share">'[6]Income Statement'!#REF!</definedName>
    <definedName name="CY_Earnings_per_share">[6]Ratios!#REF!</definedName>
    <definedName name="CY_LT_Debt">'[6]Balance Sheet'!#REF!</definedName>
    <definedName name="CY_Market_Value_of_Equity">'[6]Income Statement'!#REF!</definedName>
    <definedName name="CY_Tangible_Net_Worth">'[6]Income Statement'!#REF!</definedName>
    <definedName name="CY_Weighted_Average">'[6]Income Statement'!#REF!</definedName>
    <definedName name="CY_Working_Capital">'[6]Income Statement'!#REF!</definedName>
    <definedName name="czhs">#REF!</definedName>
    <definedName name="Difference">#REF!</definedName>
    <definedName name="Disaggregations">#REF!</definedName>
    <definedName name="Excel_BuiltIn_Database">#REF!</definedName>
    <definedName name="Excel_BuiltIn_Print_Area">#REF!</definedName>
    <definedName name="excess_count">'[7]SA Procedures'!$C$32</definedName>
    <definedName name="Expected_balance">#REF!</definedName>
    <definedName name="hozu">#REF!</definedName>
    <definedName name="Interval">#REF!</definedName>
    <definedName name="L_CY_Beg">[8]Links!$F$1:$F$65536</definedName>
    <definedName name="loan08">'[9]Worksheet in   Blank Excel Work'!$B$6:$AA$104</definedName>
    <definedName name="loan09_not_zalog">'[9]Worksheet in   Blank Excel Work'!$A$6:$T$777</definedName>
    <definedName name="lvnc">#REF!</definedName>
    <definedName name="Monetary_Precision">#REF!</definedName>
    <definedName name="MP">#REF!</definedName>
    <definedName name="NonTop_Stratum_Value">#REF!</definedName>
    <definedName name="o" localSheetId="0">#REF!</definedName>
    <definedName name="o" localSheetId="1">#REF!</definedName>
    <definedName name="o" localSheetId="3">#REF!</definedName>
    <definedName name="o">#REF!</definedName>
    <definedName name="pc">#REF!</definedName>
    <definedName name="PY_Cash_Div_Dec">'[6]Income Statement'!#REF!</definedName>
    <definedName name="PY_CASH_DIVIDENDS_DECLARED__per_common_share">'[6]Income Statement'!#REF!</definedName>
    <definedName name="PY_Earnings_per_share">[6]Ratios!#REF!</definedName>
    <definedName name="PY_LT_Debt">'[6]Balance Sheet'!#REF!</definedName>
    <definedName name="PY_Market_Value_of_Equity">'[6]Income Statement'!#REF!</definedName>
    <definedName name="PY_Tangible_Net_Worth">'[6]Income Statement'!#REF!</definedName>
    <definedName name="PY_Weighted_Average">'[6]Income Statement'!#REF!</definedName>
    <definedName name="PY_Working_Capital">'[6]Income Statement'!#REF!</definedName>
    <definedName name="PY2_Cash_Div_Dec">'[6]Income Statement'!#REF!</definedName>
    <definedName name="PY2_CASH_DIVIDENDS_DECLARED__per_common_share">'[6]Income Statement'!#REF!</definedName>
    <definedName name="PY2_Earnings_per_share">[6]Ratios!#REF!</definedName>
    <definedName name="PY2_LT_Debt">'[6]Balance Sheet'!#REF!</definedName>
    <definedName name="PY2_Market_Value_of_Equity">'[6]Income Statement'!#REF!</definedName>
    <definedName name="PY2_Tangible_Net_Worth">'[6]Income Statement'!#REF!</definedName>
    <definedName name="PY2_Weighted_Average">'[6]Income Statement'!#REF!</definedName>
    <definedName name="PY2_Working_Capital">'[6]Income Statement'!#REF!</definedName>
    <definedName name="pz">#REF!</definedName>
    <definedName name="q">#REF!</definedName>
    <definedName name="qqqqqqqq" localSheetId="0">{#N/A,#N/A,FALSE,"Aging Summary";#N/A,#N/A,FALSE,"Ratio Analysis";#N/A,#N/A,FALSE,"Test 120 Day Accts";#N/A,#N/A,FALSE,"Tickmarks"}</definedName>
    <definedName name="qqqqqqqq" localSheetId="1">{#N/A,#N/A,FALSE,"Aging Summary";#N/A,#N/A,FALSE,"Ratio Analysis";#N/A,#N/A,FALSE,"Test 120 Day Accts";#N/A,#N/A,FALSE,"Tickmarks"}</definedName>
    <definedName name="qqqqqqqq" localSheetId="2">{#N/A,#N/A,FALSE,"Aging Summary";#N/A,#N/A,FALSE,"Ratio Analysis";#N/A,#N/A,FALSE,"Test 120 Day Accts";#N/A,#N/A,FALSE,"Tickmarks"}</definedName>
    <definedName name="qqqqqqqq" localSheetId="3">{#N/A,#N/A,FALSE,"Aging Summary";#N/A,#N/A,FALSE,"Ratio Analysis";#N/A,#N/A,FALSE,"Test 120 Day Accts";#N/A,#N/A,FALSE,"Tickmarks"}</definedName>
    <definedName name="qqqqqqqq">{#N/A,#N/A,FALSE,"Aging Summary";#N/A,#N/A,FALSE,"Ratio Analysis";#N/A,#N/A,FALSE,"Test 120 Day Accts";#N/A,#N/A,FALSE,"Tickmarks"}</definedName>
    <definedName name="Query1">#REF!</definedName>
    <definedName name="R_Factor">#REF!</definedName>
    <definedName name="RateMatrix">#REF!</definedName>
    <definedName name="Ref_1">#REF!</definedName>
    <definedName name="Ref_2">#REF!</definedName>
    <definedName name="Residual_difference">#REF!</definedName>
    <definedName name="S_CY_Beg_Data">[8]Lead!$F$1:$F$281</definedName>
    <definedName name="Security">#REF!</definedName>
    <definedName name="Selection_Remainder">#REF!</definedName>
    <definedName name="Starting_Point">#REF!</definedName>
    <definedName name="Text" localSheetId="0">[10]Equity!#REF!</definedName>
    <definedName name="Text" localSheetId="1">[11]Equity!#REF!</definedName>
    <definedName name="Text" localSheetId="2">[11]Equity!#REF!</definedName>
    <definedName name="Text" localSheetId="3">[10]Equity!#REF!</definedName>
    <definedName name="Text">[11]Equity!#REF!</definedName>
    <definedName name="TextRefCopy1" localSheetId="0">[12]Equity!$J$22</definedName>
    <definedName name="TextRefCopy1" localSheetId="1">[12]Equity!$J$22</definedName>
    <definedName name="TextRefCopy1" localSheetId="2">#REF!</definedName>
    <definedName name="TextRefCopy1" localSheetId="3">[12]Equity!$J$22</definedName>
    <definedName name="TextRefCopy1">[13]BS!#REF!</definedName>
    <definedName name="TextRefCopy10">'[14]Purchased goods,services'!#REF!</definedName>
    <definedName name="TextRefCopy16">#REF!</definedName>
    <definedName name="TextRefCopy17" localSheetId="2">'[15]AR provision'!#REF!</definedName>
    <definedName name="TextRefCopy17">'[15]AR provision'!#REF!</definedName>
    <definedName name="TextRefCopy2" localSheetId="0">[12]Equity!#REF!</definedName>
    <definedName name="TextRefCopy2" localSheetId="1">[12]Equity!#REF!</definedName>
    <definedName name="TextRefCopy2" localSheetId="3">[12]Equity!#REF!</definedName>
    <definedName name="TextRefCopy2">#REF!</definedName>
    <definedName name="TextRefCopy20" localSheetId="0">'[16]AR test'!#REF!</definedName>
    <definedName name="TextRefCopy20" localSheetId="1">'[16]AR test'!#REF!</definedName>
    <definedName name="TextRefCopy20" localSheetId="3">'[16]AR test'!#REF!</definedName>
    <definedName name="TextRefCopy20">'[16]AR test'!#REF!</definedName>
    <definedName name="TextRefCopy22">'[16]AR test'!#REF!</definedName>
    <definedName name="TextRefCopy3" localSheetId="0">[12]Equity!#REF!</definedName>
    <definedName name="TextRefCopy3" localSheetId="1">[12]Equity!#REF!</definedName>
    <definedName name="TextRefCopy3" localSheetId="3">[12]Equity!#REF!</definedName>
    <definedName name="TextRefCopy3">#REF!</definedName>
    <definedName name="TextRefCopy34">#REF!</definedName>
    <definedName name="TextRefCopy35" localSheetId="2">'[12]Lease AP'!#REF!</definedName>
    <definedName name="TextRefCopy35">'[12]Lease AP'!#REF!</definedName>
    <definedName name="TextRefCopy37" localSheetId="0">'[17]Lease AP'!#REF!</definedName>
    <definedName name="TextRefCopy37" localSheetId="1">'[12]Lease AP'!#REF!</definedName>
    <definedName name="TextRefCopy37" localSheetId="2">'[17]Lease AP'!#REF!</definedName>
    <definedName name="TextRefCopy37" localSheetId="3">'[12]Lease AP'!#REF!</definedName>
    <definedName name="TextRefCopy37">'[17]Lease AP'!#REF!</definedName>
    <definedName name="TextRefCopy4">#REF!</definedName>
    <definedName name="TextRefCopy40">#REF!</definedName>
    <definedName name="TextRefCopy42">#REF!</definedName>
    <definedName name="TextRefCopy43" localSheetId="0">[17]COS!#REF!</definedName>
    <definedName name="TextRefCopy43" localSheetId="1">[12]COS!#REF!</definedName>
    <definedName name="TextRefCopy43" localSheetId="2">[17]COS!#REF!</definedName>
    <definedName name="TextRefCopy43" localSheetId="3">[12]COS!#REF!</definedName>
    <definedName name="TextRefCopy43">[17]COS!#REF!</definedName>
    <definedName name="TextRefCopy47" localSheetId="0">'[17]Other AR'!#REF!</definedName>
    <definedName name="TextRefCopy47" localSheetId="1">'[12]Other AR'!#REF!</definedName>
    <definedName name="TextRefCopy47" localSheetId="2">'[17]Other AR'!#REF!</definedName>
    <definedName name="TextRefCopy47" localSheetId="3">'[12]Other AR'!#REF!</definedName>
    <definedName name="TextRefCopy47">'[17]Other AR'!#REF!</definedName>
    <definedName name="TextRefCopy49" localSheetId="0">'[17]Other AR'!#REF!</definedName>
    <definedName name="TextRefCopy49" localSheetId="1">'[12]Other AR'!#REF!</definedName>
    <definedName name="TextRefCopy49" localSheetId="2">'[17]Other AR'!#REF!</definedName>
    <definedName name="TextRefCopy49" localSheetId="3">'[12]Other AR'!#REF!</definedName>
    <definedName name="TextRefCopy49">'[17]Other AR'!#REF!</definedName>
    <definedName name="TextRefCopy5">'[14]Other expenses'!$C$12</definedName>
    <definedName name="TextRefCopy50" localSheetId="0">'[10]Other AR'!#REF!</definedName>
    <definedName name="TextRefCopy50" localSheetId="1">'[11]Other AR'!#REF!</definedName>
    <definedName name="TextRefCopy50" localSheetId="2">'[11]Other AR'!#REF!</definedName>
    <definedName name="TextRefCopy50" localSheetId="3">'[10]Other AR'!#REF!</definedName>
    <definedName name="TextRefCopy50">'[11]Other AR'!#REF!</definedName>
    <definedName name="TextRefCopy52" localSheetId="0">#REF!</definedName>
    <definedName name="TextRefCopy52" localSheetId="1">#REF!</definedName>
    <definedName name="TextRefCopy52" localSheetId="3">#REF!</definedName>
    <definedName name="TextRefCopy52">#REF!</definedName>
    <definedName name="TextRefCopy53" localSheetId="0">#REF!</definedName>
    <definedName name="TextRefCopy53" localSheetId="1">#REF!</definedName>
    <definedName name="TextRefCopy53" localSheetId="2">#REF!</definedName>
    <definedName name="TextRefCopy53" localSheetId="3">#REF!</definedName>
    <definedName name="TextRefCopy53">#REF!</definedName>
    <definedName name="TextRefCopy54" localSheetId="0">#REF!</definedName>
    <definedName name="TextRefCopy54" localSheetId="1">#REF!</definedName>
    <definedName name="TextRefCopy54" localSheetId="3">#REF!</definedName>
    <definedName name="TextRefCopy54">#REF!</definedName>
    <definedName name="TextRefCopy55">'[18]Prin Movement'!#REF!</definedName>
    <definedName name="TextRefCopy6">[19]Konurbaev!$G$105</definedName>
    <definedName name="TextRefCopy64">'[20]3310'!#REF!</definedName>
    <definedName name="TextRefCopy7">#REF!</definedName>
    <definedName name="TextRefCopy70" localSheetId="0">'[17]Finance cost'!#REF!</definedName>
    <definedName name="TextRefCopy70" localSheetId="1">'[12]Finance cost'!#REF!</definedName>
    <definedName name="TextRefCopy70" localSheetId="2">'[17]Finance cost'!#REF!</definedName>
    <definedName name="TextRefCopy70" localSheetId="3">'[12]Finance cost'!#REF!</definedName>
    <definedName name="TextRefCopy70">'[17]Finance cost'!#REF!</definedName>
    <definedName name="TextRefCopy71" localSheetId="0">'[17]Finance cost'!#REF!</definedName>
    <definedName name="TextRefCopy71" localSheetId="1">'[12]Finance cost'!#REF!</definedName>
    <definedName name="TextRefCopy71" localSheetId="2">'[17]Finance cost'!#REF!</definedName>
    <definedName name="TextRefCopy71" localSheetId="3">'[12]Finance cost'!#REF!</definedName>
    <definedName name="TextRefCopy71">'[17]Finance cost'!#REF!</definedName>
    <definedName name="TextRefCopy73">'[18]Prin Movement'!$M$15</definedName>
    <definedName name="TextRefCopy75">#REF!</definedName>
    <definedName name="TextRefCopy76">#REF!</definedName>
    <definedName name="TextRefCopy77">#REF!</definedName>
    <definedName name="TextRefCopy79" localSheetId="0">'[17]Advances paid'!#REF!</definedName>
    <definedName name="TextRefCopy79" localSheetId="1">'[12]Advances paid'!#REF!</definedName>
    <definedName name="TextRefCopy79" localSheetId="2">'[17]Advances paid'!#REF!</definedName>
    <definedName name="TextRefCopy79" localSheetId="3">'[12]Advances paid'!#REF!</definedName>
    <definedName name="TextRefCopy79">'[17]Advances paid'!#REF!</definedName>
    <definedName name="TextRefCopy8">#REF!</definedName>
    <definedName name="TextRefCopy84" localSheetId="0">[17]COS!#REF!</definedName>
    <definedName name="TextRefCopy84" localSheetId="1">[12]COS!#REF!</definedName>
    <definedName name="TextRefCopy84" localSheetId="2">[17]COS!#REF!</definedName>
    <definedName name="TextRefCopy84" localSheetId="3">[12]COS!#REF!</definedName>
    <definedName name="TextRefCopy84">[17]COS!#REF!</definedName>
    <definedName name="TextRefCopyRangeCount" localSheetId="0">1</definedName>
    <definedName name="TextRefCopyRangeCount" localSheetId="1">8</definedName>
    <definedName name="TextRefCopyRangeCount" localSheetId="2">22</definedName>
    <definedName name="TextRefCopyRangeCount" localSheetId="3">8</definedName>
    <definedName name="TextRefCopyRangeCount">21</definedName>
    <definedName name="Threshold">#REF!</definedName>
    <definedName name="Top_Stratum_Number">#REF!</definedName>
    <definedName name="Top_Stratum_Value">#REF!</definedName>
    <definedName name="Total_Amount">'[2]CMA Calculations- R Factor'!$D$16</definedName>
    <definedName name="Total_Number_Selections">#REF!</definedName>
    <definedName name="Total_Population2">'[2]CMA Calculations- Figure 5440.1'!$D$29</definedName>
    <definedName name="Type">#REF!</definedName>
    <definedName name="values">(#REF!,#REF!,#REF!)</definedName>
    <definedName name="wrn_Aging___and___Trend___Analysis_" localSheetId="0">{#N/A,#N/A,FALSE,"Aging Summary";#N/A,#N/A,FALSE,"Ratio Analysis";#N/A,#N/A,FALSE,"Test 120 Day Accts";#N/A,#N/A,FALSE,"Tickmarks"}</definedName>
    <definedName name="wrn_Aging___and___Trend___Analysis_" localSheetId="1">{#N/A,#N/A,FALSE,"Aging Summary";#N/A,#N/A,FALSE,"Ratio Analysis";#N/A,#N/A,FALSE,"Test 120 Day Accts";#N/A,#N/A,FALSE,"Tickmarks"}</definedName>
    <definedName name="wrn_Aging___and___Trend___Analysis_" localSheetId="2">{#N/A,#N/A,FALSE,"Aging Summary";#N/A,#N/A,FALSE,"Ratio Analysis";#N/A,#N/A,FALSE,"Test 120 Day Accts";#N/A,#N/A,FALSE,"Tickmarks"}</definedName>
    <definedName name="wrn_Aging___and___Trend___Analysis_" localSheetId="3">{#N/A,#N/A,FALSE,"Aging Summary";#N/A,#N/A,FALSE,"Ratio Analysis";#N/A,#N/A,FALSE,"Test 120 Day Accts";#N/A,#N/A,FALSE,"Tickmarks"}</definedName>
    <definedName name="wrn_Aging___and___Trend___Analysis_">{#N/A,#N/A,FALSE,"Aging Summary";#N/A,#N/A,FALSE,"Ratio Analysis";#N/A,#N/A,FALSE,"Test 120 Day Accts";#N/A,#N/A,FALSE,"Tickmarks"}</definedName>
    <definedName name="XREF_COLUMN_1">#REF!</definedName>
    <definedName name="XREF_COLUMN_10">[21]Mvnt!#REF!</definedName>
    <definedName name="XREF_COLUMN_2">'[22]G&amp;A summary'!$T$1:$T$65536</definedName>
    <definedName name="XREF_COLUMN_3">#REF!</definedName>
    <definedName name="XREF_COLUMN_4">#REF!</definedName>
    <definedName name="XREF_COLUMN_6">[21]Mvnt!#REF!</definedName>
    <definedName name="XREF_COLUMN_7">'[23]5 PPE'!#REF!</definedName>
    <definedName name="XREF_COLUMN_8">'[24]Нематериальные активы'!#REF!</definedName>
    <definedName name="XREF_COLUMN_9">[21]Mvnt!#REF!</definedName>
    <definedName name="XRefActiveRow">[22]XREF!$A$6</definedName>
    <definedName name="XRefColumnsCount" localSheetId="0">5</definedName>
    <definedName name="XRefColumnsCount" localSheetId="1">3</definedName>
    <definedName name="XRefColumnsCount" localSheetId="3">3</definedName>
    <definedName name="XRefColumnsCount">1</definedName>
    <definedName name="XRefCopy1">#REF!</definedName>
    <definedName name="XRefCopy16">[21]Mvnt!#REF!</definedName>
    <definedName name="XRefCopy1Row" localSheetId="0">[16]XREF!#REF!</definedName>
    <definedName name="XRefCopy1Row" localSheetId="1">[16]XREF!#REF!</definedName>
    <definedName name="XRefCopy1Row" localSheetId="3">[16]XREF!#REF!</definedName>
    <definedName name="XRefCopy1Row">[22]XREF!$A$3:$IV$3</definedName>
    <definedName name="XRefCopy2">#REF!</definedName>
    <definedName name="XRefCopy2Row">#REF!</definedName>
    <definedName name="XRefCopy3">'[22]G&amp;A summary'!$O$41</definedName>
    <definedName name="XRefCopy3Row">[22]XREF!$A$5:$IV$5</definedName>
    <definedName name="XRefCopy4Row">#REF!</definedName>
    <definedName name="XRefCopy5Row" localSheetId="0">[16]XREF!#REF!</definedName>
    <definedName name="XRefCopy5Row" localSheetId="1">[16]XREF!#REF!</definedName>
    <definedName name="XRefCopy5Row" localSheetId="3">[16]XREF!#REF!</definedName>
    <definedName name="XRefCopy5Row">#REF!</definedName>
    <definedName name="XRefCopy7">'[23]5 PPE'!#REF!</definedName>
    <definedName name="XRefCopy7Row">[25]XREF!#REF!</definedName>
    <definedName name="XRefCopy8">[21]Mvnt!#REF!</definedName>
    <definedName name="XRefCopy8Row">#REF!</definedName>
    <definedName name="XRefCopy9">[21]Mvnt!#REF!</definedName>
    <definedName name="XRefCopy9Row">#REF!</definedName>
    <definedName name="XRefCopyRangeCount" localSheetId="0">4</definedName>
    <definedName name="XRefCopyRangeCount" localSheetId="1">12</definedName>
    <definedName name="XRefCopyRangeCount" localSheetId="3">12</definedName>
    <definedName name="XRefCopyRangeCount">1</definedName>
    <definedName name="XRefPaste1">[25]movement!#REF!</definedName>
    <definedName name="XRefPaste18">'[24]Нематериальные активы'!#REF!</definedName>
    <definedName name="XRefPaste1Row">[26]XREF!$A$2:$IV$2</definedName>
    <definedName name="XRefPaste2">[25]movement!#REF!</definedName>
    <definedName name="XRefPaste2Row">#REF!</definedName>
    <definedName name="XRefPaste3">'[22]G&amp;A summary'!$O$47</definedName>
    <definedName name="XRefPaste3Row">[22]XREF!$A$2:$IV$2</definedName>
    <definedName name="XRefPaste4">'[22]G&amp;A summary'!$O$56</definedName>
    <definedName name="XRefPaste4Row">[22]XREF!$A$4:$IV$4</definedName>
    <definedName name="XRefPaste5">#REF!</definedName>
    <definedName name="XRefPaste5Row">[27]XREF!#REF!</definedName>
    <definedName name="XRefPaste6Row">[25]XREF!#REF!</definedName>
    <definedName name="XRefPaste7">'[23]5 PPE'!#REF!</definedName>
    <definedName name="XRefPaste7Row">[25]XREF!#REF!</definedName>
    <definedName name="XRefPaste8Row">[25]XREF!#REF!</definedName>
    <definedName name="XRefPaste9Row">[25]XREF!#REF!</definedName>
    <definedName name="XRefPasteRangeCount" localSheetId="0">6</definedName>
    <definedName name="XRefPasteRangeCount" localSheetId="1">4</definedName>
    <definedName name="XRefPasteRangeCount" localSheetId="3">4</definedName>
    <definedName name="XRefPasteRangeCount">13</definedName>
    <definedName name="YN">#REF!</definedName>
    <definedName name="zheldor">#REF!</definedName>
    <definedName name="zheldorizdat">#REF!</definedName>
    <definedName name="А">#REF!</definedName>
    <definedName name="а1" localSheetId="0">#REF!</definedName>
    <definedName name="а1" localSheetId="1">#REF!</definedName>
    <definedName name="а1" localSheetId="3">#REF!</definedName>
    <definedName name="а1">[28]ЯНВАРЬ!#REF!</definedName>
    <definedName name="АА" localSheetId="0">{#N/A,#N/A,FALSE,"Aging Summary";#N/A,#N/A,FALSE,"Ratio Analysis";#N/A,#N/A,FALSE,"Test 120 Day Accts";#N/A,#N/A,FALSE,"Tickmarks"}</definedName>
    <definedName name="АА" localSheetId="1">{#N/A,#N/A,FALSE,"Aging Summary";#N/A,#N/A,FALSE,"Ratio Analysis";#N/A,#N/A,FALSE,"Test 120 Day Accts";#N/A,#N/A,FALSE,"Tickmarks"}</definedName>
    <definedName name="АА" localSheetId="2">{#N/A,#N/A,FALSE,"Aging Summary";#N/A,#N/A,FALSE,"Ratio Analysis";#N/A,#N/A,FALSE,"Test 120 Day Accts";#N/A,#N/A,FALSE,"Tickmarks"}</definedName>
    <definedName name="АА" localSheetId="3">{#N/A,#N/A,FALSE,"Aging Summary";#N/A,#N/A,FALSE,"Ratio Analysis";#N/A,#N/A,FALSE,"Test 120 Day Accts";#N/A,#N/A,FALSE,"Tickmarks"}</definedName>
    <definedName name="АА">{#N/A,#N/A,FALSE,"Aging Summary";#N/A,#N/A,FALSE,"Ratio Analysis";#N/A,#N/A,FALSE,"Test 120 Day Accts";#N/A,#N/A,FALSE,"Tickmarks"}</definedName>
    <definedName name="ААААА">#REF!</definedName>
    <definedName name="ак1">#REF!</definedName>
    <definedName name="вв">#REF!</definedName>
    <definedName name="вода">#REF!</definedName>
    <definedName name="д">#REF!</definedName>
    <definedName name="Дефицит">'[29]план 2000'!$A$4</definedName>
    <definedName name="дмтс">#REF!</definedName>
    <definedName name="_xlnm.Print_Titles" localSheetId="3">Ф4!$1:$8</definedName>
    <definedName name="Заголовок">#REF!</definedName>
    <definedName name="И">'[5]д.7.001'!#REF!</definedName>
    <definedName name="Инв">#REF!</definedName>
    <definedName name="кальк2002">#REF!</definedName>
    <definedName name="КАЛЬКУЛЯЦИЯ">#REF!</definedName>
    <definedName name="лена" localSheetId="2">'[1]ТЭП (3)'!#REF!</definedName>
    <definedName name="лена">'[1]ТЭП (3)'!#REF!</definedName>
    <definedName name="НОВЫЙ">#REF!</definedName>
    <definedName name="_xlnm.Print_Area" localSheetId="0">Ф1!$A$1:$D$81</definedName>
    <definedName name="_xlnm.Print_Area" localSheetId="1">Ф2!$A$1:$H$49</definedName>
    <definedName name="_xlnm.Print_Area" localSheetId="2">Ф3!$A$1:$C$76</definedName>
    <definedName name="_xlnm.Print_Area" localSheetId="3">Ф4!$A$1:$K$63</definedName>
    <definedName name="одд" localSheetId="0">'[30]Other AR'!#REF!</definedName>
    <definedName name="одд" localSheetId="1">'[31]Other AR'!#REF!</definedName>
    <definedName name="одд" localSheetId="2">'[31]Other AR'!#REF!</definedName>
    <definedName name="одд" localSheetId="3">'[30]Other AR'!#REF!</definedName>
    <definedName name="одд">'[31]Other AR'!#REF!</definedName>
    <definedName name="пр">#REF!</definedName>
    <definedName name="Провизии2007" localSheetId="0">{#N/A,#N/A,FALSE,"Aging Summary";#N/A,#N/A,FALSE,"Ratio Analysis";#N/A,#N/A,FALSE,"Test 120 Day Accts";#N/A,#N/A,FALSE,"Tickmarks"}</definedName>
    <definedName name="Провизии2007" localSheetId="1">{#N/A,#N/A,FALSE,"Aging Summary";#N/A,#N/A,FALSE,"Ratio Analysis";#N/A,#N/A,FALSE,"Test 120 Day Accts";#N/A,#N/A,FALSE,"Tickmarks"}</definedName>
    <definedName name="Провизии2007" localSheetId="2">{#N/A,#N/A,FALSE,"Aging Summary";#N/A,#N/A,FALSE,"Ratio Analysis";#N/A,#N/A,FALSE,"Test 120 Day Accts";#N/A,#N/A,FALSE,"Tickmarks"}</definedName>
    <definedName name="Провизии2007" localSheetId="3">{#N/A,#N/A,FALSE,"Aging Summary";#N/A,#N/A,FALSE,"Ratio Analysis";#N/A,#N/A,FALSE,"Test 120 Day Accts";#N/A,#N/A,FALSE,"Tickmarks"}</definedName>
    <definedName name="Провизии2007">{#N/A,#N/A,FALSE,"Aging Summary";#N/A,#N/A,FALSE,"Ratio Analysis";#N/A,#N/A,FALSE,"Test 120 Day Accts";#N/A,#N/A,FALSE,"Tickmarks"}</definedName>
    <definedName name="Прогноз">#REF!</definedName>
    <definedName name="см">#REF!</definedName>
    <definedName name="смета">#REF!</definedName>
    <definedName name="статьи">#REF!</definedName>
    <definedName name="Сторонние">#REF!</definedName>
    <definedName name="сяры">#REF!</definedName>
    <definedName name="Т" localSheetId="0">'[32]Lease AP'!#REF!</definedName>
    <definedName name="Т" localSheetId="1">'[33]Lease AP'!#REF!</definedName>
    <definedName name="Т" localSheetId="2">'[33]Lease AP'!#REF!</definedName>
    <definedName name="Т" localSheetId="3">'[32]Lease AP'!#REF!</definedName>
    <definedName name="Т">'[33]Lease AP'!#REF!</definedName>
    <definedName name="топливо">#REF!</definedName>
    <definedName name="ф">#REF!</definedName>
    <definedName name="ф77" localSheetId="2">#REF!</definedName>
    <definedName name="ф77">#REF!</definedName>
    <definedName name="Факт">#REF!</definedName>
    <definedName name="х" localSheetId="2">'[1]ТЭП (3)'!#REF!</definedName>
    <definedName name="х">'[1]ТЭП (3)'!#REF!</definedName>
    <definedName name="ы">#REF!</definedName>
    <definedName name="энергия">#REF!</definedName>
    <definedName name="ЮУЖД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3" l="1"/>
  <c r="B67" i="3" l="1"/>
  <c r="K31" i="4"/>
  <c r="I31" i="4"/>
  <c r="H42" i="4"/>
  <c r="H52" i="4"/>
  <c r="E40" i="4"/>
  <c r="E21" i="2"/>
  <c r="G15" i="2"/>
  <c r="G12" i="2"/>
  <c r="G21" i="2"/>
  <c r="G16" i="2"/>
  <c r="D41" i="1"/>
  <c r="C41" i="1"/>
  <c r="G60" i="1" l="1"/>
  <c r="G61" i="1"/>
  <c r="G62" i="1"/>
  <c r="G63" i="1"/>
  <c r="G64" i="1"/>
  <c r="G65" i="1"/>
  <c r="G66" i="1"/>
  <c r="G67" i="1"/>
  <c r="G59" i="1"/>
  <c r="G21" i="1"/>
  <c r="G22" i="1"/>
  <c r="G23" i="1"/>
  <c r="G24" i="1"/>
  <c r="G25" i="1"/>
  <c r="G26" i="1"/>
  <c r="G27" i="1"/>
  <c r="G20" i="1"/>
  <c r="C23" i="3" l="1"/>
  <c r="C19" i="3"/>
  <c r="C12" i="3"/>
  <c r="I52" i="4" l="1"/>
  <c r="H40" i="4" l="1"/>
  <c r="H54" i="4" s="1"/>
  <c r="H9" i="4" s="1"/>
  <c r="H31" i="4" s="1"/>
  <c r="H19" i="4"/>
  <c r="I19" i="4" s="1"/>
  <c r="K19" i="4" s="1"/>
  <c r="B23" i="3" l="1"/>
  <c r="B19" i="3"/>
  <c r="B12" i="3"/>
  <c r="G14" i="2" l="1"/>
  <c r="G19" i="2" s="1"/>
  <c r="D88" i="1"/>
  <c r="C88" i="1"/>
  <c r="D56" i="1" l="1"/>
  <c r="D89" i="1" s="1"/>
  <c r="D42" i="1"/>
  <c r="D44" i="1" s="1"/>
  <c r="D33" i="1"/>
  <c r="D29" i="1"/>
  <c r="D18" i="1"/>
  <c r="D31" i="1" l="1"/>
  <c r="D87" i="1" s="1"/>
  <c r="I51" i="4"/>
  <c r="K51" i="4" s="1"/>
  <c r="A9" i="4"/>
  <c r="C64" i="3" l="1"/>
  <c r="C52" i="3"/>
  <c r="G29" i="2"/>
  <c r="D69" i="1" l="1"/>
  <c r="D90" i="1" s="1"/>
  <c r="D91" i="1" s="1"/>
  <c r="D92" i="1" s="1"/>
  <c r="D71" i="1" l="1"/>
  <c r="G31" i="2" l="1"/>
  <c r="G35" i="2" l="1"/>
  <c r="G54" i="2"/>
  <c r="B64" i="3"/>
  <c r="I41" i="4" l="1"/>
  <c r="K41" i="4" s="1"/>
  <c r="I42" i="4"/>
  <c r="K42" i="4" s="1"/>
  <c r="I43" i="4"/>
  <c r="I44" i="4"/>
  <c r="I45" i="4"/>
  <c r="K45" i="4" s="1"/>
  <c r="I46" i="4"/>
  <c r="K46" i="4" s="1"/>
  <c r="I47" i="4"/>
  <c r="K47" i="4" s="1"/>
  <c r="I48" i="4"/>
  <c r="K48" i="4" s="1"/>
  <c r="I49" i="4"/>
  <c r="K49" i="4" s="1"/>
  <c r="I50" i="4"/>
  <c r="C18" i="1"/>
  <c r="C29" i="1"/>
  <c r="C33" i="1"/>
  <c r="C56" i="1"/>
  <c r="C89" i="1" s="1"/>
  <c r="C69" i="1"/>
  <c r="C90" i="1" s="1"/>
  <c r="A1" i="2"/>
  <c r="E14" i="2"/>
  <c r="E19" i="2" s="1"/>
  <c r="E29" i="2" s="1"/>
  <c r="F14" i="2"/>
  <c r="F19" i="2" s="1"/>
  <c r="F29" i="2" s="1"/>
  <c r="F31" i="2" s="1"/>
  <c r="F35" i="2" s="1"/>
  <c r="H14" i="2"/>
  <c r="H19" i="2" s="1"/>
  <c r="H29" i="2" s="1"/>
  <c r="H31" i="2" s="1"/>
  <c r="H35" i="2" s="1"/>
  <c r="A44" i="2"/>
  <c r="A71" i="3" s="1"/>
  <c r="A58" i="4" s="1"/>
  <c r="G44" i="2"/>
  <c r="C71" i="3" s="1"/>
  <c r="I58" i="4" s="1"/>
  <c r="A1" i="3"/>
  <c r="A4" i="3"/>
  <c r="A5" i="3"/>
  <c r="B7" i="3"/>
  <c r="C7" i="3"/>
  <c r="B52" i="3"/>
  <c r="C74" i="3"/>
  <c r="A1" i="4"/>
  <c r="A4" i="4"/>
  <c r="I10" i="4"/>
  <c r="K10" i="4" s="1"/>
  <c r="I11" i="4"/>
  <c r="K11" i="4" s="1"/>
  <c r="I12" i="4"/>
  <c r="K12" i="4" s="1"/>
  <c r="I13" i="4"/>
  <c r="K13" i="4" s="1"/>
  <c r="I14" i="4"/>
  <c r="K14" i="4" s="1"/>
  <c r="I15" i="4"/>
  <c r="K15" i="4" s="1"/>
  <c r="I16" i="4"/>
  <c r="K16" i="4" s="1"/>
  <c r="I17" i="4"/>
  <c r="K17" i="4" s="1"/>
  <c r="I18" i="4"/>
  <c r="K18" i="4" s="1"/>
  <c r="I20" i="4"/>
  <c r="K20" i="4" s="1"/>
  <c r="I21" i="4"/>
  <c r="K21" i="4" s="1"/>
  <c r="I22" i="4"/>
  <c r="K22" i="4" s="1"/>
  <c r="I23" i="4"/>
  <c r="K23" i="4" s="1"/>
  <c r="I24" i="4"/>
  <c r="K24" i="4" s="1"/>
  <c r="I25" i="4"/>
  <c r="K25" i="4" s="1"/>
  <c r="I26" i="4"/>
  <c r="K26" i="4" s="1"/>
  <c r="I27" i="4"/>
  <c r="K27" i="4" s="1"/>
  <c r="I28" i="4"/>
  <c r="K28" i="4" s="1"/>
  <c r="I30" i="4"/>
  <c r="K30" i="4" s="1"/>
  <c r="B31" i="4"/>
  <c r="C31" i="4"/>
  <c r="D31" i="4"/>
  <c r="J31" i="4"/>
  <c r="I33" i="4"/>
  <c r="K33" i="4" s="1"/>
  <c r="I34" i="4"/>
  <c r="K34" i="4" s="1"/>
  <c r="I35" i="4"/>
  <c r="K35" i="4" s="1"/>
  <c r="I36" i="4"/>
  <c r="K36" i="4" s="1"/>
  <c r="I37" i="4"/>
  <c r="K37" i="4" s="1"/>
  <c r="I38" i="4"/>
  <c r="K38" i="4" s="1"/>
  <c r="I39" i="4"/>
  <c r="K39" i="4" s="1"/>
  <c r="I40" i="4"/>
  <c r="K40" i="4" s="1"/>
  <c r="K43" i="4"/>
  <c r="K44" i="4"/>
  <c r="A52" i="4"/>
  <c r="I53" i="4"/>
  <c r="K53" i="4" s="1"/>
  <c r="B54" i="4"/>
  <c r="B55" i="4" s="1"/>
  <c r="D54" i="4"/>
  <c r="D55" i="4" s="1"/>
  <c r="E54" i="4"/>
  <c r="F54" i="4"/>
  <c r="G54" i="4"/>
  <c r="J54" i="4"/>
  <c r="J55" i="4" s="1"/>
  <c r="C55" i="4"/>
  <c r="F9" i="4" l="1"/>
  <c r="F31" i="4" s="1"/>
  <c r="G9" i="4"/>
  <c r="G31" i="4" s="1"/>
  <c r="E9" i="4"/>
  <c r="B78" i="3"/>
  <c r="K50" i="4"/>
  <c r="C9" i="3"/>
  <c r="C24" i="3" s="1"/>
  <c r="B9" i="3"/>
  <c r="B24" i="3" s="1"/>
  <c r="B37" i="3" s="1"/>
  <c r="E31" i="2"/>
  <c r="C31" i="1"/>
  <c r="C87" i="1" s="1"/>
  <c r="C91" i="1" s="1"/>
  <c r="C92" i="1" s="1"/>
  <c r="E31" i="4" l="1"/>
  <c r="I9" i="4"/>
  <c r="C37" i="3"/>
  <c r="C40" i="3" s="1"/>
  <c r="C65" i="3" s="1"/>
  <c r="C68" i="3" s="1"/>
  <c r="G55" i="4"/>
  <c r="F55" i="4"/>
  <c r="E55" i="4"/>
  <c r="E35" i="2"/>
  <c r="H29" i="4" s="1"/>
  <c r="E50" i="2" s="1"/>
  <c r="E54" i="2"/>
  <c r="B40" i="3"/>
  <c r="D82" i="1"/>
  <c r="B65" i="3" l="1"/>
  <c r="B68" i="3" s="1"/>
  <c r="B79" i="3" s="1"/>
  <c r="K52" i="4"/>
  <c r="I29" i="4"/>
  <c r="K29" i="4" l="1"/>
  <c r="K32" i="4"/>
  <c r="K54" i="4" s="1"/>
  <c r="I54" i="4" l="1"/>
  <c r="H55" i="4" l="1"/>
  <c r="C42" i="1" l="1"/>
  <c r="C44" i="1" s="1"/>
  <c r="C71" i="1" s="1"/>
  <c r="C82" i="1" s="1"/>
  <c r="K9" i="4"/>
  <c r="I55" i="4"/>
  <c r="M31" i="4" l="1"/>
  <c r="M9" i="4"/>
  <c r="K55" i="4"/>
</calcChain>
</file>

<file path=xl/sharedStrings.xml><?xml version="1.0" encoding="utf-8"?>
<sst xmlns="http://schemas.openxmlformats.org/spreadsheetml/2006/main" count="260" uniqueCount="217">
  <si>
    <t xml:space="preserve">АКЦИОНЕРНОЕ ОБЩЕСТВО "СЕВКАЗЭНЕРГО" </t>
  </si>
  <si>
    <t>КОНСОЛИДИРОВАННЫЙ ОТЧЕТ О ФИНАНСОВОМ ПОЛОЖЕНИИ</t>
  </si>
  <si>
    <t>(в тыс. тенге)</t>
  </si>
  <si>
    <t>АКТИВЫ</t>
  </si>
  <si>
    <t>прим.</t>
  </si>
  <si>
    <t>I. ДОЛГОСРОЧНЫЕ АКТИВЫ</t>
  </si>
  <si>
    <t>Основные средства</t>
  </si>
  <si>
    <t>Гудвилл</t>
  </si>
  <si>
    <t>Нематериальные активы</t>
  </si>
  <si>
    <t>Инвестиции</t>
  </si>
  <si>
    <t>Денежные средства, ограниченные в использовании</t>
  </si>
  <si>
    <t>Прочие финансовые активы</t>
  </si>
  <si>
    <t>Актив по отсроченным налогам</t>
  </si>
  <si>
    <t>Итого долгосрочные активы</t>
  </si>
  <si>
    <t>II. ТЕКУЩИЕ АКТИВЫ</t>
  </si>
  <si>
    <t>Товарно-материальные запасы</t>
  </si>
  <si>
    <t>Торговая дебиторская задолженность</t>
  </si>
  <si>
    <t>Авансы, выданные на приобретение краткосрочных активов</t>
  </si>
  <si>
    <t>Предоплата по подоходному налогу</t>
  </si>
  <si>
    <t>Денежные средства и их эквиваленты</t>
  </si>
  <si>
    <t>Итого текущие активы</t>
  </si>
  <si>
    <t>Активы, классифицируемые как предназначенные для продажи</t>
  </si>
  <si>
    <t>ВСЕГО АКТИВЫ</t>
  </si>
  <si>
    <t>КАПИТАЛ И ОБЯЗАТЕЛЬСТВА</t>
  </si>
  <si>
    <t>III. КАПИТАЛ</t>
  </si>
  <si>
    <t>Уставный капитал</t>
  </si>
  <si>
    <t>Дополнительный неоплаченный капитал</t>
  </si>
  <si>
    <t>Дополнительный оплаченный капитал</t>
  </si>
  <si>
    <t>Резерв по переоценке основных средств</t>
  </si>
  <si>
    <t>Фонд переоценки инвестиций, имеющихся в наличии для продажи</t>
  </si>
  <si>
    <t>Резерв от пересчета иностранных валют</t>
  </si>
  <si>
    <t>Нераспределенная прибыль/убыток</t>
  </si>
  <si>
    <t>Капитал, относящийся к капиталу владельцев материнской компании</t>
  </si>
  <si>
    <t>Доля меньшинства</t>
  </si>
  <si>
    <t>Итого капитал</t>
  </si>
  <si>
    <t>IV. ДОЛГОСРОЧНЫЕ ОБЯЗАТЕЛЬСТВА</t>
  </si>
  <si>
    <t>Выпущенные облигации</t>
  </si>
  <si>
    <t>Долгосрочные займы</t>
  </si>
  <si>
    <t>Обязательства по финансовой аренде</t>
  </si>
  <si>
    <t>Отложенные налоговые обязательства</t>
  </si>
  <si>
    <t>Обязательства по рекультивации золоотвалов</t>
  </si>
  <si>
    <t>Обязательства по вознаграждениям работникам</t>
  </si>
  <si>
    <t>Доходы будущих периодов</t>
  </si>
  <si>
    <t>Итого долгосрочные обязательства</t>
  </si>
  <si>
    <t>V. ТЕКУЩИЕ ОБЯЗАТЕЛЬСТВА</t>
  </si>
  <si>
    <t>Текущая часть выпущенных облигаций</t>
  </si>
  <si>
    <t>Торговая кредиторская задолженность</t>
  </si>
  <si>
    <t>Текущая часть долгосрочных займов и краткосрочные займы</t>
  </si>
  <si>
    <t>Текущая часть обязательств по рекультивации золоотвалов</t>
  </si>
  <si>
    <t>Текущая часть обязательств по вознаграждениям работникам</t>
  </si>
  <si>
    <t>Авансы полученные</t>
  </si>
  <si>
    <t>Текущие налоговые обязательства по подоходному налогу</t>
  </si>
  <si>
    <t>Текущая часть обязательств по финансовой аренде</t>
  </si>
  <si>
    <t>Прочие обязательства и начисленные расходы</t>
  </si>
  <si>
    <t>Итого текущие обязательства</t>
  </si>
  <si>
    <t>Обязательства, непосредственно относящиеся к активам, классифицируемым как предназначенные для продажи</t>
  </si>
  <si>
    <t>ВСЕГО КАПИТАЛ И ОБЯЗАТЕЛЬСТВА</t>
  </si>
  <si>
    <t>Генеральный директор</t>
  </si>
  <si>
    <t>Главный бухгалтер</t>
  </si>
  <si>
    <t>Алексеевене Т.В.</t>
  </si>
  <si>
    <t>Место печати</t>
  </si>
  <si>
    <t>КОНСОЛИДИРОВАННЫЙ ОТЧЕТ О СОВОКУПНОМ ДОХОДЕ</t>
  </si>
  <si>
    <t>Наименование показателей</t>
  </si>
  <si>
    <t>ДОХОДЫ</t>
  </si>
  <si>
    <t>Производство электро/теплоэнергии и прочее</t>
  </si>
  <si>
    <t>Финансовые услуги</t>
  </si>
  <si>
    <t>СЕБЕСТОИМОСТЬ</t>
  </si>
  <si>
    <t>ВАЛОВАЯ ПРИБЫЛЬ/УБЫТОК</t>
  </si>
  <si>
    <t>Общие и административные расходы</t>
  </si>
  <si>
    <t>Расходы по реализации</t>
  </si>
  <si>
    <t>(Начисление)/возмещение резервов на обесценение по ссудам, предоставленным клиентам</t>
  </si>
  <si>
    <t>Прочий операционный доход</t>
  </si>
  <si>
    <t>ПРИБЫЛЬ/УБЫТОК ОТ ОПЕРАЦИОННОЙ ДЕЯТЕЛЬНОСТИ</t>
  </si>
  <si>
    <t>Превышение справедливой стоимости чистых активов над выплаченным возмещением</t>
  </si>
  <si>
    <t>Прочие доходы (расходы), нетто</t>
  </si>
  <si>
    <t>Убыток от уценки основных средств</t>
  </si>
  <si>
    <t>Доходы (расходы) от курсовой разницы, нетто</t>
  </si>
  <si>
    <t>Финансовые доходы</t>
  </si>
  <si>
    <t>Финансовые расходы</t>
  </si>
  <si>
    <t>Чистая прибыль по операциям с финансовыми активами, отражаемыми по справедливой стоимости через прибыли или убытки</t>
  </si>
  <si>
    <t>Обесценение гудвилла</t>
  </si>
  <si>
    <t>Убыток (доход) от покупки и выбытия инвестиций, нетто</t>
  </si>
  <si>
    <t>ПРИБЫЛЬ/УБЫТОК ДО НАЛОГООБЛОЖЕНИЯ</t>
  </si>
  <si>
    <t>Экономия (расход) по подоходному налогу</t>
  </si>
  <si>
    <t>ПРИБЫЛЬ/УБЫТОК ЗА ПЕРИОД</t>
  </si>
  <si>
    <t>ПРОЧИЙ СОВОКУПНЫЙ ДОХОД</t>
  </si>
  <si>
    <t>Прирост от переоценки основных средств</t>
  </si>
  <si>
    <t>Налог на прибыль на компонент прочего совокупного дохода</t>
  </si>
  <si>
    <t>Относящаяся к:</t>
  </si>
  <si>
    <t>Акционерам компании</t>
  </si>
  <si>
    <t>КОНСОЛИДИРОВАННЫЙ ОТЧЕТ О ДВИЖЕНИИ ДЕНЕЖНЫХ СРЕДСТВ</t>
  </si>
  <si>
    <t>I. ДЕНЕЖНЫЕ СРЕДСТВА ОТ ОПЕРАЦИОННОЙ ДЕЯТЕЛЬНОСТИ:</t>
  </si>
  <si>
    <t>1. Прибыль до налогообложения</t>
  </si>
  <si>
    <t xml:space="preserve">Корректировки на: </t>
  </si>
  <si>
    <t xml:space="preserve">Амортизация и износ </t>
  </si>
  <si>
    <t>Восстановление/начисление резерва по устаревшим ТМЗ</t>
  </si>
  <si>
    <t>Убыток/(доход) от выбытия основных средств</t>
  </si>
  <si>
    <t>Расходы по вознаграждениям работников</t>
  </si>
  <si>
    <t>Восстановление/начисление резерва по неиспользованным отпускам</t>
  </si>
  <si>
    <t>Доход/расход от курсовой разницы</t>
  </si>
  <si>
    <t>Прочие корректировки на неденежные статьи</t>
  </si>
  <si>
    <t>Движение денежных средств до изменений в оборотном капитале</t>
  </si>
  <si>
    <t>2. Увеличение (уменьшение) оборотного капитала, всего в т.ч.</t>
  </si>
  <si>
    <t xml:space="preserve">Увеличение (уменьшение) товарно-материальных запасов </t>
  </si>
  <si>
    <t xml:space="preserve">Увеличение (уменьшение) торговой дебиторской задолженности  </t>
  </si>
  <si>
    <t>Увеличение (уменьшение) авансов, выданных на приобретение кратк-х активов</t>
  </si>
  <si>
    <t>Увеличение (уменьшение) прочей дебиторской задолженности</t>
  </si>
  <si>
    <t>Увеличение (уменьшение) торговой кредиторской задолженности</t>
  </si>
  <si>
    <t xml:space="preserve">Увеличение (уменьшение) авансов полученных </t>
  </si>
  <si>
    <t xml:space="preserve">Увеличение (уменьшение) прочих обязательств и начисленных расходов </t>
  </si>
  <si>
    <t>Увеличение (уменьшение) обязательств по рекультивации</t>
  </si>
  <si>
    <t>Увеличение (уменьшение) обязательств по вознаграждениям работникам</t>
  </si>
  <si>
    <t>3. Денежные средства, полученные от операционной деятельности</t>
  </si>
  <si>
    <t>Уплаченный подоходный налог</t>
  </si>
  <si>
    <t xml:space="preserve">Уплаченные проценты </t>
  </si>
  <si>
    <t>4. Чистые денежные средства, полученные от операционной деятельности</t>
  </si>
  <si>
    <t>II. ДЕНЕЖНЫЕ СРЕДСТВА ОТ ИНВЕСТИЦИОННОЙ ДЕЯТЕЛЬНОСТИ:</t>
  </si>
  <si>
    <t xml:space="preserve">Приобретение основных средств </t>
  </si>
  <si>
    <t xml:space="preserve">Приобретение нематериальных активов </t>
  </si>
  <si>
    <t>Размещение депозитов</t>
  </si>
  <si>
    <t xml:space="preserve">Поступление процентов, начисленных на размещенные депозиты </t>
  </si>
  <si>
    <t>Изъятие депозитов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</si>
  <si>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</si>
  <si>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Поступления от выбытия основных средств</t>
  </si>
  <si>
    <t>Чистые денежные средства, использованные в инвестиционной деятельности</t>
  </si>
  <si>
    <t>III. ДЕНЕЖНЫЕ СРЕДСТВА ОТ ФИНАНСОВОЙ ДЕЯТЕЛЬНОСТИ:</t>
  </si>
  <si>
    <t>Поступление займов</t>
  </si>
  <si>
    <t>Размещение облигаций</t>
  </si>
  <si>
    <t>Погашение займов</t>
  </si>
  <si>
    <t>Погашение облигаций</t>
  </si>
  <si>
    <t>Вклад в уставной капитал</t>
  </si>
  <si>
    <t>Выплата дивидендов</t>
  </si>
  <si>
    <t xml:space="preserve">Чистые денежные средства, полученные от/(использованные в) финансовой деятельности </t>
  </si>
  <si>
    <t>ИТОГО Увеличение (+), уменьшение (-) денежных средств</t>
  </si>
  <si>
    <t>Денежные средства на начало отчетного периода</t>
  </si>
  <si>
    <t>Влияние обменных курсов на денежные средства и их эквиваленты</t>
  </si>
  <si>
    <t>Денежные средства на конец отчетного периода</t>
  </si>
  <si>
    <t>КОНСОЛИДИРОВАННЫЙ ОТЧЕТ ОБ ИЗМЕНЕНИЯХ В СОБСТВЕННОМ КАПИТАЛЕ</t>
  </si>
  <si>
    <t>Капитал материнской организации</t>
  </si>
  <si>
    <t>Резерв переоценки инвестиций, имеющихся в наличии для продажи</t>
  </si>
  <si>
    <t>Нераспределенная прибыль</t>
  </si>
  <si>
    <t>Всего</t>
  </si>
  <si>
    <t>Эмиссия акций</t>
  </si>
  <si>
    <t>Увеличение уставного капитала</t>
  </si>
  <si>
    <t>Приобретение доли в дочернем предприятии</t>
  </si>
  <si>
    <t xml:space="preserve">Продажа акций </t>
  </si>
  <si>
    <t>Корректировка УК в соответствии со ст.65 Закона о ТОО</t>
  </si>
  <si>
    <t>Переоценка основных средств</t>
  </si>
  <si>
    <t>За вычетом эффекта подоходного налога</t>
  </si>
  <si>
    <t>Выбытие переоценки</t>
  </si>
  <si>
    <t>Начисление дисконта</t>
  </si>
  <si>
    <t>Амортизация  резерва переоценки основных средств</t>
  </si>
  <si>
    <t>Изменение доли участия в дочерних предприятиях</t>
  </si>
  <si>
    <t>Выбытие дочерних предприятий</t>
  </si>
  <si>
    <t>Взнос в уставный капитал</t>
  </si>
  <si>
    <t>Выкупленные собственные долевые инструменты</t>
  </si>
  <si>
    <t>Выбытие акций</t>
  </si>
  <si>
    <t>Объявленные дивиденды</t>
  </si>
  <si>
    <t>Прибыль (убыток) за период</t>
  </si>
  <si>
    <t>Пересчет иностранных валют</t>
  </si>
  <si>
    <t xml:space="preserve">Прочий совокупный доход за период за вычетом налога на прибыль </t>
  </si>
  <si>
    <t>Отсроченный налог: эффект изменения процентных ставок</t>
  </si>
  <si>
    <t xml:space="preserve">Прибыль/убыток, признанная/ый непосредственно в самом капитале </t>
  </si>
  <si>
    <t>Выбытие арендованых основных средств акционеру</t>
  </si>
  <si>
    <t>Восстановление дисконта</t>
  </si>
  <si>
    <t>___________</t>
  </si>
  <si>
    <t>ИТОГО СОВОКУПНЫЙ ДОХОД/УБЫТОК ЗА ПЕРИОД</t>
  </si>
  <si>
    <t>Прочие текущие активы</t>
  </si>
  <si>
    <t>Прочие долгосрочные активы</t>
  </si>
  <si>
    <t>Поступления по государственным субсидиям</t>
  </si>
  <si>
    <t>Поступления от связанных сторон</t>
  </si>
  <si>
    <t>1 квартал 2017 г.</t>
  </si>
  <si>
    <t>1 квартал 2016 г.</t>
  </si>
  <si>
    <t>Увеличение (уменьшение) налогов к возмещению и оплаченных налогов</t>
  </si>
  <si>
    <t>Увеличение (уменьшение) налогов к оплате</t>
  </si>
  <si>
    <t>Погашение финансовой помощи связанной стороной</t>
  </si>
  <si>
    <t>Отложенные налоговые активы</t>
  </si>
  <si>
    <t>Займы выданные</t>
  </si>
  <si>
    <t>размещ акций</t>
  </si>
  <si>
    <t>всего активы</t>
  </si>
  <si>
    <t>НМА</t>
  </si>
  <si>
    <t>Д Обяз</t>
  </si>
  <si>
    <t>К Обяз</t>
  </si>
  <si>
    <t>Чистые активы</t>
  </si>
  <si>
    <t>Бал ст-ть 1 акц</t>
  </si>
  <si>
    <t>Прочие операции с акционерами (дисконт фин помощи)</t>
  </si>
  <si>
    <t>Финансовые гарантии, краткосрочные</t>
  </si>
  <si>
    <t>-</t>
  </si>
  <si>
    <t>Финансовая помощь связанной стороне</t>
  </si>
  <si>
    <t>Погашение задолженности по финансовой аренде</t>
  </si>
  <si>
    <t>Корректировка займов до справедливой стоимости за минусом отложенного налога</t>
  </si>
  <si>
    <t>Корректировка займов до справедливой стоимости за минусом отложенного налога (дисконт фин пом)</t>
  </si>
  <si>
    <t>Корректировка прибыли прошлых лет</t>
  </si>
  <si>
    <t>Обязательства по фин гарантии по займу ВТБ</t>
  </si>
  <si>
    <t>Авансы полученные, долгосрочные</t>
  </si>
  <si>
    <t>Прочная кредиторская задолженность</t>
  </si>
  <si>
    <t>Обесценение финансовых инструментов</t>
  </si>
  <si>
    <t xml:space="preserve">Балансовая стоимость одной простой акции по состоянию на 31.12.2020 г. составляет 385 тенге </t>
  </si>
  <si>
    <t>Базовая и разводненная прибыль на одну простую акцию по состоянию на 30.09.2020 г. составила 0,04 тенге</t>
  </si>
  <si>
    <t xml:space="preserve">Балансовая стоимость одной простой акции по состоянию на 30.09.2021 г. составляет 396 тенге </t>
  </si>
  <si>
    <t>Базовая и разводненная прибыль на одну простую акцию по состоянию на 30.09.2021 г. составила 15,02 тенге</t>
  </si>
  <si>
    <t>Авансы выданные, долгосрочные</t>
  </si>
  <si>
    <t>Сальдо на 31.12.21 г.</t>
  </si>
  <si>
    <t>Финансовые гарантии, долгосрочные</t>
  </si>
  <si>
    <t>Доход/расход от списания кредиторской задолженности</t>
  </si>
  <si>
    <t>Доход по субсидиям</t>
  </si>
  <si>
    <t>Приобретение финансовых инвестиций</t>
  </si>
  <si>
    <t>Прочие операции по инвестиционной деятельности</t>
  </si>
  <si>
    <t>1 квартал 2022 г.</t>
  </si>
  <si>
    <t>Погашение финансовой помощи</t>
  </si>
  <si>
    <t>Прибыль от операций с ТМЦ</t>
  </si>
  <si>
    <t>по состоянию на 31 марта 2023 года</t>
  </si>
  <si>
    <t>Перфилов О.В.</t>
  </si>
  <si>
    <t>1 квартал 2023 г.</t>
  </si>
  <si>
    <t>за период, заканчивающийся 31 марта 2023 года</t>
  </si>
  <si>
    <t>Сальдо на 31.12.22 г.</t>
  </si>
  <si>
    <t>Сальдо на 31.03.23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</si>
</sst>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6">
    <numFmt numFmtId="164" formatCode="_-* #,##0\ _₽_-;\-* #,##0\ _₽_-;_-* &quot;-&quot;\ _₽_-;_-@_-"/>
    <numFmt numFmtId="165" formatCode="#,##0&quot;  &quot;"/>
    <numFmt numFmtId="166" formatCode="0\ %\ "/>
    <numFmt numFmtId="167" formatCode="#,##0.0&quot;  &quot;"/>
    <numFmt numFmtId="168" formatCode="0.0\ %\ "/>
    <numFmt numFmtId="169" formatCode="#,##0.00&quot;  &quot;"/>
    <numFmt numFmtId="170" formatCode="0.00\ %\ "/>
    <numFmt numFmtId="171" formatCode="#,##0.000&quot;  &quot;"/>
    <numFmt numFmtId="172" formatCode="_-* #,##0&quot; руб&quot;_-;\-* #,##0&quot; руб&quot;_-;_-* &quot;- руб&quot;_-;_-@_-"/>
    <numFmt numFmtId="173" formatCode="#,##0.00&quot; ?&quot;;\-#,##0.00&quot; ?&quot;"/>
    <numFmt numFmtId="174" formatCode="#,##0.0&quot; ?&quot;;\-#,##0.0&quot; ?&quot;"/>
    <numFmt numFmtId="175" formatCode="#,##0&quot; ?&quot;;\-#,##0&quot; ?&quot;"/>
    <numFmt numFmtId="176" formatCode="0.0"/>
    <numFmt numFmtId="177" formatCode="General_)"/>
    <numFmt numFmtId="178" formatCode="@&quot; ($)&quot;"/>
    <numFmt numFmtId="179" formatCode="@&quot; (%)&quot;"/>
    <numFmt numFmtId="180" formatCode="@&quot; (x)&quot;"/>
    <numFmt numFmtId="181" formatCode="@&quot; (£)&quot;"/>
    <numFmt numFmtId="182" formatCode="@&quot; (¥)&quot;"/>
    <numFmt numFmtId="183" formatCode="@&quot; (€)&quot;"/>
    <numFmt numFmtId="184" formatCode="0.0_)\%;\(0.0&quot;)%&quot;;0.0_)\%;@_)_%"/>
    <numFmt numFmtId="185" formatCode="#,##0.0_)_%;\(#,##0.0\)_%;0.0_)_%;@_)_%"/>
    <numFmt numFmtId="186" formatCode="#,##0.00_x;\(#,##0.00\)_x;0.00_x;@_x"/>
    <numFmt numFmtId="187" formatCode="#,##0.00_x_x;\(#,##0.00\)_x_x;0_x_x;@_x_x"/>
    <numFmt numFmtId="188" formatCode="#,##0.00_x_x_x;\(#,##0.00\)_x_x_x;0.00_x_x_x;@_x_x_x"/>
    <numFmt numFmtId="189" formatCode="#,##0.00_x_x_x_x;\(#,##0.00\)_x_x_x_x;0.00_x_x_x_x;@_x_x_x_x"/>
    <numFmt numFmtId="190" formatCode="#,##0.00_x_x_x_x_x_x_x;\(#,##0.00\)_x_x_x_x_x_x_x;0.00_x_x_x_x_x_x_x;@_x_x_x_x_x_x_x"/>
    <numFmt numFmtId="191" formatCode="#,##0.00_x_x_x_x_x_x_x_x;\(#,##0.00\)_x_x_x_x_x_x_x_x;0.00_x_x_x_x_x_x_x_x;@_x_x_x_x_x_x_x_x"/>
    <numFmt numFmtId="192" formatCode="#,##0.00_x_x_x_x_x_x_x_x_x;\(#,##0.00\)_x_x_x_x_x_x_x_x_x;0.00_x_x_x_x_x_x_x_x_x;@_x_x_x_x_x_x_x_x_x"/>
    <numFmt numFmtId="193" formatCode="#,##0.0_x;\(#,##0.0\)_x;0.0_x;@_x"/>
    <numFmt numFmtId="194" formatCode="#,##0.0_x_x;\(#,##0.0\)_x_x;0.0_x_x;@_x_x"/>
    <numFmt numFmtId="195" formatCode="#,##0.0_x_x_x;\(#,##0.0\)_x_x_x;0.0_x_x_x;@_x_x_x"/>
    <numFmt numFmtId="196" formatCode="#,##0.0_x_x_x_x;\(#,##0.0\)_x_x_x_x;0.0_x_x_x_x;@_x_x_x_x"/>
    <numFmt numFmtId="197" formatCode="#,##0.0_x_x_x_x_x_x;\(#,##0.0\)_x_x_x_x_x_x;0.0_x_x_x_x_x_x;@_x_x_x_x_x_x"/>
    <numFmt numFmtId="198" formatCode="#,##0.0_x_x_x_x_x_x_x;\(#,##0.0\)_x_x_x_x_x_x_x;0.0_x_x_x_x_x_x_x;@_x_x_x_x_x_x_x"/>
    <numFmt numFmtId="199" formatCode="#,##0.0_x_x_x_x_x_x_x_x;\(#,##0.0\)_x_x_x_x_x_x_x_x;0.0_x_x_x_x_x_x_x_x;@_x_x_x_x_x_x_x_x"/>
    <numFmt numFmtId="200" formatCode="_(* #,##0_);_(* \(#,##0\);_(* \-_);_(@_)"/>
    <numFmt numFmtId="201" formatCode="#,##0_x;\(#,##0\)_x;0_x;@_x"/>
    <numFmt numFmtId="202" formatCode="#,##0_x_x;\(#,##0\)_x_x;0_x_x;@_x_x"/>
    <numFmt numFmtId="203" formatCode="#,##0_x_x_x;\(#,##0\)_x_x_x;0_x_x_x;@_x_x_x"/>
    <numFmt numFmtId="204" formatCode="#,##0_x_x_x_x;\(#,##0\)_x_x_x_x;0_x_x_x_x;@_x_x_x_x"/>
    <numFmt numFmtId="205" formatCode="#,##0_x_x_x_x_x_x;\(#,##0\)_x_x_x_x_x_x;0_x_x_x_x_x_x;@_x_x_x_x_x_x"/>
    <numFmt numFmtId="206" formatCode="#,##0_x_x_x_x_x_x_X;\(#,##0\)_x_x_x_x_x_x_x;0_x_x_x_x_x_x_x;@_x_x_x_x_x_x_x"/>
    <numFmt numFmtId="207" formatCode="#,##0.0_);\(#,##0.0\)"/>
    <numFmt numFmtId="208" formatCode="#,##0.0_);\(#,##0.0\);#,##0.0_);@_)"/>
    <numFmt numFmtId="209" formatCode="\£_(#,##0.00_);&quot;£(&quot;#,##0.00\)"/>
    <numFmt numFmtId="210" formatCode="\£_(#,##0.00_);&quot;£(&quot;#,##0.00\);\£_(0.00_);@_)"/>
    <numFmt numFmtId="211" formatCode="#,##0.00_);\(#,##0.00\);0.00_);@_)"/>
    <numFmt numFmtId="212" formatCode="_-* #,##0.000_-;\-* #,##0.000_-;_-* \-_-;_-@_-"/>
    <numFmt numFmtId="213" formatCode="\€_(#,##0.00_);&quot;€(&quot;#,##0.00\);\€_(0.00_);@_)"/>
    <numFmt numFmtId="214" formatCode="#,##0.0_)\x;\(#,##0.0&quot;)x&quot;"/>
    <numFmt numFmtId="215" formatCode="#,##0_)\x;\(#,##0&quot;)x&quot;;0_)\x;@_)_x"/>
    <numFmt numFmtId="216" formatCode="#,##0.0_)_x;\(#,##0.0\)_x"/>
    <numFmt numFmtId="217" formatCode="#,##0_)_x;\(#,##0\)_x;0_)_x;@_)_x"/>
    <numFmt numFmtId="218" formatCode="0.0_)\%;\(0.0&quot;)%&quot;"/>
    <numFmt numFmtId="219" formatCode="#,##0.0_)_%;\(#,##0.0\)_%"/>
    <numFmt numFmtId="220" formatCode="_-* #,##0_р_._-;\-* #,##0_р_._-;_-* \-_р_._-;_-@_-"/>
    <numFmt numFmtId="221" formatCode="d\-mmm\-yyyy;@"/>
    <numFmt numFmtId="222" formatCode="_(* #,##0.00_);_(* \(#,##0.00\);_(* \-_);_(@_)"/>
    <numFmt numFmtId="223" formatCode="_-* #,##0_р_._-;\-* #,##0_р_._-;_-* &quot;-&quot;_р_._-;_-@_-"/>
    <numFmt numFmtId="224" formatCode="_-* #,##0.00&quot;р.&quot;_-;\-* #,##0.00&quot;р.&quot;_-;_-* &quot;-&quot;??&quot;р.&quot;_-;_-@_-"/>
    <numFmt numFmtId="225" formatCode="_-* #,##0.00_р_._-;\-* #,##0.00_р_._-;_-* &quot;-&quot;??_р_._-;_-@_-"/>
    <numFmt numFmtId="226" formatCode="_-* #,##0.00_т_._-;\-* #,##0.00_т_._-;_-* &quot;-&quot;??_т_._-;_-@_-"/>
    <numFmt numFmtId="227" formatCode="0%_);\(0%\)"/>
    <numFmt numFmtId="228" formatCode="#,##0.0"/>
    <numFmt numFmtId="229" formatCode="0.000"/>
    <numFmt numFmtId="230" formatCode="\60\4\7\:"/>
    <numFmt numFmtId="231" formatCode="_(* #,##0.0_);_(* \(#,##0.00\);_(* &quot;-&quot;??_);_(@_)"/>
    <numFmt numFmtId="232" formatCode="#,##0.000_);\(#,##0.000\)"/>
    <numFmt numFmtId="233" formatCode="&quot;$&quot;#,\);\(&quot;$&quot;#,##0\)"/>
    <numFmt numFmtId="234" formatCode="&quot;$&quot;#,\);\(&quot;$&quot;#,\)"/>
    <numFmt numFmtId="235" formatCode="&quot;$&quot;#,;\(&quot;$&quot;#,\)"/>
    <numFmt numFmtId="236" formatCode="0&quot;  &quot;"/>
    <numFmt numFmtId="237" formatCode="_-* #,##0\ _р_._-;\-* #,##0\ _р_._-;_-* &quot;-&quot;\ _р_._-;_-@_-"/>
    <numFmt numFmtId="238" formatCode="0.0_)"/>
    <numFmt numFmtId="239" formatCode="#,##0_);\(#,##0\);&quot;- &quot;;&quot;  &quot;@"/>
    <numFmt numFmtId="240" formatCode="&quot;error&quot;;&quot;error&quot;;&quot;OK&quot;;&quot;  &quot;@"/>
    <numFmt numFmtId="241" formatCode=";;&quot;zero&quot;;&quot;  &quot;@"/>
    <numFmt numFmtId="242" formatCode="dd\ mmm\ yyyy_);;;&quot;  &quot;@"/>
    <numFmt numFmtId="243" formatCode="#,##0.0000_);\(#,##0.0000\);&quot;- &quot;;&quot;  &quot;@"/>
    <numFmt numFmtId="244" formatCode="0_);\(0\)"/>
    <numFmt numFmtId="245" formatCode="#,##0______;;&quot;------------      &quot;"/>
    <numFmt numFmtId="246" formatCode="#,##0__\ \ \ \ "/>
    <numFmt numFmtId="247" formatCode="#,##0\т"/>
    <numFmt numFmtId="248" formatCode="_-* #,##0.00[$€-1]_-;\-* #,##0.00[$€-1]_-;_-* &quot;-&quot;??[$€-1]_-"/>
    <numFmt numFmtId="249" formatCode="#,##0\ \ "/>
    <numFmt numFmtId="250" formatCode="#,##0.0\ \ "/>
    <numFmt numFmtId="251" formatCode="#,##0\ \?;\-#,##0\ \?"/>
    <numFmt numFmtId="252" formatCode="#,##0\ \k\t"/>
    <numFmt numFmtId="253" formatCode="#,##0.00\ \?;\-#,##0.00\ \?"/>
    <numFmt numFmtId="254" formatCode="#,##0.000\ \ "/>
    <numFmt numFmtId="255" formatCode="#,##0.0\ \?;\-#,##0.0\ \?"/>
    <numFmt numFmtId="256" formatCode="\+#,##0\ \ ;\-#,##0\ \ ;0\ \ "/>
    <numFmt numFmtId="257" formatCode="\+#,##0.0\ \ ;\-#,##0.0\ \ ;0.0\ \ "/>
    <numFmt numFmtId="258" formatCode="\+#,##0.00\ \ ;\-#,##0.00\ \ ;0.00\ \ "/>
    <numFmt numFmtId="259" formatCode="#,##0.00\ \ "/>
    <numFmt numFmtId="260" formatCode="#,##0.0\ \x_);\(#,##0.0\ \x\)"/>
    <numFmt numFmtId="261" formatCode="[$-409]dddd\,\ mmmm\ dd\,\ yyyy"/>
    <numFmt numFmtId="262" formatCode="0.0_)\%;\(0.0\)\%;0.0_)\%;@_)_%"/>
    <numFmt numFmtId="263" formatCode="&quot;£&quot;_(#,##0.00_);&quot;£&quot;\(#,##0.00\)"/>
    <numFmt numFmtId="264" formatCode="&quot;£&quot;_(#,##0.00_);&quot;£&quot;\(#,##0.00\);&quot;£&quot;_(0.00_);@_)"/>
    <numFmt numFmtId="265" formatCode="_-* #,##0.000_-;\-* #,##0.000_-;_-* &quot;-&quot;_-;_-@_-"/>
    <numFmt numFmtId="266" formatCode="\€_(#,##0.00_);\€\(#,##0.00\);\€_(0.00_);@_)"/>
    <numFmt numFmtId="267" formatCode="#,##0.0_)\x;\(#,##0.0\)\x"/>
    <numFmt numFmtId="268" formatCode="#,##0_)\x;\(#,##0\)\x;0_)\x;@_)_x"/>
    <numFmt numFmtId="269" formatCode="0.0_)\%;\(0.0\)\%"/>
    <numFmt numFmtId="270" formatCode="_-* #,##0\ &quot;руб&quot;_-;\-* #,##0\ &quot;руб&quot;_-;_-* &quot;-&quot;\ &quot;руб&quot;_-;_-@_-"/>
    <numFmt numFmtId="271" formatCode="mmm\-yyyy"/>
    <numFmt numFmtId="272" formatCode="[$-409]d\-mmm\-yy;@"/>
    <numFmt numFmtId="273" formatCode="\$#,##0\ ;\(\$#,##0\)"/>
    <numFmt numFmtId="274" formatCode="#,##0.00_ ;[Red]\(#,##0.00\)\ "/>
    <numFmt numFmtId="275" formatCode="&quot;€&quot;#,##0.00;[Red]\-&quot;€&quot;#,##0.00"/>
    <numFmt numFmtId="276" formatCode="0.0,,_);\(0.0,,\);\-_0_)"/>
    <numFmt numFmtId="277" formatCode="0.0\ \x;&quot;NM &quot;"/>
    <numFmt numFmtId="278" formatCode="_ * #,##0.00_ ;_ * \-#,##0.00_ ;_ * &quot;-&quot;??_ ;_ @_ "/>
    <numFmt numFmtId="279" formatCode="_(&quot;р.&quot;* #,##0.00_);_(&quot;р.&quot;* \(#,##0.00\);_(&quot;р.&quot;* &quot;-&quot;??_);_(@_)"/>
  </numFmts>
  <fonts count="147">
    <font>
      <sz val="10"/>
      <name val="Arial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2"/>
      <color indexed="12"/>
      <name val="Times New Roman Cyr"/>
      <family val="1"/>
      <charset val="204"/>
    </font>
    <font>
      <sz val="10"/>
      <name val="Courier New"/>
      <family val="3"/>
      <charset val="204"/>
    </font>
    <font>
      <sz val="8"/>
      <name val="PragmaticaTT"/>
      <charset val="204"/>
    </font>
    <font>
      <sz val="10"/>
      <name val="Courier New"/>
      <family val="1"/>
      <charset val="204"/>
    </font>
    <font>
      <b/>
      <sz val="22"/>
      <color indexed="18"/>
      <name val="Arial"/>
      <family val="2"/>
      <charset val="204"/>
    </font>
    <font>
      <b/>
      <sz val="14"/>
      <color indexed="18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u/>
      <sz val="10"/>
      <color indexed="1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"/>
      <family val="2"/>
      <charset val="204"/>
    </font>
    <font>
      <sz val="12"/>
      <color indexed="8"/>
      <name val="Arial Cyr"/>
      <family val="2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sz val="12"/>
      <color indexed="16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6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indexed="8"/>
      <name val="Arial Cyr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sz val="1"/>
      <color indexed="8"/>
      <name val="Courier"/>
      <family val="1"/>
      <charset val="204"/>
    </font>
    <font>
      <sz val="10"/>
      <name val="Arial"/>
      <family val="2"/>
    </font>
    <font>
      <sz val="8"/>
      <name val="PragmaticaTT"/>
    </font>
    <font>
      <sz val="10"/>
      <name val="Helv"/>
      <family val="2"/>
    </font>
    <font>
      <sz val="10"/>
      <name val="Helv"/>
      <charset val="204"/>
    </font>
    <font>
      <sz val="10"/>
      <name val="Helv"/>
      <family val="2"/>
      <charset val="204"/>
    </font>
    <font>
      <sz val="1"/>
      <color indexed="8"/>
      <name val="Courier New"/>
      <family val="3"/>
    </font>
    <font>
      <sz val="10"/>
      <name val="Courier"/>
      <family val="1"/>
      <charset val="204"/>
    </font>
    <font>
      <sz val="10"/>
      <name val="Courier New"/>
      <family val="3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u/>
      <sz val="10"/>
      <color indexed="18"/>
      <name val="Arial"/>
      <family val="2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9"/>
      <name val="Arial Cyr"/>
      <family val="2"/>
      <charset val="204"/>
    </font>
    <font>
      <sz val="12"/>
      <color indexed="12"/>
      <name val="Times New Roman Cyr"/>
    </font>
    <font>
      <b/>
      <sz val="10"/>
      <name val="Wide Latin"/>
      <family val="1"/>
    </font>
    <font>
      <i/>
      <sz val="10"/>
      <name val="Wide Latin"/>
      <family val="1"/>
    </font>
    <font>
      <u/>
      <sz val="10"/>
      <color indexed="12"/>
      <name val="Arial Cyr"/>
      <charset val="204"/>
    </font>
    <font>
      <sz val="12"/>
      <color indexed="12"/>
      <name val="Arial"/>
      <family val="2"/>
    </font>
    <font>
      <sz val="11"/>
      <color indexed="20"/>
      <name val="Calibri"/>
      <family val="2"/>
    </font>
    <font>
      <sz val="18"/>
      <name val="Geneva"/>
    </font>
    <font>
      <b/>
      <sz val="10"/>
      <color indexed="9"/>
      <name val="Arial"/>
      <family val="2"/>
    </font>
    <font>
      <sz val="9"/>
      <name val="Times New Roman"/>
      <family val="1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 Narrow"/>
      <family val="2"/>
    </font>
    <font>
      <b/>
      <sz val="11"/>
      <name val="Arial"/>
      <family val="2"/>
    </font>
    <font>
      <sz val="10"/>
      <name val="Century Schoolbook"/>
      <family val="1"/>
      <charset val="204"/>
    </font>
    <font>
      <i/>
      <sz val="12"/>
      <name val="Arial Narrow"/>
      <family val="2"/>
    </font>
    <font>
      <sz val="12"/>
      <name val="Helv"/>
      <charset val="204"/>
    </font>
    <font>
      <sz val="10"/>
      <color indexed="8"/>
      <name val="Arial"/>
      <family val="2"/>
    </font>
    <font>
      <b/>
      <sz val="10"/>
      <name val="Arial"/>
      <family val="2"/>
      <charset val="204"/>
    </font>
    <font>
      <sz val="12"/>
      <name val="Tms Rmn"/>
      <charset val="204"/>
    </font>
    <font>
      <i/>
      <sz val="11"/>
      <color indexed="23"/>
      <name val="Calibri"/>
      <family val="2"/>
    </font>
    <font>
      <i/>
      <sz val="1"/>
      <color indexed="8"/>
      <name val="Courier"/>
      <family val="1"/>
      <charset val="204"/>
    </font>
    <font>
      <sz val="10"/>
      <name val="Times New Roman"/>
      <family val="1"/>
    </font>
    <font>
      <sz val="10"/>
      <color indexed="12"/>
      <name val="Arial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i/>
      <sz val="10"/>
      <name val="Arial Cyr"/>
      <family val="2"/>
      <charset val="204"/>
    </font>
    <font>
      <sz val="10"/>
      <color indexed="12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i/>
      <sz val="14"/>
      <name val="Arial"/>
      <family val="2"/>
      <charset val="204"/>
    </font>
    <font>
      <b/>
      <sz val="11"/>
      <name val="Arial Narrow"/>
      <family val="2"/>
    </font>
    <font>
      <b/>
      <sz val="11"/>
      <color indexed="62"/>
      <name val="Calibri"/>
      <family val="2"/>
    </font>
    <font>
      <b/>
      <sz val="14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color indexed="16"/>
      <name val="Arial MT"/>
    </font>
    <font>
      <sz val="12"/>
      <name val="Optima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9"/>
      <name val="Arial"/>
      <family val="2"/>
      <charset val="186"/>
    </font>
    <font>
      <sz val="10"/>
      <name val="HelveticaLT"/>
      <family val="2"/>
    </font>
    <font>
      <b/>
      <sz val="14"/>
      <name val="Helv"/>
      <charset val="204"/>
    </font>
    <font>
      <sz val="10"/>
      <name val="Geneva"/>
    </font>
    <font>
      <sz val="11"/>
      <color indexed="10"/>
      <name val="Calibri"/>
      <family val="2"/>
    </font>
    <font>
      <b/>
      <sz val="12"/>
      <color indexed="17"/>
      <name val="Wingdings"/>
      <charset val="2"/>
    </font>
    <font>
      <i/>
      <sz val="10"/>
      <name val="PragmaticaC"/>
      <charset val="204"/>
    </font>
    <font>
      <sz val="11"/>
      <color indexed="19"/>
      <name val="Calibri"/>
      <family val="2"/>
    </font>
    <font>
      <sz val="14"/>
      <name val="NewtonC"/>
      <charset val="204"/>
    </font>
    <font>
      <sz val="8"/>
      <name val="Arial MT"/>
    </font>
    <font>
      <sz val="10"/>
      <color indexed="10"/>
      <name val="Times New Roman"/>
      <family val="1"/>
    </font>
    <font>
      <b/>
      <i/>
      <sz val="10"/>
      <name val="Arial"/>
      <family val="2"/>
      <charset val="204"/>
    </font>
    <font>
      <b/>
      <sz val="11"/>
      <color indexed="63"/>
      <name val="Calibri"/>
      <family val="2"/>
    </font>
    <font>
      <b/>
      <sz val="20"/>
      <name val="Times New Roman"/>
      <family val="1"/>
      <charset val="204"/>
    </font>
    <font>
      <i/>
      <sz val="14"/>
      <name val="Times New Roman"/>
      <family val="1"/>
    </font>
    <font>
      <sz val="12"/>
      <color indexed="8"/>
      <name val="Times New Roman"/>
      <family val="1"/>
    </font>
    <font>
      <i/>
      <sz val="12"/>
      <name val="Tms Rmn"/>
      <charset val="204"/>
    </font>
    <font>
      <sz val="8"/>
      <name val="Arial Cyr"/>
      <family val="2"/>
      <charset val="204"/>
    </font>
    <font>
      <b/>
      <sz val="10"/>
      <name val="HelveticaLT"/>
      <family val="2"/>
    </font>
    <font>
      <sz val="10"/>
      <name val="Helv"/>
      <charset val="162"/>
    </font>
    <font>
      <sz val="10"/>
      <color indexed="8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9"/>
      <name val="Helvetica-Black"/>
    </font>
    <font>
      <sz val="7"/>
      <name val="Palatino"/>
      <family val="1"/>
    </font>
    <font>
      <sz val="10"/>
      <name val="Arial Narrow"/>
      <family val="2"/>
      <charset val="204"/>
    </font>
    <font>
      <b/>
      <sz val="10"/>
      <color indexed="10"/>
      <name val="Arial"/>
      <family val="2"/>
    </font>
    <font>
      <sz val="24"/>
      <color indexed="13"/>
      <name val="Helv"/>
      <charset val="204"/>
    </font>
    <font>
      <sz val="10"/>
      <color indexed="10"/>
      <name val="Arial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9"/>
      <name val="Arial Cyr"/>
      <charset val="204"/>
    </font>
    <font>
      <sz val="10"/>
      <name val="Times New Roman Cyr"/>
      <charset val="204"/>
    </font>
    <font>
      <sz val="10"/>
      <color indexed="17"/>
      <name val="Arial Cyr"/>
      <family val="2"/>
      <charset val="204"/>
    </font>
  </fonts>
  <fills count="49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1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2"/>
      </patternFill>
    </fill>
    <fill>
      <patternFill patternType="solid">
        <fgColor indexed="45"/>
        <bgColor indexed="29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64"/>
      </patternFill>
    </fill>
    <fill>
      <patternFill patternType="solid">
        <fgColor indexed="43"/>
      </patternFill>
    </fill>
    <fill>
      <patternFill patternType="lightGray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22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18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lightGray"/>
    </fill>
    <fill>
      <patternFill patternType="gray06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</fills>
  <borders count="9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440">
    <xf numFmtId="0" fontId="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9" fillId="0" borderId="1" applyFill="0">
      <alignment vertical="center" wrapText="1"/>
    </xf>
    <xf numFmtId="0" fontId="1" fillId="0" borderId="0"/>
    <xf numFmtId="0" fontId="35" fillId="0" borderId="0"/>
    <xf numFmtId="0" fontId="35" fillId="0" borderId="0" applyFill="0" applyBorder="0" applyAlignment="0" applyProtection="0"/>
    <xf numFmtId="0" fontId="35" fillId="0" borderId="0" applyFill="0" applyBorder="0" applyAlignment="0" applyProtection="0"/>
    <xf numFmtId="178" fontId="35" fillId="0" borderId="0" applyFill="0" applyBorder="0" applyProtection="0">
      <alignment wrapText="1"/>
    </xf>
    <xf numFmtId="178" fontId="2" fillId="0" borderId="0" applyFill="0" applyBorder="0" applyProtection="0">
      <alignment wrapText="1"/>
    </xf>
    <xf numFmtId="178" fontId="2" fillId="0" borderId="0" applyFill="0" applyBorder="0" applyProtection="0">
      <alignment wrapText="1"/>
    </xf>
    <xf numFmtId="178" fontId="2" fillId="0" borderId="0" applyFill="0" applyBorder="0" applyProtection="0">
      <alignment wrapText="1"/>
    </xf>
    <xf numFmtId="178" fontId="2" fillId="0" borderId="0" applyFill="0" applyBorder="0" applyProtection="0">
      <alignment wrapText="1"/>
    </xf>
    <xf numFmtId="178" fontId="35" fillId="0" borderId="0" applyFill="0" applyBorder="0" applyProtection="0">
      <alignment wrapText="1"/>
    </xf>
    <xf numFmtId="178" fontId="2" fillId="0" borderId="0" applyFill="0" applyBorder="0" applyProtection="0">
      <alignment wrapText="1"/>
    </xf>
    <xf numFmtId="179" fontId="35" fillId="0" borderId="0" applyFill="0" applyBorder="0" applyProtection="0">
      <alignment horizontal="left" wrapText="1"/>
    </xf>
    <xf numFmtId="179" fontId="2" fillId="0" borderId="0" applyFill="0" applyBorder="0" applyProtection="0">
      <alignment horizontal="left" wrapText="1"/>
    </xf>
    <xf numFmtId="179" fontId="2" fillId="0" borderId="0" applyFill="0" applyBorder="0" applyProtection="0">
      <alignment horizontal="left" wrapText="1"/>
    </xf>
    <xf numFmtId="179" fontId="2" fillId="0" borderId="0" applyFill="0" applyBorder="0" applyProtection="0">
      <alignment horizontal="left" wrapText="1"/>
    </xf>
    <xf numFmtId="179" fontId="2" fillId="0" borderId="0" applyFill="0" applyBorder="0" applyProtection="0">
      <alignment horizontal="left" wrapText="1"/>
    </xf>
    <xf numFmtId="179" fontId="35" fillId="0" borderId="0" applyFill="0" applyBorder="0" applyProtection="0">
      <alignment horizontal="left" wrapText="1"/>
    </xf>
    <xf numFmtId="179" fontId="2" fillId="0" borderId="0" applyFill="0" applyBorder="0" applyProtection="0">
      <alignment horizontal="left" wrapText="1"/>
    </xf>
    <xf numFmtId="181" fontId="35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1" fontId="35" fillId="0" borderId="0" applyFill="0" applyBorder="0" applyProtection="0">
      <alignment wrapText="1"/>
    </xf>
    <xf numFmtId="181" fontId="2" fillId="0" borderId="0" applyFill="0" applyBorder="0" applyProtection="0">
      <alignment wrapText="1"/>
    </xf>
    <xf numFmtId="182" fontId="35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2" fontId="35" fillId="0" borderId="0" applyFill="0" applyBorder="0" applyProtection="0">
      <alignment wrapText="1"/>
    </xf>
    <xf numFmtId="182" fontId="2" fillId="0" borderId="0" applyFill="0" applyBorder="0" applyProtection="0">
      <alignment wrapText="1"/>
    </xf>
    <xf numFmtId="183" fontId="35" fillId="0" borderId="0" applyFill="0" applyBorder="0" applyProtection="0">
      <alignment wrapText="1"/>
    </xf>
    <xf numFmtId="183" fontId="2" fillId="0" borderId="0" applyFill="0" applyBorder="0" applyProtection="0">
      <alignment wrapText="1"/>
    </xf>
    <xf numFmtId="183" fontId="2" fillId="0" borderId="0" applyFill="0" applyBorder="0" applyProtection="0">
      <alignment wrapText="1"/>
    </xf>
    <xf numFmtId="183" fontId="2" fillId="0" borderId="0" applyFill="0" applyBorder="0" applyProtection="0">
      <alignment wrapText="1"/>
    </xf>
    <xf numFmtId="183" fontId="2" fillId="0" borderId="0" applyFill="0" applyBorder="0" applyProtection="0">
      <alignment wrapText="1"/>
    </xf>
    <xf numFmtId="183" fontId="35" fillId="0" borderId="0" applyFill="0" applyBorder="0" applyProtection="0">
      <alignment wrapText="1"/>
    </xf>
    <xf numFmtId="183" fontId="2" fillId="0" borderId="0" applyFill="0" applyBorder="0" applyProtection="0">
      <alignment wrapText="1"/>
    </xf>
    <xf numFmtId="180" fontId="35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0" fontId="35" fillId="0" borderId="0" applyFill="0" applyBorder="0" applyProtection="0">
      <alignment wrapText="1"/>
    </xf>
    <xf numFmtId="180" fontId="2" fillId="0" borderId="0" applyFill="0" applyBorder="0" applyProtection="0">
      <alignment wrapText="1"/>
    </xf>
    <xf numFmtId="184" fontId="35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2" fillId="0" borderId="0" applyFill="0" applyBorder="0" applyAlignment="0" applyProtection="0"/>
    <xf numFmtId="184" fontId="35" fillId="0" borderId="0" applyFill="0" applyBorder="0" applyAlignment="0" applyProtection="0"/>
    <xf numFmtId="184" fontId="2" fillId="0" borderId="0" applyFill="0" applyBorder="0" applyAlignment="0" applyProtection="0"/>
    <xf numFmtId="185" fontId="35" fillId="0" borderId="0" applyFill="0" applyBorder="0" applyAlignment="0" applyProtection="0"/>
    <xf numFmtId="185" fontId="2" fillId="0" borderId="0" applyFill="0" applyBorder="0" applyAlignment="0" applyProtection="0"/>
    <xf numFmtId="185" fontId="2" fillId="0" borderId="0" applyFill="0" applyBorder="0" applyAlignment="0" applyProtection="0"/>
    <xf numFmtId="185" fontId="2" fillId="0" borderId="0" applyFill="0" applyBorder="0" applyAlignment="0" applyProtection="0"/>
    <xf numFmtId="185" fontId="2" fillId="0" borderId="0" applyFill="0" applyBorder="0" applyAlignment="0" applyProtection="0"/>
    <xf numFmtId="185" fontId="35" fillId="0" borderId="0" applyFill="0" applyBorder="0" applyAlignment="0" applyProtection="0"/>
    <xf numFmtId="185" fontId="2" fillId="0" borderId="0" applyFill="0" applyBorder="0" applyAlignment="0" applyProtection="0"/>
    <xf numFmtId="193" fontId="35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3" fontId="35" fillId="0" borderId="0" applyFill="0" applyBorder="0" applyProtection="0">
      <alignment horizontal="right"/>
    </xf>
    <xf numFmtId="193" fontId="2" fillId="0" borderId="0" applyFill="0" applyBorder="0" applyProtection="0">
      <alignment horizontal="right"/>
    </xf>
    <xf numFmtId="194" fontId="35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4" fontId="35" fillId="0" borderId="0" applyFill="0" applyBorder="0" applyProtection="0">
      <alignment horizontal="right"/>
    </xf>
    <xf numFmtId="194" fontId="2" fillId="0" borderId="0" applyFill="0" applyBorder="0" applyProtection="0">
      <alignment horizontal="right"/>
    </xf>
    <xf numFmtId="195" fontId="35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5" fontId="35" fillId="0" borderId="0" applyFill="0" applyBorder="0" applyProtection="0">
      <alignment horizontal="right"/>
    </xf>
    <xf numFmtId="195" fontId="2" fillId="0" borderId="0" applyFill="0" applyBorder="0" applyProtection="0">
      <alignment horizontal="right"/>
    </xf>
    <xf numFmtId="196" fontId="35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6" fontId="35" fillId="0" borderId="0" applyFill="0" applyBorder="0" applyProtection="0">
      <alignment horizontal="right"/>
    </xf>
    <xf numFmtId="196" fontId="2" fillId="0" borderId="0" applyFill="0" applyBorder="0" applyProtection="0">
      <alignment horizontal="right"/>
    </xf>
    <xf numFmtId="197" fontId="35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7" fontId="35" fillId="0" borderId="0" applyFill="0" applyBorder="0" applyProtection="0">
      <alignment horizontal="right"/>
    </xf>
    <xf numFmtId="197" fontId="2" fillId="0" borderId="0" applyFill="0" applyBorder="0" applyProtection="0">
      <alignment horizontal="right"/>
    </xf>
    <xf numFmtId="198" fontId="35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8" fontId="35" fillId="0" borderId="0" applyFill="0" applyBorder="0" applyProtection="0">
      <alignment horizontal="right"/>
    </xf>
    <xf numFmtId="198" fontId="2" fillId="0" borderId="0" applyFill="0" applyBorder="0" applyProtection="0">
      <alignment horizontal="right"/>
    </xf>
    <xf numFmtId="199" fontId="35" fillId="0" borderId="0" applyFill="0" applyBorder="0" applyProtection="0">
      <alignment horizontal="right"/>
    </xf>
    <xf numFmtId="199" fontId="2" fillId="0" borderId="0" applyFill="0" applyBorder="0" applyProtection="0">
      <alignment horizontal="right"/>
    </xf>
    <xf numFmtId="199" fontId="2" fillId="0" borderId="0" applyFill="0" applyBorder="0" applyProtection="0">
      <alignment horizontal="right"/>
    </xf>
    <xf numFmtId="199" fontId="2" fillId="0" borderId="0" applyFill="0" applyBorder="0" applyProtection="0">
      <alignment horizontal="right"/>
    </xf>
    <xf numFmtId="199" fontId="35" fillId="0" borderId="0" applyFill="0" applyBorder="0" applyProtection="0">
      <alignment horizontal="right"/>
    </xf>
    <xf numFmtId="199" fontId="2" fillId="0" borderId="0" applyFill="0" applyBorder="0" applyProtection="0">
      <alignment horizontal="right"/>
    </xf>
    <xf numFmtId="186" fontId="35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6" fontId="35" fillId="0" borderId="0" applyFill="0" applyBorder="0" applyProtection="0">
      <alignment horizontal="right"/>
    </xf>
    <xf numFmtId="186" fontId="2" fillId="0" borderId="0" applyFill="0" applyBorder="0" applyProtection="0">
      <alignment horizontal="right"/>
    </xf>
    <xf numFmtId="187" fontId="35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7" fontId="35" fillId="0" borderId="0" applyFill="0" applyBorder="0" applyProtection="0">
      <alignment horizontal="right"/>
    </xf>
    <xf numFmtId="187" fontId="2" fillId="0" borderId="0" applyFill="0" applyBorder="0" applyProtection="0">
      <alignment horizontal="right"/>
    </xf>
    <xf numFmtId="188" fontId="35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8" fontId="35" fillId="0" borderId="0" applyFill="0" applyBorder="0" applyProtection="0">
      <alignment horizontal="right"/>
    </xf>
    <xf numFmtId="188" fontId="2" fillId="0" borderId="0" applyFill="0" applyBorder="0" applyProtection="0">
      <alignment horizontal="right"/>
    </xf>
    <xf numFmtId="189" fontId="35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89" fontId="35" fillId="0" borderId="0" applyFill="0" applyBorder="0" applyProtection="0">
      <alignment horizontal="right"/>
    </xf>
    <xf numFmtId="189" fontId="2" fillId="0" borderId="0" applyFill="0" applyBorder="0" applyProtection="0">
      <alignment horizontal="right"/>
    </xf>
    <xf numFmtId="190" fontId="35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0" fontId="35" fillId="0" borderId="0" applyFill="0" applyBorder="0" applyProtection="0">
      <alignment horizontal="right"/>
    </xf>
    <xf numFmtId="190" fontId="2" fillId="0" borderId="0" applyFill="0" applyBorder="0" applyProtection="0">
      <alignment horizontal="right"/>
    </xf>
    <xf numFmtId="191" fontId="35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1" fontId="35" fillId="0" borderId="0" applyFill="0" applyBorder="0" applyProtection="0">
      <alignment horizontal="right"/>
    </xf>
    <xf numFmtId="191" fontId="2" fillId="0" borderId="0" applyFill="0" applyBorder="0" applyProtection="0">
      <alignment horizontal="right"/>
    </xf>
    <xf numFmtId="192" fontId="35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192" fontId="35" fillId="0" borderId="0" applyFill="0" applyBorder="0" applyProtection="0">
      <alignment horizontal="right"/>
    </xf>
    <xf numFmtId="192" fontId="2" fillId="0" borderId="0" applyFill="0" applyBorder="0" applyProtection="0">
      <alignment horizontal="right"/>
    </xf>
    <xf numFmtId="201" fontId="35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1" fontId="35" fillId="0" borderId="0" applyFill="0" applyBorder="0" applyProtection="0">
      <alignment horizontal="right"/>
    </xf>
    <xf numFmtId="201" fontId="2" fillId="0" borderId="0" applyFill="0" applyBorder="0" applyProtection="0">
      <alignment horizontal="right"/>
    </xf>
    <xf numFmtId="202" fontId="35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2" fontId="35" fillId="0" borderId="0" applyFill="0" applyBorder="0" applyProtection="0">
      <alignment horizontal="right"/>
    </xf>
    <xf numFmtId="202" fontId="2" fillId="0" borderId="0" applyFill="0" applyBorder="0" applyProtection="0">
      <alignment horizontal="right"/>
    </xf>
    <xf numFmtId="203" fontId="35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3" fontId="35" fillId="0" borderId="0" applyFill="0" applyBorder="0" applyProtection="0">
      <alignment horizontal="right"/>
    </xf>
    <xf numFmtId="203" fontId="2" fillId="0" borderId="0" applyFill="0" applyBorder="0" applyProtection="0">
      <alignment horizontal="right"/>
    </xf>
    <xf numFmtId="204" fontId="35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4" fontId="35" fillId="0" borderId="0" applyFill="0" applyBorder="0" applyProtection="0">
      <alignment horizontal="right"/>
    </xf>
    <xf numFmtId="204" fontId="2" fillId="0" borderId="0" applyFill="0" applyBorder="0" applyProtection="0">
      <alignment horizontal="right"/>
    </xf>
    <xf numFmtId="205" fontId="35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5" fontId="35" fillId="0" borderId="0" applyFill="0" applyBorder="0" applyProtection="0">
      <alignment horizontal="right"/>
    </xf>
    <xf numFmtId="205" fontId="2" fillId="0" borderId="0" applyFill="0" applyBorder="0" applyProtection="0">
      <alignment horizontal="right"/>
    </xf>
    <xf numFmtId="206" fontId="35" fillId="0" borderId="0" applyFill="0" applyBorder="0" applyProtection="0">
      <alignment horizontal="right"/>
    </xf>
    <xf numFmtId="206" fontId="2" fillId="0" borderId="0" applyFill="0" applyBorder="0" applyProtection="0">
      <alignment horizontal="right"/>
    </xf>
    <xf numFmtId="206" fontId="2" fillId="0" borderId="0" applyFill="0" applyBorder="0" applyProtection="0">
      <alignment horizontal="right"/>
    </xf>
    <xf numFmtId="206" fontId="2" fillId="0" borderId="0" applyFill="0" applyBorder="0" applyProtection="0">
      <alignment horizontal="right"/>
    </xf>
    <xf numFmtId="206" fontId="35" fillId="0" borderId="0" applyFill="0" applyBorder="0" applyProtection="0">
      <alignment horizontal="right"/>
    </xf>
    <xf numFmtId="206" fontId="2" fillId="0" borderId="0" applyFill="0" applyBorder="0" applyProtection="0">
      <alignment horizontal="right"/>
    </xf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7" fontId="35" fillId="0" borderId="0" applyFill="0" applyBorder="0" applyAlignment="0" applyProtection="0"/>
    <xf numFmtId="208" fontId="35" fillId="0" borderId="0" applyFill="0" applyBorder="0" applyAlignment="0" applyProtection="0"/>
    <xf numFmtId="208" fontId="2" fillId="0" borderId="0" applyFill="0" applyBorder="0" applyAlignment="0" applyProtection="0"/>
    <xf numFmtId="208" fontId="2" fillId="0" borderId="0" applyFill="0" applyBorder="0" applyAlignment="0" applyProtection="0"/>
    <xf numFmtId="208" fontId="2" fillId="0" borderId="0" applyFill="0" applyBorder="0" applyAlignment="0" applyProtection="0"/>
    <xf numFmtId="208" fontId="35" fillId="0" borderId="0" applyFill="0" applyBorder="0" applyAlignment="0" applyProtection="0"/>
    <xf numFmtId="208" fontId="2" fillId="0" borderId="0" applyFill="0" applyBorder="0" applyAlignment="0" applyProtection="0"/>
    <xf numFmtId="207" fontId="2" fillId="0" borderId="0" applyFill="0" applyBorder="0" applyAlignment="0" applyProtection="0"/>
    <xf numFmtId="207" fontId="2" fillId="0" borderId="0" applyFill="0" applyBorder="0" applyAlignment="0" applyProtection="0"/>
    <xf numFmtId="207" fontId="2" fillId="0" borderId="0" applyFill="0" applyBorder="0" applyAlignment="0" applyProtection="0"/>
    <xf numFmtId="207" fontId="35" fillId="0" borderId="0" applyFill="0" applyBorder="0" applyAlignment="0" applyProtection="0"/>
    <xf numFmtId="207" fontId="2" fillId="0" borderId="0" applyFill="0" applyBorder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09" fontId="35" fillId="0" borderId="0" applyFill="0" applyBorder="0" applyAlignment="0" applyProtection="0"/>
    <xf numFmtId="210" fontId="35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2" fillId="0" borderId="0" applyFill="0" applyBorder="0" applyAlignment="0" applyProtection="0"/>
    <xf numFmtId="210" fontId="35" fillId="0" borderId="0" applyFill="0" applyBorder="0" applyAlignment="0" applyProtection="0"/>
    <xf numFmtId="210" fontId="2" fillId="0" borderId="0" applyFill="0" applyBorder="0" applyAlignment="0" applyProtection="0"/>
    <xf numFmtId="209" fontId="2" fillId="0" borderId="0" applyFill="0" applyBorder="0" applyAlignment="0" applyProtection="0"/>
    <xf numFmtId="209" fontId="2" fillId="0" borderId="0" applyFill="0" applyBorder="0" applyAlignment="0" applyProtection="0"/>
    <xf numFmtId="209" fontId="2" fillId="0" borderId="0" applyFill="0" applyBorder="0" applyAlignment="0" applyProtection="0"/>
    <xf numFmtId="209" fontId="35" fillId="0" borderId="0" applyFill="0" applyBorder="0" applyAlignment="0" applyProtection="0"/>
    <xf numFmtId="209" fontId="2" fillId="0" borderId="0" applyFill="0" applyBorder="0" applyAlignment="0" applyProtection="0"/>
    <xf numFmtId="39" fontId="35" fillId="0" borderId="0" applyFill="0" applyBorder="0" applyAlignment="0" applyProtection="0"/>
    <xf numFmtId="211" fontId="35" fillId="0" borderId="0" applyFill="0" applyBorder="0" applyAlignment="0" applyProtection="0"/>
    <xf numFmtId="211" fontId="2" fillId="0" borderId="0" applyFill="0" applyBorder="0" applyAlignment="0" applyProtection="0"/>
    <xf numFmtId="211" fontId="2" fillId="0" borderId="0" applyFill="0" applyBorder="0" applyAlignment="0" applyProtection="0"/>
    <xf numFmtId="211" fontId="2" fillId="0" borderId="0" applyFill="0" applyBorder="0" applyAlignment="0" applyProtection="0"/>
    <xf numFmtId="211" fontId="35" fillId="0" borderId="0" applyFill="0" applyBorder="0" applyAlignment="0" applyProtection="0"/>
    <xf numFmtId="211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35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2" fillId="0" borderId="0" applyFill="0" applyBorder="0" applyAlignment="0" applyProtection="0"/>
    <xf numFmtId="212" fontId="35" fillId="0" borderId="0" applyFill="0" applyBorder="0" applyAlignment="0" applyProtection="0"/>
    <xf numFmtId="212" fontId="2" fillId="0" borderId="0" applyFill="0" applyBorder="0" applyAlignment="0" applyProtection="0"/>
    <xf numFmtId="20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3" fontId="35" fillId="0" borderId="0" applyFill="0" applyBorder="0" applyAlignment="0" applyProtection="0"/>
    <xf numFmtId="213" fontId="2" fillId="0" borderId="0" applyFill="0" applyBorder="0" applyAlignment="0" applyProtection="0"/>
    <xf numFmtId="213" fontId="2" fillId="0" borderId="0" applyFill="0" applyBorder="0" applyAlignment="0" applyProtection="0"/>
    <xf numFmtId="213" fontId="2" fillId="0" borderId="0" applyFill="0" applyBorder="0" applyAlignment="0" applyProtection="0"/>
    <xf numFmtId="213" fontId="35" fillId="0" borderId="0" applyFill="0" applyBorder="0" applyAlignment="0" applyProtection="0"/>
    <xf numFmtId="213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5" fillId="2" borderId="0" applyNumberFormat="0" applyAlignment="0" applyProtection="0"/>
    <xf numFmtId="0" fontId="2" fillId="2" borderId="0" applyNumberFormat="0" applyAlignment="0" applyProtection="0"/>
    <xf numFmtId="0" fontId="2" fillId="2" borderId="0" applyNumberFormat="0" applyAlignment="0" applyProtection="0"/>
    <xf numFmtId="0" fontId="2" fillId="2" borderId="0" applyNumberFormat="0" applyAlignment="0" applyProtection="0"/>
    <xf numFmtId="0" fontId="35" fillId="2" borderId="0" applyNumberFormat="0" applyAlignment="0" applyProtection="0"/>
    <xf numFmtId="0" fontId="2" fillId="2" borderId="0" applyNumberFormat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4" fontId="35" fillId="0" borderId="0" applyFill="0" applyBorder="0" applyAlignment="0" applyProtection="0"/>
    <xf numFmtId="215" fontId="35" fillId="0" borderId="0" applyFill="0" applyBorder="0" applyAlignment="0" applyProtection="0"/>
    <xf numFmtId="215" fontId="2" fillId="0" borderId="0" applyFill="0" applyBorder="0" applyAlignment="0" applyProtection="0"/>
    <xf numFmtId="215" fontId="2" fillId="0" borderId="0" applyFill="0" applyBorder="0" applyAlignment="0" applyProtection="0"/>
    <xf numFmtId="215" fontId="2" fillId="0" borderId="0" applyFill="0" applyBorder="0" applyAlignment="0" applyProtection="0"/>
    <xf numFmtId="215" fontId="35" fillId="0" borderId="0" applyFill="0" applyBorder="0" applyAlignment="0" applyProtection="0"/>
    <xf numFmtId="215" fontId="2" fillId="0" borderId="0" applyFill="0" applyBorder="0" applyAlignment="0" applyProtection="0"/>
    <xf numFmtId="214" fontId="2" fillId="0" borderId="0" applyFill="0" applyBorder="0" applyAlignment="0" applyProtection="0"/>
    <xf numFmtId="214" fontId="2" fillId="0" borderId="0" applyFill="0" applyBorder="0" applyAlignment="0" applyProtection="0"/>
    <xf numFmtId="214" fontId="2" fillId="0" borderId="0" applyFill="0" applyBorder="0" applyAlignment="0" applyProtection="0"/>
    <xf numFmtId="214" fontId="35" fillId="0" borderId="0" applyFill="0" applyBorder="0" applyAlignment="0" applyProtection="0"/>
    <xf numFmtId="214" fontId="2" fillId="0" borderId="0" applyFill="0" applyBorder="0" applyAlignment="0" applyProtection="0"/>
    <xf numFmtId="216" fontId="35" fillId="0" borderId="0" applyFill="0" applyBorder="0" applyAlignment="0" applyProtection="0"/>
    <xf numFmtId="217" fontId="35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7" fontId="35" fillId="0" borderId="0" applyFill="0" applyBorder="0" applyProtection="0">
      <alignment horizontal="right"/>
    </xf>
    <xf numFmtId="217" fontId="2" fillId="0" borderId="0" applyFill="0" applyBorder="0" applyProtection="0">
      <alignment horizontal="right"/>
    </xf>
    <xf numFmtId="216" fontId="2" fillId="0" borderId="0" applyFill="0" applyBorder="0" applyAlignment="0" applyProtection="0"/>
    <xf numFmtId="216" fontId="2" fillId="0" borderId="0" applyFill="0" applyBorder="0" applyAlignment="0" applyProtection="0"/>
    <xf numFmtId="216" fontId="2" fillId="0" borderId="0" applyFill="0" applyBorder="0" applyAlignment="0" applyProtection="0"/>
    <xf numFmtId="216" fontId="35" fillId="0" borderId="0" applyFill="0" applyBorder="0" applyAlignment="0" applyProtection="0"/>
    <xf numFmtId="216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18" fontId="35" fillId="0" borderId="0" applyFill="0" applyBorder="0" applyAlignment="0" applyProtection="0"/>
    <xf numFmtId="218" fontId="2" fillId="0" borderId="0" applyFill="0" applyBorder="0" applyAlignment="0" applyProtection="0"/>
    <xf numFmtId="218" fontId="2" fillId="0" borderId="0" applyFill="0" applyBorder="0" applyAlignment="0" applyProtection="0"/>
    <xf numFmtId="218" fontId="2" fillId="0" borderId="0" applyFill="0" applyBorder="0" applyAlignment="0" applyProtection="0"/>
    <xf numFmtId="218" fontId="35" fillId="0" borderId="0" applyFill="0" applyBorder="0" applyAlignment="0" applyProtection="0"/>
    <xf numFmtId="218" fontId="2" fillId="0" borderId="0" applyFill="0" applyBorder="0" applyAlignment="0" applyProtection="0"/>
    <xf numFmtId="219" fontId="35" fillId="0" borderId="0" applyFill="0" applyBorder="0" applyAlignment="0" applyProtection="0"/>
    <xf numFmtId="219" fontId="2" fillId="0" borderId="0" applyFill="0" applyBorder="0" applyAlignment="0" applyProtection="0"/>
    <xf numFmtId="219" fontId="2" fillId="0" borderId="0" applyFill="0" applyBorder="0" applyAlignment="0" applyProtection="0"/>
    <xf numFmtId="219" fontId="2" fillId="0" borderId="0" applyFill="0" applyBorder="0" applyAlignment="0" applyProtection="0"/>
    <xf numFmtId="219" fontId="35" fillId="0" borderId="0" applyFill="0" applyBorder="0" applyAlignment="0" applyProtection="0"/>
    <xf numFmtId="219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 applyFill="0" applyBorder="0" applyAlignment="0" applyProtection="0"/>
    <xf numFmtId="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3" fillId="0" borderId="2" applyNumberFormat="0" applyFill="0" applyAlignment="0" applyProtection="0"/>
    <xf numFmtId="0" fontId="14" fillId="0" borderId="3" applyNumberFormat="0" applyFill="0" applyProtection="0">
      <alignment horizontal="center"/>
    </xf>
    <xf numFmtId="0" fontId="14" fillId="0" borderId="0" applyNumberFormat="0" applyFill="0" applyBorder="0" applyProtection="0">
      <alignment horizontal="left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0" fontId="15" fillId="0" borderId="0" applyNumberFormat="0" applyFill="0" applyBorder="0" applyProtection="0">
      <alignment horizontal="center"/>
    </xf>
    <xf numFmtId="200" fontId="35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2" fillId="0" borderId="0" applyFill="0" applyBorder="0" applyAlignment="0" applyProtection="0"/>
    <xf numFmtId="200" fontId="35" fillId="0" borderId="0" applyFill="0" applyBorder="0" applyAlignment="0" applyProtection="0"/>
    <xf numFmtId="200" fontId="2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>
      <alignment vertical="center"/>
    </xf>
    <xf numFmtId="0" fontId="8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Border="0">
      <alignment horizontal="right"/>
    </xf>
    <xf numFmtId="166" fontId="35" fillId="0" borderId="0" applyBorder="0">
      <alignment horizontal="right"/>
    </xf>
    <xf numFmtId="167" fontId="35" fillId="0" borderId="0" applyBorder="0">
      <alignment horizontal="right"/>
    </xf>
    <xf numFmtId="168" fontId="35" fillId="0" borderId="0" applyBorder="0">
      <alignment horizontal="right"/>
    </xf>
    <xf numFmtId="174" fontId="35" fillId="0" borderId="0" applyBorder="0">
      <alignment horizontal="right"/>
    </xf>
    <xf numFmtId="167" fontId="2" fillId="0" borderId="0" applyBorder="0">
      <alignment horizontal="right"/>
    </xf>
    <xf numFmtId="169" fontId="35" fillId="0" borderId="0" applyBorder="0">
      <alignment horizontal="right"/>
    </xf>
    <xf numFmtId="170" fontId="35" fillId="0" borderId="0" applyFill="0" applyBorder="0"/>
    <xf numFmtId="172" fontId="1" fillId="0" borderId="0">
      <alignment horizontal="center"/>
    </xf>
    <xf numFmtId="173" fontId="35" fillId="0" borderId="0" applyBorder="0">
      <alignment horizontal="right"/>
    </xf>
    <xf numFmtId="169" fontId="2" fillId="0" borderId="0" applyBorder="0">
      <alignment horizontal="right"/>
    </xf>
    <xf numFmtId="171" fontId="35" fillId="0" borderId="0" applyFill="0" applyBorder="0"/>
    <xf numFmtId="4" fontId="3" fillId="0" borderId="0" applyBorder="0" applyProtection="0">
      <alignment horizontal="left" wrapText="1"/>
    </xf>
    <xf numFmtId="175" fontId="35" fillId="0" borderId="0" applyBorder="0">
      <alignment horizontal="right"/>
    </xf>
    <xf numFmtId="165" fontId="2" fillId="0" borderId="0" applyBorder="0">
      <alignment horizontal="right"/>
    </xf>
    <xf numFmtId="165" fontId="2" fillId="0" borderId="0" applyBorder="0">
      <alignment horizontal="right"/>
    </xf>
    <xf numFmtId="165" fontId="2" fillId="0" borderId="0" applyBorder="0">
      <alignment horizontal="right"/>
    </xf>
    <xf numFmtId="165" fontId="35" fillId="0" borderId="0" applyBorder="0">
      <alignment horizontal="right"/>
    </xf>
    <xf numFmtId="176" fontId="35" fillId="0" borderId="0" applyBorder="0">
      <alignment horizontal="right"/>
    </xf>
    <xf numFmtId="176" fontId="2" fillId="0" borderId="0" applyBorder="0">
      <alignment horizontal="right"/>
    </xf>
    <xf numFmtId="176" fontId="2" fillId="0" borderId="0" applyBorder="0">
      <alignment horizontal="right"/>
    </xf>
    <xf numFmtId="176" fontId="2" fillId="0" borderId="0" applyBorder="0">
      <alignment horizontal="right"/>
    </xf>
    <xf numFmtId="176" fontId="35" fillId="0" borderId="0" applyBorder="0">
      <alignment horizontal="right"/>
    </xf>
    <xf numFmtId="176" fontId="2" fillId="0" borderId="0" applyBorder="0">
      <alignment horizontal="right"/>
    </xf>
    <xf numFmtId="176" fontId="35" fillId="0" borderId="0" applyBorder="0">
      <alignment horizontal="right"/>
    </xf>
    <xf numFmtId="176" fontId="2" fillId="0" borderId="0" applyBorder="0">
      <alignment horizontal="right"/>
    </xf>
    <xf numFmtId="176" fontId="2" fillId="0" borderId="0" applyBorder="0">
      <alignment horizontal="right"/>
    </xf>
    <xf numFmtId="176" fontId="2" fillId="0" borderId="0" applyBorder="0">
      <alignment horizontal="right"/>
    </xf>
    <xf numFmtId="176" fontId="35" fillId="0" borderId="0" applyBorder="0">
      <alignment horizontal="right"/>
    </xf>
    <xf numFmtId="176" fontId="2" fillId="0" borderId="0" applyBorder="0">
      <alignment horizontal="right"/>
    </xf>
    <xf numFmtId="165" fontId="2" fillId="0" borderId="0" applyBorder="0">
      <alignment horizontal="right"/>
    </xf>
    <xf numFmtId="0" fontId="35" fillId="0" borderId="0" applyFill="0" applyBorder="0" applyAlignment="0" applyProtection="0"/>
    <xf numFmtId="0" fontId="4" fillId="3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5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177" fontId="7" fillId="0" borderId="4"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60" applyFill="0">
      <alignment vertical="center" wrapText="1"/>
    </xf>
    <xf numFmtId="178" fontId="35" fillId="0" borderId="0" applyFont="0" applyFill="0" applyBorder="0" applyProtection="0">
      <alignment wrapText="1"/>
    </xf>
    <xf numFmtId="178" fontId="35" fillId="0" borderId="0" applyFont="0" applyFill="0" applyBorder="0" applyProtection="0">
      <alignment wrapText="1"/>
    </xf>
    <xf numFmtId="179" fontId="35" fillId="0" borderId="0" applyFont="0" applyFill="0" applyBorder="0" applyProtection="0">
      <alignment horizontal="left" wrapText="1"/>
    </xf>
    <xf numFmtId="179" fontId="35" fillId="0" borderId="0" applyFont="0" applyFill="0" applyBorder="0" applyProtection="0">
      <alignment horizontal="left" wrapText="1"/>
    </xf>
    <xf numFmtId="181" fontId="35" fillId="0" borderId="0" applyFont="0" applyFill="0" applyBorder="0" applyProtection="0">
      <alignment wrapText="1"/>
    </xf>
    <xf numFmtId="181" fontId="35" fillId="0" borderId="0" applyFont="0" applyFill="0" applyBorder="0" applyProtection="0">
      <alignment wrapText="1"/>
    </xf>
    <xf numFmtId="182" fontId="35" fillId="0" borderId="0" applyFont="0" applyFill="0" applyBorder="0" applyProtection="0">
      <alignment wrapText="1"/>
    </xf>
    <xf numFmtId="182" fontId="35" fillId="0" borderId="0" applyFont="0" applyFill="0" applyBorder="0" applyProtection="0">
      <alignment wrapText="1"/>
    </xf>
    <xf numFmtId="183" fontId="35" fillId="0" borderId="0" applyFont="0" applyFill="0" applyBorder="0" applyProtection="0">
      <alignment wrapText="1"/>
    </xf>
    <xf numFmtId="183" fontId="35" fillId="0" borderId="0" applyFont="0" applyFill="0" applyBorder="0" applyProtection="0">
      <alignment wrapText="1"/>
    </xf>
    <xf numFmtId="180" fontId="35" fillId="0" borderId="0" applyFont="0" applyFill="0" applyBorder="0" applyProtection="0">
      <alignment wrapText="1"/>
    </xf>
    <xf numFmtId="180" fontId="35" fillId="0" borderId="0" applyFont="0" applyFill="0" applyBorder="0" applyProtection="0">
      <alignment wrapText="1"/>
    </xf>
    <xf numFmtId="262" fontId="36" fillId="0" borderId="0" applyFont="0" applyFill="0" applyBorder="0" applyAlignment="0" applyProtection="0"/>
    <xf numFmtId="262" fontId="36" fillId="0" borderId="0" applyFont="0" applyFill="0" applyBorder="0" applyAlignment="0" applyProtection="0"/>
    <xf numFmtId="262" fontId="36" fillId="0" borderId="0" applyFont="0" applyFill="0" applyBorder="0" applyAlignment="0" applyProtection="0"/>
    <xf numFmtId="262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85" fontId="36" fillId="0" borderId="0" applyFont="0" applyFill="0" applyBorder="0" applyAlignment="0" applyProtection="0"/>
    <xf numFmtId="193" fontId="35" fillId="0" borderId="0" applyFont="0" applyFill="0" applyBorder="0" applyProtection="0">
      <alignment horizontal="right"/>
    </xf>
    <xf numFmtId="193" fontId="35" fillId="0" borderId="0" applyFont="0" applyFill="0" applyBorder="0" applyProtection="0">
      <alignment horizontal="right"/>
    </xf>
    <xf numFmtId="194" fontId="35" fillId="0" borderId="0" applyFont="0" applyFill="0" applyBorder="0" applyProtection="0">
      <alignment horizontal="right"/>
    </xf>
    <xf numFmtId="194" fontId="35" fillId="0" borderId="0" applyFont="0" applyFill="0" applyBorder="0" applyProtection="0">
      <alignment horizontal="right"/>
    </xf>
    <xf numFmtId="195" fontId="35" fillId="0" borderId="0" applyFont="0" applyFill="0" applyBorder="0" applyProtection="0">
      <alignment horizontal="right"/>
    </xf>
    <xf numFmtId="195" fontId="35" fillId="0" borderId="0" applyFont="0" applyFill="0" applyBorder="0" applyProtection="0">
      <alignment horizontal="right"/>
    </xf>
    <xf numFmtId="196" fontId="35" fillId="0" borderId="0" applyFont="0" applyFill="0" applyBorder="0" applyProtection="0">
      <alignment horizontal="right"/>
    </xf>
    <xf numFmtId="196" fontId="35" fillId="0" borderId="0" applyFont="0" applyFill="0" applyBorder="0" applyProtection="0">
      <alignment horizontal="right"/>
    </xf>
    <xf numFmtId="197" fontId="35" fillId="0" borderId="0" applyFont="0" applyFill="0" applyBorder="0" applyProtection="0">
      <alignment horizontal="right"/>
    </xf>
    <xf numFmtId="197" fontId="35" fillId="0" borderId="0" applyFont="0" applyFill="0" applyBorder="0" applyProtection="0">
      <alignment horizontal="right"/>
    </xf>
    <xf numFmtId="198" fontId="35" fillId="0" borderId="0" applyFont="0" applyFill="0" applyBorder="0" applyProtection="0">
      <alignment horizontal="right"/>
    </xf>
    <xf numFmtId="198" fontId="35" fillId="0" borderId="0" applyFont="0" applyFill="0" applyBorder="0" applyProtection="0">
      <alignment horizontal="right"/>
    </xf>
    <xf numFmtId="199" fontId="35" fillId="0" borderId="0" applyFont="0" applyFill="0" applyBorder="0" applyProtection="0">
      <alignment horizontal="right"/>
    </xf>
    <xf numFmtId="199" fontId="35" fillId="0" borderId="0" applyFont="0" applyFill="0" applyBorder="0" applyProtection="0">
      <alignment horizontal="right"/>
    </xf>
    <xf numFmtId="186" fontId="35" fillId="0" borderId="0" applyFont="0" applyFill="0" applyBorder="0" applyProtection="0">
      <alignment horizontal="right"/>
    </xf>
    <xf numFmtId="186" fontId="35" fillId="0" borderId="0" applyFont="0" applyFill="0" applyBorder="0" applyProtection="0">
      <alignment horizontal="right"/>
    </xf>
    <xf numFmtId="187" fontId="35" fillId="0" borderId="0" applyFont="0" applyFill="0" applyBorder="0" applyProtection="0">
      <alignment horizontal="right"/>
    </xf>
    <xf numFmtId="187" fontId="35" fillId="0" borderId="0" applyFont="0" applyFill="0" applyBorder="0" applyProtection="0">
      <alignment horizontal="right"/>
    </xf>
    <xf numFmtId="188" fontId="35" fillId="0" borderId="0" applyFont="0" applyFill="0" applyBorder="0" applyProtection="0">
      <alignment horizontal="right"/>
    </xf>
    <xf numFmtId="188" fontId="35" fillId="0" borderId="0" applyFont="0" applyFill="0" applyBorder="0" applyProtection="0">
      <alignment horizontal="right"/>
    </xf>
    <xf numFmtId="189" fontId="35" fillId="0" borderId="0" applyFont="0" applyFill="0" applyBorder="0" applyProtection="0">
      <alignment horizontal="right"/>
    </xf>
    <xf numFmtId="189" fontId="35" fillId="0" borderId="0" applyFont="0" applyFill="0" applyBorder="0" applyProtection="0">
      <alignment horizontal="right"/>
    </xf>
    <xf numFmtId="190" fontId="35" fillId="0" borderId="0" applyFont="0" applyFill="0" applyBorder="0" applyProtection="0">
      <alignment horizontal="right"/>
    </xf>
    <xf numFmtId="190" fontId="35" fillId="0" borderId="0" applyFont="0" applyFill="0" applyBorder="0" applyProtection="0">
      <alignment horizontal="right"/>
    </xf>
    <xf numFmtId="191" fontId="35" fillId="0" borderId="0" applyFont="0" applyFill="0" applyBorder="0" applyProtection="0">
      <alignment horizontal="right"/>
    </xf>
    <xf numFmtId="191" fontId="35" fillId="0" borderId="0" applyFont="0" applyFill="0" applyBorder="0" applyProtection="0">
      <alignment horizontal="right"/>
    </xf>
    <xf numFmtId="192" fontId="35" fillId="0" borderId="0" applyFont="0" applyFill="0" applyBorder="0" applyProtection="0">
      <alignment horizontal="right"/>
    </xf>
    <xf numFmtId="192" fontId="35" fillId="0" borderId="0" applyFont="0" applyFill="0" applyBorder="0" applyProtection="0">
      <alignment horizontal="right"/>
    </xf>
    <xf numFmtId="201" fontId="39" fillId="0" borderId="0" applyFont="0" applyFill="0" applyBorder="0" applyProtection="0">
      <alignment horizontal="right"/>
    </xf>
    <xf numFmtId="201" fontId="39" fillId="0" borderId="0" applyFont="0" applyFill="0" applyBorder="0" applyProtection="0">
      <alignment horizontal="right"/>
    </xf>
    <xf numFmtId="202" fontId="39" fillId="0" borderId="0" applyFont="0" applyFill="0" applyBorder="0" applyProtection="0">
      <alignment horizontal="right"/>
    </xf>
    <xf numFmtId="202" fontId="39" fillId="0" borderId="0" applyFont="0" applyFill="0" applyBorder="0" applyProtection="0">
      <alignment horizontal="right"/>
    </xf>
    <xf numFmtId="203" fontId="39" fillId="0" borderId="0" applyFont="0" applyFill="0" applyBorder="0" applyProtection="0">
      <alignment horizontal="right"/>
    </xf>
    <xf numFmtId="203" fontId="39" fillId="0" borderId="0" applyFont="0" applyFill="0" applyBorder="0" applyProtection="0">
      <alignment horizontal="right"/>
    </xf>
    <xf numFmtId="204" fontId="39" fillId="0" borderId="0" applyFont="0" applyFill="0" applyBorder="0" applyProtection="0">
      <alignment horizontal="right"/>
    </xf>
    <xf numFmtId="204" fontId="39" fillId="0" borderId="0" applyFont="0" applyFill="0" applyBorder="0" applyProtection="0">
      <alignment horizontal="right"/>
    </xf>
    <xf numFmtId="205" fontId="39" fillId="0" borderId="0" applyFont="0" applyFill="0" applyBorder="0" applyProtection="0">
      <alignment horizontal="right"/>
    </xf>
    <xf numFmtId="205" fontId="39" fillId="0" borderId="0" applyFont="0" applyFill="0" applyBorder="0" applyProtection="0">
      <alignment horizontal="right"/>
    </xf>
    <xf numFmtId="206" fontId="39" fillId="0" borderId="0" applyFont="0" applyFill="0" applyBorder="0" applyProtection="0">
      <alignment horizontal="right"/>
    </xf>
    <xf numFmtId="206" fontId="39" fillId="0" borderId="0" applyFont="0" applyFill="0" applyBorder="0" applyProtection="0">
      <alignment horizontal="right"/>
    </xf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07" fontId="35" fillId="0" borderId="0" applyFont="0" applyFill="0" applyBorder="0" applyAlignment="0" applyProtection="0"/>
    <xf numFmtId="208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207" fontId="35" fillId="0" borderId="0" applyFont="0" applyFill="0" applyBorder="0" applyAlignment="0" applyProtection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263" fontId="35" fillId="0" borderId="0" applyFont="0" applyFill="0" applyBorder="0" applyAlignment="0" applyProtection="0"/>
    <xf numFmtId="264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264" fontId="36" fillId="0" borderId="0" applyFont="0" applyFill="0" applyBorder="0" applyAlignment="0" applyProtection="0"/>
    <xf numFmtId="263" fontId="35" fillId="0" borderId="0" applyFont="0" applyFill="0" applyBorder="0" applyAlignment="0" applyProtection="0"/>
    <xf numFmtId="39" fontId="35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35" fillId="0" borderId="0" applyFont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39" fontId="2" fillId="0" borderId="0" applyFill="0" applyBorder="0" applyAlignment="0" applyProtection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5" fillId="0" borderId="0" applyFont="0" applyFill="0" applyBorder="0" applyAlignment="0" applyProtection="0">
      <alignment vertical="center"/>
    </xf>
    <xf numFmtId="0" fontId="45" fillId="0" borderId="0" applyFont="0" applyFill="0" applyBorder="0" applyAlignment="0" applyProtection="0">
      <alignment vertical="center"/>
    </xf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265" fontId="3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266" fontId="36" fillId="0" borderId="0" applyFont="0" applyFill="0" applyBorder="0" applyAlignment="0" applyProtection="0"/>
    <xf numFmtId="266" fontId="36" fillId="0" borderId="0" applyFont="0" applyFill="0" applyBorder="0" applyAlignment="0" applyProtection="0"/>
    <xf numFmtId="266" fontId="36" fillId="0" borderId="0" applyFont="0" applyFill="0" applyBorder="0" applyAlignment="0" applyProtection="0"/>
    <xf numFmtId="266" fontId="36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6" fillId="13" borderId="0" applyNumberFormat="0" applyFont="0" applyAlignment="0" applyProtection="0"/>
    <xf numFmtId="0" fontId="36" fillId="13" borderId="0" applyNumberFormat="0" applyFont="0" applyAlignment="0" applyProtection="0"/>
    <xf numFmtId="0" fontId="36" fillId="13" borderId="0" applyNumberFormat="0" applyFont="0" applyAlignment="0" applyProtection="0"/>
    <xf numFmtId="0" fontId="36" fillId="13" borderId="0" applyNumberFormat="0" applyFont="0" applyAlignment="0" applyProtection="0"/>
    <xf numFmtId="0" fontId="3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267" fontId="35" fillId="0" borderId="0" applyFont="0" applyFill="0" applyBorder="0" applyAlignment="0" applyProtection="0"/>
    <xf numFmtId="268" fontId="36" fillId="0" borderId="0" applyFont="0" applyFill="0" applyBorder="0" applyAlignment="0" applyProtection="0"/>
    <xf numFmtId="268" fontId="36" fillId="0" borderId="0" applyFont="0" applyFill="0" applyBorder="0" applyAlignment="0" applyProtection="0"/>
    <xf numFmtId="268" fontId="36" fillId="0" borderId="0" applyFont="0" applyFill="0" applyBorder="0" applyAlignment="0" applyProtection="0"/>
    <xf numFmtId="268" fontId="36" fillId="0" borderId="0" applyFont="0" applyFill="0" applyBorder="0" applyAlignment="0" applyProtection="0"/>
    <xf numFmtId="267" fontId="35" fillId="0" borderId="0" applyFont="0" applyFill="0" applyBorder="0" applyAlignment="0" applyProtection="0"/>
    <xf numFmtId="216" fontId="35" fillId="0" borderId="0" applyFont="0" applyFill="0" applyBorder="0" applyAlignment="0" applyProtection="0"/>
    <xf numFmtId="217" fontId="36" fillId="0" borderId="0" applyFont="0" applyFill="0" applyBorder="0" applyProtection="0">
      <alignment horizontal="right"/>
    </xf>
    <xf numFmtId="217" fontId="36" fillId="0" borderId="0" applyFont="0" applyFill="0" applyBorder="0" applyProtection="0">
      <alignment horizontal="right"/>
    </xf>
    <xf numFmtId="217" fontId="36" fillId="0" borderId="0" applyFont="0" applyFill="0" applyBorder="0" applyProtection="0">
      <alignment horizontal="right"/>
    </xf>
    <xf numFmtId="217" fontId="36" fillId="0" borderId="0" applyFont="0" applyFill="0" applyBorder="0" applyProtection="0">
      <alignment horizontal="right"/>
    </xf>
    <xf numFmtId="216" fontId="35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269" fontId="35" fillId="0" borderId="0" applyFont="0" applyFill="0" applyBorder="0" applyAlignment="0" applyProtection="0"/>
    <xf numFmtId="269" fontId="35" fillId="0" borderId="0" applyFont="0" applyFill="0" applyBorder="0" applyAlignment="0" applyProtection="0"/>
    <xf numFmtId="219" fontId="35" fillId="0" borderId="0" applyFont="0" applyFill="0" applyBorder="0" applyAlignment="0" applyProtection="0"/>
    <xf numFmtId="219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5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8" fillId="0" borderId="0" applyNumberFormat="0" applyFill="0" applyBorder="0" applyProtection="0">
      <alignment vertical="top"/>
    </xf>
    <xf numFmtId="0" fontId="48" fillId="0" borderId="0" applyNumberFormat="0" applyFill="0" applyBorder="0" applyProtection="0">
      <alignment vertical="top"/>
    </xf>
    <xf numFmtId="0" fontId="48" fillId="0" borderId="0" applyNumberFormat="0" applyFill="0" applyBorder="0" applyProtection="0">
      <alignment vertical="top"/>
    </xf>
    <xf numFmtId="0" fontId="42" fillId="0" borderId="0"/>
    <xf numFmtId="0" fontId="43" fillId="0" borderId="0"/>
    <xf numFmtId="0" fontId="43" fillId="0" borderId="0"/>
    <xf numFmtId="0" fontId="42" fillId="0" borderId="0"/>
    <xf numFmtId="0" fontId="49" fillId="0" borderId="2" applyNumberFormat="0" applyFill="0" applyAlignment="0" applyProtection="0"/>
    <xf numFmtId="0" fontId="50" fillId="0" borderId="3" applyNumberFormat="0" applyFill="0" applyProtection="0">
      <alignment horizontal="center"/>
    </xf>
    <xf numFmtId="0" fontId="50" fillId="0" borderId="0" applyNumberFormat="0" applyFill="0" applyBorder="0" applyProtection="0">
      <alignment horizontal="left"/>
    </xf>
    <xf numFmtId="0" fontId="51" fillId="0" borderId="0" applyNumberFormat="0" applyFill="0" applyBorder="0" applyProtection="0">
      <alignment horizontal="centerContinuous"/>
    </xf>
    <xf numFmtId="0" fontId="52" fillId="0" borderId="0" applyNumberFormat="0" applyFill="0" applyBorder="0" applyProtection="0">
      <alignment horizontal="center"/>
    </xf>
    <xf numFmtId="0" fontId="52" fillId="0" borderId="0" applyNumberFormat="0" applyFill="0" applyBorder="0" applyProtection="0">
      <alignment horizontal="center"/>
    </xf>
    <xf numFmtId="0" fontId="51" fillId="0" borderId="0" applyNumberFormat="0" applyFill="0" applyBorder="0" applyProtection="0">
      <alignment horizontal="centerContinuous"/>
    </xf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5" fillId="0" borderId="0"/>
    <xf numFmtId="0" fontId="35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41" fillId="0" borderId="0"/>
    <xf numFmtId="0" fontId="41" fillId="0" borderId="0"/>
    <xf numFmtId="0" fontId="37" fillId="0" borderId="0"/>
    <xf numFmtId="0" fontId="37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2" fillId="0" borderId="0"/>
    <xf numFmtId="0" fontId="37" fillId="0" borderId="0"/>
    <xf numFmtId="0" fontId="37" fillId="0" borderId="0"/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61">
      <protection locked="0"/>
    </xf>
    <xf numFmtId="0" fontId="38" fillId="0" borderId="61">
      <protection locked="0"/>
    </xf>
    <xf numFmtId="0" fontId="45" fillId="0" borderId="0">
      <alignment vertical="center"/>
    </xf>
    <xf numFmtId="0" fontId="46" fillId="0" borderId="0">
      <alignment vertical="center"/>
    </xf>
    <xf numFmtId="0" fontId="53" fillId="0" borderId="0">
      <protection locked="0"/>
    </xf>
    <xf numFmtId="0" fontId="53" fillId="0" borderId="0">
      <protection locked="0"/>
    </xf>
    <xf numFmtId="0" fontId="38" fillId="0" borderId="61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61">
      <protection locked="0"/>
    </xf>
    <xf numFmtId="0" fontId="44" fillId="0" borderId="0">
      <protection locked="0"/>
    </xf>
    <xf numFmtId="0" fontId="44" fillId="0" borderId="62">
      <protection locked="0"/>
    </xf>
    <xf numFmtId="0" fontId="44" fillId="0" borderId="0">
      <protection locked="0"/>
    </xf>
    <xf numFmtId="0" fontId="44" fillId="0" borderId="62">
      <protection locked="0"/>
    </xf>
    <xf numFmtId="0" fontId="44" fillId="0" borderId="0">
      <protection locked="0"/>
    </xf>
    <xf numFmtId="0" fontId="44" fillId="0" borderId="62">
      <protection locked="0"/>
    </xf>
    <xf numFmtId="0" fontId="38" fillId="0" borderId="0">
      <protection locked="0"/>
    </xf>
    <xf numFmtId="0" fontId="38" fillId="0" borderId="61">
      <protection locked="0"/>
    </xf>
    <xf numFmtId="0" fontId="38" fillId="0" borderId="0">
      <protection locked="0"/>
    </xf>
    <xf numFmtId="0" fontId="38" fillId="0" borderId="61">
      <protection locked="0"/>
    </xf>
    <xf numFmtId="0" fontId="44" fillId="0" borderId="0">
      <protection locked="0"/>
    </xf>
    <xf numFmtId="0" fontId="44" fillId="0" borderId="62">
      <protection locked="0"/>
    </xf>
    <xf numFmtId="0" fontId="44" fillId="0" borderId="0">
      <protection locked="0"/>
    </xf>
    <xf numFmtId="0" fontId="44" fillId="0" borderId="62">
      <protection locked="0"/>
    </xf>
    <xf numFmtId="0" fontId="38" fillId="0" borderId="0">
      <protection locked="0"/>
    </xf>
    <xf numFmtId="0" fontId="38" fillId="0" borderId="61">
      <protection locked="0"/>
    </xf>
    <xf numFmtId="0" fontId="38" fillId="0" borderId="0">
      <protection locked="0"/>
    </xf>
    <xf numFmtId="0" fontId="38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249" fontId="35" fillId="0" borderId="0" applyFont="0" applyBorder="0">
      <alignment horizontal="right"/>
    </xf>
    <xf numFmtId="166" fontId="35" fillId="0" borderId="0" applyFont="0" applyBorder="0">
      <alignment horizontal="right"/>
    </xf>
    <xf numFmtId="250" fontId="35" fillId="0" borderId="0" applyFont="0" applyBorder="0">
      <alignment horizontal="right"/>
    </xf>
    <xf numFmtId="168" fontId="35" fillId="0" borderId="0" applyFont="0" applyBorder="0">
      <alignment horizontal="right"/>
    </xf>
    <xf numFmtId="255" fontId="54" fillId="0" borderId="0" applyFont="0" applyBorder="0">
      <alignment horizontal="right"/>
    </xf>
    <xf numFmtId="259" fontId="35" fillId="0" borderId="0" applyFont="0" applyBorder="0">
      <alignment horizontal="right"/>
    </xf>
    <xf numFmtId="170" fontId="54" fillId="0" borderId="0" applyFont="0" applyFill="0" applyBorder="0"/>
    <xf numFmtId="270" fontId="36" fillId="0" borderId="0">
      <alignment horizontal="center"/>
    </xf>
    <xf numFmtId="270" fontId="36" fillId="0" borderId="0">
      <alignment horizontal="center"/>
    </xf>
    <xf numFmtId="253" fontId="54" fillId="0" borderId="0" applyFont="0" applyBorder="0">
      <alignment horizontal="right"/>
    </xf>
    <xf numFmtId="254" fontId="54" fillId="0" borderId="0" applyFont="0" applyFill="0" applyBorder="0"/>
    <xf numFmtId="4" fontId="3" fillId="0" borderId="63" applyBorder="0" applyProtection="0">
      <alignment horizontal="left" wrapText="1"/>
    </xf>
    <xf numFmtId="251" fontId="54" fillId="0" borderId="0" applyFont="0" applyBorder="0">
      <alignment horizontal="right"/>
    </xf>
    <xf numFmtId="249" fontId="35" fillId="0" borderId="0" applyFont="0" applyBorder="0">
      <alignment horizontal="right"/>
    </xf>
    <xf numFmtId="176" fontId="35" fillId="0" borderId="0" applyFont="0" applyBorder="0">
      <alignment horizontal="right"/>
    </xf>
    <xf numFmtId="176" fontId="35" fillId="0" borderId="0" applyFont="0" applyBorder="0">
      <alignment horizontal="right"/>
    </xf>
    <xf numFmtId="176" fontId="35" fillId="0" borderId="0" applyFont="0" applyBorder="0">
      <alignment horizontal="right"/>
    </xf>
    <xf numFmtId="176" fontId="35" fillId="0" borderId="0" applyFont="0" applyBorder="0">
      <alignment horizontal="right"/>
    </xf>
    <xf numFmtId="0" fontId="4" fillId="14" borderId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17" borderId="0" applyNumberFormat="0" applyBorder="0" applyAlignment="0" applyProtection="0"/>
    <xf numFmtId="0" fontId="55" fillId="19" borderId="0" applyNumberFormat="0" applyBorder="0" applyAlignment="0" applyProtection="0"/>
    <xf numFmtId="0" fontId="55" fillId="16" borderId="0" applyNumberFormat="0" applyBorder="0" applyAlignment="0" applyProtection="0"/>
    <xf numFmtId="0" fontId="55" fillId="13" borderId="0" applyNumberFormat="0" applyBorder="0" applyAlignment="0" applyProtection="0"/>
    <xf numFmtId="0" fontId="55" fillId="20" borderId="0" applyNumberFormat="0" applyBorder="0" applyAlignment="0" applyProtection="0"/>
    <xf numFmtId="0" fontId="55" fillId="19" borderId="0" applyNumberFormat="0" applyBorder="0" applyAlignment="0" applyProtection="0"/>
    <xf numFmtId="0" fontId="55" fillId="17" borderId="0" applyNumberFormat="0" applyBorder="0" applyAlignment="0" applyProtection="0"/>
    <xf numFmtId="0" fontId="56" fillId="19" borderId="0" applyNumberFormat="0" applyBorder="0" applyAlignment="0" applyProtection="0"/>
    <xf numFmtId="0" fontId="56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20" borderId="0" applyNumberFormat="0" applyBorder="0" applyAlignment="0" applyProtection="0"/>
    <xf numFmtId="0" fontId="56" fillId="19" borderId="0" applyNumberFormat="0" applyBorder="0" applyAlignment="0" applyProtection="0"/>
    <xf numFmtId="0" fontId="56" fillId="16" borderId="0" applyNumberFormat="0" applyBorder="0" applyAlignment="0" applyProtection="0"/>
    <xf numFmtId="177" fontId="58" fillId="0" borderId="64">
      <protection locked="0"/>
    </xf>
    <xf numFmtId="0" fontId="59" fillId="0" borderId="0">
      <alignment vertical="center"/>
    </xf>
    <xf numFmtId="0" fontId="60" fillId="28" borderId="64">
      <alignment vertical="center"/>
    </xf>
    <xf numFmtId="0" fontId="56" fillId="29" borderId="0" applyNumberFormat="0" applyBorder="0" applyAlignment="0" applyProtection="0"/>
    <xf numFmtId="0" fontId="56" fillId="25" borderId="0" applyNumberFormat="0" applyBorder="0" applyAlignment="0" applyProtection="0"/>
    <xf numFmtId="0" fontId="56" fillId="24" borderId="0" applyNumberFormat="0" applyBorder="0" applyAlignment="0" applyProtection="0"/>
    <xf numFmtId="0" fontId="56" fillId="30" borderId="0" applyNumberFormat="0" applyBorder="0" applyAlignment="0" applyProtection="0"/>
    <xf numFmtId="0" fontId="56" fillId="27" borderId="0" applyNumberFormat="0" applyBorder="0" applyAlignment="0" applyProtection="0"/>
    <xf numFmtId="0" fontId="56" fillId="31" borderId="0" applyNumberFormat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207" fontId="62" fillId="0" borderId="0" applyNumberFormat="0" applyFill="0" applyBorder="0" applyAlignment="0" applyProtection="0"/>
    <xf numFmtId="0" fontId="63" fillId="22" borderId="0" applyNumberFormat="0" applyBorder="0" applyAlignment="0" applyProtection="0"/>
    <xf numFmtId="0" fontId="64" fillId="0" borderId="0"/>
    <xf numFmtId="207" fontId="39" fillId="0" borderId="0" applyNumberFormat="0" applyFont="0" applyAlignment="0" applyProtection="0"/>
    <xf numFmtId="0" fontId="65" fillId="32" borderId="65">
      <alignment horizontal="center"/>
    </xf>
    <xf numFmtId="231" fontId="66" fillId="0" borderId="0" applyFill="0" applyBorder="0" applyAlignment="0"/>
    <xf numFmtId="177" fontId="66" fillId="0" borderId="0" applyFill="0" applyBorder="0" applyAlignment="0"/>
    <xf numFmtId="229" fontId="66" fillId="0" borderId="0" applyFill="0" applyBorder="0" applyAlignment="0"/>
    <xf numFmtId="207" fontId="45" fillId="0" borderId="0" applyFill="0" applyBorder="0" applyAlignment="0"/>
    <xf numFmtId="232" fontId="45" fillId="0" borderId="0" applyFill="0" applyBorder="0" applyAlignment="0"/>
    <xf numFmtId="231" fontId="66" fillId="0" borderId="0" applyFill="0" applyBorder="0" applyAlignment="0"/>
    <xf numFmtId="233" fontId="45" fillId="0" borderId="0" applyFill="0" applyBorder="0" applyAlignment="0"/>
    <xf numFmtId="177" fontId="66" fillId="0" borderId="0" applyFill="0" applyBorder="0" applyAlignment="0"/>
    <xf numFmtId="0" fontId="67" fillId="33" borderId="66" applyNumberFormat="0" applyAlignment="0" applyProtection="0"/>
    <xf numFmtId="240" fontId="35" fillId="0" borderId="0" applyFont="0" applyFill="0" applyBorder="0" applyAlignment="0" applyProtection="0"/>
    <xf numFmtId="240" fontId="35" fillId="0" borderId="0" applyFont="0" applyFill="0" applyBorder="0" applyAlignment="0" applyProtection="0"/>
    <xf numFmtId="0" fontId="68" fillId="34" borderId="67" applyNumberFormat="0" applyAlignment="0" applyProtection="0"/>
    <xf numFmtId="279" fontId="27" fillId="0" borderId="0" applyFont="0" applyFill="0" applyBorder="0" applyAlignment="0" applyProtection="0"/>
    <xf numFmtId="279" fontId="27" fillId="0" borderId="0" applyFont="0" applyFill="0" applyBorder="0" applyAlignment="0" applyProtection="0"/>
    <xf numFmtId="224" fontId="27" fillId="0" borderId="0" applyFont="0" applyFill="0" applyBorder="0" applyAlignment="0" applyProtection="0"/>
    <xf numFmtId="224" fontId="27" fillId="0" borderId="0" applyFont="0" applyFill="0" applyBorder="0" applyAlignment="0" applyProtection="0"/>
    <xf numFmtId="231" fontId="66" fillId="0" borderId="0" applyFont="0" applyFill="0" applyBorder="0" applyAlignment="0" applyProtection="0"/>
    <xf numFmtId="207" fontId="69" fillId="0" borderId="0" applyFont="0" applyFill="0" applyBorder="0" applyAlignment="0" applyProtection="0"/>
    <xf numFmtId="37" fontId="69" fillId="0" borderId="0" applyFont="0" applyFill="0" applyBorder="0" applyAlignment="0" applyProtection="0"/>
    <xf numFmtId="225" fontId="36" fillId="0" borderId="0" applyFont="0" applyFill="0" applyBorder="0" applyAlignment="0" applyProtection="0"/>
    <xf numFmtId="225" fontId="36" fillId="0" borderId="0" applyFont="0" applyFill="0" applyBorder="0" applyAlignment="0" applyProtection="0"/>
    <xf numFmtId="278" fontId="27" fillId="0" borderId="0" applyFont="0" applyFill="0" applyBorder="0" applyAlignment="0" applyProtection="0"/>
    <xf numFmtId="3" fontId="35" fillId="0" borderId="0" applyFont="0" applyFill="0" applyBorder="0" applyAlignment="0" applyProtection="0"/>
    <xf numFmtId="244" fontId="70" fillId="0" borderId="68" applyNumberFormat="0" applyFill="0" applyBorder="0" applyAlignment="0" applyProtection="0"/>
    <xf numFmtId="271" fontId="71" fillId="0" borderId="0"/>
    <xf numFmtId="272" fontId="71" fillId="0" borderId="0"/>
    <xf numFmtId="261" fontId="71" fillId="0" borderId="0"/>
    <xf numFmtId="0" fontId="72" fillId="0" borderId="69">
      <alignment horizontal="left"/>
    </xf>
    <xf numFmtId="177" fontId="66" fillId="0" borderId="0" applyFont="0" applyFill="0" applyBorder="0" applyAlignment="0" applyProtection="0"/>
    <xf numFmtId="273" fontId="35" fillId="0" borderId="0" applyFont="0" applyFill="0" applyBorder="0" applyAlignment="0" applyProtection="0"/>
    <xf numFmtId="0" fontId="73" fillId="0" borderId="0"/>
    <xf numFmtId="0" fontId="73" fillId="0" borderId="1"/>
    <xf numFmtId="242" fontId="35" fillId="0" borderId="0" applyFont="0" applyFill="0" applyBorder="0" applyAlignment="0" applyProtection="0"/>
    <xf numFmtId="242" fontId="35" fillId="0" borderId="0" applyFont="0" applyFill="0" applyBorder="0" applyAlignment="0" applyProtection="0"/>
    <xf numFmtId="14" fontId="74" fillId="0" borderId="0" applyFill="0" applyBorder="0" applyAlignment="0"/>
    <xf numFmtId="38" fontId="4" fillId="0" borderId="70">
      <alignment vertical="center"/>
    </xf>
    <xf numFmtId="38" fontId="4" fillId="0" borderId="70">
      <alignment vertical="center"/>
    </xf>
    <xf numFmtId="239" fontId="75" fillId="35" borderId="0" applyNumberFormat="0" applyBorder="0" applyAlignment="0" applyProtection="0"/>
    <xf numFmtId="0" fontId="76" fillId="0" borderId="0" applyNumberFormat="0" applyFill="0" applyBorder="0" applyAlignment="0" applyProtection="0"/>
    <xf numFmtId="256" fontId="54" fillId="0" borderId="0" applyFont="0" applyBorder="0">
      <alignment horizontal="right"/>
    </xf>
    <xf numFmtId="257" fontId="54" fillId="0" borderId="0" applyFont="0" applyBorder="0">
      <alignment horizontal="right"/>
    </xf>
    <xf numFmtId="258" fontId="54" fillId="0" borderId="0" applyFont="0" applyBorder="0">
      <alignment horizontal="right"/>
    </xf>
    <xf numFmtId="231" fontId="66" fillId="0" borderId="0" applyFill="0" applyBorder="0" applyAlignment="0"/>
    <xf numFmtId="177" fontId="66" fillId="0" borderId="0" applyFill="0" applyBorder="0" applyAlignment="0"/>
    <xf numFmtId="231" fontId="66" fillId="0" borderId="0" applyFill="0" applyBorder="0" applyAlignment="0"/>
    <xf numFmtId="233" fontId="45" fillId="0" borderId="0" applyFill="0" applyBorder="0" applyAlignment="0"/>
    <xf numFmtId="177" fontId="66" fillId="0" borderId="0" applyFill="0" applyBorder="0" applyAlignment="0"/>
    <xf numFmtId="248" fontId="35" fillId="0" borderId="0" applyFont="0" applyFill="0" applyBorder="0" applyAlignment="0" applyProtection="0"/>
    <xf numFmtId="248" fontId="35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38" fillId="0" borderId="0">
      <protection locked="0"/>
    </xf>
    <xf numFmtId="0" fontId="38" fillId="0" borderId="0">
      <protection locked="0"/>
    </xf>
    <xf numFmtId="0" fontId="7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78" fillId="0" borderId="0">
      <protection locked="0"/>
    </xf>
    <xf numFmtId="243" fontId="35" fillId="0" borderId="0" applyFont="0" applyFill="0" applyBorder="0" applyAlignment="0" applyProtection="0"/>
    <xf numFmtId="243" fontId="35" fillId="0" borderId="0" applyFont="0" applyFill="0" applyBorder="0" applyAlignment="0" applyProtection="0"/>
    <xf numFmtId="1" fontId="69" fillId="0" borderId="0" applyFont="0" applyFill="0" applyBorder="0" applyAlignment="0" applyProtection="0"/>
    <xf numFmtId="9" fontId="79" fillId="0" borderId="0" applyAlignment="0" applyProtection="0"/>
    <xf numFmtId="9" fontId="79" fillId="36" borderId="0" applyAlignment="0" applyProtection="0"/>
    <xf numFmtId="164" fontId="79" fillId="0" borderId="0" applyAlignment="0" applyProtection="0"/>
    <xf numFmtId="223" fontId="79" fillId="0" borderId="0" applyAlignment="0" applyProtection="0"/>
    <xf numFmtId="164" fontId="79" fillId="36" borderId="0" applyAlignment="0" applyProtection="0"/>
    <xf numFmtId="223" fontId="79" fillId="36" borderId="0" applyAlignment="0" applyProtection="0"/>
    <xf numFmtId="239" fontId="80" fillId="0" borderId="0" applyNumberFormat="0" applyFill="0" applyBorder="0" applyAlignment="0" applyProtection="0"/>
    <xf numFmtId="0" fontId="81" fillId="19" borderId="0" applyNumberFormat="0" applyBorder="0" applyAlignment="0" applyProtection="0"/>
    <xf numFmtId="38" fontId="82" fillId="28" borderId="0" applyNumberFormat="0" applyBorder="0" applyAlignment="0" applyProtection="0"/>
    <xf numFmtId="1" fontId="83" fillId="0" borderId="0" applyNumberFormat="0" applyAlignment="0">
      <alignment vertical="top"/>
    </xf>
    <xf numFmtId="9" fontId="84" fillId="0" borderId="0" applyAlignment="0"/>
    <xf numFmtId="9" fontId="84" fillId="36" borderId="0" applyAlignment="0"/>
    <xf numFmtId="164" fontId="84" fillId="0" borderId="0" applyAlignment="0"/>
    <xf numFmtId="223" fontId="84" fillId="0" borderId="0" applyAlignment="0"/>
    <xf numFmtId="164" fontId="84" fillId="36" borderId="0" applyAlignment="0"/>
    <xf numFmtId="223" fontId="84" fillId="36" borderId="0" applyAlignment="0"/>
    <xf numFmtId="0" fontId="85" fillId="0" borderId="71" applyNumberFormat="0" applyAlignment="0" applyProtection="0">
      <alignment horizontal="left" vertical="center"/>
    </xf>
    <xf numFmtId="0" fontId="85" fillId="0" borderId="72">
      <alignment horizontal="left" vertical="center"/>
    </xf>
    <xf numFmtId="14" fontId="86" fillId="37" borderId="73">
      <alignment horizontal="center" vertical="center" wrapText="1"/>
    </xf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74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/>
    <xf numFmtId="0" fontId="91" fillId="0" borderId="0"/>
    <xf numFmtId="0" fontId="92" fillId="0" borderId="0"/>
    <xf numFmtId="0" fontId="93" fillId="0" borderId="0"/>
    <xf numFmtId="0" fontId="19" fillId="0" borderId="0"/>
    <xf numFmtId="0" fontId="75" fillId="0" borderId="0"/>
    <xf numFmtId="0" fontId="75" fillId="0" borderId="0"/>
    <xf numFmtId="0" fontId="94" fillId="0" borderId="0"/>
    <xf numFmtId="0" fontId="95" fillId="38" borderId="0"/>
    <xf numFmtId="0" fontId="96" fillId="39" borderId="0"/>
    <xf numFmtId="0" fontId="97" fillId="0" borderId="0"/>
    <xf numFmtId="238" fontId="98" fillId="0" borderId="0" applyNumberFormat="0"/>
    <xf numFmtId="0" fontId="35" fillId="0" borderId="0">
      <alignment horizontal="center"/>
    </xf>
    <xf numFmtId="2" fontId="99" fillId="0" borderId="0"/>
    <xf numFmtId="239" fontId="35" fillId="40" borderId="60" applyNumberFormat="0" applyFont="0" applyAlignment="0">
      <protection locked="0"/>
    </xf>
    <xf numFmtId="9" fontId="84" fillId="41" borderId="60" applyAlignment="0" applyProtection="0"/>
    <xf numFmtId="10" fontId="82" fillId="41" borderId="60" applyNumberFormat="0" applyBorder="0" applyAlignment="0" applyProtection="0"/>
    <xf numFmtId="239" fontId="35" fillId="40" borderId="60" applyNumberFormat="0" applyFont="0" applyAlignment="0">
      <protection locked="0"/>
    </xf>
    <xf numFmtId="239" fontId="35" fillId="40" borderId="60" applyNumberFormat="0" applyFont="0" applyAlignment="0">
      <protection locked="0"/>
    </xf>
    <xf numFmtId="239" fontId="35" fillId="40" borderId="60" applyNumberFormat="0" applyFont="0" applyAlignment="0">
      <protection locked="0"/>
    </xf>
    <xf numFmtId="0" fontId="100" fillId="0" borderId="0" applyNumberFormat="0" applyFill="0" applyBorder="0" applyAlignment="0" applyProtection="0">
      <alignment vertical="top"/>
      <protection locked="0"/>
    </xf>
    <xf numFmtId="0" fontId="101" fillId="0" borderId="0">
      <alignment vertical="center"/>
    </xf>
    <xf numFmtId="3" fontId="102" fillId="40" borderId="60">
      <protection locked="0"/>
    </xf>
    <xf numFmtId="228" fontId="103" fillId="42" borderId="60">
      <alignment horizontal="left"/>
      <protection locked="0"/>
    </xf>
    <xf numFmtId="274" fontId="103" fillId="42" borderId="60">
      <protection locked="0"/>
    </xf>
    <xf numFmtId="0" fontId="103" fillId="42" borderId="60">
      <alignment horizontal="center"/>
      <protection locked="0"/>
    </xf>
    <xf numFmtId="275" fontId="35" fillId="0" borderId="75" applyFont="0" applyFill="0" applyBorder="0" applyAlignment="0" applyProtection="0"/>
    <xf numFmtId="275" fontId="35" fillId="0" borderId="75" applyFont="0" applyFill="0" applyBorder="0" applyAlignment="0" applyProtection="0"/>
    <xf numFmtId="252" fontId="35" fillId="0" borderId="0" applyFont="0" applyBorder="0">
      <alignment horizontal="right"/>
    </xf>
    <xf numFmtId="0" fontId="104" fillId="43" borderId="1"/>
    <xf numFmtId="0" fontId="105" fillId="28" borderId="76"/>
    <xf numFmtId="244" fontId="54" fillId="0" borderId="0" applyFill="0" applyBorder="0" applyAlignment="0" applyProtection="0"/>
    <xf numFmtId="231" fontId="66" fillId="0" borderId="0" applyFill="0" applyBorder="0" applyAlignment="0"/>
    <xf numFmtId="177" fontId="66" fillId="0" borderId="0" applyFill="0" applyBorder="0" applyAlignment="0"/>
    <xf numFmtId="231" fontId="66" fillId="0" borderId="0" applyFill="0" applyBorder="0" applyAlignment="0"/>
    <xf numFmtId="233" fontId="45" fillId="0" borderId="0" applyFill="0" applyBorder="0" applyAlignment="0"/>
    <xf numFmtId="177" fontId="66" fillId="0" borderId="0" applyFill="0" applyBorder="0" applyAlignment="0"/>
    <xf numFmtId="0" fontId="106" fillId="0" borderId="77" applyNumberFormat="0" applyFill="0" applyAlignment="0" applyProtection="0"/>
    <xf numFmtId="207" fontId="107" fillId="0" borderId="0" applyNumberFormat="0" applyFont="0" applyFill="0" applyBorder="0" applyAlignment="0">
      <protection hidden="1"/>
    </xf>
    <xf numFmtId="0" fontId="35" fillId="0" borderId="0">
      <alignment horizontal="center"/>
    </xf>
    <xf numFmtId="276" fontId="99" fillId="0" borderId="0"/>
    <xf numFmtId="246" fontId="108" fillId="0" borderId="60">
      <alignment horizontal="right"/>
      <protection locked="0"/>
    </xf>
    <xf numFmtId="277" fontId="79" fillId="0" borderId="0" applyFont="0" applyFill="0" applyBorder="0" applyProtection="0"/>
    <xf numFmtId="0" fontId="109" fillId="13" borderId="0" applyNumberFormat="0" applyBorder="0" applyAlignment="0" applyProtection="0"/>
    <xf numFmtId="0" fontId="45" fillId="0" borderId="0"/>
    <xf numFmtId="0" fontId="45" fillId="0" borderId="0"/>
    <xf numFmtId="0" fontId="4" fillId="0" borderId="75"/>
    <xf numFmtId="236" fontId="36" fillId="0" borderId="0"/>
    <xf numFmtId="236" fontId="36" fillId="0" borderId="0"/>
    <xf numFmtId="0" fontId="55" fillId="0" borderId="0"/>
    <xf numFmtId="0" fontId="36" fillId="0" borderId="0"/>
    <xf numFmtId="0" fontId="36" fillId="0" borderId="0"/>
    <xf numFmtId="0" fontId="110" fillId="0" borderId="0">
      <alignment horizontal="right"/>
    </xf>
    <xf numFmtId="9" fontId="111" fillId="0" borderId="0"/>
    <xf numFmtId="9" fontId="111" fillId="0" borderId="0"/>
    <xf numFmtId="207" fontId="112" fillId="0" borderId="78" applyNumberFormat="0" applyFill="0" applyBorder="0" applyAlignment="0" applyProtection="0"/>
    <xf numFmtId="0" fontId="113" fillId="0" borderId="0"/>
    <xf numFmtId="0" fontId="114" fillId="33" borderId="79" applyNumberFormat="0" applyAlignment="0" applyProtection="0"/>
    <xf numFmtId="0" fontId="115" fillId="0" borderId="0"/>
    <xf numFmtId="0" fontId="116" fillId="0" borderId="0">
      <alignment vertical="center"/>
    </xf>
    <xf numFmtId="0" fontId="117" fillId="44" borderId="0"/>
    <xf numFmtId="227" fontId="35" fillId="0" borderId="0" applyFont="0" applyFill="0" applyBorder="0" applyAlignment="0" applyProtection="0"/>
    <xf numFmtId="232" fontId="45" fillId="0" borderId="0" applyFont="0" applyFill="0" applyBorder="0" applyAlignment="0" applyProtection="0"/>
    <xf numFmtId="230" fontId="66" fillId="0" borderId="0" applyFont="0" applyFill="0" applyBorder="0" applyAlignment="0" applyProtection="0"/>
    <xf numFmtId="10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231" fontId="66" fillId="0" borderId="0" applyFill="0" applyBorder="0" applyAlignment="0"/>
    <xf numFmtId="177" fontId="66" fillId="0" borderId="0" applyFill="0" applyBorder="0" applyAlignment="0"/>
    <xf numFmtId="231" fontId="66" fillId="0" borderId="0" applyFill="0" applyBorder="0" applyAlignment="0"/>
    <xf numFmtId="233" fontId="45" fillId="0" borderId="0" applyFill="0" applyBorder="0" applyAlignment="0"/>
    <xf numFmtId="177" fontId="66" fillId="0" borderId="0" applyFill="0" applyBorder="0" applyAlignment="0"/>
    <xf numFmtId="245" fontId="118" fillId="0" borderId="80" applyBorder="0">
      <alignment horizontal="right"/>
      <protection locked="0"/>
    </xf>
    <xf numFmtId="3" fontId="119" fillId="0" borderId="75" applyNumberFormat="0" applyAlignment="0">
      <alignment vertical="top"/>
    </xf>
    <xf numFmtId="0" fontId="120" fillId="0" borderId="0">
      <alignment horizontal="left"/>
    </xf>
    <xf numFmtId="0" fontId="120" fillId="0" borderId="0">
      <alignment horizontal="right"/>
    </xf>
    <xf numFmtId="0" fontId="115" fillId="0" borderId="0"/>
    <xf numFmtId="0" fontId="73" fillId="0" borderId="0"/>
    <xf numFmtId="0" fontId="121" fillId="0" borderId="0" applyNumberFormat="0" applyFont="0" applyFill="0" applyBorder="0" applyAlignment="0" applyProtection="0">
      <protection locked="0"/>
    </xf>
    <xf numFmtId="0" fontId="35" fillId="0" borderId="0"/>
    <xf numFmtId="0" fontId="122" fillId="33" borderId="0">
      <alignment horizontal="center" vertical="center"/>
    </xf>
    <xf numFmtId="0" fontId="122" fillId="33" borderId="0">
      <alignment horizontal="right" vertical="center"/>
    </xf>
    <xf numFmtId="0" fontId="122" fillId="33" borderId="0">
      <alignment horizontal="right" vertical="center"/>
    </xf>
    <xf numFmtId="0" fontId="105" fillId="0" borderId="0">
      <alignment vertical="center"/>
    </xf>
    <xf numFmtId="0" fontId="120" fillId="0" borderId="0"/>
    <xf numFmtId="0" fontId="103" fillId="0" borderId="0"/>
    <xf numFmtId="0" fontId="1" fillId="0" borderId="0"/>
    <xf numFmtId="0" fontId="35" fillId="0" borderId="0"/>
    <xf numFmtId="38" fontId="123" fillId="0" borderId="0"/>
    <xf numFmtId="0" fontId="73" fillId="0" borderId="1"/>
    <xf numFmtId="0" fontId="124" fillId="0" borderId="0" applyFill="0" applyBorder="0" applyProtection="0">
      <alignment horizontal="left"/>
    </xf>
    <xf numFmtId="0" fontId="125" fillId="0" borderId="81" applyFill="0" applyBorder="0" applyProtection="0">
      <alignment horizontal="left" vertical="top"/>
    </xf>
    <xf numFmtId="0" fontId="69" fillId="0" borderId="82"/>
    <xf numFmtId="49" fontId="74" fillId="0" borderId="0" applyFill="0" applyBorder="0" applyAlignment="0"/>
    <xf numFmtId="234" fontId="45" fillId="0" borderId="0" applyFill="0" applyBorder="0" applyAlignment="0"/>
    <xf numFmtId="235" fontId="45" fillId="0" borderId="0" applyFill="0" applyBorder="0" applyAlignment="0"/>
    <xf numFmtId="0" fontId="127" fillId="0" borderId="0" applyFill="0" applyBorder="0" applyProtection="0">
      <alignment horizontal="left" vertical="top"/>
    </xf>
    <xf numFmtId="260" fontId="35" fillId="0" borderId="0" applyFont="0" applyFill="0" applyBorder="0" applyAlignment="0" applyProtection="0"/>
    <xf numFmtId="244" fontId="86" fillId="0" borderId="0" applyNumberFormat="0" applyFill="0" applyBorder="0" applyProtection="0">
      <alignment vertical="top"/>
    </xf>
    <xf numFmtId="0" fontId="128" fillId="45" borderId="0"/>
    <xf numFmtId="239" fontId="129" fillId="0" borderId="0" applyNumberFormat="0" applyFill="0" applyBorder="0" applyAlignment="0" applyProtection="0"/>
    <xf numFmtId="0" fontId="35" fillId="0" borderId="83" applyNumberFormat="0" applyFont="0" applyFill="0" applyAlignment="0" applyProtection="0"/>
    <xf numFmtId="0" fontId="104" fillId="0" borderId="84"/>
    <xf numFmtId="0" fontId="104" fillId="0" borderId="1"/>
    <xf numFmtId="0" fontId="96" fillId="0" borderId="0"/>
    <xf numFmtId="0" fontId="96" fillId="0" borderId="0"/>
    <xf numFmtId="0" fontId="35" fillId="0" borderId="0">
      <alignment horizontal="center" vertical="center" textRotation="180"/>
    </xf>
    <xf numFmtId="0" fontId="96" fillId="0" borderId="0"/>
    <xf numFmtId="0" fontId="96" fillId="0" borderId="0"/>
    <xf numFmtId="0" fontId="106" fillId="0" borderId="0" applyNumberFormat="0" applyFill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241" fontId="35" fillId="0" borderId="0" applyFont="0" applyFill="0" applyBorder="0" applyAlignment="0" applyProtection="0"/>
    <xf numFmtId="241" fontId="35" fillId="0" borderId="0" applyFont="0" applyFill="0" applyBorder="0" applyAlignment="0" applyProtection="0"/>
    <xf numFmtId="0" fontId="57" fillId="46" borderId="0" applyNumberFormat="0" applyBorder="0" applyAlignment="0" applyProtection="0"/>
    <xf numFmtId="0" fontId="57" fillId="31" borderId="0" applyNumberFormat="0" applyBorder="0" applyAlignment="0" applyProtection="0"/>
    <xf numFmtId="0" fontId="57" fillId="47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5" borderId="0" applyNumberFormat="0" applyBorder="0" applyAlignment="0" applyProtection="0"/>
    <xf numFmtId="0" fontId="130" fillId="18" borderId="66" applyNumberFormat="0" applyAlignment="0" applyProtection="0"/>
    <xf numFmtId="0" fontId="35" fillId="36" borderId="0" applyNumberFormat="0" applyFont="0" applyBorder="0" applyAlignment="0">
      <protection locked="0"/>
    </xf>
    <xf numFmtId="0" fontId="35" fillId="36" borderId="0" applyNumberFormat="0" applyFont="0" applyBorder="0" applyAlignment="0">
      <protection locked="0"/>
    </xf>
    <xf numFmtId="0" fontId="131" fillId="48" borderId="79" applyNumberFormat="0" applyAlignment="0" applyProtection="0"/>
    <xf numFmtId="0" fontId="132" fillId="48" borderId="66" applyNumberFormat="0" applyAlignment="0" applyProtection="0"/>
    <xf numFmtId="223" fontId="27" fillId="0" borderId="60" applyAlignment="0">
      <alignment horizontal="left" vertical="center"/>
    </xf>
    <xf numFmtId="223" fontId="27" fillId="0" borderId="60" applyAlignment="0">
      <alignment horizontal="left" vertical="center"/>
    </xf>
    <xf numFmtId="0" fontId="133" fillId="0" borderId="85" applyNumberFormat="0" applyFill="0" applyAlignment="0" applyProtection="0"/>
    <xf numFmtId="0" fontId="134" fillId="0" borderId="86" applyNumberFormat="0" applyFill="0" applyAlignment="0" applyProtection="0"/>
    <xf numFmtId="0" fontId="135" fillId="0" borderId="87" applyNumberFormat="0" applyFill="0" applyAlignment="0" applyProtection="0"/>
    <xf numFmtId="0" fontId="135" fillId="0" borderId="0" applyNumberFormat="0" applyFill="0" applyBorder="0" applyAlignment="0" applyProtection="0"/>
    <xf numFmtId="0" fontId="136" fillId="0" borderId="88" applyNumberFormat="0" applyFill="0" applyAlignment="0" applyProtection="0"/>
    <xf numFmtId="0" fontId="35" fillId="0" borderId="0"/>
    <xf numFmtId="0" fontId="137" fillId="34" borderId="67" applyNumberFormat="0" applyAlignment="0" applyProtection="0"/>
    <xf numFmtId="0" fontId="138" fillId="0" borderId="0" applyNumberFormat="0" applyFill="0" applyBorder="0" applyAlignment="0" applyProtection="0"/>
    <xf numFmtId="0" fontId="139" fillId="13" borderId="0" applyNumberFormat="0" applyBorder="0" applyAlignment="0" applyProtection="0"/>
    <xf numFmtId="0" fontId="140" fillId="20" borderId="0" applyNumberFormat="0" applyBorder="0" applyAlignment="0" applyProtection="0"/>
    <xf numFmtId="0" fontId="141" fillId="0" borderId="0" applyNumberFormat="0" applyFill="0" applyBorder="0" applyAlignment="0" applyProtection="0"/>
    <xf numFmtId="0" fontId="35" fillId="17" borderId="89" applyNumberFormat="0" applyFont="0" applyAlignment="0" applyProtection="0"/>
    <xf numFmtId="0" fontId="35" fillId="0" borderId="0" applyFont="0" applyFill="0" applyBorder="0">
      <alignment horizontal="right"/>
    </xf>
    <xf numFmtId="0" fontId="35" fillId="0" borderId="0" applyFont="0" applyFill="0" applyBorder="0">
      <alignment horizontal="right"/>
    </xf>
    <xf numFmtId="0" fontId="142" fillId="0" borderId="90" applyNumberFormat="0" applyFill="0" applyAlignment="0" applyProtection="0"/>
    <xf numFmtId="0" fontId="37" fillId="0" borderId="0"/>
    <xf numFmtId="0" fontId="143" fillId="0" borderId="0" applyNumberFormat="0" applyFill="0" applyBorder="0" applyAlignment="0" applyProtection="0"/>
    <xf numFmtId="247" fontId="126" fillId="0" borderId="0"/>
    <xf numFmtId="247" fontId="126" fillId="0" borderId="0"/>
    <xf numFmtId="3" fontId="144" fillId="0" borderId="76" applyFont="0" applyBorder="0">
      <alignment horizontal="right"/>
      <protection locked="0"/>
    </xf>
    <xf numFmtId="237" fontId="145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22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146" fillId="21" borderId="0" applyNumberFormat="0" applyBorder="0" applyAlignment="0" applyProtection="0"/>
    <xf numFmtId="2" fontId="35" fillId="0" borderId="0" applyFont="0" applyFill="0" applyBorder="0">
      <alignment horizontal="right"/>
    </xf>
    <xf numFmtId="2" fontId="35" fillId="0" borderId="0" applyFont="0" applyFill="0" applyBorder="0">
      <alignment horizontal="right"/>
    </xf>
    <xf numFmtId="0" fontId="38" fillId="0" borderId="0">
      <protection locked="0"/>
    </xf>
    <xf numFmtId="0" fontId="38" fillId="0" borderId="0">
      <protection locked="0"/>
    </xf>
    <xf numFmtId="0" fontId="36" fillId="40" borderId="71" applyNumberFormat="0">
      <alignment horizontal="right" wrapText="1"/>
    </xf>
    <xf numFmtId="0" fontId="36" fillId="40" borderId="71" applyNumberFormat="0">
      <alignment horizontal="right" wrapText="1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7" fillId="0" borderId="0"/>
    <xf numFmtId="0" fontId="38" fillId="0" borderId="0">
      <protection locked="0"/>
    </xf>
    <xf numFmtId="0" fontId="38" fillId="0" borderId="61">
      <protection locked="0"/>
    </xf>
    <xf numFmtId="0" fontId="44" fillId="0" borderId="0">
      <protection locked="0"/>
    </xf>
    <xf numFmtId="0" fontId="44" fillId="0" borderId="62">
      <protection locked="0"/>
    </xf>
    <xf numFmtId="0" fontId="44" fillId="0" borderId="0">
      <protection locked="0"/>
    </xf>
    <xf numFmtId="0" fontId="44" fillId="0" borderId="62">
      <protection locked="0"/>
    </xf>
    <xf numFmtId="0" fontId="44" fillId="0" borderId="0">
      <protection locked="0"/>
    </xf>
    <xf numFmtId="0" fontId="44" fillId="0" borderId="62">
      <protection locked="0"/>
    </xf>
    <xf numFmtId="0" fontId="38" fillId="0" borderId="0">
      <protection locked="0"/>
    </xf>
    <xf numFmtId="0" fontId="38" fillId="0" borderId="61">
      <protection locked="0"/>
    </xf>
    <xf numFmtId="0" fontId="38" fillId="0" borderId="0">
      <protection locked="0"/>
    </xf>
    <xf numFmtId="0" fontId="38" fillId="0" borderId="61">
      <protection locked="0"/>
    </xf>
    <xf numFmtId="0" fontId="44" fillId="0" borderId="0">
      <protection locked="0"/>
    </xf>
    <xf numFmtId="0" fontId="44" fillId="0" borderId="62">
      <protection locked="0"/>
    </xf>
    <xf numFmtId="0" fontId="44" fillId="0" borderId="0">
      <protection locked="0"/>
    </xf>
    <xf numFmtId="0" fontId="44" fillId="0" borderId="62">
      <protection locked="0"/>
    </xf>
    <xf numFmtId="0" fontId="38" fillId="0" borderId="0">
      <protection locked="0"/>
    </xf>
    <xf numFmtId="0" fontId="38" fillId="0" borderId="61">
      <protection locked="0"/>
    </xf>
    <xf numFmtId="0" fontId="38" fillId="0" borderId="0">
      <protection locked="0"/>
    </xf>
    <xf numFmtId="0" fontId="38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44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239" fontId="35" fillId="40" borderId="60" applyNumberFormat="0" applyFont="0" applyAlignment="0">
      <protection locked="0"/>
    </xf>
    <xf numFmtId="244" fontId="86" fillId="0" borderId="0" applyNumberFormat="0" applyFill="0" applyBorder="0" applyProtection="0">
      <alignment vertical="top"/>
    </xf>
    <xf numFmtId="226" fontId="36" fillId="0" borderId="0" applyFont="0" applyFill="0" applyBorder="0" applyAlignment="0" applyProtection="0"/>
    <xf numFmtId="164" fontId="36" fillId="0" borderId="0" applyFont="0" applyFill="0" applyBorder="0" applyAlignment="0" applyProtection="0"/>
  </cellStyleXfs>
  <cellXfs count="249">
    <xf numFmtId="0" fontId="0" fillId="0" borderId="0" xfId="0"/>
    <xf numFmtId="200" fontId="16" fillId="0" borderId="0" xfId="1478" applyNumberFormat="1" applyFont="1"/>
    <xf numFmtId="200" fontId="16" fillId="0" borderId="0" xfId="1478" applyNumberFormat="1" applyFont="1" applyAlignment="1">
      <alignment horizontal="center"/>
    </xf>
    <xf numFmtId="200" fontId="2" fillId="0" borderId="0" xfId="1478" applyNumberFormat="1" applyFont="1"/>
    <xf numFmtId="220" fontId="2" fillId="0" borderId="0" xfId="1478" applyNumberFormat="1" applyFont="1"/>
    <xf numFmtId="0" fontId="17" fillId="0" borderId="0" xfId="1478" applyFont="1"/>
    <xf numFmtId="0" fontId="17" fillId="0" borderId="0" xfId="1478" applyFont="1" applyAlignment="1">
      <alignment horizontal="center"/>
    </xf>
    <xf numFmtId="0" fontId="18" fillId="0" borderId="0" xfId="1478" applyFont="1"/>
    <xf numFmtId="220" fontId="18" fillId="0" borderId="0" xfId="1478" applyNumberFormat="1" applyFont="1"/>
    <xf numFmtId="0" fontId="19" fillId="0" borderId="0" xfId="1478" applyFont="1"/>
    <xf numFmtId="220" fontId="19" fillId="0" borderId="0" xfId="1478" applyNumberFormat="1" applyFont="1"/>
    <xf numFmtId="0" fontId="16" fillId="0" borderId="5" xfId="1478" applyFont="1" applyBorder="1"/>
    <xf numFmtId="0" fontId="16" fillId="0" borderId="5" xfId="1478" applyFont="1" applyBorder="1" applyAlignment="1">
      <alignment horizontal="center"/>
    </xf>
    <xf numFmtId="0" fontId="19" fillId="0" borderId="5" xfId="1478" applyFont="1" applyBorder="1"/>
    <xf numFmtId="220" fontId="19" fillId="0" borderId="5" xfId="1478" applyNumberFormat="1" applyFont="1" applyBorder="1"/>
    <xf numFmtId="0" fontId="20" fillId="0" borderId="0" xfId="1478" applyFont="1"/>
    <xf numFmtId="0" fontId="20" fillId="0" borderId="0" xfId="1478" applyFont="1" applyAlignment="1">
      <alignment horizontal="center"/>
    </xf>
    <xf numFmtId="200" fontId="17" fillId="0" borderId="6" xfId="1478" applyNumberFormat="1" applyFont="1" applyBorder="1" applyAlignment="1">
      <alignment horizontal="center"/>
    </xf>
    <xf numFmtId="200" fontId="17" fillId="0" borderId="7" xfId="1478" applyNumberFormat="1" applyFont="1" applyBorder="1" applyAlignment="1">
      <alignment horizontal="center"/>
    </xf>
    <xf numFmtId="221" fontId="21" fillId="0" borderId="8" xfId="1478" applyNumberFormat="1" applyFont="1" applyBorder="1" applyAlignment="1">
      <alignment horizontal="center" wrapText="1"/>
    </xf>
    <xf numFmtId="200" fontId="22" fillId="0" borderId="0" xfId="1478" applyNumberFormat="1" applyFont="1"/>
    <xf numFmtId="200" fontId="17" fillId="0" borderId="9" xfId="1478" applyNumberFormat="1" applyFont="1" applyBorder="1" applyAlignment="1">
      <alignment horizontal="left" vertical="top"/>
    </xf>
    <xf numFmtId="200" fontId="17" fillId="0" borderId="10" xfId="1478" applyNumberFormat="1" applyFont="1" applyBorder="1" applyAlignment="1">
      <alignment horizontal="center" vertical="top"/>
    </xf>
    <xf numFmtId="200" fontId="2" fillId="0" borderId="10" xfId="1478" applyNumberFormat="1" applyFont="1" applyBorder="1" applyAlignment="1">
      <alignment horizontal="right" wrapText="1"/>
    </xf>
    <xf numFmtId="220" fontId="2" fillId="0" borderId="11" xfId="1478" applyNumberFormat="1" applyFont="1" applyBorder="1" applyAlignment="1">
      <alignment horizontal="right" wrapText="1"/>
    </xf>
    <xf numFmtId="49" fontId="16" fillId="0" borderId="12" xfId="1478" applyNumberFormat="1" applyFont="1" applyBorder="1" applyAlignment="1">
      <alignment horizontal="left" wrapText="1" indent="2"/>
    </xf>
    <xf numFmtId="220" fontId="16" fillId="0" borderId="1" xfId="1478" applyNumberFormat="1" applyFont="1" applyBorder="1" applyAlignment="1">
      <alignment horizontal="center" vertical="center" wrapText="1"/>
    </xf>
    <xf numFmtId="200" fontId="2" fillId="0" borderId="1" xfId="1478" applyNumberFormat="1" applyFont="1" applyBorder="1" applyAlignment="1">
      <alignment horizontal="right" wrapText="1"/>
    </xf>
    <xf numFmtId="220" fontId="16" fillId="0" borderId="1" xfId="1478" applyNumberFormat="1" applyFont="1" applyBorder="1" applyAlignment="1">
      <alignment horizontal="right" vertical="center" wrapText="1"/>
    </xf>
    <xf numFmtId="200" fontId="17" fillId="0" borderId="12" xfId="1478" applyNumberFormat="1" applyFont="1" applyBorder="1" applyAlignment="1">
      <alignment horizontal="left" indent="2"/>
    </xf>
    <xf numFmtId="220" fontId="17" fillId="0" borderId="1" xfId="1478" applyNumberFormat="1" applyFont="1" applyBorder="1" applyAlignment="1">
      <alignment horizontal="center" vertical="center"/>
    </xf>
    <xf numFmtId="200" fontId="21" fillId="0" borderId="1" xfId="1478" applyNumberFormat="1" applyFont="1" applyBorder="1" applyAlignment="1">
      <alignment horizontal="right" wrapText="1"/>
    </xf>
    <xf numFmtId="200" fontId="21" fillId="0" borderId="0" xfId="1478" applyNumberFormat="1" applyFont="1"/>
    <xf numFmtId="200" fontId="17" fillId="0" borderId="12" xfId="1478" applyNumberFormat="1" applyFont="1" applyBorder="1" applyAlignment="1">
      <alignment horizontal="left"/>
    </xf>
    <xf numFmtId="49" fontId="16" fillId="0" borderId="14" xfId="1478" applyNumberFormat="1" applyFont="1" applyBorder="1" applyAlignment="1">
      <alignment horizontal="left" wrapText="1" indent="2"/>
    </xf>
    <xf numFmtId="49" fontId="16" fillId="0" borderId="15" xfId="1478" applyNumberFormat="1" applyFont="1" applyBorder="1" applyAlignment="1">
      <alignment horizontal="center" vertical="center" wrapText="1"/>
    </xf>
    <xf numFmtId="200" fontId="2" fillId="0" borderId="15" xfId="1478" applyNumberFormat="1" applyFont="1" applyBorder="1" applyAlignment="1">
      <alignment horizontal="right" wrapText="1"/>
    </xf>
    <xf numFmtId="200" fontId="17" fillId="0" borderId="6" xfId="1478" applyNumberFormat="1" applyFont="1" applyBorder="1" applyAlignment="1">
      <alignment horizontal="left"/>
    </xf>
    <xf numFmtId="200" fontId="17" fillId="0" borderId="7" xfId="1478" applyNumberFormat="1" applyFont="1" applyBorder="1" applyAlignment="1">
      <alignment horizontal="center" vertical="center"/>
    </xf>
    <xf numFmtId="200" fontId="16" fillId="0" borderId="16" xfId="1478" applyNumberFormat="1" applyFont="1" applyBorder="1" applyAlignment="1">
      <alignment horizontal="left"/>
    </xf>
    <xf numFmtId="200" fontId="16" fillId="0" borderId="0" xfId="1478" applyNumberFormat="1" applyFont="1" applyAlignment="1">
      <alignment horizontal="center" vertical="center"/>
    </xf>
    <xf numFmtId="200" fontId="2" fillId="0" borderId="0" xfId="1478" applyNumberFormat="1" applyFont="1" applyAlignment="1">
      <alignment horizontal="right" wrapText="1"/>
    </xf>
    <xf numFmtId="200" fontId="17" fillId="0" borderId="10" xfId="1478" applyNumberFormat="1" applyFont="1" applyBorder="1" applyAlignment="1">
      <alignment horizontal="center" vertical="center"/>
    </xf>
    <xf numFmtId="200" fontId="17" fillId="0" borderId="1" xfId="1478" applyNumberFormat="1" applyFont="1" applyBorder="1" applyAlignment="1">
      <alignment horizontal="center" vertical="center"/>
    </xf>
    <xf numFmtId="49" fontId="16" fillId="0" borderId="15" xfId="1478" applyNumberFormat="1" applyFont="1" applyBorder="1" applyAlignment="1">
      <alignment horizontal="center" wrapText="1"/>
    </xf>
    <xf numFmtId="200" fontId="21" fillId="0" borderId="15" xfId="1478" applyNumberFormat="1" applyFont="1" applyBorder="1" applyAlignment="1">
      <alignment horizontal="right" wrapText="1"/>
    </xf>
    <xf numFmtId="220" fontId="22" fillId="0" borderId="0" xfId="1478" applyNumberFormat="1" applyFont="1"/>
    <xf numFmtId="0" fontId="23" fillId="0" borderId="0" xfId="1478" applyFont="1" applyAlignment="1">
      <alignment wrapText="1"/>
    </xf>
    <xf numFmtId="0" fontId="23" fillId="0" borderId="0" xfId="1478" applyFont="1" applyAlignment="1">
      <alignment horizontal="center" wrapText="1"/>
    </xf>
    <xf numFmtId="0" fontId="23" fillId="0" borderId="17" xfId="1478" applyFont="1" applyBorder="1" applyAlignment="1">
      <alignment wrapText="1"/>
    </xf>
    <xf numFmtId="220" fontId="23" fillId="0" borderId="0" xfId="1478" applyNumberFormat="1" applyFont="1" applyAlignment="1">
      <alignment horizontal="left" wrapText="1"/>
    </xf>
    <xf numFmtId="220" fontId="23" fillId="0" borderId="0" xfId="1478" applyNumberFormat="1" applyFont="1" applyAlignment="1">
      <alignment horizontal="center" vertical="center" wrapText="1"/>
    </xf>
    <xf numFmtId="220" fontId="24" fillId="0" borderId="0" xfId="1478" applyNumberFormat="1" applyFont="1" applyAlignment="1">
      <alignment horizontal="center" vertical="center" wrapText="1"/>
    </xf>
    <xf numFmtId="0" fontId="24" fillId="0" borderId="0" xfId="1478" applyFont="1" applyAlignment="1">
      <alignment vertical="center" wrapText="1"/>
    </xf>
    <xf numFmtId="0" fontId="24" fillId="0" borderId="0" xfId="1478" applyFont="1" applyAlignment="1">
      <alignment horizontal="center" vertical="center" wrapText="1"/>
    </xf>
    <xf numFmtId="220" fontId="24" fillId="0" borderId="0" xfId="1478" applyNumberFormat="1" applyFont="1" applyAlignment="1">
      <alignment vertical="center" wrapText="1"/>
    </xf>
    <xf numFmtId="4" fontId="2" fillId="0" borderId="0" xfId="1478" applyNumberFormat="1" applyFont="1"/>
    <xf numFmtId="0" fontId="2" fillId="0" borderId="0" xfId="1478" applyFont="1"/>
    <xf numFmtId="0" fontId="2" fillId="0" borderId="0" xfId="1478" applyFont="1" applyAlignment="1">
      <alignment horizontal="center"/>
    </xf>
    <xf numFmtId="0" fontId="25" fillId="0" borderId="0" xfId="1478" applyFont="1"/>
    <xf numFmtId="0" fontId="26" fillId="0" borderId="0" xfId="1478" applyFont="1"/>
    <xf numFmtId="0" fontId="21" fillId="0" borderId="0" xfId="1478" applyFont="1"/>
    <xf numFmtId="0" fontId="21" fillId="0" borderId="0" xfId="1478" applyFont="1" applyAlignment="1">
      <alignment horizontal="center"/>
    </xf>
    <xf numFmtId="200" fontId="2" fillId="0" borderId="0" xfId="1478" applyNumberFormat="1" applyFont="1" applyAlignment="1">
      <alignment horizontal="center"/>
    </xf>
    <xf numFmtId="0" fontId="2" fillId="0" borderId="5" xfId="1478" applyFont="1" applyBorder="1"/>
    <xf numFmtId="0" fontId="27" fillId="0" borderId="5" xfId="1478" applyFont="1" applyBorder="1"/>
    <xf numFmtId="0" fontId="27" fillId="0" borderId="5" xfId="1478" applyFont="1" applyBorder="1" applyAlignment="1">
      <alignment horizontal="center"/>
    </xf>
    <xf numFmtId="0" fontId="27" fillId="0" borderId="0" xfId="1478" applyFont="1"/>
    <xf numFmtId="0" fontId="27" fillId="0" borderId="0" xfId="1478" applyFont="1" applyAlignment="1">
      <alignment horizontal="center"/>
    </xf>
    <xf numFmtId="49" fontId="21" fillId="0" borderId="8" xfId="1478" applyNumberFormat="1" applyFont="1" applyBorder="1" applyAlignment="1">
      <alignment horizontal="center" vertical="center" wrapText="1"/>
    </xf>
    <xf numFmtId="49" fontId="2" fillId="0" borderId="0" xfId="1478" applyNumberFormat="1" applyFont="1" applyAlignment="1">
      <alignment horizontal="center" vertical="center" wrapText="1"/>
    </xf>
    <xf numFmtId="0" fontId="2" fillId="0" borderId="10" xfId="1478" applyFont="1" applyBorder="1" applyAlignment="1">
      <alignment horizontal="center" vertical="center"/>
    </xf>
    <xf numFmtId="200" fontId="21" fillId="0" borderId="10" xfId="1478" applyNumberFormat="1" applyFont="1" applyBorder="1" applyAlignment="1">
      <alignment horizontal="right" wrapText="1"/>
    </xf>
    <xf numFmtId="200" fontId="21" fillId="0" borderId="11" xfId="1478" applyNumberFormat="1" applyFont="1" applyBorder="1" applyAlignment="1">
      <alignment horizontal="right" wrapText="1"/>
    </xf>
    <xf numFmtId="0" fontId="2" fillId="0" borderId="1" xfId="1478" applyFont="1" applyBorder="1" applyAlignment="1">
      <alignment horizontal="center" vertical="center" wrapText="1"/>
    </xf>
    <xf numFmtId="200" fontId="2" fillId="0" borderId="13" xfId="1478" applyNumberFormat="1" applyFont="1" applyBorder="1" applyAlignment="1">
      <alignment horizontal="right" wrapText="1"/>
    </xf>
    <xf numFmtId="0" fontId="21" fillId="0" borderId="12" xfId="1478" applyFont="1" applyBorder="1"/>
    <xf numFmtId="0" fontId="21" fillId="0" borderId="1" xfId="1478" applyFont="1" applyBorder="1" applyAlignment="1">
      <alignment wrapText="1"/>
    </xf>
    <xf numFmtId="0" fontId="21" fillId="0" borderId="1" xfId="1478" applyFont="1" applyBorder="1" applyAlignment="1">
      <alignment horizontal="center" wrapText="1"/>
    </xf>
    <xf numFmtId="0" fontId="28" fillId="0" borderId="0" xfId="1478" applyFont="1"/>
    <xf numFmtId="0" fontId="21" fillId="0" borderId="1" xfId="1478" applyFont="1" applyBorder="1" applyAlignment="1">
      <alignment horizontal="center" vertical="center" wrapText="1"/>
    </xf>
    <xf numFmtId="200" fontId="21" fillId="0" borderId="13" xfId="1478" applyNumberFormat="1" applyFont="1" applyBorder="1" applyAlignment="1">
      <alignment horizontal="right" wrapText="1"/>
    </xf>
    <xf numFmtId="200" fontId="21" fillId="0" borderId="1" xfId="1478" applyNumberFormat="1" applyFont="1" applyBorder="1" applyAlignment="1">
      <alignment horizontal="left" vertical="center" wrapText="1"/>
    </xf>
    <xf numFmtId="200" fontId="21" fillId="0" borderId="13" xfId="1478" applyNumberFormat="1" applyFont="1" applyBorder="1" applyAlignment="1">
      <alignment horizontal="left" vertical="center" wrapText="1"/>
    </xf>
    <xf numFmtId="0" fontId="16" fillId="0" borderId="1" xfId="1478" applyFont="1" applyBorder="1" applyAlignment="1">
      <alignment horizontal="center" vertical="center" wrapText="1"/>
    </xf>
    <xf numFmtId="0" fontId="21" fillId="0" borderId="1" xfId="1478" applyFont="1" applyBorder="1"/>
    <xf numFmtId="0" fontId="21" fillId="0" borderId="1" xfId="1478" applyFont="1" applyBorder="1" applyAlignment="1">
      <alignment horizontal="center" vertical="center"/>
    </xf>
    <xf numFmtId="200" fontId="21" fillId="0" borderId="1" xfId="1478" applyNumberFormat="1" applyFont="1" applyBorder="1"/>
    <xf numFmtId="200" fontId="21" fillId="0" borderId="13" xfId="1478" applyNumberFormat="1" applyFont="1" applyBorder="1"/>
    <xf numFmtId="200" fontId="21" fillId="0" borderId="1" xfId="1478" applyNumberFormat="1" applyFont="1" applyBorder="1" applyAlignment="1">
      <alignment wrapText="1"/>
    </xf>
    <xf numFmtId="200" fontId="21" fillId="0" borderId="13" xfId="1478" applyNumberFormat="1" applyFont="1" applyBorder="1" applyAlignment="1">
      <alignment wrapText="1"/>
    </xf>
    <xf numFmtId="0" fontId="21" fillId="0" borderId="18" xfId="1478" applyFont="1" applyBorder="1"/>
    <xf numFmtId="0" fontId="21" fillId="0" borderId="19" xfId="1478" applyFont="1" applyBorder="1" applyAlignment="1">
      <alignment wrapText="1"/>
    </xf>
    <xf numFmtId="0" fontId="21" fillId="0" borderId="19" xfId="1478" applyFont="1" applyBorder="1" applyAlignment="1">
      <alignment horizontal="center" wrapText="1"/>
    </xf>
    <xf numFmtId="0" fontId="21" fillId="0" borderId="19" xfId="1478" applyFont="1" applyBorder="1" applyAlignment="1">
      <alignment horizontal="center" vertical="center" wrapText="1"/>
    </xf>
    <xf numFmtId="200" fontId="21" fillId="0" borderId="19" xfId="1478" applyNumberFormat="1" applyFont="1" applyBorder="1" applyAlignment="1">
      <alignment horizontal="right" wrapText="1"/>
    </xf>
    <xf numFmtId="200" fontId="21" fillId="0" borderId="20" xfId="1478" applyNumberFormat="1" applyFont="1" applyBorder="1" applyAlignment="1">
      <alignment horizontal="right" wrapText="1"/>
    </xf>
    <xf numFmtId="0" fontId="2" fillId="0" borderId="10" xfId="1478" applyFont="1" applyBorder="1" applyAlignment="1">
      <alignment horizontal="center" vertical="center" wrapText="1"/>
    </xf>
    <xf numFmtId="200" fontId="2" fillId="0" borderId="11" xfId="1478" applyNumberFormat="1" applyFont="1" applyBorder="1" applyAlignment="1">
      <alignment horizontal="right" wrapText="1"/>
    </xf>
    <xf numFmtId="200" fontId="2" fillId="0" borderId="21" xfId="1478" applyNumberFormat="1" applyFont="1" applyBorder="1" applyAlignment="1">
      <alignment horizontal="right" wrapText="1"/>
    </xf>
    <xf numFmtId="200" fontId="2" fillId="0" borderId="22" xfId="1478" applyNumberFormat="1" applyFont="1" applyBorder="1" applyAlignment="1">
      <alignment horizontal="right" wrapText="1"/>
    </xf>
    <xf numFmtId="0" fontId="2" fillId="0" borderId="19" xfId="1478" applyFont="1" applyBorder="1" applyAlignment="1">
      <alignment horizontal="center" vertical="center" wrapText="1"/>
    </xf>
    <xf numFmtId="200" fontId="2" fillId="0" borderId="19" xfId="1478" applyNumberFormat="1" applyFont="1" applyBorder="1" applyAlignment="1">
      <alignment horizontal="right" wrapText="1"/>
    </xf>
    <xf numFmtId="200" fontId="2" fillId="0" borderId="20" xfId="1478" applyNumberFormat="1" applyFont="1" applyBorder="1" applyAlignment="1">
      <alignment horizontal="right" wrapText="1"/>
    </xf>
    <xf numFmtId="0" fontId="29" fillId="0" borderId="0" xfId="1478" applyFont="1"/>
    <xf numFmtId="0" fontId="29" fillId="0" borderId="0" xfId="1478" applyFont="1" applyAlignment="1">
      <alignment horizontal="center"/>
    </xf>
    <xf numFmtId="0" fontId="17" fillId="0" borderId="0" xfId="1478" applyFont="1" applyAlignment="1">
      <alignment wrapText="1"/>
    </xf>
    <xf numFmtId="0" fontId="17" fillId="0" borderId="0" xfId="1478" applyFont="1" applyAlignment="1">
      <alignment horizontal="center" wrapText="1"/>
    </xf>
    <xf numFmtId="0" fontId="21" fillId="0" borderId="0" xfId="1478" applyFont="1" applyAlignment="1">
      <alignment horizontal="left"/>
    </xf>
    <xf numFmtId="0" fontId="17" fillId="0" borderId="17" xfId="1478" applyFont="1" applyBorder="1" applyAlignment="1">
      <alignment horizontal="center" vertical="center" wrapText="1"/>
    </xf>
    <xf numFmtId="0" fontId="17" fillId="0" borderId="0" xfId="1478" applyFont="1" applyAlignment="1">
      <alignment horizontal="left" wrapText="1"/>
    </xf>
    <xf numFmtId="222" fontId="26" fillId="0" borderId="0" xfId="1478" applyNumberFormat="1" applyFont="1"/>
    <xf numFmtId="0" fontId="17" fillId="0" borderId="0" xfId="1478" applyFont="1" applyAlignment="1">
      <alignment horizontal="center" vertical="center" wrapText="1"/>
    </xf>
    <xf numFmtId="200" fontId="21" fillId="0" borderId="0" xfId="1478" applyNumberFormat="1" applyFont="1" applyAlignment="1">
      <alignment horizontal="left" wrapText="1"/>
    </xf>
    <xf numFmtId="200" fontId="21" fillId="0" borderId="17" xfId="1478" applyNumberFormat="1" applyFont="1" applyBorder="1" applyAlignment="1">
      <alignment horizontal="right" wrapText="1"/>
    </xf>
    <xf numFmtId="0" fontId="24" fillId="0" borderId="0" xfId="1478" applyFont="1" applyAlignment="1">
      <alignment horizontal="center" wrapText="1"/>
    </xf>
    <xf numFmtId="0" fontId="21" fillId="0" borderId="5" xfId="1478" applyFont="1" applyBorder="1"/>
    <xf numFmtId="200" fontId="2" fillId="0" borderId="23" xfId="1478" applyNumberFormat="1" applyFont="1" applyBorder="1" applyAlignment="1">
      <alignment horizontal="right" wrapText="1"/>
    </xf>
    <xf numFmtId="200" fontId="21" fillId="0" borderId="1" xfId="1478" applyNumberFormat="1" applyFont="1" applyBorder="1" applyAlignment="1">
      <alignment horizontal="left" wrapText="1"/>
    </xf>
    <xf numFmtId="200" fontId="2" fillId="0" borderId="1" xfId="1478" applyNumberFormat="1" applyFont="1" applyBorder="1" applyAlignment="1">
      <alignment horizontal="left" wrapText="1"/>
    </xf>
    <xf numFmtId="200" fontId="21" fillId="0" borderId="19" xfId="1478" applyNumberFormat="1" applyFont="1" applyBorder="1" applyAlignment="1">
      <alignment wrapText="1"/>
    </xf>
    <xf numFmtId="200" fontId="2" fillId="0" borderId="1" xfId="1478" applyNumberFormat="1" applyFont="1" applyBorder="1" applyAlignment="1">
      <alignment horizontal="left"/>
    </xf>
    <xf numFmtId="0" fontId="21" fillId="0" borderId="6" xfId="1478" applyFont="1" applyBorder="1" applyAlignment="1">
      <alignment horizontal="left" wrapText="1"/>
    </xf>
    <xf numFmtId="200" fontId="21" fillId="0" borderId="8" xfId="1478" applyNumberFormat="1" applyFont="1" applyBorder="1" applyAlignment="1">
      <alignment horizontal="left"/>
    </xf>
    <xf numFmtId="0" fontId="2" fillId="0" borderId="24" xfId="1478" applyFont="1" applyBorder="1" applyAlignment="1">
      <alignment horizontal="left" wrapText="1"/>
    </xf>
    <xf numFmtId="200" fontId="2" fillId="0" borderId="25" xfId="1478" applyNumberFormat="1" applyFont="1" applyBorder="1" applyAlignment="1">
      <alignment horizontal="left"/>
    </xf>
    <xf numFmtId="0" fontId="2" fillId="0" borderId="17" xfId="1478" applyFont="1" applyBorder="1"/>
    <xf numFmtId="0" fontId="16" fillId="0" borderId="0" xfId="1478" applyFont="1" applyAlignment="1">
      <alignment wrapText="1"/>
    </xf>
    <xf numFmtId="0" fontId="16" fillId="0" borderId="0" xfId="1478" applyFont="1" applyAlignment="1">
      <alignment horizontal="center" vertical="center" wrapText="1"/>
    </xf>
    <xf numFmtId="0" fontId="30" fillId="0" borderId="0" xfId="1478" applyFont="1"/>
    <xf numFmtId="200" fontId="30" fillId="0" borderId="0" xfId="1478" applyNumberFormat="1" applyFont="1"/>
    <xf numFmtId="0" fontId="16" fillId="0" borderId="0" xfId="1478" applyFont="1" applyAlignment="1">
      <alignment horizontal="left"/>
    </xf>
    <xf numFmtId="200" fontId="16" fillId="0" borderId="0" xfId="1478" applyNumberFormat="1" applyFont="1" applyAlignment="1">
      <alignment horizontal="left"/>
    </xf>
    <xf numFmtId="0" fontId="17" fillId="0" borderId="0" xfId="1478" applyFont="1" applyAlignment="1">
      <alignment horizontal="left"/>
    </xf>
    <xf numFmtId="0" fontId="20" fillId="0" borderId="0" xfId="1478" applyFont="1" applyAlignment="1">
      <alignment horizontal="left"/>
    </xf>
    <xf numFmtId="0" fontId="16" fillId="0" borderId="5" xfId="1478" applyFont="1" applyBorder="1" applyAlignment="1">
      <alignment horizontal="left"/>
    </xf>
    <xf numFmtId="0" fontId="20" fillId="0" borderId="5" xfId="1478" applyFont="1" applyBorder="1" applyAlignment="1">
      <alignment horizontal="left"/>
    </xf>
    <xf numFmtId="200" fontId="16" fillId="0" borderId="5" xfId="1478" applyNumberFormat="1" applyFont="1" applyBorder="1" applyAlignment="1">
      <alignment horizontal="left"/>
    </xf>
    <xf numFmtId="0" fontId="16" fillId="0" borderId="0" xfId="1478" applyFont="1" applyAlignment="1">
      <alignment horizontal="center"/>
    </xf>
    <xf numFmtId="0" fontId="16" fillId="0" borderId="0" xfId="1478" applyFont="1"/>
    <xf numFmtId="49" fontId="16" fillId="0" borderId="19" xfId="1478" applyNumberFormat="1" applyFont="1" applyBorder="1" applyAlignment="1">
      <alignment horizontal="center" vertical="center" wrapText="1"/>
    </xf>
    <xf numFmtId="0" fontId="16" fillId="0" borderId="19" xfId="1478" applyFont="1" applyBorder="1" applyAlignment="1">
      <alignment horizontal="center" vertical="center" wrapText="1"/>
    </xf>
    <xf numFmtId="49" fontId="17" fillId="0" borderId="19" xfId="1478" applyNumberFormat="1" applyFont="1" applyBorder="1" applyAlignment="1">
      <alignment horizontal="center" vertical="center" wrapText="1"/>
    </xf>
    <xf numFmtId="200" fontId="17" fillId="0" borderId="10" xfId="1478" applyNumberFormat="1" applyFont="1" applyBorder="1"/>
    <xf numFmtId="200" fontId="16" fillId="0" borderId="1" xfId="1478" applyNumberFormat="1" applyFont="1" applyBorder="1"/>
    <xf numFmtId="200" fontId="17" fillId="0" borderId="1" xfId="1478" applyNumberFormat="1" applyFont="1" applyBorder="1"/>
    <xf numFmtId="200" fontId="17" fillId="0" borderId="19" xfId="1478" applyNumberFormat="1" applyFont="1" applyBorder="1"/>
    <xf numFmtId="200" fontId="17" fillId="0" borderId="15" xfId="1478" applyNumberFormat="1" applyFont="1" applyBorder="1"/>
    <xf numFmtId="3" fontId="16" fillId="0" borderId="0" xfId="1478" applyNumberFormat="1" applyFont="1" applyAlignment="1">
      <alignment horizontal="center"/>
    </xf>
    <xf numFmtId="200" fontId="17" fillId="0" borderId="23" xfId="1478" applyNumberFormat="1" applyFont="1" applyBorder="1"/>
    <xf numFmtId="0" fontId="31" fillId="0" borderId="0" xfId="1478" applyFont="1" applyAlignment="1">
      <alignment horizontal="center"/>
    </xf>
    <xf numFmtId="200" fontId="32" fillId="0" borderId="0" xfId="1478" applyNumberFormat="1" applyFont="1"/>
    <xf numFmtId="0" fontId="32" fillId="0" borderId="0" xfId="1478" applyFont="1"/>
    <xf numFmtId="1" fontId="33" fillId="0" borderId="0" xfId="1478" applyNumberFormat="1" applyFont="1"/>
    <xf numFmtId="200" fontId="17" fillId="0" borderId="0" xfId="1478" applyNumberFormat="1" applyFont="1"/>
    <xf numFmtId="0" fontId="34" fillId="0" borderId="0" xfId="1478" applyFont="1"/>
    <xf numFmtId="3" fontId="17" fillId="0" borderId="0" xfId="1478" applyNumberFormat="1" applyFont="1"/>
    <xf numFmtId="3" fontId="16" fillId="0" borderId="0" xfId="1478" applyNumberFormat="1" applyFont="1"/>
    <xf numFmtId="200" fontId="26" fillId="0" borderId="0" xfId="1478" applyNumberFormat="1" applyFont="1"/>
    <xf numFmtId="4" fontId="2" fillId="0" borderId="0" xfId="1478" applyNumberFormat="1" applyFont="1" applyAlignment="1">
      <alignment horizontal="center"/>
    </xf>
    <xf numFmtId="1" fontId="17" fillId="0" borderId="33" xfId="1478" applyNumberFormat="1" applyFont="1" applyBorder="1"/>
    <xf numFmtId="200" fontId="17" fillId="0" borderId="34" xfId="1478" applyNumberFormat="1" applyFont="1" applyBorder="1"/>
    <xf numFmtId="0" fontId="16" fillId="0" borderId="35" xfId="1478" applyFont="1" applyBorder="1" applyAlignment="1">
      <alignment wrapText="1"/>
    </xf>
    <xf numFmtId="200" fontId="17" fillId="0" borderId="36" xfId="1478" applyNumberFormat="1" applyFont="1" applyBorder="1"/>
    <xf numFmtId="200" fontId="17" fillId="0" borderId="38" xfId="1478" applyNumberFormat="1" applyFont="1" applyBorder="1"/>
    <xf numFmtId="200" fontId="17" fillId="0" borderId="40" xfId="1478" applyNumberFormat="1" applyFont="1" applyBorder="1"/>
    <xf numFmtId="0" fontId="16" fillId="0" borderId="35" xfId="1478" applyFont="1" applyBorder="1" applyAlignment="1">
      <alignment horizontal="left" vertical="center"/>
    </xf>
    <xf numFmtId="1" fontId="17" fillId="0" borderId="41" xfId="1478" applyNumberFormat="1" applyFont="1" applyBorder="1"/>
    <xf numFmtId="200" fontId="17" fillId="0" borderId="42" xfId="1478" applyNumberFormat="1" applyFont="1" applyBorder="1"/>
    <xf numFmtId="200" fontId="17" fillId="0" borderId="43" xfId="1478" applyNumberFormat="1" applyFont="1" applyBorder="1"/>
    <xf numFmtId="200" fontId="21" fillId="0" borderId="44" xfId="1478" applyNumberFormat="1" applyFont="1" applyBorder="1" applyAlignment="1">
      <alignment horizontal="right" wrapText="1"/>
    </xf>
    <xf numFmtId="200" fontId="2" fillId="0" borderId="26" xfId="1478" applyNumberFormat="1" applyFont="1" applyBorder="1"/>
    <xf numFmtId="200" fontId="17" fillId="0" borderId="27" xfId="1478" applyNumberFormat="1" applyFont="1" applyBorder="1" applyAlignment="1">
      <alignment horizontal="center"/>
    </xf>
    <xf numFmtId="200" fontId="17" fillId="0" borderId="45" xfId="1478" applyNumberFormat="1" applyFont="1" applyBorder="1" applyAlignment="1">
      <alignment horizontal="center" vertical="center"/>
    </xf>
    <xf numFmtId="221" fontId="21" fillId="0" borderId="29" xfId="1478" applyNumberFormat="1" applyFont="1" applyBorder="1" applyAlignment="1">
      <alignment horizontal="center" wrapText="1"/>
    </xf>
    <xf numFmtId="200" fontId="17" fillId="0" borderId="33" xfId="1478" applyNumberFormat="1" applyFont="1" applyBorder="1" applyAlignment="1">
      <alignment horizontal="left"/>
    </xf>
    <xf numFmtId="49" fontId="16" fillId="0" borderId="35" xfId="1478" applyNumberFormat="1" applyFont="1" applyBorder="1" applyAlignment="1">
      <alignment horizontal="left" wrapText="1" indent="2"/>
    </xf>
    <xf numFmtId="200" fontId="17" fillId="0" borderId="35" xfId="1478" applyNumberFormat="1" applyFont="1" applyBorder="1" applyAlignment="1">
      <alignment horizontal="left" wrapText="1" indent="1"/>
    </xf>
    <xf numFmtId="200" fontId="17" fillId="0" borderId="35" xfId="1478" applyNumberFormat="1" applyFont="1" applyBorder="1" applyAlignment="1">
      <alignment horizontal="left" indent="2"/>
    </xf>
    <xf numFmtId="200" fontId="17" fillId="0" borderId="35" xfId="1478" applyNumberFormat="1" applyFont="1" applyBorder="1" applyAlignment="1">
      <alignment horizontal="left"/>
    </xf>
    <xf numFmtId="200" fontId="21" fillId="0" borderId="36" xfId="1478" applyNumberFormat="1" applyFont="1" applyBorder="1" applyAlignment="1">
      <alignment horizontal="right" wrapText="1"/>
    </xf>
    <xf numFmtId="49" fontId="16" fillId="0" borderId="37" xfId="1478" applyNumberFormat="1" applyFont="1" applyBorder="1" applyAlignment="1">
      <alignment horizontal="left" wrapText="1" indent="2"/>
    </xf>
    <xf numFmtId="220" fontId="21" fillId="0" borderId="38" xfId="1478" applyNumberFormat="1" applyFont="1" applyBorder="1" applyAlignment="1">
      <alignment horizontal="right" wrapText="1"/>
    </xf>
    <xf numFmtId="200" fontId="17" fillId="0" borderId="46" xfId="1478" applyNumberFormat="1" applyFont="1" applyBorder="1" applyAlignment="1">
      <alignment horizontal="left"/>
    </xf>
    <xf numFmtId="200" fontId="17" fillId="0" borderId="47" xfId="1478" applyNumberFormat="1" applyFont="1" applyBorder="1" applyAlignment="1">
      <alignment horizontal="center"/>
    </xf>
    <xf numFmtId="200" fontId="21" fillId="0" borderId="48" xfId="1478" applyNumberFormat="1" applyFont="1" applyBorder="1" applyAlignment="1">
      <alignment horizontal="right" wrapText="1"/>
    </xf>
    <xf numFmtId="200" fontId="21" fillId="0" borderId="49" xfId="1478" applyNumberFormat="1" applyFont="1" applyBorder="1" applyAlignment="1">
      <alignment horizontal="right" wrapText="1"/>
    </xf>
    <xf numFmtId="0" fontId="21" fillId="0" borderId="50" xfId="1478" applyFont="1" applyBorder="1" applyAlignment="1">
      <alignment horizontal="left" wrapText="1"/>
    </xf>
    <xf numFmtId="200" fontId="21" fillId="0" borderId="51" xfId="1478" applyNumberFormat="1" applyFont="1" applyBorder="1" applyAlignment="1">
      <alignment horizontal="left"/>
    </xf>
    <xf numFmtId="0" fontId="21" fillId="0" borderId="52" xfId="1478" applyFont="1" applyBorder="1" applyAlignment="1">
      <alignment horizontal="left" wrapText="1"/>
    </xf>
    <xf numFmtId="200" fontId="2" fillId="0" borderId="28" xfId="1478" applyNumberFormat="1" applyFont="1" applyBorder="1" applyAlignment="1">
      <alignment horizontal="left"/>
    </xf>
    <xf numFmtId="0" fontId="2" fillId="0" borderId="35" xfId="1478" applyFont="1" applyBorder="1" applyAlignment="1">
      <alignment horizontal="left" wrapText="1" indent="2"/>
    </xf>
    <xf numFmtId="0" fontId="21" fillId="0" borderId="35" xfId="1478" applyFont="1" applyBorder="1" applyAlignment="1">
      <alignment horizontal="left" wrapText="1"/>
    </xf>
    <xf numFmtId="0" fontId="21" fillId="0" borderId="54" xfId="1478" applyFont="1" applyBorder="1" applyAlignment="1">
      <alignment wrapText="1"/>
    </xf>
    <xf numFmtId="200" fontId="21" fillId="0" borderId="42" xfId="1478" applyNumberFormat="1" applyFont="1" applyBorder="1" applyAlignment="1">
      <alignment horizontal="left"/>
    </xf>
    <xf numFmtId="0" fontId="21" fillId="0" borderId="55" xfId="1478" applyFont="1" applyBorder="1" applyAlignment="1">
      <alignment horizontal="center" vertical="top"/>
    </xf>
    <xf numFmtId="49" fontId="21" fillId="0" borderId="56" xfId="1478" applyNumberFormat="1" applyFont="1" applyBorder="1" applyAlignment="1">
      <alignment horizontal="center" vertical="top" wrapText="1"/>
    </xf>
    <xf numFmtId="49" fontId="21" fillId="0" borderId="57" xfId="1478" applyNumberFormat="1" applyFont="1" applyBorder="1" applyAlignment="1">
      <alignment horizontal="center" vertical="top" wrapText="1"/>
    </xf>
    <xf numFmtId="200" fontId="2" fillId="0" borderId="28" xfId="1478" applyNumberFormat="1" applyFont="1" applyBorder="1" applyAlignment="1">
      <alignment horizontal="right" wrapText="1"/>
    </xf>
    <xf numFmtId="200" fontId="2" fillId="0" borderId="53" xfId="1478" applyNumberFormat="1" applyFont="1" applyBorder="1" applyAlignment="1">
      <alignment horizontal="right"/>
    </xf>
    <xf numFmtId="200" fontId="21" fillId="0" borderId="36" xfId="1478" applyNumberFormat="1" applyFont="1" applyBorder="1" applyAlignment="1">
      <alignment horizontal="left" wrapText="1"/>
    </xf>
    <xf numFmtId="0" fontId="21" fillId="0" borderId="58" xfId="1478" applyFont="1" applyBorder="1" applyAlignment="1">
      <alignment horizontal="left" wrapText="1"/>
    </xf>
    <xf numFmtId="0" fontId="21" fillId="0" borderId="39" xfId="1478" applyFont="1" applyBorder="1" applyAlignment="1">
      <alignment horizontal="left" wrapText="1"/>
    </xf>
    <xf numFmtId="0" fontId="21" fillId="0" borderId="54" xfId="1478" applyFont="1" applyBorder="1" applyAlignment="1">
      <alignment horizontal="left" wrapText="1"/>
    </xf>
    <xf numFmtId="200" fontId="21" fillId="0" borderId="42" xfId="1478" applyNumberFormat="1" applyFont="1" applyBorder="1" applyAlignment="1">
      <alignment horizontal="left" wrapText="1"/>
    </xf>
    <xf numFmtId="0" fontId="2" fillId="0" borderId="0" xfId="1478" applyFont="1" applyAlignment="1">
      <alignment horizontal="right"/>
    </xf>
    <xf numFmtId="200" fontId="16" fillId="0" borderId="0" xfId="1478" applyNumberFormat="1" applyFont="1" applyAlignment="1">
      <alignment horizontal="right"/>
    </xf>
    <xf numFmtId="200" fontId="16" fillId="12" borderId="0" xfId="1478" applyNumberFormat="1" applyFont="1" applyFill="1"/>
    <xf numFmtId="200" fontId="16" fillId="12" borderId="0" xfId="1478" applyNumberFormat="1" applyFont="1" applyFill="1" applyAlignment="1">
      <alignment horizontal="center"/>
    </xf>
    <xf numFmtId="200" fontId="2" fillId="12" borderId="0" xfId="1478" applyNumberFormat="1" applyFont="1" applyFill="1"/>
    <xf numFmtId="220" fontId="2" fillId="12" borderId="0" xfId="1478" applyNumberFormat="1" applyFont="1" applyFill="1"/>
    <xf numFmtId="1" fontId="17" fillId="0" borderId="54" xfId="1478" applyNumberFormat="1" applyFont="1" applyBorder="1"/>
    <xf numFmtId="200" fontId="2" fillId="12" borderId="1" xfId="1478" applyNumberFormat="1" applyFont="1" applyFill="1" applyBorder="1" applyAlignment="1">
      <alignment horizontal="right" wrapText="1"/>
    </xf>
    <xf numFmtId="200" fontId="21" fillId="12" borderId="1" xfId="1478" applyNumberFormat="1" applyFont="1" applyFill="1" applyBorder="1" applyAlignment="1">
      <alignment horizontal="right" wrapText="1"/>
    </xf>
    <xf numFmtId="200" fontId="2" fillId="12" borderId="1" xfId="1478" applyNumberFormat="1" applyFont="1" applyFill="1" applyBorder="1" applyAlignment="1">
      <alignment horizontal="left" wrapText="1"/>
    </xf>
    <xf numFmtId="200" fontId="16" fillId="12" borderId="1" xfId="1478" applyNumberFormat="1" applyFont="1" applyFill="1" applyBorder="1"/>
    <xf numFmtId="200" fontId="17" fillId="12" borderId="19" xfId="1478" applyNumberFormat="1" applyFont="1" applyFill="1" applyBorder="1"/>
    <xf numFmtId="200" fontId="17" fillId="12" borderId="59" xfId="1478" applyNumberFormat="1" applyFont="1" applyFill="1" applyBorder="1"/>
    <xf numFmtId="200" fontId="16" fillId="12" borderId="10" xfId="1478" applyNumberFormat="1" applyFont="1" applyFill="1" applyBorder="1"/>
    <xf numFmtId="200" fontId="21" fillId="12" borderId="1" xfId="1478" applyNumberFormat="1" applyFont="1" applyFill="1" applyBorder="1" applyAlignment="1">
      <alignment horizontal="left" wrapText="1"/>
    </xf>
    <xf numFmtId="0" fontId="27" fillId="12" borderId="0" xfId="1478" applyFont="1" applyFill="1"/>
    <xf numFmtId="0" fontId="2" fillId="12" borderId="0" xfId="1478" applyFont="1" applyFill="1"/>
    <xf numFmtId="200" fontId="16" fillId="0" borderId="0" xfId="1478" applyNumberFormat="1" applyFont="1" applyAlignment="1">
      <alignment horizontal="left"/>
    </xf>
    <xf numFmtId="0" fontId="23" fillId="0" borderId="0" xfId="1478" applyFont="1" applyAlignment="1">
      <alignment horizontal="left" wrapText="1"/>
    </xf>
    <xf numFmtId="0" fontId="24" fillId="0" borderId="0" xfId="1478" applyFont="1" applyAlignment="1">
      <alignment horizontal="left" wrapText="1"/>
    </xf>
    <xf numFmtId="0" fontId="2" fillId="0" borderId="15" xfId="1478" applyFont="1" applyBorder="1" applyAlignment="1">
      <alignment horizontal="center" vertical="center" wrapText="1"/>
    </xf>
    <xf numFmtId="0" fontId="2" fillId="0" borderId="10" xfId="1478" applyFont="1" applyBorder="1" applyAlignment="1">
      <alignment horizontal="center" vertical="center" wrapText="1"/>
    </xf>
    <xf numFmtId="0" fontId="24" fillId="0" borderId="0" xfId="1478" applyFont="1" applyAlignment="1">
      <alignment horizontal="left" vertical="center" wrapText="1"/>
    </xf>
    <xf numFmtId="0" fontId="2" fillId="0" borderId="12" xfId="1478" applyFont="1" applyBorder="1" applyAlignment="1">
      <alignment horizontal="left" wrapText="1" indent="1"/>
    </xf>
    <xf numFmtId="0" fontId="2" fillId="0" borderId="9" xfId="1478" applyFont="1" applyBorder="1" applyAlignment="1">
      <alignment horizontal="left" wrapText="1" indent="1"/>
    </xf>
    <xf numFmtId="0" fontId="2" fillId="0" borderId="18" xfId="1478" applyFont="1" applyBorder="1" applyAlignment="1">
      <alignment horizontal="left" wrapText="1" indent="1"/>
    </xf>
    <xf numFmtId="200" fontId="2" fillId="12" borderId="0" xfId="1478" applyNumberFormat="1" applyFont="1" applyFill="1" applyAlignment="1">
      <alignment horizontal="left"/>
    </xf>
    <xf numFmtId="0" fontId="17" fillId="0" borderId="0" xfId="1478" applyFont="1" applyAlignment="1">
      <alignment wrapText="1"/>
    </xf>
    <xf numFmtId="0" fontId="17" fillId="0" borderId="0" xfId="1478" applyFont="1" applyAlignment="1">
      <alignment horizontal="left" wrapText="1"/>
    </xf>
    <xf numFmtId="0" fontId="24" fillId="0" borderId="0" xfId="1478" applyFont="1" applyAlignment="1">
      <alignment wrapText="1"/>
    </xf>
    <xf numFmtId="0" fontId="21" fillId="0" borderId="12" xfId="1478" applyFont="1" applyBorder="1" applyAlignment="1">
      <alignment horizontal="left"/>
    </xf>
    <xf numFmtId="0" fontId="2" fillId="0" borderId="12" xfId="1478" applyFont="1" applyBorder="1" applyAlignment="1">
      <alignment horizontal="left" wrapText="1" indent="2"/>
    </xf>
    <xf numFmtId="0" fontId="2" fillId="0" borderId="1" xfId="1478" applyFont="1" applyBorder="1" applyAlignment="1">
      <alignment horizontal="center" vertical="center" wrapText="1"/>
    </xf>
    <xf numFmtId="0" fontId="16" fillId="0" borderId="12" xfId="1478" applyFont="1" applyBorder="1" applyAlignment="1">
      <alignment horizontal="left" wrapText="1" indent="2"/>
    </xf>
    <xf numFmtId="0" fontId="21" fillId="0" borderId="12" xfId="1478" applyFont="1" applyBorder="1" applyAlignment="1">
      <alignment horizontal="left" wrapText="1"/>
    </xf>
    <xf numFmtId="49" fontId="21" fillId="0" borderId="6" xfId="1478" applyNumberFormat="1" applyFont="1" applyBorder="1" applyAlignment="1">
      <alignment horizontal="center" vertical="center" wrapText="1"/>
    </xf>
    <xf numFmtId="0" fontId="21" fillId="0" borderId="9" xfId="1478" applyFont="1" applyBorder="1" applyAlignment="1">
      <alignment horizontal="left"/>
    </xf>
    <xf numFmtId="0" fontId="17" fillId="0" borderId="27" xfId="1478" applyFont="1" applyBorder="1" applyAlignment="1">
      <alignment horizontal="center" vertical="center" wrapText="1"/>
    </xf>
    <xf numFmtId="0" fontId="17" fillId="0" borderId="31" xfId="1478" applyFont="1" applyBorder="1" applyAlignment="1">
      <alignment horizontal="center" vertical="center" wrapText="1"/>
    </xf>
    <xf numFmtId="3" fontId="17" fillId="0" borderId="28" xfId="1478" applyNumberFormat="1" applyFont="1" applyBorder="1" applyAlignment="1">
      <alignment horizontal="center" vertical="center" wrapText="1"/>
    </xf>
    <xf numFmtId="0" fontId="17" fillId="0" borderId="29" xfId="1478" applyFont="1" applyBorder="1" applyAlignment="1">
      <alignment horizontal="center" vertical="center" wrapText="1"/>
    </xf>
    <xf numFmtId="0" fontId="17" fillId="0" borderId="8" xfId="1478" applyFont="1" applyBorder="1" applyAlignment="1">
      <alignment horizontal="center" vertical="center" wrapText="1"/>
    </xf>
    <xf numFmtId="0" fontId="17" fillId="0" borderId="30" xfId="1478" applyFont="1" applyBorder="1" applyAlignment="1">
      <alignment horizontal="center" vertical="center" wrapText="1"/>
    </xf>
    <xf numFmtId="0" fontId="17" fillId="0" borderId="32" xfId="1478" applyFont="1" applyBorder="1" applyAlignment="1">
      <alignment horizontal="center" vertical="center" wrapText="1"/>
    </xf>
  </cellXfs>
  <cellStyles count="4440">
    <cellStyle name="%" xfId="1" xr:uid="{00000000-0005-0000-0000-000000000000}"/>
    <cellStyle name="%??O%??P%??Q%??R%??S%??T%??U%??V%??W%??X%??Y%??Z%??[%??\%??]%??^%??_%??`%??a%?" xfId="2" xr:uid="{00000000-0005-0000-0000-000001000000}"/>
    <cellStyle name="?_x001d_?-" xfId="3" xr:uid="{00000000-0005-0000-0000-000002000000}"/>
    <cellStyle name="?_x001d_?- 2" xfId="2330" xr:uid="{00000000-0005-0000-0000-000003000000}"/>
    <cellStyle name="?_x001d_?-&amp;ђyќ&amp;‰y_x000b__x0008_c_x000c_A_x000d__x0007__x0001__x0001_" xfId="4" xr:uid="{00000000-0005-0000-0000-000004000000}"/>
    <cellStyle name="?_x001d_?-&amp;ђyќ&amp;‰y_x000b__x0008_c_x000c_A_x000d__x000f__x0001__x0001_" xfId="5" xr:uid="{00000000-0005-0000-0000-000005000000}"/>
    <cellStyle name="?_x001d_?-&amp;ђyќ&amp;‰y_x000b__x0008_c_x000c_A_x000d__x0007__x0001__x0001_ 2" xfId="2331" xr:uid="{00000000-0005-0000-0000-000006000000}"/>
    <cellStyle name="?_x001d_?-&amp;ђyќ&amp;‰y_x000b__x0008_c_x000c_A_x000d__x000f__x0001__x0001_ 2" xfId="2332" xr:uid="{00000000-0005-0000-0000-000007000000}"/>
    <cellStyle name="?_x001d_?-&amp;ђyќ&amp;‰y_x000b__x0008_c_x000c_A_x000d__x0007__x0001__x0001_ 3" xfId="2333" xr:uid="{00000000-0005-0000-0000-000008000000}"/>
    <cellStyle name="?_x001d_?-&amp;ђyќ&amp;‰y_x000b__x0008_c_x000c_A_x000d__x000f__x0001__x0001_ 3" xfId="2334" xr:uid="{00000000-0005-0000-0000-000009000000}"/>
    <cellStyle name="?_x001d_?-&amp;ђyќ&amp;‰y_x000b__x0008_c_x000c_A_x000d__x0007__x0001__x0001_ 4" xfId="2335" xr:uid="{00000000-0005-0000-0000-00000A000000}"/>
    <cellStyle name="?_x001d_?-&amp;ђyќ&amp;‰y_x000b__x0008_c_x000c_A_x000d__x000f__x0001__x0001_ 4" xfId="2336" xr:uid="{00000000-0005-0000-0000-00000B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6" xr:uid="{00000000-0005-0000-0000-00000C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" xfId="7" xr:uid="{00000000-0005-0000-0000-00000D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2337" xr:uid="{00000000-0005-0000-0000-00000E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2" xfId="2338" xr:uid="{00000000-0005-0000-0000-00000F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2339" xr:uid="{00000000-0005-0000-0000-000010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3" xfId="2340" xr:uid="{00000000-0005-0000-0000-000011000000}"/>
    <cellStyle name="?_x001d_?-&amp;ђyќ&amp;‰y_x000b__x0008_c_x000c_A_x000d__x0007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4" xfId="2341" xr:uid="{00000000-0005-0000-0000-000012000000}"/>
    <cellStyle name="?_x001d_?-&amp;ђyќ&amp;‰y_x000b__x0008_c_x000c_A_x000d__x000f__x0001__x0001_?_x0002_yyyyyyyyyyyyyyy_x0001_(_x0002_Z_x000e_Ђ???~ yyyy????_x0007_???????????????I!E??????????           ?????           ?????????_x000d_ru,,C:\WINDOWS\COMMAND\keybrd3.sys_x000d_OWS\COMMAND\ega3.cpi)_x000d_???????????????????????????????????????????????????????????? 4" xfId="2342" xr:uid="{00000000-0005-0000-0000-000013000000}"/>
    <cellStyle name="????????" xfId="8" xr:uid="{00000000-0005-0000-0000-000014000000}"/>
    <cellStyle name="???????? 2" xfId="2343" xr:uid="{00000000-0005-0000-0000-000015000000}"/>
    <cellStyle name="???????_????25,08,97?" xfId="9" xr:uid="{00000000-0005-0000-0000-000016000000}"/>
    <cellStyle name="?_x001d_?-_DCF" xfId="10" xr:uid="{00000000-0005-0000-0000-000017000000}"/>
    <cellStyle name="?…‹?ђO‚e [0.00]_laroux" xfId="11" xr:uid="{00000000-0005-0000-0000-000018000000}"/>
    <cellStyle name="?…‹?ђO‚e_laroux" xfId="12" xr:uid="{00000000-0005-0000-0000-000019000000}"/>
    <cellStyle name="_ heading$" xfId="13" xr:uid="{00000000-0005-0000-0000-00001A000000}"/>
    <cellStyle name="_ heading$ 2" xfId="2344" xr:uid="{00000000-0005-0000-0000-00001B000000}"/>
    <cellStyle name="_ heading$_DCF" xfId="14" xr:uid="{00000000-0005-0000-0000-00001C000000}"/>
    <cellStyle name="_ heading$_DCF 3 предприятия" xfId="15" xr:uid="{00000000-0005-0000-0000-00001D000000}"/>
    <cellStyle name="_ heading$_DCF 3 с увел  объемами 14 12 07 " xfId="16" xr:uid="{00000000-0005-0000-0000-00001E000000}"/>
    <cellStyle name="_ heading$_DCF 3 с увел. объемами 14.12.07.с корр. окончат." xfId="17" xr:uid="{00000000-0005-0000-0000-00001F000000}"/>
    <cellStyle name="_ heading$_DCF_Pavlodar_9" xfId="18" xr:uid="{00000000-0005-0000-0000-000020000000}"/>
    <cellStyle name="_ heading$_DCF_Pavlodar_9 2" xfId="2345" xr:uid="{00000000-0005-0000-0000-000021000000}"/>
    <cellStyle name="_ heading$_информация по затратам и тарифам на  произ теплоэ" xfId="19" xr:uid="{00000000-0005-0000-0000-000022000000}"/>
    <cellStyle name="_ heading%" xfId="20" xr:uid="{00000000-0005-0000-0000-000023000000}"/>
    <cellStyle name="_ heading% 2" xfId="2346" xr:uid="{00000000-0005-0000-0000-000024000000}"/>
    <cellStyle name="_ heading%_DCF" xfId="21" xr:uid="{00000000-0005-0000-0000-000025000000}"/>
    <cellStyle name="_ heading%_DCF 3 предприятия" xfId="22" xr:uid="{00000000-0005-0000-0000-000026000000}"/>
    <cellStyle name="_ heading%_DCF 3 с увел  объемами 14 12 07 " xfId="23" xr:uid="{00000000-0005-0000-0000-000027000000}"/>
    <cellStyle name="_ heading%_DCF 3 с увел. объемами 14.12.07.с корр. окончат." xfId="24" xr:uid="{00000000-0005-0000-0000-000028000000}"/>
    <cellStyle name="_ heading%_DCF_Pavlodar_9" xfId="25" xr:uid="{00000000-0005-0000-0000-000029000000}"/>
    <cellStyle name="_ heading%_DCF_Pavlodar_9 2" xfId="2347" xr:uid="{00000000-0005-0000-0000-00002A000000}"/>
    <cellStyle name="_ heading%_информация по затратам и тарифам на  произ теплоэ" xfId="26" xr:uid="{00000000-0005-0000-0000-00002B000000}"/>
    <cellStyle name="_ heading£" xfId="27" xr:uid="{00000000-0005-0000-0000-00002C000000}"/>
    <cellStyle name="_ heading£ 2" xfId="2348" xr:uid="{00000000-0005-0000-0000-00002D000000}"/>
    <cellStyle name="_ heading£_DCF" xfId="28" xr:uid="{00000000-0005-0000-0000-00002E000000}"/>
    <cellStyle name="_ heading£_DCF 3 предприятия" xfId="29" xr:uid="{00000000-0005-0000-0000-00002F000000}"/>
    <cellStyle name="_ heading£_DCF 3 с увел  объемами 14 12 07 " xfId="30" xr:uid="{00000000-0005-0000-0000-000030000000}"/>
    <cellStyle name="_ heading£_DCF 3 с увел. объемами 14.12.07.с корр. окончат." xfId="31" xr:uid="{00000000-0005-0000-0000-000031000000}"/>
    <cellStyle name="_ heading£_DCF_Pavlodar_9" xfId="32" xr:uid="{00000000-0005-0000-0000-000032000000}"/>
    <cellStyle name="_ heading£_DCF_Pavlodar_9 2" xfId="2349" xr:uid="{00000000-0005-0000-0000-000033000000}"/>
    <cellStyle name="_ heading£_информация по затратам и тарифам на  произ теплоэ" xfId="33" xr:uid="{00000000-0005-0000-0000-000034000000}"/>
    <cellStyle name="_ heading¥" xfId="34" xr:uid="{00000000-0005-0000-0000-000035000000}"/>
    <cellStyle name="_ heading¥ 2" xfId="2350" xr:uid="{00000000-0005-0000-0000-000036000000}"/>
    <cellStyle name="_ heading¥_DCF" xfId="35" xr:uid="{00000000-0005-0000-0000-000037000000}"/>
    <cellStyle name="_ heading¥_DCF 3 предприятия" xfId="36" xr:uid="{00000000-0005-0000-0000-000038000000}"/>
    <cellStyle name="_ heading¥_DCF 3 с увел  объемами 14 12 07 " xfId="37" xr:uid="{00000000-0005-0000-0000-000039000000}"/>
    <cellStyle name="_ heading¥_DCF 3 с увел. объемами 14.12.07.с корр. окончат." xfId="38" xr:uid="{00000000-0005-0000-0000-00003A000000}"/>
    <cellStyle name="_ heading¥_DCF_Pavlodar_9" xfId="39" xr:uid="{00000000-0005-0000-0000-00003B000000}"/>
    <cellStyle name="_ heading¥_DCF_Pavlodar_9 2" xfId="2351" xr:uid="{00000000-0005-0000-0000-00003C000000}"/>
    <cellStyle name="_ heading¥_информация по затратам и тарифам на  произ теплоэ" xfId="40" xr:uid="{00000000-0005-0000-0000-00003D000000}"/>
    <cellStyle name="_ heading€" xfId="41" xr:uid="{00000000-0005-0000-0000-00003E000000}"/>
    <cellStyle name="_ heading€ 2" xfId="2352" xr:uid="{00000000-0005-0000-0000-00003F000000}"/>
    <cellStyle name="_ heading€_DCF" xfId="42" xr:uid="{00000000-0005-0000-0000-000040000000}"/>
    <cellStyle name="_ heading€_DCF 3 предприятия" xfId="43" xr:uid="{00000000-0005-0000-0000-000041000000}"/>
    <cellStyle name="_ heading€_DCF 3 с увел  объемами 14 12 07 " xfId="44" xr:uid="{00000000-0005-0000-0000-000042000000}"/>
    <cellStyle name="_ heading€_DCF 3 с увел. объемами 14.12.07.с корр. окончат." xfId="45" xr:uid="{00000000-0005-0000-0000-000043000000}"/>
    <cellStyle name="_ heading€_DCF_Pavlodar_9" xfId="46" xr:uid="{00000000-0005-0000-0000-000044000000}"/>
    <cellStyle name="_ heading€_DCF_Pavlodar_9 2" xfId="2353" xr:uid="{00000000-0005-0000-0000-000045000000}"/>
    <cellStyle name="_ heading€_информация по затратам и тарифам на  произ теплоэ" xfId="47" xr:uid="{00000000-0005-0000-0000-000046000000}"/>
    <cellStyle name="_ headingx" xfId="48" xr:uid="{00000000-0005-0000-0000-000047000000}"/>
    <cellStyle name="_ headingx 2" xfId="2354" xr:uid="{00000000-0005-0000-0000-000048000000}"/>
    <cellStyle name="_ headingx_DCF" xfId="49" xr:uid="{00000000-0005-0000-0000-000049000000}"/>
    <cellStyle name="_ headingx_DCF 3 предприятия" xfId="50" xr:uid="{00000000-0005-0000-0000-00004A000000}"/>
    <cellStyle name="_ headingx_DCF 3 с увел  объемами 14 12 07 " xfId="51" xr:uid="{00000000-0005-0000-0000-00004B000000}"/>
    <cellStyle name="_ headingx_DCF 3 с увел. объемами 14.12.07.с корр. окончат." xfId="52" xr:uid="{00000000-0005-0000-0000-00004C000000}"/>
    <cellStyle name="_ headingx_DCF_Pavlodar_9" xfId="53" xr:uid="{00000000-0005-0000-0000-00004D000000}"/>
    <cellStyle name="_ headingx_DCF_Pavlodar_9 2" xfId="2355" xr:uid="{00000000-0005-0000-0000-00004E000000}"/>
    <cellStyle name="_ headingx_информация по затратам и тарифам на  произ теплоэ" xfId="54" xr:uid="{00000000-0005-0000-0000-00004F000000}"/>
    <cellStyle name="_%(SignOnly)" xfId="55" xr:uid="{00000000-0005-0000-0000-000050000000}"/>
    <cellStyle name="_%(SignOnly) 2" xfId="2357" xr:uid="{00000000-0005-0000-0000-000051000000}"/>
    <cellStyle name="_%(SignOnly) 3" xfId="2356" xr:uid="{00000000-0005-0000-0000-000052000000}"/>
    <cellStyle name="_%(SignOnly)_DCF" xfId="56" xr:uid="{00000000-0005-0000-0000-000053000000}"/>
    <cellStyle name="_%(SignOnly)_DCF 3 предприятия" xfId="57" xr:uid="{00000000-0005-0000-0000-000054000000}"/>
    <cellStyle name="_%(SignOnly)_DCF 3 с увел  объемами 14 12 07 " xfId="58" xr:uid="{00000000-0005-0000-0000-000055000000}"/>
    <cellStyle name="_%(SignOnly)_DCF 3 с увел. объемами 14.12.07.с корр. окончат." xfId="59" xr:uid="{00000000-0005-0000-0000-000056000000}"/>
    <cellStyle name="_%(SignOnly)_DCF_Pavlodar_9" xfId="60" xr:uid="{00000000-0005-0000-0000-000057000000}"/>
    <cellStyle name="_%(SignOnly)_DCF_Pavlodar_9 2" xfId="2359" xr:uid="{00000000-0005-0000-0000-000058000000}"/>
    <cellStyle name="_%(SignOnly)_DCF_Pavlodar_9 3" xfId="2358" xr:uid="{00000000-0005-0000-0000-000059000000}"/>
    <cellStyle name="_%(SignOnly)_информация по затратам и тарифам на  произ теплоэ" xfId="61" xr:uid="{00000000-0005-0000-0000-00005A000000}"/>
    <cellStyle name="_%(SignSpaceOnly)" xfId="62" xr:uid="{00000000-0005-0000-0000-00005B000000}"/>
    <cellStyle name="_%(SignSpaceOnly) 2" xfId="2361" xr:uid="{00000000-0005-0000-0000-00005C000000}"/>
    <cellStyle name="_%(SignSpaceOnly) 3" xfId="2360" xr:uid="{00000000-0005-0000-0000-00005D000000}"/>
    <cellStyle name="_%(SignSpaceOnly)_DCF" xfId="63" xr:uid="{00000000-0005-0000-0000-00005E000000}"/>
    <cellStyle name="_%(SignSpaceOnly)_DCF 3 предприятия" xfId="64" xr:uid="{00000000-0005-0000-0000-00005F000000}"/>
    <cellStyle name="_%(SignSpaceOnly)_DCF 3 с увел  объемами 14 12 07 " xfId="65" xr:uid="{00000000-0005-0000-0000-000060000000}"/>
    <cellStyle name="_%(SignSpaceOnly)_DCF 3 с увел. объемами 14.12.07.с корр. окончат." xfId="66" xr:uid="{00000000-0005-0000-0000-000061000000}"/>
    <cellStyle name="_%(SignSpaceOnly)_DCF_Pavlodar_9" xfId="67" xr:uid="{00000000-0005-0000-0000-000062000000}"/>
    <cellStyle name="_%(SignSpaceOnly)_DCF_Pavlodar_9 2" xfId="2363" xr:uid="{00000000-0005-0000-0000-000063000000}"/>
    <cellStyle name="_%(SignSpaceOnly)_DCF_Pavlodar_9 3" xfId="2362" xr:uid="{00000000-0005-0000-0000-000064000000}"/>
    <cellStyle name="_%(SignSpaceOnly)_информация по затратам и тарифам на  произ теплоэ" xfId="68" xr:uid="{00000000-0005-0000-0000-000065000000}"/>
    <cellStyle name="_0.0[1space]" xfId="69" xr:uid="{00000000-0005-0000-0000-000066000000}"/>
    <cellStyle name="_0.0[1space] 2" xfId="2364" xr:uid="{00000000-0005-0000-0000-000067000000}"/>
    <cellStyle name="_0.0[1space]_DCF" xfId="70" xr:uid="{00000000-0005-0000-0000-000068000000}"/>
    <cellStyle name="_0.0[1space]_DCF 3 предприятия" xfId="71" xr:uid="{00000000-0005-0000-0000-000069000000}"/>
    <cellStyle name="_0.0[1space]_DCF 3 с увел  объемами 14 12 07 " xfId="72" xr:uid="{00000000-0005-0000-0000-00006A000000}"/>
    <cellStyle name="_0.0[1space]_DCF 3 с увел. объемами 14.12.07.с корр. окончат." xfId="73" xr:uid="{00000000-0005-0000-0000-00006B000000}"/>
    <cellStyle name="_0.0[1space]_DCF_Pavlodar_9" xfId="74" xr:uid="{00000000-0005-0000-0000-00006C000000}"/>
    <cellStyle name="_0.0[1space]_DCF_Pavlodar_9 2" xfId="2365" xr:uid="{00000000-0005-0000-0000-00006D000000}"/>
    <cellStyle name="_0.0[1space]_информация по затратам и тарифам на  произ теплоэ" xfId="75" xr:uid="{00000000-0005-0000-0000-00006E000000}"/>
    <cellStyle name="_0.0[2space]" xfId="76" xr:uid="{00000000-0005-0000-0000-00006F000000}"/>
    <cellStyle name="_0.0[2space] 2" xfId="2366" xr:uid="{00000000-0005-0000-0000-000070000000}"/>
    <cellStyle name="_0.0[2space]_DCF" xfId="77" xr:uid="{00000000-0005-0000-0000-000071000000}"/>
    <cellStyle name="_0.0[2space]_DCF 3 предприятия" xfId="78" xr:uid="{00000000-0005-0000-0000-000072000000}"/>
    <cellStyle name="_0.0[2space]_DCF 3 с увел  объемами 14 12 07 " xfId="79" xr:uid="{00000000-0005-0000-0000-000073000000}"/>
    <cellStyle name="_0.0[2space]_DCF 3 с увел. объемами 14.12.07.с корр. окончат." xfId="80" xr:uid="{00000000-0005-0000-0000-000074000000}"/>
    <cellStyle name="_0.0[2space]_DCF_Pavlodar_9" xfId="81" xr:uid="{00000000-0005-0000-0000-000075000000}"/>
    <cellStyle name="_0.0[2space]_DCF_Pavlodar_9 2" xfId="2367" xr:uid="{00000000-0005-0000-0000-000076000000}"/>
    <cellStyle name="_0.0[2space]_информация по затратам и тарифам на  произ теплоэ" xfId="82" xr:uid="{00000000-0005-0000-0000-000077000000}"/>
    <cellStyle name="_0.0[3space]" xfId="83" xr:uid="{00000000-0005-0000-0000-000078000000}"/>
    <cellStyle name="_0.0[3space] 2" xfId="2368" xr:uid="{00000000-0005-0000-0000-000079000000}"/>
    <cellStyle name="_0.0[3space]_DCF" xfId="84" xr:uid="{00000000-0005-0000-0000-00007A000000}"/>
    <cellStyle name="_0.0[3space]_DCF 3 предприятия" xfId="85" xr:uid="{00000000-0005-0000-0000-00007B000000}"/>
    <cellStyle name="_0.0[3space]_DCF 3 с увел  объемами 14 12 07 " xfId="86" xr:uid="{00000000-0005-0000-0000-00007C000000}"/>
    <cellStyle name="_0.0[3space]_DCF 3 с увел. объемами 14.12.07.с корр. окончат." xfId="87" xr:uid="{00000000-0005-0000-0000-00007D000000}"/>
    <cellStyle name="_0.0[3space]_DCF_Pavlodar_9" xfId="88" xr:uid="{00000000-0005-0000-0000-00007E000000}"/>
    <cellStyle name="_0.0[3space]_DCF_Pavlodar_9 2" xfId="2369" xr:uid="{00000000-0005-0000-0000-00007F000000}"/>
    <cellStyle name="_0.0[3space]_информация по затратам и тарифам на  произ теплоэ" xfId="89" xr:uid="{00000000-0005-0000-0000-000080000000}"/>
    <cellStyle name="_0.0[4space]" xfId="90" xr:uid="{00000000-0005-0000-0000-000081000000}"/>
    <cellStyle name="_0.0[4space] 2" xfId="2370" xr:uid="{00000000-0005-0000-0000-000082000000}"/>
    <cellStyle name="_0.0[4space]_DCF" xfId="91" xr:uid="{00000000-0005-0000-0000-000083000000}"/>
    <cellStyle name="_0.0[4space]_DCF 3 предприятия" xfId="92" xr:uid="{00000000-0005-0000-0000-000084000000}"/>
    <cellStyle name="_0.0[4space]_DCF 3 с увел  объемами 14 12 07 " xfId="93" xr:uid="{00000000-0005-0000-0000-000085000000}"/>
    <cellStyle name="_0.0[4space]_DCF_Pavlodar_9" xfId="94" xr:uid="{00000000-0005-0000-0000-000086000000}"/>
    <cellStyle name="_0.0[4space]_DCF_Pavlodar_9 2" xfId="2371" xr:uid="{00000000-0005-0000-0000-000087000000}"/>
    <cellStyle name="_0.0[4space]_информация по затратам и тарифам на  произ теплоэ" xfId="95" xr:uid="{00000000-0005-0000-0000-000088000000}"/>
    <cellStyle name="_0.0[6space]" xfId="96" xr:uid="{00000000-0005-0000-0000-000089000000}"/>
    <cellStyle name="_0.0[6space] 2" xfId="2372" xr:uid="{00000000-0005-0000-0000-00008A000000}"/>
    <cellStyle name="_0.0[6space]_DCF" xfId="97" xr:uid="{00000000-0005-0000-0000-00008B000000}"/>
    <cellStyle name="_0.0[6space]_DCF 3 предприятия" xfId="98" xr:uid="{00000000-0005-0000-0000-00008C000000}"/>
    <cellStyle name="_0.0[6space]_DCF 3 с увел  объемами 14 12 07 " xfId="99" xr:uid="{00000000-0005-0000-0000-00008D000000}"/>
    <cellStyle name="_0.0[6space]_DCF_Pavlodar_9" xfId="100" xr:uid="{00000000-0005-0000-0000-00008E000000}"/>
    <cellStyle name="_0.0[6space]_DCF_Pavlodar_9 2" xfId="2373" xr:uid="{00000000-0005-0000-0000-00008F000000}"/>
    <cellStyle name="_0.0[6space]_информация по затратам и тарифам на  произ теплоэ" xfId="101" xr:uid="{00000000-0005-0000-0000-000090000000}"/>
    <cellStyle name="_0.0[7space]" xfId="102" xr:uid="{00000000-0005-0000-0000-000091000000}"/>
    <cellStyle name="_0.0[7space] 2" xfId="2374" xr:uid="{00000000-0005-0000-0000-000092000000}"/>
    <cellStyle name="_0.0[7space]_DCF" xfId="103" xr:uid="{00000000-0005-0000-0000-000093000000}"/>
    <cellStyle name="_0.0[7space]_DCF 3 предприятия" xfId="104" xr:uid="{00000000-0005-0000-0000-000094000000}"/>
    <cellStyle name="_0.0[7space]_DCF 3 с увел  объемами 14 12 07 " xfId="105" xr:uid="{00000000-0005-0000-0000-000095000000}"/>
    <cellStyle name="_0.0[7space]_DCF_Pavlodar_9" xfId="106" xr:uid="{00000000-0005-0000-0000-000096000000}"/>
    <cellStyle name="_0.0[7space]_DCF_Pavlodar_9 2" xfId="2375" xr:uid="{00000000-0005-0000-0000-000097000000}"/>
    <cellStyle name="_0.0[7space]_информация по затратам и тарифам на  произ теплоэ" xfId="107" xr:uid="{00000000-0005-0000-0000-000098000000}"/>
    <cellStyle name="_0.0[8space]" xfId="108" xr:uid="{00000000-0005-0000-0000-000099000000}"/>
    <cellStyle name="_0.0[8space] 2" xfId="2376" xr:uid="{00000000-0005-0000-0000-00009A000000}"/>
    <cellStyle name="_0.0[8space]_DCF" xfId="109" xr:uid="{00000000-0005-0000-0000-00009B000000}"/>
    <cellStyle name="_0.0[8space]_DCF 3 предприятия" xfId="110" xr:uid="{00000000-0005-0000-0000-00009C000000}"/>
    <cellStyle name="_0.0[8space]_DCF 3 с увел  объемами 14 12 07 " xfId="111" xr:uid="{00000000-0005-0000-0000-00009D000000}"/>
    <cellStyle name="_0.0[8space]_DCF_Pavlodar_9" xfId="112" xr:uid="{00000000-0005-0000-0000-00009E000000}"/>
    <cellStyle name="_0.0[8space]_DCF_Pavlodar_9 2" xfId="2377" xr:uid="{00000000-0005-0000-0000-00009F000000}"/>
    <cellStyle name="_0.0[8space]_информация по затратам и тарифам на  произ теплоэ" xfId="113" xr:uid="{00000000-0005-0000-0000-0000A0000000}"/>
    <cellStyle name="_0.00[1space]" xfId="114" xr:uid="{00000000-0005-0000-0000-0000A1000000}"/>
    <cellStyle name="_0.00[1space] 2" xfId="2378" xr:uid="{00000000-0005-0000-0000-0000A2000000}"/>
    <cellStyle name="_0.00[1space]_DCF" xfId="115" xr:uid="{00000000-0005-0000-0000-0000A3000000}"/>
    <cellStyle name="_0.00[1space]_DCF 3 предприятия" xfId="116" xr:uid="{00000000-0005-0000-0000-0000A4000000}"/>
    <cellStyle name="_0.00[1space]_DCF 3 с увел  объемами 14 12 07 " xfId="117" xr:uid="{00000000-0005-0000-0000-0000A5000000}"/>
    <cellStyle name="_0.00[1space]_DCF_Pavlodar_9" xfId="118" xr:uid="{00000000-0005-0000-0000-0000A6000000}"/>
    <cellStyle name="_0.00[1space]_DCF_Pavlodar_9 2" xfId="2379" xr:uid="{00000000-0005-0000-0000-0000A7000000}"/>
    <cellStyle name="_0.00[1space]_информация по затратам и тарифам на  произ теплоэ" xfId="119" xr:uid="{00000000-0005-0000-0000-0000A8000000}"/>
    <cellStyle name="_0.00[2space]" xfId="120" xr:uid="{00000000-0005-0000-0000-0000A9000000}"/>
    <cellStyle name="_0.00[2space] 2" xfId="2380" xr:uid="{00000000-0005-0000-0000-0000AA000000}"/>
    <cellStyle name="_0.00[2space]_DCF" xfId="121" xr:uid="{00000000-0005-0000-0000-0000AB000000}"/>
    <cellStyle name="_0.00[2space]_DCF 3 предприятия" xfId="122" xr:uid="{00000000-0005-0000-0000-0000AC000000}"/>
    <cellStyle name="_0.00[2space]_DCF 3 с увел  объемами 14 12 07 " xfId="123" xr:uid="{00000000-0005-0000-0000-0000AD000000}"/>
    <cellStyle name="_0.00[2space]_DCF_Pavlodar_9" xfId="124" xr:uid="{00000000-0005-0000-0000-0000AE000000}"/>
    <cellStyle name="_0.00[2space]_DCF_Pavlodar_9 2" xfId="2381" xr:uid="{00000000-0005-0000-0000-0000AF000000}"/>
    <cellStyle name="_0.00[2space]_информация по затратам и тарифам на  произ теплоэ" xfId="125" xr:uid="{00000000-0005-0000-0000-0000B0000000}"/>
    <cellStyle name="_0.00[3space]" xfId="126" xr:uid="{00000000-0005-0000-0000-0000B1000000}"/>
    <cellStyle name="_0.00[3space] 2" xfId="2382" xr:uid="{00000000-0005-0000-0000-0000B2000000}"/>
    <cellStyle name="_0.00[3space]_DCF" xfId="127" xr:uid="{00000000-0005-0000-0000-0000B3000000}"/>
    <cellStyle name="_0.00[3space]_DCF 3 предприятия" xfId="128" xr:uid="{00000000-0005-0000-0000-0000B4000000}"/>
    <cellStyle name="_0.00[3space]_DCF 3 с увел  объемами 14 12 07 " xfId="129" xr:uid="{00000000-0005-0000-0000-0000B5000000}"/>
    <cellStyle name="_0.00[3space]_DCF_Pavlodar_9" xfId="130" xr:uid="{00000000-0005-0000-0000-0000B6000000}"/>
    <cellStyle name="_0.00[3space]_DCF_Pavlodar_9 2" xfId="2383" xr:uid="{00000000-0005-0000-0000-0000B7000000}"/>
    <cellStyle name="_0.00[3space]_информация по затратам и тарифам на  произ теплоэ" xfId="131" xr:uid="{00000000-0005-0000-0000-0000B8000000}"/>
    <cellStyle name="_0.00[4space]" xfId="132" xr:uid="{00000000-0005-0000-0000-0000B9000000}"/>
    <cellStyle name="_0.00[4space] 2" xfId="2384" xr:uid="{00000000-0005-0000-0000-0000BA000000}"/>
    <cellStyle name="_0.00[4space]_DCF" xfId="133" xr:uid="{00000000-0005-0000-0000-0000BB000000}"/>
    <cellStyle name="_0.00[4space]_DCF 3 предприятия" xfId="134" xr:uid="{00000000-0005-0000-0000-0000BC000000}"/>
    <cellStyle name="_0.00[4space]_DCF 3 с увел  объемами 14 12 07 " xfId="135" xr:uid="{00000000-0005-0000-0000-0000BD000000}"/>
    <cellStyle name="_0.00[4space]_DCF_Pavlodar_9" xfId="136" xr:uid="{00000000-0005-0000-0000-0000BE000000}"/>
    <cellStyle name="_0.00[4space]_DCF_Pavlodar_9 2" xfId="2385" xr:uid="{00000000-0005-0000-0000-0000BF000000}"/>
    <cellStyle name="_0.00[4space]_информация по затратам и тарифам на  произ теплоэ" xfId="137" xr:uid="{00000000-0005-0000-0000-0000C0000000}"/>
    <cellStyle name="_0.00[7space]" xfId="138" xr:uid="{00000000-0005-0000-0000-0000C1000000}"/>
    <cellStyle name="_0.00[7space] 2" xfId="2386" xr:uid="{00000000-0005-0000-0000-0000C2000000}"/>
    <cellStyle name="_0.00[7space]_DCF" xfId="139" xr:uid="{00000000-0005-0000-0000-0000C3000000}"/>
    <cellStyle name="_0.00[7space]_DCF 3 предприятия" xfId="140" xr:uid="{00000000-0005-0000-0000-0000C4000000}"/>
    <cellStyle name="_0.00[7space]_DCF 3 с увел  объемами 14 12 07 " xfId="141" xr:uid="{00000000-0005-0000-0000-0000C5000000}"/>
    <cellStyle name="_0.00[7space]_DCF_Pavlodar_9" xfId="142" xr:uid="{00000000-0005-0000-0000-0000C6000000}"/>
    <cellStyle name="_0.00[7space]_DCF_Pavlodar_9 2" xfId="2387" xr:uid="{00000000-0005-0000-0000-0000C7000000}"/>
    <cellStyle name="_0.00[7space]_информация по затратам и тарифам на  произ теплоэ" xfId="143" xr:uid="{00000000-0005-0000-0000-0000C8000000}"/>
    <cellStyle name="_0.00[8space]" xfId="144" xr:uid="{00000000-0005-0000-0000-0000C9000000}"/>
    <cellStyle name="_0.00[8space] 2" xfId="2388" xr:uid="{00000000-0005-0000-0000-0000CA000000}"/>
    <cellStyle name="_0.00[8space]_DCF" xfId="145" xr:uid="{00000000-0005-0000-0000-0000CB000000}"/>
    <cellStyle name="_0.00[8space]_DCF 3 предприятия" xfId="146" xr:uid="{00000000-0005-0000-0000-0000CC000000}"/>
    <cellStyle name="_0.00[8space]_DCF 3 с увел  объемами 14 12 07 " xfId="147" xr:uid="{00000000-0005-0000-0000-0000CD000000}"/>
    <cellStyle name="_0.00[8space]_DCF_Pavlodar_9" xfId="148" xr:uid="{00000000-0005-0000-0000-0000CE000000}"/>
    <cellStyle name="_0.00[8space]_DCF_Pavlodar_9 2" xfId="2389" xr:uid="{00000000-0005-0000-0000-0000CF000000}"/>
    <cellStyle name="_0.00[8space]_информация по затратам и тарифам на  произ теплоэ" xfId="149" xr:uid="{00000000-0005-0000-0000-0000D0000000}"/>
    <cellStyle name="_0.00[9space]" xfId="150" xr:uid="{00000000-0005-0000-0000-0000D1000000}"/>
    <cellStyle name="_0.00[9space] 2" xfId="2390" xr:uid="{00000000-0005-0000-0000-0000D2000000}"/>
    <cellStyle name="_0.00[9space]_DCF" xfId="151" xr:uid="{00000000-0005-0000-0000-0000D3000000}"/>
    <cellStyle name="_0.00[9space]_DCF 3 предприятия" xfId="152" xr:uid="{00000000-0005-0000-0000-0000D4000000}"/>
    <cellStyle name="_0.00[9space]_DCF 3 с увел  объемами 14 12 07 " xfId="153" xr:uid="{00000000-0005-0000-0000-0000D5000000}"/>
    <cellStyle name="_0.00[9space]_DCF_Pavlodar_9" xfId="154" xr:uid="{00000000-0005-0000-0000-0000D6000000}"/>
    <cellStyle name="_0.00[9space]_DCF_Pavlodar_9 2" xfId="2391" xr:uid="{00000000-0005-0000-0000-0000D7000000}"/>
    <cellStyle name="_0.00[9space]_информация по затратам и тарифам на  произ теплоэ" xfId="155" xr:uid="{00000000-0005-0000-0000-0000D8000000}"/>
    <cellStyle name="_0[1space]" xfId="156" xr:uid="{00000000-0005-0000-0000-0000D9000000}"/>
    <cellStyle name="_0[1space] 2" xfId="2392" xr:uid="{00000000-0005-0000-0000-0000DA000000}"/>
    <cellStyle name="_0[1space]_DCF" xfId="157" xr:uid="{00000000-0005-0000-0000-0000DB000000}"/>
    <cellStyle name="_0[1space]_DCF 3 предприятия" xfId="158" xr:uid="{00000000-0005-0000-0000-0000DC000000}"/>
    <cellStyle name="_0[1space]_DCF 3 с увел  объемами 14 12 07 " xfId="159" xr:uid="{00000000-0005-0000-0000-0000DD000000}"/>
    <cellStyle name="_0[1space]_DCF_Pavlodar_9" xfId="160" xr:uid="{00000000-0005-0000-0000-0000DE000000}"/>
    <cellStyle name="_0[1space]_DCF_Pavlodar_9 2" xfId="2393" xr:uid="{00000000-0005-0000-0000-0000DF000000}"/>
    <cellStyle name="_0[1space]_информация по затратам и тарифам на  произ теплоэ" xfId="161" xr:uid="{00000000-0005-0000-0000-0000E0000000}"/>
    <cellStyle name="_0[2space]" xfId="162" xr:uid="{00000000-0005-0000-0000-0000E1000000}"/>
    <cellStyle name="_0[2space] 2" xfId="2394" xr:uid="{00000000-0005-0000-0000-0000E2000000}"/>
    <cellStyle name="_0[2space]_DCF" xfId="163" xr:uid="{00000000-0005-0000-0000-0000E3000000}"/>
    <cellStyle name="_0[2space]_DCF 3 предприятия" xfId="164" xr:uid="{00000000-0005-0000-0000-0000E4000000}"/>
    <cellStyle name="_0[2space]_DCF 3 с увел  объемами 14 12 07 " xfId="165" xr:uid="{00000000-0005-0000-0000-0000E5000000}"/>
    <cellStyle name="_0[2space]_DCF_Pavlodar_9" xfId="166" xr:uid="{00000000-0005-0000-0000-0000E6000000}"/>
    <cellStyle name="_0[2space]_DCF_Pavlodar_9 2" xfId="2395" xr:uid="{00000000-0005-0000-0000-0000E7000000}"/>
    <cellStyle name="_0[2space]_информация по затратам и тарифам на  произ теплоэ" xfId="167" xr:uid="{00000000-0005-0000-0000-0000E8000000}"/>
    <cellStyle name="_0[3space]" xfId="168" xr:uid="{00000000-0005-0000-0000-0000E9000000}"/>
    <cellStyle name="_0[3space] 2" xfId="2396" xr:uid="{00000000-0005-0000-0000-0000EA000000}"/>
    <cellStyle name="_0[3space]_DCF" xfId="169" xr:uid="{00000000-0005-0000-0000-0000EB000000}"/>
    <cellStyle name="_0[3space]_DCF 3 предприятия" xfId="170" xr:uid="{00000000-0005-0000-0000-0000EC000000}"/>
    <cellStyle name="_0[3space]_DCF 3 с увел  объемами 14 12 07 " xfId="171" xr:uid="{00000000-0005-0000-0000-0000ED000000}"/>
    <cellStyle name="_0[3space]_DCF_Pavlodar_9" xfId="172" xr:uid="{00000000-0005-0000-0000-0000EE000000}"/>
    <cellStyle name="_0[3space]_DCF_Pavlodar_9 2" xfId="2397" xr:uid="{00000000-0005-0000-0000-0000EF000000}"/>
    <cellStyle name="_0[3space]_информация по затратам и тарифам на  произ теплоэ" xfId="173" xr:uid="{00000000-0005-0000-0000-0000F0000000}"/>
    <cellStyle name="_0[4space]" xfId="174" xr:uid="{00000000-0005-0000-0000-0000F1000000}"/>
    <cellStyle name="_0[4space] 2" xfId="2398" xr:uid="{00000000-0005-0000-0000-0000F2000000}"/>
    <cellStyle name="_0[4space]_DCF" xfId="175" xr:uid="{00000000-0005-0000-0000-0000F3000000}"/>
    <cellStyle name="_0[4space]_DCF 3 предприятия" xfId="176" xr:uid="{00000000-0005-0000-0000-0000F4000000}"/>
    <cellStyle name="_0[4space]_DCF 3 с увел  объемами 14 12 07 " xfId="177" xr:uid="{00000000-0005-0000-0000-0000F5000000}"/>
    <cellStyle name="_0[4space]_DCF_Pavlodar_9" xfId="178" xr:uid="{00000000-0005-0000-0000-0000F6000000}"/>
    <cellStyle name="_0[4space]_DCF_Pavlodar_9 2" xfId="2399" xr:uid="{00000000-0005-0000-0000-0000F7000000}"/>
    <cellStyle name="_0[4space]_информация по затратам и тарифам на  произ теплоэ" xfId="179" xr:uid="{00000000-0005-0000-0000-0000F8000000}"/>
    <cellStyle name="_0[6space]" xfId="180" xr:uid="{00000000-0005-0000-0000-0000F9000000}"/>
    <cellStyle name="_0[6space] 2" xfId="2400" xr:uid="{00000000-0005-0000-0000-0000FA000000}"/>
    <cellStyle name="_0[6space]_DCF" xfId="181" xr:uid="{00000000-0005-0000-0000-0000FB000000}"/>
    <cellStyle name="_0[6space]_DCF 3 предприятия" xfId="182" xr:uid="{00000000-0005-0000-0000-0000FC000000}"/>
    <cellStyle name="_0[6space]_DCF 3 с увел  объемами 14 12 07 " xfId="183" xr:uid="{00000000-0005-0000-0000-0000FD000000}"/>
    <cellStyle name="_0[6space]_DCF_Pavlodar_9" xfId="184" xr:uid="{00000000-0005-0000-0000-0000FE000000}"/>
    <cellStyle name="_0[6space]_DCF_Pavlodar_9 2" xfId="2401" xr:uid="{00000000-0005-0000-0000-0000FF000000}"/>
    <cellStyle name="_0[6space]_информация по затратам и тарифам на  произ теплоэ" xfId="185" xr:uid="{00000000-0005-0000-0000-000000010000}"/>
    <cellStyle name="_0[7space]" xfId="186" xr:uid="{00000000-0005-0000-0000-000001010000}"/>
    <cellStyle name="_0[7space] 2" xfId="2402" xr:uid="{00000000-0005-0000-0000-000002010000}"/>
    <cellStyle name="_0[7space]_DCF" xfId="187" xr:uid="{00000000-0005-0000-0000-000003010000}"/>
    <cellStyle name="_0[7space]_DCF 3 предприятия" xfId="188" xr:uid="{00000000-0005-0000-0000-000004010000}"/>
    <cellStyle name="_0[7space]_DCF 3 с увел  объемами 14 12 07 " xfId="189" xr:uid="{00000000-0005-0000-0000-000005010000}"/>
    <cellStyle name="_0[7space]_DCF_Pavlodar_9" xfId="190" xr:uid="{00000000-0005-0000-0000-000006010000}"/>
    <cellStyle name="_0[7space]_DCF_Pavlodar_9 2" xfId="2403" xr:uid="{00000000-0005-0000-0000-000007010000}"/>
    <cellStyle name="_0[7space]_информация по затратам и тарифам на  произ теплоэ" xfId="191" xr:uid="{00000000-0005-0000-0000-000008010000}"/>
    <cellStyle name="_0747_DCF_sugar_10" xfId="192" xr:uid="{00000000-0005-0000-0000-000009010000}"/>
    <cellStyle name="_0747_DCF_sugar_10 2" xfId="2405" xr:uid="{00000000-0005-0000-0000-00000A010000}"/>
    <cellStyle name="_0747_DCF_sugar_10 3" xfId="2406" xr:uid="{00000000-0005-0000-0000-00000B010000}"/>
    <cellStyle name="_0747_DCF_sugar_10 4" xfId="2404" xr:uid="{00000000-0005-0000-0000-00000C010000}"/>
    <cellStyle name="_0747_DCF_sugar_10_DCF" xfId="193" xr:uid="{00000000-0005-0000-0000-00000D010000}"/>
    <cellStyle name="_0747_DCF_sugar_10_DCF 3 предприятия" xfId="194" xr:uid="{00000000-0005-0000-0000-00000E010000}"/>
    <cellStyle name="_0747_DCF_sugar_10_DCF 3 с увел  объемами 14 12 07 " xfId="195" xr:uid="{00000000-0005-0000-0000-00000F010000}"/>
    <cellStyle name="_0747_DCF_sugar_10_DCF_Pavlodar_9" xfId="196" xr:uid="{00000000-0005-0000-0000-000010010000}"/>
    <cellStyle name="_0747_DCF_sugar_10_DCF_Pavlodar_9 2" xfId="2408" xr:uid="{00000000-0005-0000-0000-000011010000}"/>
    <cellStyle name="_0747_DCF_sugar_10_DCF_Pavlodar_9 3" xfId="2409" xr:uid="{00000000-0005-0000-0000-000012010000}"/>
    <cellStyle name="_0747_DCF_sugar_10_DCF_Pavlodar_9 4" xfId="2407" xr:uid="{00000000-0005-0000-0000-000013010000}"/>
    <cellStyle name="_0747_DCF_sugar_10_информация по затратам и тарифам на  произ теплоэ" xfId="197" xr:uid="{00000000-0005-0000-0000-000014010000}"/>
    <cellStyle name="_0747_DCF_sugar_11" xfId="198" xr:uid="{00000000-0005-0000-0000-000015010000}"/>
    <cellStyle name="_0747_DCF_sugar_11 2" xfId="2411" xr:uid="{00000000-0005-0000-0000-000016010000}"/>
    <cellStyle name="_0747_DCF_sugar_11 3" xfId="2412" xr:uid="{00000000-0005-0000-0000-000017010000}"/>
    <cellStyle name="_0747_DCF_sugar_11 4" xfId="2410" xr:uid="{00000000-0005-0000-0000-000018010000}"/>
    <cellStyle name="_0747_DCF_sugar_11_DCF" xfId="199" xr:uid="{00000000-0005-0000-0000-000019010000}"/>
    <cellStyle name="_0747_DCF_sugar_11_DCF 3 предприятия" xfId="200" xr:uid="{00000000-0005-0000-0000-00001A010000}"/>
    <cellStyle name="_0747_DCF_sugar_11_DCF 3 с увел  объемами 14 12 07 " xfId="201" xr:uid="{00000000-0005-0000-0000-00001B010000}"/>
    <cellStyle name="_0747_DCF_sugar_11_DCF_Pavlodar_9" xfId="202" xr:uid="{00000000-0005-0000-0000-00001C010000}"/>
    <cellStyle name="_0747_DCF_sugar_11_DCF_Pavlodar_9 2" xfId="2414" xr:uid="{00000000-0005-0000-0000-00001D010000}"/>
    <cellStyle name="_0747_DCF_sugar_11_DCF_Pavlodar_9 3" xfId="2415" xr:uid="{00000000-0005-0000-0000-00001E010000}"/>
    <cellStyle name="_0747_DCF_sugar_11_DCF_Pavlodar_9 4" xfId="2413" xr:uid="{00000000-0005-0000-0000-00001F010000}"/>
    <cellStyle name="_0747_DCF_sugar_11_информация по затратам и тарифам на  произ теплоэ" xfId="203" xr:uid="{00000000-0005-0000-0000-000020010000}"/>
    <cellStyle name="_0747_DCF_sugar_17" xfId="204" xr:uid="{00000000-0005-0000-0000-000021010000}"/>
    <cellStyle name="_0747_DCF_sugar_17 2" xfId="2417" xr:uid="{00000000-0005-0000-0000-000022010000}"/>
    <cellStyle name="_0747_DCF_sugar_17 3" xfId="2418" xr:uid="{00000000-0005-0000-0000-000023010000}"/>
    <cellStyle name="_0747_DCF_sugar_17 4" xfId="2416" xr:uid="{00000000-0005-0000-0000-000024010000}"/>
    <cellStyle name="_0747_DCF_sugar_17_DCF" xfId="205" xr:uid="{00000000-0005-0000-0000-000025010000}"/>
    <cellStyle name="_0747_DCF_sugar_17_DCF 3 предприятия" xfId="206" xr:uid="{00000000-0005-0000-0000-000026010000}"/>
    <cellStyle name="_0747_DCF_sugar_17_DCF 3 с увел  объемами 14 12 07 " xfId="207" xr:uid="{00000000-0005-0000-0000-000027010000}"/>
    <cellStyle name="_0747_DCF_sugar_17_DCF_Pavlodar_9" xfId="208" xr:uid="{00000000-0005-0000-0000-000028010000}"/>
    <cellStyle name="_0747_DCF_sugar_17_DCF_Pavlodar_9 2" xfId="2420" xr:uid="{00000000-0005-0000-0000-000029010000}"/>
    <cellStyle name="_0747_DCF_sugar_17_DCF_Pavlodar_9 3" xfId="2421" xr:uid="{00000000-0005-0000-0000-00002A010000}"/>
    <cellStyle name="_0747_DCF_sugar_17_DCF_Pavlodar_9 4" xfId="2419" xr:uid="{00000000-0005-0000-0000-00002B010000}"/>
    <cellStyle name="_0747_DCF_sugar_17_информация по затратам и тарифам на  произ теплоэ" xfId="209" xr:uid="{00000000-0005-0000-0000-00002C010000}"/>
    <cellStyle name="_0747_DCF_sugar_5_with economic obsolesense" xfId="210" xr:uid="{00000000-0005-0000-0000-00002D010000}"/>
    <cellStyle name="_0747_DCF_sugar_5_with economic obsolesense 2" xfId="2423" xr:uid="{00000000-0005-0000-0000-00002E010000}"/>
    <cellStyle name="_0747_DCF_sugar_5_with economic obsolesense 3" xfId="2424" xr:uid="{00000000-0005-0000-0000-00002F010000}"/>
    <cellStyle name="_0747_DCF_sugar_5_with economic obsolesense 4" xfId="2422" xr:uid="{00000000-0005-0000-0000-000030010000}"/>
    <cellStyle name="_0747_DCF_sugar_5_with economic obsolesense_DCF" xfId="211" xr:uid="{00000000-0005-0000-0000-000031010000}"/>
    <cellStyle name="_0747_DCF_sugar_5_with economic obsolesense_DCF 3 предприятия" xfId="212" xr:uid="{00000000-0005-0000-0000-000032010000}"/>
    <cellStyle name="_0747_DCF_sugar_5_with economic obsolesense_DCF 3 с увел  объемами 14 12 07 " xfId="213" xr:uid="{00000000-0005-0000-0000-000033010000}"/>
    <cellStyle name="_0747_DCF_sugar_5_with economic obsolesense_DCF_Pavlodar_9" xfId="214" xr:uid="{00000000-0005-0000-0000-000034010000}"/>
    <cellStyle name="_0747_DCF_sugar_5_with economic obsolesense_DCF_Pavlodar_9 2" xfId="2426" xr:uid="{00000000-0005-0000-0000-000035010000}"/>
    <cellStyle name="_0747_DCF_sugar_5_with economic obsolesense_DCF_Pavlodar_9 3" xfId="2427" xr:uid="{00000000-0005-0000-0000-000036010000}"/>
    <cellStyle name="_0747_DCF_sugar_5_with economic obsolesense_DCF_Pavlodar_9 4" xfId="2425" xr:uid="{00000000-0005-0000-0000-000037010000}"/>
    <cellStyle name="_0747_DCF_sugar_5_with economic obsolesense_информация по затратам и тарифам на  произ теплоэ" xfId="215" xr:uid="{00000000-0005-0000-0000-000038010000}"/>
    <cellStyle name="_2272A Elimination journal entries-BS_CAFEC Group IFRS 2007" xfId="216" xr:uid="{00000000-0005-0000-0000-000039010000}"/>
    <cellStyle name="_2272A Elimination journal entries-BS_CAFEC Group IFRS 2007 2" xfId="2428" xr:uid="{00000000-0005-0000-0000-00003A010000}"/>
    <cellStyle name="_2272B Elimination journal entries-IS_CAFEC Group IFRS 2007" xfId="217" xr:uid="{00000000-0005-0000-0000-00003B010000}"/>
    <cellStyle name="_2272B Elimination journal entries-IS_CAFEC Group IFRS 2007 2" xfId="2429" xr:uid="{00000000-0005-0000-0000-00003C010000}"/>
    <cellStyle name="_BEV_Eurocement(01.06.05)_14" xfId="218" xr:uid="{00000000-0005-0000-0000-00003D010000}"/>
    <cellStyle name="_BEV_Eurocement(01.06.05)_14 2" xfId="2430" xr:uid="{00000000-0005-0000-0000-00003E010000}"/>
    <cellStyle name="_BEV_Eurocement(01.06.05)_14_DCF" xfId="219" xr:uid="{00000000-0005-0000-0000-00003F010000}"/>
    <cellStyle name="_BEV_Eurocement(01.06.05)_14_DCF 2" xfId="2431" xr:uid="{00000000-0005-0000-0000-000040010000}"/>
    <cellStyle name="_BEV_Eurocement(01.06.05)_14_DCF 3 с увел  объемами 14 12 07 " xfId="220" xr:uid="{00000000-0005-0000-0000-000041010000}"/>
    <cellStyle name="_BEV_Eurocement(01.06.05)_14_DCF 3 с увел  объемами 14 12 07  2" xfId="2432" xr:uid="{00000000-0005-0000-0000-000042010000}"/>
    <cellStyle name="_BEV_Eurocement(01.06.05)_14_DCF_Pavlodar_9" xfId="221" xr:uid="{00000000-0005-0000-0000-000043010000}"/>
    <cellStyle name="_BEV_Eurocement(01.06.05)_14_DCF_Pavlodar_9 2" xfId="2433" xr:uid="{00000000-0005-0000-0000-000044010000}"/>
    <cellStyle name="_Book1" xfId="222" xr:uid="{00000000-0005-0000-0000-000045010000}"/>
    <cellStyle name="_Book1 2" xfId="2434" xr:uid="{00000000-0005-0000-0000-000046010000}"/>
    <cellStyle name="_Book1_DCF" xfId="223" xr:uid="{00000000-0005-0000-0000-000047010000}"/>
    <cellStyle name="_Book1_DCF 2" xfId="2435" xr:uid="{00000000-0005-0000-0000-000048010000}"/>
    <cellStyle name="_Book1_DCF 3 с увел  объемами 14 12 07 " xfId="224" xr:uid="{00000000-0005-0000-0000-000049010000}"/>
    <cellStyle name="_Book1_DCF 3 с увел  объемами 14 12 07  2" xfId="2436" xr:uid="{00000000-0005-0000-0000-00004A010000}"/>
    <cellStyle name="_Book1_DCF_Pavlodar_9" xfId="225" xr:uid="{00000000-0005-0000-0000-00004B010000}"/>
    <cellStyle name="_Book1_DCF_Pavlodar_9 2" xfId="2437" xr:uid="{00000000-0005-0000-0000-00004C010000}"/>
    <cellStyle name="_Book2" xfId="226" xr:uid="{00000000-0005-0000-0000-00004D010000}"/>
    <cellStyle name="_Book2 2" xfId="2439" xr:uid="{00000000-0005-0000-0000-00004E010000}"/>
    <cellStyle name="_Book2 3" xfId="2440" xr:uid="{00000000-0005-0000-0000-00004F010000}"/>
    <cellStyle name="_Book2 4" xfId="2438" xr:uid="{00000000-0005-0000-0000-000050010000}"/>
    <cellStyle name="_Book2_DCF" xfId="227" xr:uid="{00000000-0005-0000-0000-000051010000}"/>
    <cellStyle name="_Book2_DCF 3 предприятия" xfId="228" xr:uid="{00000000-0005-0000-0000-000052010000}"/>
    <cellStyle name="_Book2_DCF 3 с увел  объемами 14 12 07 " xfId="229" xr:uid="{00000000-0005-0000-0000-000053010000}"/>
    <cellStyle name="_Book2_DCF_Pavlodar_9" xfId="230" xr:uid="{00000000-0005-0000-0000-000054010000}"/>
    <cellStyle name="_Book2_DCF_Pavlodar_9 2" xfId="2442" xr:uid="{00000000-0005-0000-0000-000055010000}"/>
    <cellStyle name="_Book2_DCF_Pavlodar_9 3" xfId="2443" xr:uid="{00000000-0005-0000-0000-000056010000}"/>
    <cellStyle name="_Book2_DCF_Pavlodar_9 4" xfId="2441" xr:uid="{00000000-0005-0000-0000-000057010000}"/>
    <cellStyle name="_Book2_информация по затратам и тарифам на  произ теплоэ" xfId="231" xr:uid="{00000000-0005-0000-0000-000058010000}"/>
    <cellStyle name="_Comma" xfId="232" xr:uid="{00000000-0005-0000-0000-000059010000}"/>
    <cellStyle name="_Comma 2" xfId="2444" xr:uid="{00000000-0005-0000-0000-00005A010000}"/>
    <cellStyle name="_Comma_Copy of Uralkali Summary Business Plan 14 Apr 04 (sent)1250404 input for Union DCF" xfId="233" xr:uid="{00000000-0005-0000-0000-00005B010000}"/>
    <cellStyle name="_Comma_Copy of Uralkali Summary Business Plan 14 Apr 04 (sent)1250404 input for Union DCF 2" xfId="2446" xr:uid="{00000000-0005-0000-0000-00005C010000}"/>
    <cellStyle name="_Comma_Copy of Uralkali Summary Business Plan 14 Apr 04 (sent)1250404 input for Union DCF 3" xfId="2445" xr:uid="{00000000-0005-0000-0000-00005D010000}"/>
    <cellStyle name="_Comma_Copy of Uralkali Summary Business Plan 14 Apr 04 (sent)1250404 input for Union DCF_DCF" xfId="234" xr:uid="{00000000-0005-0000-0000-00005E010000}"/>
    <cellStyle name="_Comma_Copy of Uralkali Summary Business Plan 14 Apr 04 (sent)1250404 input for Union DCF_DCF 3 предприятия" xfId="235" xr:uid="{00000000-0005-0000-0000-00005F010000}"/>
    <cellStyle name="_Comma_Copy of Uralkali Summary Business Plan 14 Apr 04 (sent)1250404 input for Union DCF_DCF 3 с увел  объемами 14 12 07 " xfId="236" xr:uid="{00000000-0005-0000-0000-000060010000}"/>
    <cellStyle name="_Comma_Copy of Uralkali Summary Business Plan 14 Apr 04 (sent)1250404 input for Union DCF_DCF_Pavlodar_9" xfId="237" xr:uid="{00000000-0005-0000-0000-000061010000}"/>
    <cellStyle name="_Comma_Copy of Uralkali Summary Business Plan 14 Apr 04 (sent)1250404 input for Union DCF_DCF_Pavlodar_9 2" xfId="2448" xr:uid="{00000000-0005-0000-0000-000062010000}"/>
    <cellStyle name="_Comma_Copy of Uralkali Summary Business Plan 14 Apr 04 (sent)1250404 input for Union DCF_DCF_Pavlodar_9 3" xfId="2447" xr:uid="{00000000-0005-0000-0000-000063010000}"/>
    <cellStyle name="_Comma_Copy of Uralkali Summary Business Plan 14 Apr 04 (sent)1250404 input for Union DCF_информация по затратам и тарифам на  произ теплоэ" xfId="238" xr:uid="{00000000-0005-0000-0000-000064010000}"/>
    <cellStyle name="_Comma_DCF" xfId="239" xr:uid="{00000000-0005-0000-0000-000065010000}"/>
    <cellStyle name="_Comma_DCF 3 предприятия" xfId="240" xr:uid="{00000000-0005-0000-0000-000066010000}"/>
    <cellStyle name="_Comma_DCF 3 с увел  объемами 14 12 07 " xfId="241" xr:uid="{00000000-0005-0000-0000-000067010000}"/>
    <cellStyle name="_Comma_DCF_Pavlodar_9" xfId="242" xr:uid="{00000000-0005-0000-0000-000068010000}"/>
    <cellStyle name="_Comma_DCF_Pavlodar_9 2" xfId="2449" xr:uid="{00000000-0005-0000-0000-000069010000}"/>
    <cellStyle name="_Comma_информация по затратам и тарифам на  произ теплоэ" xfId="243" xr:uid="{00000000-0005-0000-0000-00006A010000}"/>
    <cellStyle name="_Condition" xfId="244" xr:uid="{00000000-0005-0000-0000-00006B010000}"/>
    <cellStyle name="_Copy of Uralkali Summary Business Plan 14 Apr 04 (sent)1250404 input for Union DCF" xfId="245" xr:uid="{00000000-0005-0000-0000-00006C010000}"/>
    <cellStyle name="_Copy of Uralkali Summary Business Plan 14 Apr 04 (sent)1250404 input for Union DCF 2" xfId="2450" xr:uid="{00000000-0005-0000-0000-00006D010000}"/>
    <cellStyle name="_Copy of Uralkali Summary Business Plan 14 Apr 04 (sent)1250404 input for Union DCF_DCF" xfId="246" xr:uid="{00000000-0005-0000-0000-00006E010000}"/>
    <cellStyle name="_Copy of Uralkali Summary Business Plan 14 Apr 04 (sent)1250404 input for Union DCF_DCF 2" xfId="2451" xr:uid="{00000000-0005-0000-0000-00006F010000}"/>
    <cellStyle name="_Copy of Uralkali Summary Business Plan 14 Apr 04 (sent)1250404 input for Union DCF_DCF 3 с увел  объемами 14 12 07 " xfId="247" xr:uid="{00000000-0005-0000-0000-000070010000}"/>
    <cellStyle name="_Copy of Uralkali Summary Business Plan 14 Apr 04 (sent)1250404 input for Union DCF_DCF 3 с увел  объемами 14 12 07  2" xfId="2452" xr:uid="{00000000-0005-0000-0000-000071010000}"/>
    <cellStyle name="_Copy of Uralkali Summary Business Plan 14 Apr 04 (sent)1250404 input for Union DCF_DCF_Pavlodar_9" xfId="248" xr:uid="{00000000-0005-0000-0000-000072010000}"/>
    <cellStyle name="_Copy of Uralkali Summary Business Plan 14 Apr 04 (sent)1250404 input for Union DCF_DCF_Pavlodar_9 2" xfId="2453" xr:uid="{00000000-0005-0000-0000-000073010000}"/>
    <cellStyle name="_Cost forms - presentation2" xfId="249" xr:uid="{00000000-0005-0000-0000-000074010000}"/>
    <cellStyle name="_Cost forms - presentation2 2" xfId="2454" xr:uid="{00000000-0005-0000-0000-000075010000}"/>
    <cellStyle name="_Cost forms - presentation2_DCF" xfId="250" xr:uid="{00000000-0005-0000-0000-000076010000}"/>
    <cellStyle name="_Cost forms - presentation2_DCF 2" xfId="2455" xr:uid="{00000000-0005-0000-0000-000077010000}"/>
    <cellStyle name="_Cost forms - presentation2_DCF 3 с увел  объемами 14 12 07 " xfId="251" xr:uid="{00000000-0005-0000-0000-000078010000}"/>
    <cellStyle name="_Cost forms - presentation2_DCF 3 с увел  объемами 14 12 07  2" xfId="2456" xr:uid="{00000000-0005-0000-0000-000079010000}"/>
    <cellStyle name="_Cost forms - presentation2_DCF_Pavlodar_9" xfId="252" xr:uid="{00000000-0005-0000-0000-00007A010000}"/>
    <cellStyle name="_Cost forms - presentation2_DCF_Pavlodar_9 2" xfId="2457" xr:uid="{00000000-0005-0000-0000-00007B010000}"/>
    <cellStyle name="_Currency" xfId="253" xr:uid="{00000000-0005-0000-0000-00007C010000}"/>
    <cellStyle name="_Currency 2" xfId="2458" xr:uid="{00000000-0005-0000-0000-00007D010000}"/>
    <cellStyle name="_Currency_Copy of Uralkali Summary Business Plan 14 Apr 04 (sent)1250404 input for Union DCF" xfId="254" xr:uid="{00000000-0005-0000-0000-00007E010000}"/>
    <cellStyle name="_Currency_Copy of Uralkali Summary Business Plan 14 Apr 04 (sent)1250404 input for Union DCF 2" xfId="2460" xr:uid="{00000000-0005-0000-0000-00007F010000}"/>
    <cellStyle name="_Currency_Copy of Uralkali Summary Business Plan 14 Apr 04 (sent)1250404 input for Union DCF 3" xfId="2459" xr:uid="{00000000-0005-0000-0000-000080010000}"/>
    <cellStyle name="_Currency_Copy of Uralkali Summary Business Plan 14 Apr 04 (sent)1250404 input for Union DCF_DCF" xfId="255" xr:uid="{00000000-0005-0000-0000-000081010000}"/>
    <cellStyle name="_Currency_Copy of Uralkali Summary Business Plan 14 Apr 04 (sent)1250404 input for Union DCF_DCF 3 предприятия" xfId="256" xr:uid="{00000000-0005-0000-0000-000082010000}"/>
    <cellStyle name="_Currency_Copy of Uralkali Summary Business Plan 14 Apr 04 (sent)1250404 input for Union DCF_DCF 3 с увел  объемами 14 12 07 " xfId="257" xr:uid="{00000000-0005-0000-0000-000083010000}"/>
    <cellStyle name="_Currency_Copy of Uralkali Summary Business Plan 14 Apr 04 (sent)1250404 input for Union DCF_DCF_Pavlodar_9" xfId="258" xr:uid="{00000000-0005-0000-0000-000084010000}"/>
    <cellStyle name="_Currency_Copy of Uralkali Summary Business Plan 14 Apr 04 (sent)1250404 input for Union DCF_DCF_Pavlodar_9 2" xfId="2462" xr:uid="{00000000-0005-0000-0000-000085010000}"/>
    <cellStyle name="_Currency_Copy of Uralkali Summary Business Plan 14 Apr 04 (sent)1250404 input for Union DCF_DCF_Pavlodar_9 3" xfId="2461" xr:uid="{00000000-0005-0000-0000-000086010000}"/>
    <cellStyle name="_Currency_Copy of Uralkali Summary Business Plan 14 Apr 04 (sent)1250404 input for Union DCF_информация по затратам и тарифам на  произ теплоэ" xfId="259" xr:uid="{00000000-0005-0000-0000-000087010000}"/>
    <cellStyle name="_Currency_DCF" xfId="260" xr:uid="{00000000-0005-0000-0000-000088010000}"/>
    <cellStyle name="_Currency_DCF 3 предприятия" xfId="261" xr:uid="{00000000-0005-0000-0000-000089010000}"/>
    <cellStyle name="_Currency_DCF 3 с увел  объемами 14 12 07 " xfId="262" xr:uid="{00000000-0005-0000-0000-00008A010000}"/>
    <cellStyle name="_Currency_DCF_Pavlodar_9" xfId="263" xr:uid="{00000000-0005-0000-0000-00008B010000}"/>
    <cellStyle name="_Currency_DCF_Pavlodar_9 2" xfId="2463" xr:uid="{00000000-0005-0000-0000-00008C010000}"/>
    <cellStyle name="_Currency_информация по затратам и тарифам на  произ теплоэ" xfId="264" xr:uid="{00000000-0005-0000-0000-00008D010000}"/>
    <cellStyle name="_CurrencySpace" xfId="265" xr:uid="{00000000-0005-0000-0000-00008E010000}"/>
    <cellStyle name="_CurrencySpace 2" xfId="2464" xr:uid="{00000000-0005-0000-0000-00008F010000}"/>
    <cellStyle name="_CurrencySpace_Copy of Uralkali Summary Business Plan 14 Apr 04 (sent)1250404 input for Union DCF" xfId="266" xr:uid="{00000000-0005-0000-0000-000090010000}"/>
    <cellStyle name="_CurrencySpace_Copy of Uralkali Summary Business Plan 14 Apr 04 (sent)1250404 input for Union DCF 2" xfId="2466" xr:uid="{00000000-0005-0000-0000-000091010000}"/>
    <cellStyle name="_CurrencySpace_Copy of Uralkali Summary Business Plan 14 Apr 04 (sent)1250404 input for Union DCF 3" xfId="2465" xr:uid="{00000000-0005-0000-0000-000092010000}"/>
    <cellStyle name="_CurrencySpace_Copy of Uralkali Summary Business Plan 14 Apr 04 (sent)1250404 input for Union DCF_DCF" xfId="267" xr:uid="{00000000-0005-0000-0000-000093010000}"/>
    <cellStyle name="_CurrencySpace_Copy of Uralkali Summary Business Plan 14 Apr 04 (sent)1250404 input for Union DCF_DCF 3 предприятия" xfId="268" xr:uid="{00000000-0005-0000-0000-000094010000}"/>
    <cellStyle name="_CurrencySpace_Copy of Uralkali Summary Business Plan 14 Apr 04 (sent)1250404 input for Union DCF_DCF 3 с увел  объемами 14 12 07 " xfId="269" xr:uid="{00000000-0005-0000-0000-000095010000}"/>
    <cellStyle name="_CurrencySpace_Copy of Uralkali Summary Business Plan 14 Apr 04 (sent)1250404 input for Union DCF_DCF_Pavlodar_9" xfId="270" xr:uid="{00000000-0005-0000-0000-000096010000}"/>
    <cellStyle name="_CurrencySpace_Copy of Uralkali Summary Business Plan 14 Apr 04 (sent)1250404 input for Union DCF_DCF_Pavlodar_9 2" xfId="2468" xr:uid="{00000000-0005-0000-0000-000097010000}"/>
    <cellStyle name="_CurrencySpace_Copy of Uralkali Summary Business Plan 14 Apr 04 (sent)1250404 input for Union DCF_DCF_Pavlodar_9 3" xfId="2467" xr:uid="{00000000-0005-0000-0000-000098010000}"/>
    <cellStyle name="_CurrencySpace_Copy of Uralkali Summary Business Plan 14 Apr 04 (sent)1250404 input for Union DCF_информация по затратам и тарифам на  произ теплоэ" xfId="271" xr:uid="{00000000-0005-0000-0000-000099010000}"/>
    <cellStyle name="_CurrencySpace_DCF" xfId="272" xr:uid="{00000000-0005-0000-0000-00009A010000}"/>
    <cellStyle name="_CurrencySpace_DCF 3 предприятия" xfId="273" xr:uid="{00000000-0005-0000-0000-00009B010000}"/>
    <cellStyle name="_CurrencySpace_DCF 3 предприятия_СводФ3_ЦАТЭК_Консолид_1 кв 2009" xfId="2469" xr:uid="{00000000-0005-0000-0000-00009C010000}"/>
    <cellStyle name="_CurrencySpace_DCF 3 предприятия_СводФ3_ЦАТЭК_Консолид_3 кв 2008" xfId="2470" xr:uid="{00000000-0005-0000-0000-00009D010000}"/>
    <cellStyle name="_CurrencySpace_DCF 3 предприятия_СводФ3_ЦАТЭК_Консолид_4 кв 2008" xfId="274" xr:uid="{00000000-0005-0000-0000-00009E010000}"/>
    <cellStyle name="_CurrencySpace_DCF 3 предприятия_СводФ3_ЦАТЭК_Консолид_4 кв 2008 2" xfId="2471" xr:uid="{00000000-0005-0000-0000-00009F010000}"/>
    <cellStyle name="_CurrencySpace_DCF 3 с увел  объемами 14 12 07 " xfId="275" xr:uid="{00000000-0005-0000-0000-0000A0010000}"/>
    <cellStyle name="_CurrencySpace_DCF 3 с увел  объемами 14 12 07 _СводФ3_ЦАТЭК_Консолид_1 кв 2009" xfId="2472" xr:uid="{00000000-0005-0000-0000-0000A1010000}"/>
    <cellStyle name="_CurrencySpace_DCF 3 с увел  объемами 14 12 07 _СводФ3_ЦАТЭК_Консолид_3 кв 2008" xfId="2473" xr:uid="{00000000-0005-0000-0000-0000A2010000}"/>
    <cellStyle name="_CurrencySpace_DCF 3 с увел  объемами 14 12 07 _СводФ3_ЦАТЭК_Консолид_4 кв 2008" xfId="276" xr:uid="{00000000-0005-0000-0000-0000A3010000}"/>
    <cellStyle name="_CurrencySpace_DCF 3 с увел  объемами 14 12 07 _СводФ3_ЦАТЭК_Консолид_4 кв 2008 2" xfId="2474" xr:uid="{00000000-0005-0000-0000-0000A4010000}"/>
    <cellStyle name="_CurrencySpace_DCF_Pavlodar_9" xfId="277" xr:uid="{00000000-0005-0000-0000-0000A5010000}"/>
    <cellStyle name="_CurrencySpace_DCF_Pavlodar_9 2" xfId="2475" xr:uid="{00000000-0005-0000-0000-0000A6010000}"/>
    <cellStyle name="_CurrencySpace_DCF_СводФ3_ЦАТЭК_Консолид_1 кв 2009" xfId="2476" xr:uid="{00000000-0005-0000-0000-0000A7010000}"/>
    <cellStyle name="_CurrencySpace_DCF_СводФ3_ЦАТЭК_Консолид_3 кв 2008" xfId="2477" xr:uid="{00000000-0005-0000-0000-0000A8010000}"/>
    <cellStyle name="_CurrencySpace_DCF_СводФ3_ЦАТЭК_Консолид_4 кв 2008" xfId="278" xr:uid="{00000000-0005-0000-0000-0000A9010000}"/>
    <cellStyle name="_CurrencySpace_DCF_СводФ3_ЦАТЭК_Консолид_4 кв 2008 2" xfId="2478" xr:uid="{00000000-0005-0000-0000-0000AA010000}"/>
    <cellStyle name="_CurrencySpace_информация по затратам и тарифам на  произ теплоэ" xfId="279" xr:uid="{00000000-0005-0000-0000-0000AB010000}"/>
    <cellStyle name="_CurrencySpace_информация по затратам и тарифам на  произ теплоэ_СводФ3_ЦАТЭК_Консолид_1 кв 2009" xfId="2479" xr:uid="{00000000-0005-0000-0000-0000AC010000}"/>
    <cellStyle name="_CurrencySpace_информация по затратам и тарифам на  произ теплоэ_СводФ3_ЦАТЭК_Консолид_3 кв 2008" xfId="2480" xr:uid="{00000000-0005-0000-0000-0000AD010000}"/>
    <cellStyle name="_CurrencySpace_информация по затратам и тарифам на  произ теплоэ_СводФ3_ЦАТЭК_Консолид_4 кв 2008" xfId="280" xr:uid="{00000000-0005-0000-0000-0000AE010000}"/>
    <cellStyle name="_CurrencySpace_информация по затратам и тарифам на  произ теплоэ_СводФ3_ЦАТЭК_Консолид_4 кв 2008 2" xfId="2481" xr:uid="{00000000-0005-0000-0000-0000AF010000}"/>
    <cellStyle name="_DCF Lucchini Piombino_Draft_v.02_16(New)_v.04_es" xfId="281" xr:uid="{00000000-0005-0000-0000-0000B0010000}"/>
    <cellStyle name="_DCF Lucchini Piombino_Draft_v.02_16(New)_v.04_es 2" xfId="2482" xr:uid="{00000000-0005-0000-0000-0000B1010000}"/>
    <cellStyle name="_DCF Lucchini Piombino_Draft_v.02_16(New)_v.04_es_DCF" xfId="282" xr:uid="{00000000-0005-0000-0000-0000B2010000}"/>
    <cellStyle name="_DCF Lucchini Piombino_Draft_v.02_16(New)_v.04_es_DCF 2" xfId="2483" xr:uid="{00000000-0005-0000-0000-0000B3010000}"/>
    <cellStyle name="_DCF Lucchini Piombino_Draft_v.02_16(New)_v.04_es_DCF 3 с увел  объемами 14 12 07 " xfId="283" xr:uid="{00000000-0005-0000-0000-0000B4010000}"/>
    <cellStyle name="_DCF Lucchini Piombino_Draft_v.02_16(New)_v.04_es_DCF 3 с увел  объемами 14 12 07  2" xfId="2484" xr:uid="{00000000-0005-0000-0000-0000B5010000}"/>
    <cellStyle name="_DCF Lucchini Piombino_Draft_v.02_16(New)_v.04_es_DCF_Pavlodar_9" xfId="284" xr:uid="{00000000-0005-0000-0000-0000B6010000}"/>
    <cellStyle name="_DCF Lucchini Piombino_Draft_v.02_16(New)_v.04_es_DCF_Pavlodar_9 2" xfId="2485" xr:uid="{00000000-0005-0000-0000-0000B7010000}"/>
    <cellStyle name="_DCF Lucchini_France_12_DA" xfId="285" xr:uid="{00000000-0005-0000-0000-0000B8010000}"/>
    <cellStyle name="_DCF Lucchini_France_12_DA 2" xfId="2486" xr:uid="{00000000-0005-0000-0000-0000B9010000}"/>
    <cellStyle name="_DCF Lucchini_France_12_DA_DCF" xfId="286" xr:uid="{00000000-0005-0000-0000-0000BA010000}"/>
    <cellStyle name="_DCF Lucchini_France_12_DA_DCF 2" xfId="2487" xr:uid="{00000000-0005-0000-0000-0000BB010000}"/>
    <cellStyle name="_DCF Lucchini_France_12_DA_DCF 3 с увел  объемами 14 12 07 " xfId="287" xr:uid="{00000000-0005-0000-0000-0000BC010000}"/>
    <cellStyle name="_DCF Lucchini_France_12_DA_DCF 3 с увел  объемами 14 12 07  2" xfId="2488" xr:uid="{00000000-0005-0000-0000-0000BD010000}"/>
    <cellStyle name="_DCF Lucchini_France_12_DA_DCF_Pavlodar_9" xfId="288" xr:uid="{00000000-0005-0000-0000-0000BE010000}"/>
    <cellStyle name="_DCF Lucchini_France_12_DA_DCF_Pavlodar_9 2" xfId="2489" xr:uid="{00000000-0005-0000-0000-0000BF010000}"/>
    <cellStyle name="_DCF Mih GOK_2005_Draft_9" xfId="289" xr:uid="{00000000-0005-0000-0000-0000C0010000}"/>
    <cellStyle name="_DCF Mih GOK_2005_Draft_9 2" xfId="2490" xr:uid="{00000000-0005-0000-0000-0000C1010000}"/>
    <cellStyle name="_DCF Mih GOK_2005_Draft_9_DCF" xfId="290" xr:uid="{00000000-0005-0000-0000-0000C2010000}"/>
    <cellStyle name="_DCF Mih GOK_2005_Draft_9_DCF 2" xfId="2491" xr:uid="{00000000-0005-0000-0000-0000C3010000}"/>
    <cellStyle name="_DCF Mih GOK_2005_Draft_9_DCF 3 с увел  объемами 14 12 07 " xfId="291" xr:uid="{00000000-0005-0000-0000-0000C4010000}"/>
    <cellStyle name="_DCF Mih GOK_2005_Draft_9_DCF 3 с увел  объемами 14 12 07  2" xfId="2492" xr:uid="{00000000-0005-0000-0000-0000C5010000}"/>
    <cellStyle name="_DCF Mih GOK_2005_Draft_9_DCF_Pavlodar_9" xfId="292" xr:uid="{00000000-0005-0000-0000-0000C6010000}"/>
    <cellStyle name="_DCF Mih GOK_2005_Draft_9_DCF_Pavlodar_9 2" xfId="2493" xr:uid="{00000000-0005-0000-0000-0000C7010000}"/>
    <cellStyle name="_DCF Mih GOK_2005_Draft_9_DCF_Pavlodar_9_Worksheet in 2230 Consolidated SevKazEnergy JSC IFRS 2009" xfId="293" xr:uid="{00000000-0005-0000-0000-0000C8010000}"/>
    <cellStyle name="_DCF Mih GOK_2005_Draft_9_Worksheet in 2230 Consolidated SevKazEnergy JSC IFRS 2009" xfId="294" xr:uid="{00000000-0005-0000-0000-0000C9010000}"/>
    <cellStyle name="_DCF Valuation Template (APV approach) v3" xfId="295" xr:uid="{00000000-0005-0000-0000-0000CA010000}"/>
    <cellStyle name="_DCF Valuation Template (APV approach) v3 2" xfId="2494" xr:uid="{00000000-0005-0000-0000-0000CB010000}"/>
    <cellStyle name="_DCF Valuation Template (APV approach) v3_DCF" xfId="296" xr:uid="{00000000-0005-0000-0000-0000CC010000}"/>
    <cellStyle name="_DCF Valuation Template (APV approach) v3_DCF 3 предприятия" xfId="297" xr:uid="{00000000-0005-0000-0000-0000CD010000}"/>
    <cellStyle name="_DCF Valuation Template (APV approach) v3_DCF 3 с увел  объемами 14 12 07 " xfId="298" xr:uid="{00000000-0005-0000-0000-0000CE010000}"/>
    <cellStyle name="_DCF Valuation Template (APV approach) v3_DCF_Pavlodar_9" xfId="299" xr:uid="{00000000-0005-0000-0000-0000CF010000}"/>
    <cellStyle name="_DCF Valuation Template (APV approach) v3_DCF_Pavlodar_9 2" xfId="2495" xr:uid="{00000000-0005-0000-0000-0000D0010000}"/>
    <cellStyle name="_DCF Valuation Template (APV approach) v3_информация по затратам и тарифам на  произ теплоэ" xfId="300" xr:uid="{00000000-0005-0000-0000-0000D1010000}"/>
    <cellStyle name="_DCF_Bikom_14" xfId="301" xr:uid="{00000000-0005-0000-0000-0000D2010000}"/>
    <cellStyle name="_DCF_Bikom_14 2" xfId="2497" xr:uid="{00000000-0005-0000-0000-0000D3010000}"/>
    <cellStyle name="_DCF_Bikom_14 3" xfId="2498" xr:uid="{00000000-0005-0000-0000-0000D4010000}"/>
    <cellStyle name="_DCF_Bikom_14 4" xfId="2496" xr:uid="{00000000-0005-0000-0000-0000D5010000}"/>
    <cellStyle name="_DCF_Bikom_14_DCF" xfId="302" xr:uid="{00000000-0005-0000-0000-0000D6010000}"/>
    <cellStyle name="_DCF_Bikom_14_DCF 3 предприятия" xfId="303" xr:uid="{00000000-0005-0000-0000-0000D7010000}"/>
    <cellStyle name="_DCF_Bikom_14_DCF 3 с увел  объемами 14 12 07 " xfId="304" xr:uid="{00000000-0005-0000-0000-0000D8010000}"/>
    <cellStyle name="_DCF_Bikom_14_DCF_Pavlodar_9" xfId="305" xr:uid="{00000000-0005-0000-0000-0000D9010000}"/>
    <cellStyle name="_DCF_Bikom_14_DCF_Pavlodar_9 2" xfId="2500" xr:uid="{00000000-0005-0000-0000-0000DA010000}"/>
    <cellStyle name="_DCF_Bikom_14_DCF_Pavlodar_9 3" xfId="2501" xr:uid="{00000000-0005-0000-0000-0000DB010000}"/>
    <cellStyle name="_DCF_Bikom_14_DCF_Pavlodar_9 4" xfId="2499" xr:uid="{00000000-0005-0000-0000-0000DC010000}"/>
    <cellStyle name="_DCF_Bikom_14_информация по затратам и тарифам на  произ теплоэ" xfId="306" xr:uid="{00000000-0005-0000-0000-0000DD010000}"/>
    <cellStyle name="_dcf_draft_44" xfId="307" xr:uid="{00000000-0005-0000-0000-0000DE010000}"/>
    <cellStyle name="_dcf_draft_44 2" xfId="2502" xr:uid="{00000000-0005-0000-0000-0000DF010000}"/>
    <cellStyle name="_dcf_draft_44_Comcor_TV" xfId="308" xr:uid="{00000000-0005-0000-0000-0000E0010000}"/>
    <cellStyle name="_dcf_draft_44_Comcor_TV 2" xfId="2503" xr:uid="{00000000-0005-0000-0000-0000E1010000}"/>
    <cellStyle name="_dcf_draft_44_Comcor_TV_DCF" xfId="309" xr:uid="{00000000-0005-0000-0000-0000E2010000}"/>
    <cellStyle name="_dcf_draft_44_Comcor_TV_DCF 2" xfId="2504" xr:uid="{00000000-0005-0000-0000-0000E3010000}"/>
    <cellStyle name="_dcf_draft_44_Comcor_TV_DCF 3 с увел  объемами 14 12 07 " xfId="310" xr:uid="{00000000-0005-0000-0000-0000E4010000}"/>
    <cellStyle name="_dcf_draft_44_Comcor_TV_DCF 3 с увел  объемами 14 12 07  2" xfId="2505" xr:uid="{00000000-0005-0000-0000-0000E5010000}"/>
    <cellStyle name="_dcf_draft_44_Comcor_TV_DCF_Pavlodar_9" xfId="311" xr:uid="{00000000-0005-0000-0000-0000E6010000}"/>
    <cellStyle name="_dcf_draft_44_Comcor_TV_DCF_Pavlodar_9 2" xfId="2506" xr:uid="{00000000-0005-0000-0000-0000E7010000}"/>
    <cellStyle name="_dcf_draft_44_DCF" xfId="312" xr:uid="{00000000-0005-0000-0000-0000E8010000}"/>
    <cellStyle name="_dcf_draft_44_DCF 2" xfId="2507" xr:uid="{00000000-0005-0000-0000-0000E9010000}"/>
    <cellStyle name="_dcf_draft_44_DCF 3 с увел  объемами 14 12 07 " xfId="313" xr:uid="{00000000-0005-0000-0000-0000EA010000}"/>
    <cellStyle name="_dcf_draft_44_DCF 3 с увел  объемами 14 12 07  2" xfId="2508" xr:uid="{00000000-0005-0000-0000-0000EB010000}"/>
    <cellStyle name="_dcf_draft_44_DCF_Pavlodar_9" xfId="314" xr:uid="{00000000-0005-0000-0000-0000EC010000}"/>
    <cellStyle name="_dcf_draft_44_DCF_Pavlodar_9 2" xfId="2509" xr:uid="{00000000-0005-0000-0000-0000ED010000}"/>
    <cellStyle name="_DCF_Kazankovskaya Mine_1" xfId="315" xr:uid="{00000000-0005-0000-0000-0000EE010000}"/>
    <cellStyle name="_DCF_Kazankovskaya Mine_1 2" xfId="2510" xr:uid="{00000000-0005-0000-0000-0000EF010000}"/>
    <cellStyle name="_DCF_Kazankovskaya Mine_1_DCF" xfId="316" xr:uid="{00000000-0005-0000-0000-0000F0010000}"/>
    <cellStyle name="_DCF_Kazankovskaya Mine_1_DCF 2" xfId="2511" xr:uid="{00000000-0005-0000-0000-0000F1010000}"/>
    <cellStyle name="_DCF_Kazankovskaya Mine_1_DCF 3 с увел  объемами 14 12 07 " xfId="317" xr:uid="{00000000-0005-0000-0000-0000F2010000}"/>
    <cellStyle name="_DCF_Kazankovskaya Mine_1_DCF 3 с увел  объемами 14 12 07  2" xfId="2512" xr:uid="{00000000-0005-0000-0000-0000F3010000}"/>
    <cellStyle name="_DCF_Kazankovskaya Mine_1_DCF_Pavlodar_9" xfId="318" xr:uid="{00000000-0005-0000-0000-0000F4010000}"/>
    <cellStyle name="_DCF_Kazankovskaya Mine_1_DCF_Pavlodar_9 2" xfId="2513" xr:uid="{00000000-0005-0000-0000-0000F5010000}"/>
    <cellStyle name="_DCF_Kazankovskaya Mine_18" xfId="319" xr:uid="{00000000-0005-0000-0000-0000F6010000}"/>
    <cellStyle name="_DCF_Kazankovskaya Mine_18 2" xfId="2514" xr:uid="{00000000-0005-0000-0000-0000F7010000}"/>
    <cellStyle name="_DCF_Kazankovskaya Mine_18_DCF" xfId="320" xr:uid="{00000000-0005-0000-0000-0000F8010000}"/>
    <cellStyle name="_DCF_Kazankovskaya Mine_18_DCF 2" xfId="2515" xr:uid="{00000000-0005-0000-0000-0000F9010000}"/>
    <cellStyle name="_DCF_Kazankovskaya Mine_18_DCF 3 с увел  объемами 14 12 07 " xfId="321" xr:uid="{00000000-0005-0000-0000-0000FA010000}"/>
    <cellStyle name="_DCF_Kazankovskaya Mine_18_DCF 3 с увел  объемами 14 12 07  2" xfId="2516" xr:uid="{00000000-0005-0000-0000-0000FB010000}"/>
    <cellStyle name="_DCF_Kazankovskaya Mine_18_DCF_Pavlodar_9" xfId="322" xr:uid="{00000000-0005-0000-0000-0000FC010000}"/>
    <cellStyle name="_DCF_Kazankovskaya Mine_18_DCF_Pavlodar_9 2" xfId="2517" xr:uid="{00000000-0005-0000-0000-0000FD010000}"/>
    <cellStyle name="_DCF_Kazankovskaya Mine_9" xfId="323" xr:uid="{00000000-0005-0000-0000-0000FE010000}"/>
    <cellStyle name="_DCF_Kazankovskaya Mine_9 2" xfId="2518" xr:uid="{00000000-0005-0000-0000-0000FF010000}"/>
    <cellStyle name="_DCF_Kazankovskaya Mine_9_DCF" xfId="324" xr:uid="{00000000-0005-0000-0000-000000020000}"/>
    <cellStyle name="_DCF_Kazankovskaya Mine_9_DCF 2" xfId="2519" xr:uid="{00000000-0005-0000-0000-000001020000}"/>
    <cellStyle name="_DCF_Kazankovskaya Mine_9_DCF 3 с увел  объемами 14 12 07 " xfId="325" xr:uid="{00000000-0005-0000-0000-000002020000}"/>
    <cellStyle name="_DCF_Kazankovskaya Mine_9_DCF 3 с увел  объемами 14 12 07  2" xfId="2520" xr:uid="{00000000-0005-0000-0000-000003020000}"/>
    <cellStyle name="_DCF_Kazankovskaya Mine_9_DCF_Pavlodar_9" xfId="326" xr:uid="{00000000-0005-0000-0000-000004020000}"/>
    <cellStyle name="_DCF_Kazankovskaya Mine_9_DCF_Pavlodar_9 2" xfId="2521" xr:uid="{00000000-0005-0000-0000-000005020000}"/>
    <cellStyle name="_DCF_KRU_10" xfId="327" xr:uid="{00000000-0005-0000-0000-000006020000}"/>
    <cellStyle name="_DCF_KRU_10 2" xfId="2522" xr:uid="{00000000-0005-0000-0000-000007020000}"/>
    <cellStyle name="_DCF_KRU_10_DCF" xfId="328" xr:uid="{00000000-0005-0000-0000-000008020000}"/>
    <cellStyle name="_DCF_KRU_10_DCF 2" xfId="2523" xr:uid="{00000000-0005-0000-0000-000009020000}"/>
    <cellStyle name="_DCF_KRU_10_DCF 3 с увел  объемами 14 12 07 " xfId="329" xr:uid="{00000000-0005-0000-0000-00000A020000}"/>
    <cellStyle name="_DCF_KRU_10_DCF 3 с увел  объемами 14 12 07  2" xfId="2524" xr:uid="{00000000-0005-0000-0000-00000B020000}"/>
    <cellStyle name="_DCF_KRU_10_DCF_Pavlodar_9" xfId="330" xr:uid="{00000000-0005-0000-0000-00000C020000}"/>
    <cellStyle name="_DCF_KRU_10_DCF_Pavlodar_9 2" xfId="2525" xr:uid="{00000000-0005-0000-0000-00000D020000}"/>
    <cellStyle name="_DCF_KRU_35" xfId="331" xr:uid="{00000000-0005-0000-0000-00000E020000}"/>
    <cellStyle name="_DCF_KRU_35 2" xfId="2526" xr:uid="{00000000-0005-0000-0000-00000F020000}"/>
    <cellStyle name="_DCF_KRU_35_DCF" xfId="332" xr:uid="{00000000-0005-0000-0000-000010020000}"/>
    <cellStyle name="_DCF_KRU_35_DCF 2" xfId="2527" xr:uid="{00000000-0005-0000-0000-000011020000}"/>
    <cellStyle name="_DCF_KRU_35_DCF 3 с увел  объемами 14 12 07 " xfId="333" xr:uid="{00000000-0005-0000-0000-000012020000}"/>
    <cellStyle name="_DCF_KRU_35_DCF 3 с увел  объемами 14 12 07  2" xfId="2528" xr:uid="{00000000-0005-0000-0000-000013020000}"/>
    <cellStyle name="_DCF_KRU_35_DCF_Pavlodar_9" xfId="334" xr:uid="{00000000-0005-0000-0000-000014020000}"/>
    <cellStyle name="_DCF_KRU_35_DCF_Pavlodar_9 2" xfId="2529" xr:uid="{00000000-0005-0000-0000-000015020000}"/>
    <cellStyle name="_DCF_Masloproduct_15" xfId="335" xr:uid="{00000000-0005-0000-0000-000016020000}"/>
    <cellStyle name="_DCF_Masloproduct_15 2" xfId="2531" xr:uid="{00000000-0005-0000-0000-000017020000}"/>
    <cellStyle name="_DCF_Masloproduct_15 3" xfId="2532" xr:uid="{00000000-0005-0000-0000-000018020000}"/>
    <cellStyle name="_DCF_Masloproduct_15 4" xfId="2530" xr:uid="{00000000-0005-0000-0000-000019020000}"/>
    <cellStyle name="_DCF_Masloproduct_15_DCF" xfId="336" xr:uid="{00000000-0005-0000-0000-00001A020000}"/>
    <cellStyle name="_DCF_Masloproduct_15_DCF 3 предприятия" xfId="337" xr:uid="{00000000-0005-0000-0000-00001B020000}"/>
    <cellStyle name="_DCF_Masloproduct_15_DCF 3 с увел  объемами 14 12 07 " xfId="338" xr:uid="{00000000-0005-0000-0000-00001C020000}"/>
    <cellStyle name="_DCF_Masloproduct_15_DCF_Pavlodar_9" xfId="339" xr:uid="{00000000-0005-0000-0000-00001D020000}"/>
    <cellStyle name="_DCF_Masloproduct_15_DCF_Pavlodar_9 2" xfId="2534" xr:uid="{00000000-0005-0000-0000-00001E020000}"/>
    <cellStyle name="_DCF_Masloproduct_15_DCF_Pavlodar_9 3" xfId="2535" xr:uid="{00000000-0005-0000-0000-00001F020000}"/>
    <cellStyle name="_DCF_Masloproduct_15_DCF_Pavlodar_9 4" xfId="2533" xr:uid="{00000000-0005-0000-0000-000020020000}"/>
    <cellStyle name="_DCF_Masloproduct_15_информация по затратам и тарифам на  произ теплоэ" xfId="340" xr:uid="{00000000-0005-0000-0000-000021020000}"/>
    <cellStyle name="_DCF_Masloproduct_27" xfId="341" xr:uid="{00000000-0005-0000-0000-000022020000}"/>
    <cellStyle name="_DCF_Masloproduct_27 2" xfId="2537" xr:uid="{00000000-0005-0000-0000-000023020000}"/>
    <cellStyle name="_DCF_Masloproduct_27 3" xfId="2538" xr:uid="{00000000-0005-0000-0000-000024020000}"/>
    <cellStyle name="_DCF_Masloproduct_27 4" xfId="2536" xr:uid="{00000000-0005-0000-0000-000025020000}"/>
    <cellStyle name="_DCF_Masloproduct_27_DCF" xfId="342" xr:uid="{00000000-0005-0000-0000-000026020000}"/>
    <cellStyle name="_DCF_Masloproduct_27_DCF 3 предприятия" xfId="343" xr:uid="{00000000-0005-0000-0000-000027020000}"/>
    <cellStyle name="_DCF_Masloproduct_27_DCF 3 с увел  объемами 14 12 07 " xfId="344" xr:uid="{00000000-0005-0000-0000-000028020000}"/>
    <cellStyle name="_DCF_Masloproduct_27_DCF_Pavlodar_9" xfId="345" xr:uid="{00000000-0005-0000-0000-000029020000}"/>
    <cellStyle name="_DCF_Masloproduct_27_DCF_Pavlodar_9 2" xfId="2540" xr:uid="{00000000-0005-0000-0000-00002A020000}"/>
    <cellStyle name="_DCF_Masloproduct_27_DCF_Pavlodar_9 3" xfId="2541" xr:uid="{00000000-0005-0000-0000-00002B020000}"/>
    <cellStyle name="_DCF_Masloproduct_27_DCF_Pavlodar_9 4" xfId="2539" xr:uid="{00000000-0005-0000-0000-00002C020000}"/>
    <cellStyle name="_DCF_Masloproduct_27_информация по затратам и тарифам на  произ теплоэ" xfId="346" xr:uid="{00000000-0005-0000-0000-00002D020000}"/>
    <cellStyle name="_DCF_Masloproduct_29" xfId="347" xr:uid="{00000000-0005-0000-0000-00002E020000}"/>
    <cellStyle name="_DCF_Masloproduct_29 2" xfId="2543" xr:uid="{00000000-0005-0000-0000-00002F020000}"/>
    <cellStyle name="_DCF_Masloproduct_29 3" xfId="2544" xr:uid="{00000000-0005-0000-0000-000030020000}"/>
    <cellStyle name="_DCF_Masloproduct_29 4" xfId="2542" xr:uid="{00000000-0005-0000-0000-000031020000}"/>
    <cellStyle name="_DCF_Masloproduct_29_DCF" xfId="348" xr:uid="{00000000-0005-0000-0000-000032020000}"/>
    <cellStyle name="_DCF_Masloproduct_29_DCF 3 предприятия" xfId="349" xr:uid="{00000000-0005-0000-0000-000033020000}"/>
    <cellStyle name="_DCF_Masloproduct_29_DCF 3 с увел  объемами 14 12 07 " xfId="350" xr:uid="{00000000-0005-0000-0000-000034020000}"/>
    <cellStyle name="_DCF_Masloproduct_29_DCF_Pavlodar_9" xfId="351" xr:uid="{00000000-0005-0000-0000-000035020000}"/>
    <cellStyle name="_DCF_Masloproduct_29_DCF_Pavlodar_9 2" xfId="2546" xr:uid="{00000000-0005-0000-0000-000036020000}"/>
    <cellStyle name="_DCF_Masloproduct_29_DCF_Pavlodar_9 3" xfId="2547" xr:uid="{00000000-0005-0000-0000-000037020000}"/>
    <cellStyle name="_DCF_Masloproduct_29_DCF_Pavlodar_9 4" xfId="2545" xr:uid="{00000000-0005-0000-0000-000038020000}"/>
    <cellStyle name="_DCF_Masloproduct_29_информация по затратам и тарифам на  произ теплоэ" xfId="352" xr:uid="{00000000-0005-0000-0000-000039020000}"/>
    <cellStyle name="_DCF_Sibir Polymetally_25" xfId="353" xr:uid="{00000000-0005-0000-0000-00003A020000}"/>
    <cellStyle name="_DCF_Sibir Polymetally_25 2" xfId="2548" xr:uid="{00000000-0005-0000-0000-00003B020000}"/>
    <cellStyle name="_DCF_Sibir Polymetally_25_DCF" xfId="354" xr:uid="{00000000-0005-0000-0000-00003C020000}"/>
    <cellStyle name="_DCF_Sibir Polymetally_25_DCF 2" xfId="2549" xr:uid="{00000000-0005-0000-0000-00003D020000}"/>
    <cellStyle name="_DCF_Sibir Polymetally_25_DCF 3 с увел  объемами 14 12 07 " xfId="355" xr:uid="{00000000-0005-0000-0000-00003E020000}"/>
    <cellStyle name="_DCF_Sibir Polymetally_25_DCF 3 с увел  объемами 14 12 07  2" xfId="2550" xr:uid="{00000000-0005-0000-0000-00003F020000}"/>
    <cellStyle name="_DCF_Sibir Polymetally_25_DCF_Pavlodar_9" xfId="356" xr:uid="{00000000-0005-0000-0000-000040020000}"/>
    <cellStyle name="_DCF_Sibir Polymetally_25_DCF_Pavlodar_9 2" xfId="2551" xr:uid="{00000000-0005-0000-0000-000041020000}"/>
    <cellStyle name="_DCF_Vertek_09" xfId="357" xr:uid="{00000000-0005-0000-0000-000042020000}"/>
    <cellStyle name="_DCF_Vertek_09 2" xfId="2552" xr:uid="{00000000-0005-0000-0000-000043020000}"/>
    <cellStyle name="_DCF_Vertek_09_DCF" xfId="358" xr:uid="{00000000-0005-0000-0000-000044020000}"/>
    <cellStyle name="_DCF_Vertek_09_DCF 2" xfId="2553" xr:uid="{00000000-0005-0000-0000-000045020000}"/>
    <cellStyle name="_DCF_Vertek_09_DCF 3 с увел  объемами 14 12 07 " xfId="359" xr:uid="{00000000-0005-0000-0000-000046020000}"/>
    <cellStyle name="_DCF_Vertek_09_DCF 3 с увел  объемами 14 12 07  2" xfId="2554" xr:uid="{00000000-0005-0000-0000-000047020000}"/>
    <cellStyle name="_DCF_Vertek_09_DCF_Pavlodar_9" xfId="360" xr:uid="{00000000-0005-0000-0000-000048020000}"/>
    <cellStyle name="_DCF_Vertek_09_DCF_Pavlodar_9 2" xfId="2555" xr:uid="{00000000-0005-0000-0000-000049020000}"/>
    <cellStyle name="_DCF_Vredest_18" xfId="361" xr:uid="{00000000-0005-0000-0000-00004A020000}"/>
    <cellStyle name="_DCF_Vredest_18 2" xfId="2557" xr:uid="{00000000-0005-0000-0000-00004B020000}"/>
    <cellStyle name="_DCF_Vredest_18 3" xfId="2558" xr:uid="{00000000-0005-0000-0000-00004C020000}"/>
    <cellStyle name="_DCF_Vredest_18 4" xfId="2556" xr:uid="{00000000-0005-0000-0000-00004D020000}"/>
    <cellStyle name="_DCF_Vredest_18_DCF" xfId="362" xr:uid="{00000000-0005-0000-0000-00004E020000}"/>
    <cellStyle name="_DCF_Vredest_18_DCF 3 предприятия" xfId="363" xr:uid="{00000000-0005-0000-0000-00004F020000}"/>
    <cellStyle name="_DCF_Vredest_18_DCF 3 с увел  объемами 14 12 07 " xfId="364" xr:uid="{00000000-0005-0000-0000-000050020000}"/>
    <cellStyle name="_DCF_Vredest_18_DCF_Pavlodar_9" xfId="365" xr:uid="{00000000-0005-0000-0000-000051020000}"/>
    <cellStyle name="_DCF_Vredest_18_DCF_Pavlodar_9 2" xfId="2560" xr:uid="{00000000-0005-0000-0000-000052020000}"/>
    <cellStyle name="_DCF_Vredest_18_DCF_Pavlodar_9 3" xfId="2561" xr:uid="{00000000-0005-0000-0000-000053020000}"/>
    <cellStyle name="_DCF_Vredest_18_DCF_Pavlodar_9 4" xfId="2559" xr:uid="{00000000-0005-0000-0000-000054020000}"/>
    <cellStyle name="_DCF_Vredest_18_информация по затратам и тарифам на  произ теплоэ" xfId="366" xr:uid="{00000000-0005-0000-0000-000055020000}"/>
    <cellStyle name="_DCF_Vredest_2" xfId="367" xr:uid="{00000000-0005-0000-0000-000056020000}"/>
    <cellStyle name="_DCF_Vredest_2 2" xfId="2563" xr:uid="{00000000-0005-0000-0000-000057020000}"/>
    <cellStyle name="_DCF_Vredest_2 3" xfId="2564" xr:uid="{00000000-0005-0000-0000-000058020000}"/>
    <cellStyle name="_DCF_Vredest_2 4" xfId="2562" xr:uid="{00000000-0005-0000-0000-000059020000}"/>
    <cellStyle name="_DCF_Vredest_2_DCF" xfId="368" xr:uid="{00000000-0005-0000-0000-00005A020000}"/>
    <cellStyle name="_DCF_Vredest_2_DCF 3 предприятия" xfId="369" xr:uid="{00000000-0005-0000-0000-00005B020000}"/>
    <cellStyle name="_DCF_Vredest_2_DCF 3 с увел  объемами 14 12 07 " xfId="370" xr:uid="{00000000-0005-0000-0000-00005C020000}"/>
    <cellStyle name="_DCF_Vredest_2_DCF_Pavlodar_9" xfId="371" xr:uid="{00000000-0005-0000-0000-00005D020000}"/>
    <cellStyle name="_DCF_Vredest_2_DCF_Pavlodar_9 2" xfId="2566" xr:uid="{00000000-0005-0000-0000-00005E020000}"/>
    <cellStyle name="_DCF_Vredest_2_DCF_Pavlodar_9 3" xfId="2567" xr:uid="{00000000-0005-0000-0000-00005F020000}"/>
    <cellStyle name="_DCF_Vredest_2_DCF_Pavlodar_9 4" xfId="2565" xr:uid="{00000000-0005-0000-0000-000060020000}"/>
    <cellStyle name="_DCF_Vredest_2_Komet_DCF_25" xfId="372" xr:uid="{00000000-0005-0000-0000-000061020000}"/>
    <cellStyle name="_DCF_Vredest_2_Komet_DCF_25 2" xfId="2569" xr:uid="{00000000-0005-0000-0000-000062020000}"/>
    <cellStyle name="_DCF_Vredest_2_Komet_DCF_25 3" xfId="2568" xr:uid="{00000000-0005-0000-0000-000063020000}"/>
    <cellStyle name="_DCF_Vredest_2_Komet_DCF_25_DCF" xfId="373" xr:uid="{00000000-0005-0000-0000-000064020000}"/>
    <cellStyle name="_DCF_Vredest_2_Komet_DCF_25_DCF 3 предприятия" xfId="374" xr:uid="{00000000-0005-0000-0000-000065020000}"/>
    <cellStyle name="_DCF_Vredest_2_Komet_DCF_25_DCF 3 с увел  объемами 14 12 07 " xfId="375" xr:uid="{00000000-0005-0000-0000-000066020000}"/>
    <cellStyle name="_DCF_Vredest_2_Komet_DCF_25_DCF_Pavlodar_9" xfId="376" xr:uid="{00000000-0005-0000-0000-000067020000}"/>
    <cellStyle name="_DCF_Vredest_2_Komet_DCF_25_DCF_Pavlodar_9 2" xfId="2571" xr:uid="{00000000-0005-0000-0000-000068020000}"/>
    <cellStyle name="_DCF_Vredest_2_Komet_DCF_25_DCF_Pavlodar_9 3" xfId="2570" xr:uid="{00000000-0005-0000-0000-000069020000}"/>
    <cellStyle name="_DCF_Vredest_2_Komet_DCF_25_информация по затратам и тарифам на  произ теплоэ" xfId="377" xr:uid="{00000000-0005-0000-0000-00006A020000}"/>
    <cellStyle name="_DCF_Vredest_2_Komet_DCF_26" xfId="378" xr:uid="{00000000-0005-0000-0000-00006B020000}"/>
    <cellStyle name="_DCF_Vredest_2_Komet_DCF_26 2" xfId="2573" xr:uid="{00000000-0005-0000-0000-00006C020000}"/>
    <cellStyle name="_DCF_Vredest_2_Komet_DCF_26 3" xfId="2572" xr:uid="{00000000-0005-0000-0000-00006D020000}"/>
    <cellStyle name="_DCF_Vredest_2_Komet_DCF_26_DCF" xfId="379" xr:uid="{00000000-0005-0000-0000-00006E020000}"/>
    <cellStyle name="_DCF_Vredest_2_Komet_DCF_26_DCF 3 предприятия" xfId="380" xr:uid="{00000000-0005-0000-0000-00006F020000}"/>
    <cellStyle name="_DCF_Vredest_2_Komet_DCF_26_DCF 3 с увел  объемами 14 12 07 " xfId="381" xr:uid="{00000000-0005-0000-0000-000070020000}"/>
    <cellStyle name="_DCF_Vredest_2_Komet_DCF_26_DCF_Pavlodar_9" xfId="382" xr:uid="{00000000-0005-0000-0000-000071020000}"/>
    <cellStyle name="_DCF_Vredest_2_Komet_DCF_26_DCF_Pavlodar_9 2" xfId="2575" xr:uid="{00000000-0005-0000-0000-000072020000}"/>
    <cellStyle name="_DCF_Vredest_2_Komet_DCF_26_DCF_Pavlodar_9 3" xfId="2574" xr:uid="{00000000-0005-0000-0000-000073020000}"/>
    <cellStyle name="_DCF_Vredest_2_Komet_DCF_26_информация по затратам и тарифам на  произ теплоэ" xfId="383" xr:uid="{00000000-0005-0000-0000-000074020000}"/>
    <cellStyle name="_DCF_Vredest_2_информация по затратам и тарифам на  произ теплоэ" xfId="384" xr:uid="{00000000-0005-0000-0000-000075020000}"/>
    <cellStyle name="_Dividends 032102" xfId="385" xr:uid="{00000000-0005-0000-0000-000076020000}"/>
    <cellStyle name="_Dividends 032102 2" xfId="2576" xr:uid="{00000000-0005-0000-0000-000077020000}"/>
    <cellStyle name="_Dividends 032102_DCF" xfId="386" xr:uid="{00000000-0005-0000-0000-000078020000}"/>
    <cellStyle name="_Dividends 032102_DCF 2" xfId="2577" xr:uid="{00000000-0005-0000-0000-000079020000}"/>
    <cellStyle name="_Dividends 032102_DCF 3 с увел  объемами 14 12 07 " xfId="387" xr:uid="{00000000-0005-0000-0000-00007A020000}"/>
    <cellStyle name="_Dividends 032102_DCF 3 с увел  объемами 14 12 07  2" xfId="2578" xr:uid="{00000000-0005-0000-0000-00007B020000}"/>
    <cellStyle name="_Dividends 032102_DCF_Pavlodar_9" xfId="388" xr:uid="{00000000-0005-0000-0000-00007C020000}"/>
    <cellStyle name="_Dividends 032102_DCF_Pavlodar_9 2" xfId="2579" xr:uid="{00000000-0005-0000-0000-00007D020000}"/>
    <cellStyle name="_Dividends 032102_DCF_Pavlodar_9_Worksheet in 2230 Consolidated SevKazEnergy JSC IFRS 2009" xfId="389" xr:uid="{00000000-0005-0000-0000-00007E020000}"/>
    <cellStyle name="_Dividends 032102_Worksheet in 2230 Consolidated SevKazEnergy JSC IFRS 2009" xfId="390" xr:uid="{00000000-0005-0000-0000-00007F020000}"/>
    <cellStyle name="_Euro" xfId="391" xr:uid="{00000000-0005-0000-0000-000080020000}"/>
    <cellStyle name="_Euro 2" xfId="2581" xr:uid="{00000000-0005-0000-0000-000081020000}"/>
    <cellStyle name="_Euro 3" xfId="2580" xr:uid="{00000000-0005-0000-0000-000082020000}"/>
    <cellStyle name="_Euro_DCF" xfId="392" xr:uid="{00000000-0005-0000-0000-000083020000}"/>
    <cellStyle name="_Euro_DCF 3 предприятия" xfId="393" xr:uid="{00000000-0005-0000-0000-000084020000}"/>
    <cellStyle name="_Euro_DCF 3 с увел  объемами 14 12 07 " xfId="394" xr:uid="{00000000-0005-0000-0000-000085020000}"/>
    <cellStyle name="_Euro_DCF_Pavlodar_9" xfId="395" xr:uid="{00000000-0005-0000-0000-000086020000}"/>
    <cellStyle name="_Euro_DCF_Pavlodar_9 2" xfId="2583" xr:uid="{00000000-0005-0000-0000-000087020000}"/>
    <cellStyle name="_Euro_DCF_Pavlodar_9 3" xfId="2582" xr:uid="{00000000-0005-0000-0000-000088020000}"/>
    <cellStyle name="_Euro_информация по затратам и тарифам на  произ теплоэ" xfId="396" xr:uid="{00000000-0005-0000-0000-000089020000}"/>
    <cellStyle name="_FFF" xfId="397" xr:uid="{00000000-0005-0000-0000-00008A020000}"/>
    <cellStyle name="_FFF 2" xfId="2584" xr:uid="{00000000-0005-0000-0000-00008B020000}"/>
    <cellStyle name="_FFF_Capex-new" xfId="398" xr:uid="{00000000-0005-0000-0000-00008C020000}"/>
    <cellStyle name="_FFF_Capex-new 2" xfId="2585" xr:uid="{00000000-0005-0000-0000-00008D020000}"/>
    <cellStyle name="_FFF_Capex-new_DCF" xfId="399" xr:uid="{00000000-0005-0000-0000-00008E020000}"/>
    <cellStyle name="_FFF_Capex-new_DCF 2" xfId="2586" xr:uid="{00000000-0005-0000-0000-00008F020000}"/>
    <cellStyle name="_FFF_Capex-new_DCF 3 с увел  объемами 14 12 07 " xfId="400" xr:uid="{00000000-0005-0000-0000-000090020000}"/>
    <cellStyle name="_FFF_Capex-new_DCF 3 с увел  объемами 14 12 07  2" xfId="2587" xr:uid="{00000000-0005-0000-0000-000091020000}"/>
    <cellStyle name="_FFF_Capex-new_DCF_Pavlodar_9" xfId="401" xr:uid="{00000000-0005-0000-0000-000092020000}"/>
    <cellStyle name="_FFF_Capex-new_DCF_Pavlodar_9 2" xfId="2588" xr:uid="{00000000-0005-0000-0000-000093020000}"/>
    <cellStyle name="_FFF_DCF" xfId="402" xr:uid="{00000000-0005-0000-0000-000094020000}"/>
    <cellStyle name="_FFF_DCF 2" xfId="2589" xr:uid="{00000000-0005-0000-0000-000095020000}"/>
    <cellStyle name="_FFF_DCF 3 с увел  объемами 14 12 07 " xfId="403" xr:uid="{00000000-0005-0000-0000-000096020000}"/>
    <cellStyle name="_FFF_DCF 3 с увел  объемами 14 12 07  2" xfId="2590" xr:uid="{00000000-0005-0000-0000-000097020000}"/>
    <cellStyle name="_FFF_DCF_Pavlodar_9" xfId="404" xr:uid="{00000000-0005-0000-0000-000098020000}"/>
    <cellStyle name="_FFF_DCF_Pavlodar_9 2" xfId="2591" xr:uid="{00000000-0005-0000-0000-000099020000}"/>
    <cellStyle name="_FFF_Financial Plan - final_2" xfId="405" xr:uid="{00000000-0005-0000-0000-00009A020000}"/>
    <cellStyle name="_FFF_Financial Plan - final_2 2" xfId="2592" xr:uid="{00000000-0005-0000-0000-00009B020000}"/>
    <cellStyle name="_FFF_Financial Plan - final_2_DCF" xfId="406" xr:uid="{00000000-0005-0000-0000-00009C020000}"/>
    <cellStyle name="_FFF_Financial Plan - final_2_DCF 2" xfId="2593" xr:uid="{00000000-0005-0000-0000-00009D020000}"/>
    <cellStyle name="_FFF_Financial Plan - final_2_DCF 3 с увел  объемами 14 12 07 " xfId="407" xr:uid="{00000000-0005-0000-0000-00009E020000}"/>
    <cellStyle name="_FFF_Financial Plan - final_2_DCF 3 с увел  объемами 14 12 07  2" xfId="2594" xr:uid="{00000000-0005-0000-0000-00009F020000}"/>
    <cellStyle name="_FFF_Financial Plan - final_2_DCF_Pavlodar_9" xfId="408" xr:uid="{00000000-0005-0000-0000-0000A0020000}"/>
    <cellStyle name="_FFF_Financial Plan - final_2_DCF_Pavlodar_9 2" xfId="2595" xr:uid="{00000000-0005-0000-0000-0000A1020000}"/>
    <cellStyle name="_FFF_Form 01(MB)" xfId="409" xr:uid="{00000000-0005-0000-0000-0000A2020000}"/>
    <cellStyle name="_FFF_Form 01(MB) 2" xfId="2596" xr:uid="{00000000-0005-0000-0000-0000A3020000}"/>
    <cellStyle name="_FFF_Form 01(MB)_DCF" xfId="410" xr:uid="{00000000-0005-0000-0000-0000A4020000}"/>
    <cellStyle name="_FFF_Form 01(MB)_DCF 2" xfId="2597" xr:uid="{00000000-0005-0000-0000-0000A5020000}"/>
    <cellStyle name="_FFF_Form 01(MB)_DCF 3 с увел  объемами 14 12 07 " xfId="411" xr:uid="{00000000-0005-0000-0000-0000A6020000}"/>
    <cellStyle name="_FFF_Form 01(MB)_DCF 3 с увел  объемами 14 12 07  2" xfId="2598" xr:uid="{00000000-0005-0000-0000-0000A7020000}"/>
    <cellStyle name="_FFF_Form 01(MB)_DCF_Pavlodar_9" xfId="412" xr:uid="{00000000-0005-0000-0000-0000A8020000}"/>
    <cellStyle name="_FFF_Form 01(MB)_DCF_Pavlodar_9 2" xfId="2599" xr:uid="{00000000-0005-0000-0000-0000A9020000}"/>
    <cellStyle name="_FFF_Links_NK" xfId="413" xr:uid="{00000000-0005-0000-0000-0000AA020000}"/>
    <cellStyle name="_FFF_Links_NK 2" xfId="2600" xr:uid="{00000000-0005-0000-0000-0000AB020000}"/>
    <cellStyle name="_FFF_Links_NK_DCF" xfId="414" xr:uid="{00000000-0005-0000-0000-0000AC020000}"/>
    <cellStyle name="_FFF_Links_NK_DCF 2" xfId="2601" xr:uid="{00000000-0005-0000-0000-0000AD020000}"/>
    <cellStyle name="_FFF_Links_NK_DCF 3 с увел  объемами 14 12 07 " xfId="415" xr:uid="{00000000-0005-0000-0000-0000AE020000}"/>
    <cellStyle name="_FFF_Links_NK_DCF 3 с увел  объемами 14 12 07  2" xfId="2602" xr:uid="{00000000-0005-0000-0000-0000AF020000}"/>
    <cellStyle name="_FFF_Links_NK_DCF_Pavlodar_9" xfId="416" xr:uid="{00000000-0005-0000-0000-0000B0020000}"/>
    <cellStyle name="_FFF_Links_NK_DCF_Pavlodar_9 2" xfId="2603" xr:uid="{00000000-0005-0000-0000-0000B1020000}"/>
    <cellStyle name="_FFF_N20_5" xfId="417" xr:uid="{00000000-0005-0000-0000-0000B2020000}"/>
    <cellStyle name="_FFF_N20_5 2" xfId="2604" xr:uid="{00000000-0005-0000-0000-0000B3020000}"/>
    <cellStyle name="_FFF_N20_5_DCF" xfId="418" xr:uid="{00000000-0005-0000-0000-0000B4020000}"/>
    <cellStyle name="_FFF_N20_5_DCF 2" xfId="2605" xr:uid="{00000000-0005-0000-0000-0000B5020000}"/>
    <cellStyle name="_FFF_N20_5_DCF 3 с увел  объемами 14 12 07 " xfId="419" xr:uid="{00000000-0005-0000-0000-0000B6020000}"/>
    <cellStyle name="_FFF_N20_5_DCF 3 с увел  объемами 14 12 07  2" xfId="2606" xr:uid="{00000000-0005-0000-0000-0000B7020000}"/>
    <cellStyle name="_FFF_N20_5_DCF_Pavlodar_9" xfId="420" xr:uid="{00000000-0005-0000-0000-0000B8020000}"/>
    <cellStyle name="_FFF_N20_5_DCF_Pavlodar_9 2" xfId="2607" xr:uid="{00000000-0005-0000-0000-0000B9020000}"/>
    <cellStyle name="_FFF_N20_6" xfId="421" xr:uid="{00000000-0005-0000-0000-0000BA020000}"/>
    <cellStyle name="_FFF_N20_6 2" xfId="2608" xr:uid="{00000000-0005-0000-0000-0000BB020000}"/>
    <cellStyle name="_FFF_N20_6_DCF" xfId="422" xr:uid="{00000000-0005-0000-0000-0000BC020000}"/>
    <cellStyle name="_FFF_N20_6_DCF 2" xfId="2609" xr:uid="{00000000-0005-0000-0000-0000BD020000}"/>
    <cellStyle name="_FFF_N20_6_DCF 3 с увел  объемами 14 12 07 " xfId="423" xr:uid="{00000000-0005-0000-0000-0000BE020000}"/>
    <cellStyle name="_FFF_N20_6_DCF 3 с увел  объемами 14 12 07  2" xfId="2610" xr:uid="{00000000-0005-0000-0000-0000BF020000}"/>
    <cellStyle name="_FFF_N20_6_DCF_Pavlodar_9" xfId="424" xr:uid="{00000000-0005-0000-0000-0000C0020000}"/>
    <cellStyle name="_FFF_N20_6_DCF_Pavlodar_9 2" xfId="2611" xr:uid="{00000000-0005-0000-0000-0000C1020000}"/>
    <cellStyle name="_FFF_New Form10_2" xfId="425" xr:uid="{00000000-0005-0000-0000-0000C2020000}"/>
    <cellStyle name="_FFF_New Form10_2 2" xfId="2612" xr:uid="{00000000-0005-0000-0000-0000C3020000}"/>
    <cellStyle name="_FFF_New Form10_2_DCF" xfId="426" xr:uid="{00000000-0005-0000-0000-0000C4020000}"/>
    <cellStyle name="_FFF_New Form10_2_DCF 2" xfId="2613" xr:uid="{00000000-0005-0000-0000-0000C5020000}"/>
    <cellStyle name="_FFF_New Form10_2_DCF 3 с увел  объемами 14 12 07 " xfId="427" xr:uid="{00000000-0005-0000-0000-0000C6020000}"/>
    <cellStyle name="_FFF_New Form10_2_DCF 3 с увел  объемами 14 12 07  2" xfId="2614" xr:uid="{00000000-0005-0000-0000-0000C7020000}"/>
    <cellStyle name="_FFF_New Form10_2_DCF_Pavlodar_9" xfId="428" xr:uid="{00000000-0005-0000-0000-0000C8020000}"/>
    <cellStyle name="_FFF_New Form10_2_DCF_Pavlodar_9 2" xfId="2615" xr:uid="{00000000-0005-0000-0000-0000C9020000}"/>
    <cellStyle name="_FFF_Nsi" xfId="429" xr:uid="{00000000-0005-0000-0000-0000CA020000}"/>
    <cellStyle name="_FFF_Nsi - last version" xfId="430" xr:uid="{00000000-0005-0000-0000-0000CB020000}"/>
    <cellStyle name="_FFF_Nsi - last version 2" xfId="2617" xr:uid="{00000000-0005-0000-0000-0000CC020000}"/>
    <cellStyle name="_FFF_Nsi - last version for programming" xfId="431" xr:uid="{00000000-0005-0000-0000-0000CD020000}"/>
    <cellStyle name="_FFF_Nsi - last version for programming 2" xfId="2618" xr:uid="{00000000-0005-0000-0000-0000CE020000}"/>
    <cellStyle name="_FFF_Nsi - last version for programming_DCF" xfId="432" xr:uid="{00000000-0005-0000-0000-0000CF020000}"/>
    <cellStyle name="_FFF_Nsi - last version for programming_DCF 2" xfId="2619" xr:uid="{00000000-0005-0000-0000-0000D0020000}"/>
    <cellStyle name="_FFF_Nsi - last version for programming_DCF 3 с увел  объемами 14 12 07 " xfId="433" xr:uid="{00000000-0005-0000-0000-0000D1020000}"/>
    <cellStyle name="_FFF_Nsi - last version for programming_DCF 3 с увел  объемами 14 12 07  2" xfId="2620" xr:uid="{00000000-0005-0000-0000-0000D2020000}"/>
    <cellStyle name="_FFF_Nsi - last version for programming_DCF_Pavlodar_9" xfId="434" xr:uid="{00000000-0005-0000-0000-0000D3020000}"/>
    <cellStyle name="_FFF_Nsi - last version for programming_DCF_Pavlodar_9 2" xfId="2621" xr:uid="{00000000-0005-0000-0000-0000D4020000}"/>
    <cellStyle name="_FFF_Nsi - last version_DCF" xfId="435" xr:uid="{00000000-0005-0000-0000-0000D5020000}"/>
    <cellStyle name="_FFF_Nsi - last version_DCF 2" xfId="2622" xr:uid="{00000000-0005-0000-0000-0000D6020000}"/>
    <cellStyle name="_FFF_Nsi - last version_DCF 3 с увел  объемами 14 12 07 " xfId="436" xr:uid="{00000000-0005-0000-0000-0000D7020000}"/>
    <cellStyle name="_FFF_Nsi - last version_DCF 3 с увел  объемами 14 12 07  2" xfId="2623" xr:uid="{00000000-0005-0000-0000-0000D8020000}"/>
    <cellStyle name="_FFF_Nsi - last version_DCF_Pavlodar_9" xfId="437" xr:uid="{00000000-0005-0000-0000-0000D9020000}"/>
    <cellStyle name="_FFF_Nsi - last version_DCF_Pavlodar_9 2" xfId="2624" xr:uid="{00000000-0005-0000-0000-0000DA020000}"/>
    <cellStyle name="_FFF_Nsi - next_last version" xfId="438" xr:uid="{00000000-0005-0000-0000-0000DB020000}"/>
    <cellStyle name="_FFF_Nsi - next_last version 2" xfId="2625" xr:uid="{00000000-0005-0000-0000-0000DC020000}"/>
    <cellStyle name="_FFF_Nsi - next_last version_DCF" xfId="439" xr:uid="{00000000-0005-0000-0000-0000DD020000}"/>
    <cellStyle name="_FFF_Nsi - next_last version_DCF 2" xfId="2626" xr:uid="{00000000-0005-0000-0000-0000DE020000}"/>
    <cellStyle name="_FFF_Nsi - next_last version_DCF 3 с увел  объемами 14 12 07 " xfId="440" xr:uid="{00000000-0005-0000-0000-0000DF020000}"/>
    <cellStyle name="_FFF_Nsi - next_last version_DCF 3 с увел  объемами 14 12 07  2" xfId="2627" xr:uid="{00000000-0005-0000-0000-0000E0020000}"/>
    <cellStyle name="_FFF_Nsi - next_last version_DCF_Pavlodar_9" xfId="441" xr:uid="{00000000-0005-0000-0000-0000E1020000}"/>
    <cellStyle name="_FFF_Nsi - next_last version_DCF_Pavlodar_9 2" xfId="2628" xr:uid="{00000000-0005-0000-0000-0000E2020000}"/>
    <cellStyle name="_FFF_Nsi - plan - final" xfId="442" xr:uid="{00000000-0005-0000-0000-0000E3020000}"/>
    <cellStyle name="_FFF_Nsi - plan - final 2" xfId="2629" xr:uid="{00000000-0005-0000-0000-0000E4020000}"/>
    <cellStyle name="_FFF_Nsi - plan - final_DCF" xfId="443" xr:uid="{00000000-0005-0000-0000-0000E5020000}"/>
    <cellStyle name="_FFF_Nsi - plan - final_DCF 2" xfId="2630" xr:uid="{00000000-0005-0000-0000-0000E6020000}"/>
    <cellStyle name="_FFF_Nsi - plan - final_DCF 3 с увел  объемами 14 12 07 " xfId="444" xr:uid="{00000000-0005-0000-0000-0000E7020000}"/>
    <cellStyle name="_FFF_Nsi - plan - final_DCF 3 с увел  объемами 14 12 07  2" xfId="2631" xr:uid="{00000000-0005-0000-0000-0000E8020000}"/>
    <cellStyle name="_FFF_Nsi - plan - final_DCF_Pavlodar_9" xfId="445" xr:uid="{00000000-0005-0000-0000-0000E9020000}"/>
    <cellStyle name="_FFF_Nsi - plan - final_DCF_Pavlodar_9 2" xfId="2632" xr:uid="{00000000-0005-0000-0000-0000EA020000}"/>
    <cellStyle name="_FFF_Nsi 2" xfId="2616" xr:uid="{00000000-0005-0000-0000-0000EB020000}"/>
    <cellStyle name="_FFF_Nsi 3" xfId="4394" xr:uid="{00000000-0005-0000-0000-0000EC020000}"/>
    <cellStyle name="_FFF_Nsi -super_ last version" xfId="446" xr:uid="{00000000-0005-0000-0000-0000ED020000}"/>
    <cellStyle name="_FFF_Nsi -super_ last version 2" xfId="2633" xr:uid="{00000000-0005-0000-0000-0000EE020000}"/>
    <cellStyle name="_FFF_Nsi -super_ last version_DCF" xfId="447" xr:uid="{00000000-0005-0000-0000-0000EF020000}"/>
    <cellStyle name="_FFF_Nsi -super_ last version_DCF 2" xfId="2634" xr:uid="{00000000-0005-0000-0000-0000F0020000}"/>
    <cellStyle name="_FFF_Nsi -super_ last version_DCF 3 с увел  объемами 14 12 07 " xfId="448" xr:uid="{00000000-0005-0000-0000-0000F1020000}"/>
    <cellStyle name="_FFF_Nsi -super_ last version_DCF 3 с увел  объемами 14 12 07  2" xfId="2635" xr:uid="{00000000-0005-0000-0000-0000F2020000}"/>
    <cellStyle name="_FFF_Nsi -super_ last version_DCF_Pavlodar_9" xfId="449" xr:uid="{00000000-0005-0000-0000-0000F3020000}"/>
    <cellStyle name="_FFF_Nsi -super_ last version_DCF_Pavlodar_9 2" xfId="2636" xr:uid="{00000000-0005-0000-0000-0000F4020000}"/>
    <cellStyle name="_FFF_Nsi(2)" xfId="450" xr:uid="{00000000-0005-0000-0000-0000F5020000}"/>
    <cellStyle name="_FFF_Nsi(2) 2" xfId="2637" xr:uid="{00000000-0005-0000-0000-0000F6020000}"/>
    <cellStyle name="_FFF_Nsi(2)_DCF" xfId="451" xr:uid="{00000000-0005-0000-0000-0000F7020000}"/>
    <cellStyle name="_FFF_Nsi(2)_DCF 2" xfId="2638" xr:uid="{00000000-0005-0000-0000-0000F8020000}"/>
    <cellStyle name="_FFF_Nsi(2)_DCF 3 с увел  объемами 14 12 07 " xfId="452" xr:uid="{00000000-0005-0000-0000-0000F9020000}"/>
    <cellStyle name="_FFF_Nsi(2)_DCF 3 с увел  объемами 14 12 07  2" xfId="2639" xr:uid="{00000000-0005-0000-0000-0000FA020000}"/>
    <cellStyle name="_FFF_Nsi(2)_DCF_Pavlodar_9" xfId="453" xr:uid="{00000000-0005-0000-0000-0000FB020000}"/>
    <cellStyle name="_FFF_Nsi(2)_DCF_Pavlodar_9 2" xfId="2640" xr:uid="{00000000-0005-0000-0000-0000FC020000}"/>
    <cellStyle name="_FFF_Nsi_1" xfId="454" xr:uid="{00000000-0005-0000-0000-0000FD020000}"/>
    <cellStyle name="_FFF_Nsi_1 2" xfId="2641" xr:uid="{00000000-0005-0000-0000-0000FE020000}"/>
    <cellStyle name="_FFF_Nsi_1_DCF" xfId="455" xr:uid="{00000000-0005-0000-0000-0000FF020000}"/>
    <cellStyle name="_FFF_Nsi_1_DCF 2" xfId="2642" xr:uid="{00000000-0005-0000-0000-000000030000}"/>
    <cellStyle name="_FFF_Nsi_1_DCF 3 с увел  объемами 14 12 07 " xfId="456" xr:uid="{00000000-0005-0000-0000-000001030000}"/>
    <cellStyle name="_FFF_Nsi_1_DCF 3 с увел  объемами 14 12 07  2" xfId="2643" xr:uid="{00000000-0005-0000-0000-000002030000}"/>
    <cellStyle name="_FFF_Nsi_1_DCF_Pavlodar_9" xfId="457" xr:uid="{00000000-0005-0000-0000-000003030000}"/>
    <cellStyle name="_FFF_Nsi_1_DCF_Pavlodar_9 2" xfId="2644" xr:uid="{00000000-0005-0000-0000-000004030000}"/>
    <cellStyle name="_FFF_Nsi_139" xfId="458" xr:uid="{00000000-0005-0000-0000-000005030000}"/>
    <cellStyle name="_FFF_Nsi_139 2" xfId="2645" xr:uid="{00000000-0005-0000-0000-000006030000}"/>
    <cellStyle name="_FFF_Nsi_139_DCF" xfId="459" xr:uid="{00000000-0005-0000-0000-000007030000}"/>
    <cellStyle name="_FFF_Nsi_139_DCF 2" xfId="2646" xr:uid="{00000000-0005-0000-0000-000008030000}"/>
    <cellStyle name="_FFF_Nsi_139_DCF 3 с увел  объемами 14 12 07 " xfId="460" xr:uid="{00000000-0005-0000-0000-000009030000}"/>
    <cellStyle name="_FFF_Nsi_139_DCF 3 с увел  объемами 14 12 07  2" xfId="2647" xr:uid="{00000000-0005-0000-0000-00000A030000}"/>
    <cellStyle name="_FFF_Nsi_139_DCF_Pavlodar_9" xfId="461" xr:uid="{00000000-0005-0000-0000-00000B030000}"/>
    <cellStyle name="_FFF_Nsi_139_DCF_Pavlodar_9 2" xfId="2648" xr:uid="{00000000-0005-0000-0000-00000C030000}"/>
    <cellStyle name="_FFF_Nsi_140" xfId="462" xr:uid="{00000000-0005-0000-0000-00000D030000}"/>
    <cellStyle name="_FFF_Nsi_140 2" xfId="2649" xr:uid="{00000000-0005-0000-0000-00000E030000}"/>
    <cellStyle name="_FFF_Nsi_140(Зах)" xfId="463" xr:uid="{00000000-0005-0000-0000-00000F030000}"/>
    <cellStyle name="_FFF_Nsi_140(Зах) 2" xfId="2650" xr:uid="{00000000-0005-0000-0000-000010030000}"/>
    <cellStyle name="_FFF_Nsi_140(Зах)_DCF" xfId="464" xr:uid="{00000000-0005-0000-0000-000011030000}"/>
    <cellStyle name="_FFF_Nsi_140(Зах)_DCF 2" xfId="2651" xr:uid="{00000000-0005-0000-0000-000012030000}"/>
    <cellStyle name="_FFF_Nsi_140(Зах)_DCF 3 с увел  объемами 14 12 07 " xfId="465" xr:uid="{00000000-0005-0000-0000-000013030000}"/>
    <cellStyle name="_FFF_Nsi_140(Зах)_DCF 3 с увел  объемами 14 12 07  2" xfId="2652" xr:uid="{00000000-0005-0000-0000-000014030000}"/>
    <cellStyle name="_FFF_Nsi_140(Зах)_DCF_Pavlodar_9" xfId="466" xr:uid="{00000000-0005-0000-0000-000015030000}"/>
    <cellStyle name="_FFF_Nsi_140(Зах)_DCF_Pavlodar_9 2" xfId="2653" xr:uid="{00000000-0005-0000-0000-000016030000}"/>
    <cellStyle name="_FFF_Nsi_140_DCF" xfId="467" xr:uid="{00000000-0005-0000-0000-000017030000}"/>
    <cellStyle name="_FFF_Nsi_140_DCF 2" xfId="2654" xr:uid="{00000000-0005-0000-0000-000018030000}"/>
    <cellStyle name="_FFF_Nsi_140_DCF 3 с увел  объемами 14 12 07 " xfId="468" xr:uid="{00000000-0005-0000-0000-000019030000}"/>
    <cellStyle name="_FFF_Nsi_140_DCF 3 с увел  объемами 14 12 07  2" xfId="2655" xr:uid="{00000000-0005-0000-0000-00001A030000}"/>
    <cellStyle name="_FFF_Nsi_140_DCF_Pavlodar_9" xfId="469" xr:uid="{00000000-0005-0000-0000-00001B030000}"/>
    <cellStyle name="_FFF_Nsi_140_DCF_Pavlodar_9 2" xfId="2656" xr:uid="{00000000-0005-0000-0000-00001C030000}"/>
    <cellStyle name="_FFF_Nsi_140_mod" xfId="470" xr:uid="{00000000-0005-0000-0000-00001D030000}"/>
    <cellStyle name="_FFF_Nsi_140_mod 2" xfId="2657" xr:uid="{00000000-0005-0000-0000-00001E030000}"/>
    <cellStyle name="_FFF_Nsi_140_mod_DCF" xfId="471" xr:uid="{00000000-0005-0000-0000-00001F030000}"/>
    <cellStyle name="_FFF_Nsi_140_mod_DCF 2" xfId="2658" xr:uid="{00000000-0005-0000-0000-000020030000}"/>
    <cellStyle name="_FFF_Nsi_140_mod_DCF 3 с увел  объемами 14 12 07 " xfId="472" xr:uid="{00000000-0005-0000-0000-000021030000}"/>
    <cellStyle name="_FFF_Nsi_140_mod_DCF 3 с увел  объемами 14 12 07  2" xfId="2659" xr:uid="{00000000-0005-0000-0000-000022030000}"/>
    <cellStyle name="_FFF_Nsi_140_mod_DCF_Pavlodar_9" xfId="473" xr:uid="{00000000-0005-0000-0000-000023030000}"/>
    <cellStyle name="_FFF_Nsi_140_mod_DCF_Pavlodar_9 2" xfId="2660" xr:uid="{00000000-0005-0000-0000-000024030000}"/>
    <cellStyle name="_FFF_Nsi_158" xfId="474" xr:uid="{00000000-0005-0000-0000-000025030000}"/>
    <cellStyle name="_FFF_Nsi_158 2" xfId="2661" xr:uid="{00000000-0005-0000-0000-000026030000}"/>
    <cellStyle name="_FFF_Nsi_158_DCF" xfId="475" xr:uid="{00000000-0005-0000-0000-000027030000}"/>
    <cellStyle name="_FFF_Nsi_158_DCF 2" xfId="2662" xr:uid="{00000000-0005-0000-0000-000028030000}"/>
    <cellStyle name="_FFF_Nsi_158_DCF 3 с увел  объемами 14 12 07 " xfId="476" xr:uid="{00000000-0005-0000-0000-000029030000}"/>
    <cellStyle name="_FFF_Nsi_158_DCF 3 с увел  объемами 14 12 07  2" xfId="2663" xr:uid="{00000000-0005-0000-0000-00002A030000}"/>
    <cellStyle name="_FFF_Nsi_158_DCF_Pavlodar_9" xfId="477" xr:uid="{00000000-0005-0000-0000-00002B030000}"/>
    <cellStyle name="_FFF_Nsi_158_DCF_Pavlodar_9 2" xfId="2664" xr:uid="{00000000-0005-0000-0000-00002C030000}"/>
    <cellStyle name="_FFF_Nsi_DCF" xfId="478" xr:uid="{00000000-0005-0000-0000-00002D030000}"/>
    <cellStyle name="_FFF_Nsi_DCF 2" xfId="2665" xr:uid="{00000000-0005-0000-0000-00002E030000}"/>
    <cellStyle name="_FFF_Nsi_DCF 3 с увел  объемами 14 12 07 " xfId="479" xr:uid="{00000000-0005-0000-0000-00002F030000}"/>
    <cellStyle name="_FFF_Nsi_DCF 3 с увел  объемами 14 12 07  2" xfId="2666" xr:uid="{00000000-0005-0000-0000-000030030000}"/>
    <cellStyle name="_FFF_Nsi_DCF_Pavlodar_9" xfId="480" xr:uid="{00000000-0005-0000-0000-000031030000}"/>
    <cellStyle name="_FFF_Nsi_DCF_Pavlodar_9 2" xfId="2667" xr:uid="{00000000-0005-0000-0000-000032030000}"/>
    <cellStyle name="_FFF_Nsi_Express" xfId="481" xr:uid="{00000000-0005-0000-0000-000033030000}"/>
    <cellStyle name="_FFF_Nsi_Express 2" xfId="2668" xr:uid="{00000000-0005-0000-0000-000034030000}"/>
    <cellStyle name="_FFF_Nsi_Express_DCF" xfId="482" xr:uid="{00000000-0005-0000-0000-000035030000}"/>
    <cellStyle name="_FFF_Nsi_Express_DCF 2" xfId="2669" xr:uid="{00000000-0005-0000-0000-000036030000}"/>
    <cellStyle name="_FFF_Nsi_Express_DCF 3 с увел  объемами 14 12 07 " xfId="483" xr:uid="{00000000-0005-0000-0000-000037030000}"/>
    <cellStyle name="_FFF_Nsi_Express_DCF 3 с увел  объемами 14 12 07  2" xfId="2670" xr:uid="{00000000-0005-0000-0000-000038030000}"/>
    <cellStyle name="_FFF_Nsi_Express_DCF_Pavlodar_9" xfId="484" xr:uid="{00000000-0005-0000-0000-000039030000}"/>
    <cellStyle name="_FFF_Nsi_Express_DCF_Pavlodar_9 2" xfId="2671" xr:uid="{00000000-0005-0000-0000-00003A030000}"/>
    <cellStyle name="_FFF_Nsi_Jan1" xfId="485" xr:uid="{00000000-0005-0000-0000-00003B030000}"/>
    <cellStyle name="_FFF_Nsi_Jan1 2" xfId="2672" xr:uid="{00000000-0005-0000-0000-00003C030000}"/>
    <cellStyle name="_FFF_Nsi_Jan1_DCF" xfId="486" xr:uid="{00000000-0005-0000-0000-00003D030000}"/>
    <cellStyle name="_FFF_Nsi_Jan1_DCF 2" xfId="2673" xr:uid="{00000000-0005-0000-0000-00003E030000}"/>
    <cellStyle name="_FFF_Nsi_Jan1_DCF 3 с увел  объемами 14 12 07 " xfId="487" xr:uid="{00000000-0005-0000-0000-00003F030000}"/>
    <cellStyle name="_FFF_Nsi_Jan1_DCF 3 с увел  объемами 14 12 07  2" xfId="2674" xr:uid="{00000000-0005-0000-0000-000040030000}"/>
    <cellStyle name="_FFF_Nsi_Jan1_DCF_Pavlodar_9" xfId="488" xr:uid="{00000000-0005-0000-0000-000041030000}"/>
    <cellStyle name="_FFF_Nsi_Jan1_DCF_Pavlodar_9 2" xfId="2675" xr:uid="{00000000-0005-0000-0000-000042030000}"/>
    <cellStyle name="_FFF_Nsi_test" xfId="489" xr:uid="{00000000-0005-0000-0000-000043030000}"/>
    <cellStyle name="_FFF_Nsi_test 2" xfId="2676" xr:uid="{00000000-0005-0000-0000-000044030000}"/>
    <cellStyle name="_FFF_Nsi_test_DCF" xfId="490" xr:uid="{00000000-0005-0000-0000-000045030000}"/>
    <cellStyle name="_FFF_Nsi_test_DCF 2" xfId="2677" xr:uid="{00000000-0005-0000-0000-000046030000}"/>
    <cellStyle name="_FFF_Nsi_test_DCF 3 с увел  объемами 14 12 07 " xfId="491" xr:uid="{00000000-0005-0000-0000-000047030000}"/>
    <cellStyle name="_FFF_Nsi_test_DCF 3 с увел  объемами 14 12 07  2" xfId="2678" xr:uid="{00000000-0005-0000-0000-000048030000}"/>
    <cellStyle name="_FFF_Nsi_test_DCF_Pavlodar_9" xfId="492" xr:uid="{00000000-0005-0000-0000-000049030000}"/>
    <cellStyle name="_FFF_Nsi_test_DCF_Pavlodar_9 2" xfId="2679" xr:uid="{00000000-0005-0000-0000-00004A030000}"/>
    <cellStyle name="_FFF_Nsi2" xfId="493" xr:uid="{00000000-0005-0000-0000-00004B030000}"/>
    <cellStyle name="_FFF_Nsi2 2" xfId="2680" xr:uid="{00000000-0005-0000-0000-00004C030000}"/>
    <cellStyle name="_FFF_Nsi2_DCF" xfId="494" xr:uid="{00000000-0005-0000-0000-00004D030000}"/>
    <cellStyle name="_FFF_Nsi2_DCF 2" xfId="2681" xr:uid="{00000000-0005-0000-0000-00004E030000}"/>
    <cellStyle name="_FFF_Nsi2_DCF 3 с увел  объемами 14 12 07 " xfId="495" xr:uid="{00000000-0005-0000-0000-00004F030000}"/>
    <cellStyle name="_FFF_Nsi2_DCF 3 с увел  объемами 14 12 07  2" xfId="2682" xr:uid="{00000000-0005-0000-0000-000050030000}"/>
    <cellStyle name="_FFF_Nsi2_DCF_Pavlodar_9" xfId="496" xr:uid="{00000000-0005-0000-0000-000051030000}"/>
    <cellStyle name="_FFF_Nsi2_DCF_Pavlodar_9 2" xfId="2683" xr:uid="{00000000-0005-0000-0000-000052030000}"/>
    <cellStyle name="_FFF_Nsi-Services" xfId="497" xr:uid="{00000000-0005-0000-0000-000053030000}"/>
    <cellStyle name="_FFF_Nsi-Services 2" xfId="2684" xr:uid="{00000000-0005-0000-0000-000054030000}"/>
    <cellStyle name="_FFF_Nsi-Services_DCF" xfId="498" xr:uid="{00000000-0005-0000-0000-000055030000}"/>
    <cellStyle name="_FFF_Nsi-Services_DCF 2" xfId="2685" xr:uid="{00000000-0005-0000-0000-000056030000}"/>
    <cellStyle name="_FFF_Nsi-Services_DCF 3 с увел  объемами 14 12 07 " xfId="499" xr:uid="{00000000-0005-0000-0000-000057030000}"/>
    <cellStyle name="_FFF_Nsi-Services_DCF 3 с увел  объемами 14 12 07  2" xfId="2686" xr:uid="{00000000-0005-0000-0000-000058030000}"/>
    <cellStyle name="_FFF_Nsi-Services_DCF_Pavlodar_9" xfId="500" xr:uid="{00000000-0005-0000-0000-000059030000}"/>
    <cellStyle name="_FFF_Nsi-Services_DCF_Pavlodar_9 2" xfId="2687" xr:uid="{00000000-0005-0000-0000-00005A030000}"/>
    <cellStyle name="_FFF_P&amp;L" xfId="501" xr:uid="{00000000-0005-0000-0000-00005B030000}"/>
    <cellStyle name="_FFF_P&amp;L 2" xfId="2688" xr:uid="{00000000-0005-0000-0000-00005C030000}"/>
    <cellStyle name="_FFF_P&amp;L_DCF" xfId="502" xr:uid="{00000000-0005-0000-0000-00005D030000}"/>
    <cellStyle name="_FFF_P&amp;L_DCF 2" xfId="2689" xr:uid="{00000000-0005-0000-0000-00005E030000}"/>
    <cellStyle name="_FFF_P&amp;L_DCF 3 с увел  объемами 14 12 07 " xfId="503" xr:uid="{00000000-0005-0000-0000-00005F030000}"/>
    <cellStyle name="_FFF_P&amp;L_DCF 3 с увел  объемами 14 12 07  2" xfId="2690" xr:uid="{00000000-0005-0000-0000-000060030000}"/>
    <cellStyle name="_FFF_P&amp;L_DCF_Pavlodar_9" xfId="504" xr:uid="{00000000-0005-0000-0000-000061030000}"/>
    <cellStyle name="_FFF_P&amp;L_DCF_Pavlodar_9 2" xfId="2691" xr:uid="{00000000-0005-0000-0000-000062030000}"/>
    <cellStyle name="_FFF_S0400" xfId="505" xr:uid="{00000000-0005-0000-0000-000063030000}"/>
    <cellStyle name="_FFF_S0400 2" xfId="2692" xr:uid="{00000000-0005-0000-0000-000064030000}"/>
    <cellStyle name="_FFF_S0400_DCF" xfId="506" xr:uid="{00000000-0005-0000-0000-000065030000}"/>
    <cellStyle name="_FFF_S0400_DCF 2" xfId="2693" xr:uid="{00000000-0005-0000-0000-000066030000}"/>
    <cellStyle name="_FFF_S0400_DCF 3 с увел  объемами 14 12 07 " xfId="507" xr:uid="{00000000-0005-0000-0000-000067030000}"/>
    <cellStyle name="_FFF_S0400_DCF 3 с увел  объемами 14 12 07  2" xfId="2694" xr:uid="{00000000-0005-0000-0000-000068030000}"/>
    <cellStyle name="_FFF_S0400_DCF_Pavlodar_9" xfId="508" xr:uid="{00000000-0005-0000-0000-000069030000}"/>
    <cellStyle name="_FFF_S0400_DCF_Pavlodar_9 2" xfId="2695" xr:uid="{00000000-0005-0000-0000-00006A030000}"/>
    <cellStyle name="_FFF_S13001" xfId="509" xr:uid="{00000000-0005-0000-0000-00006B030000}"/>
    <cellStyle name="_FFF_S13001 2" xfId="2696" xr:uid="{00000000-0005-0000-0000-00006C030000}"/>
    <cellStyle name="_FFF_S13001_DCF" xfId="510" xr:uid="{00000000-0005-0000-0000-00006D030000}"/>
    <cellStyle name="_FFF_S13001_DCF 2" xfId="2697" xr:uid="{00000000-0005-0000-0000-00006E030000}"/>
    <cellStyle name="_FFF_S13001_DCF 3 с увел  объемами 14 12 07 " xfId="511" xr:uid="{00000000-0005-0000-0000-00006F030000}"/>
    <cellStyle name="_FFF_S13001_DCF 3 с увел  объемами 14 12 07  2" xfId="2698" xr:uid="{00000000-0005-0000-0000-000070030000}"/>
    <cellStyle name="_FFF_S13001_DCF_Pavlodar_9" xfId="512" xr:uid="{00000000-0005-0000-0000-000071030000}"/>
    <cellStyle name="_FFF_S13001_DCF_Pavlodar_9 2" xfId="2699" xr:uid="{00000000-0005-0000-0000-000072030000}"/>
    <cellStyle name="_FFF_Sheet1" xfId="513" xr:uid="{00000000-0005-0000-0000-000073030000}"/>
    <cellStyle name="_FFF_Sheet1 2" xfId="2700" xr:uid="{00000000-0005-0000-0000-000074030000}"/>
    <cellStyle name="_FFF_Sheet1_DCF" xfId="514" xr:uid="{00000000-0005-0000-0000-000075030000}"/>
    <cellStyle name="_FFF_Sheet1_DCF 2" xfId="2701" xr:uid="{00000000-0005-0000-0000-000076030000}"/>
    <cellStyle name="_FFF_Sheet1_DCF 3 с увел  объемами 14 12 07 " xfId="515" xr:uid="{00000000-0005-0000-0000-000077030000}"/>
    <cellStyle name="_FFF_Sheet1_DCF 3 с увел  объемами 14 12 07  2" xfId="2702" xr:uid="{00000000-0005-0000-0000-000078030000}"/>
    <cellStyle name="_FFF_Sheet1_DCF_Pavlodar_9" xfId="516" xr:uid="{00000000-0005-0000-0000-000079030000}"/>
    <cellStyle name="_FFF_Sheet1_DCF_Pavlodar_9 2" xfId="2703" xr:uid="{00000000-0005-0000-0000-00007A030000}"/>
    <cellStyle name="_FFF_sofi - plan_AP270202ii" xfId="517" xr:uid="{00000000-0005-0000-0000-00007B030000}"/>
    <cellStyle name="_FFF_sofi - plan_AP270202ii 2" xfId="2704" xr:uid="{00000000-0005-0000-0000-00007C030000}"/>
    <cellStyle name="_FFF_sofi - plan_AP270202ii_DCF" xfId="518" xr:uid="{00000000-0005-0000-0000-00007D030000}"/>
    <cellStyle name="_FFF_sofi - plan_AP270202ii_DCF 2" xfId="2705" xr:uid="{00000000-0005-0000-0000-00007E030000}"/>
    <cellStyle name="_FFF_sofi - plan_AP270202ii_DCF 3 с увел  объемами 14 12 07 " xfId="519" xr:uid="{00000000-0005-0000-0000-00007F030000}"/>
    <cellStyle name="_FFF_sofi - plan_AP270202ii_DCF 3 с увел  объемами 14 12 07  2" xfId="2706" xr:uid="{00000000-0005-0000-0000-000080030000}"/>
    <cellStyle name="_FFF_sofi - plan_AP270202ii_DCF_Pavlodar_9" xfId="520" xr:uid="{00000000-0005-0000-0000-000081030000}"/>
    <cellStyle name="_FFF_sofi - plan_AP270202ii_DCF_Pavlodar_9 2" xfId="2707" xr:uid="{00000000-0005-0000-0000-000082030000}"/>
    <cellStyle name="_FFF_sofi - plan_AP270202iii" xfId="521" xr:uid="{00000000-0005-0000-0000-000083030000}"/>
    <cellStyle name="_FFF_sofi - plan_AP270202iii 2" xfId="2708" xr:uid="{00000000-0005-0000-0000-000084030000}"/>
    <cellStyle name="_FFF_sofi - plan_AP270202iii_DCF" xfId="522" xr:uid="{00000000-0005-0000-0000-000085030000}"/>
    <cellStyle name="_FFF_sofi - plan_AP270202iii_DCF 2" xfId="2709" xr:uid="{00000000-0005-0000-0000-000086030000}"/>
    <cellStyle name="_FFF_sofi - plan_AP270202iii_DCF 3 с увел  объемами 14 12 07 " xfId="523" xr:uid="{00000000-0005-0000-0000-000087030000}"/>
    <cellStyle name="_FFF_sofi - plan_AP270202iii_DCF 3 с увел  объемами 14 12 07  2" xfId="2710" xr:uid="{00000000-0005-0000-0000-000088030000}"/>
    <cellStyle name="_FFF_sofi - plan_AP270202iii_DCF_Pavlodar_9" xfId="524" xr:uid="{00000000-0005-0000-0000-000089030000}"/>
    <cellStyle name="_FFF_sofi - plan_AP270202iii_DCF_Pavlodar_9 2" xfId="2711" xr:uid="{00000000-0005-0000-0000-00008A030000}"/>
    <cellStyle name="_FFF_sofi - plan_AP270202iv" xfId="525" xr:uid="{00000000-0005-0000-0000-00008B030000}"/>
    <cellStyle name="_FFF_sofi - plan_AP270202iv 2" xfId="2712" xr:uid="{00000000-0005-0000-0000-00008C030000}"/>
    <cellStyle name="_FFF_sofi - plan_AP270202iv_DCF" xfId="526" xr:uid="{00000000-0005-0000-0000-00008D030000}"/>
    <cellStyle name="_FFF_sofi - plan_AP270202iv_DCF 2" xfId="2713" xr:uid="{00000000-0005-0000-0000-00008E030000}"/>
    <cellStyle name="_FFF_sofi - plan_AP270202iv_DCF 3 с увел  объемами 14 12 07 " xfId="527" xr:uid="{00000000-0005-0000-0000-00008F030000}"/>
    <cellStyle name="_FFF_sofi - plan_AP270202iv_DCF 3 с увел  объемами 14 12 07  2" xfId="2714" xr:uid="{00000000-0005-0000-0000-000090030000}"/>
    <cellStyle name="_FFF_sofi - plan_AP270202iv_DCF_Pavlodar_9" xfId="528" xr:uid="{00000000-0005-0000-0000-000091030000}"/>
    <cellStyle name="_FFF_sofi - plan_AP270202iv_DCF_Pavlodar_9 2" xfId="2715" xr:uid="{00000000-0005-0000-0000-000092030000}"/>
    <cellStyle name="_FFF_Sofi vs Sobi" xfId="529" xr:uid="{00000000-0005-0000-0000-000093030000}"/>
    <cellStyle name="_FFF_Sofi vs Sobi 2" xfId="2716" xr:uid="{00000000-0005-0000-0000-000094030000}"/>
    <cellStyle name="_FFF_Sofi vs Sobi_DCF" xfId="530" xr:uid="{00000000-0005-0000-0000-000095030000}"/>
    <cellStyle name="_FFF_Sofi vs Sobi_DCF 2" xfId="2717" xr:uid="{00000000-0005-0000-0000-000096030000}"/>
    <cellStyle name="_FFF_Sofi vs Sobi_DCF 3 с увел  объемами 14 12 07 " xfId="531" xr:uid="{00000000-0005-0000-0000-000097030000}"/>
    <cellStyle name="_FFF_Sofi vs Sobi_DCF 3 с увел  объемами 14 12 07  2" xfId="2718" xr:uid="{00000000-0005-0000-0000-000098030000}"/>
    <cellStyle name="_FFF_Sofi vs Sobi_DCF_Pavlodar_9" xfId="532" xr:uid="{00000000-0005-0000-0000-000099030000}"/>
    <cellStyle name="_FFF_Sofi vs Sobi_DCF_Pavlodar_9 2" xfId="2719" xr:uid="{00000000-0005-0000-0000-00009A030000}"/>
    <cellStyle name="_FFF_Sofi_PBD 27-11-01" xfId="533" xr:uid="{00000000-0005-0000-0000-00009B030000}"/>
    <cellStyle name="_FFF_Sofi_PBD 27-11-01 2" xfId="2720" xr:uid="{00000000-0005-0000-0000-00009C030000}"/>
    <cellStyle name="_FFF_Sofi_PBD 27-11-01_DCF" xfId="534" xr:uid="{00000000-0005-0000-0000-00009D030000}"/>
    <cellStyle name="_FFF_Sofi_PBD 27-11-01_DCF 2" xfId="2721" xr:uid="{00000000-0005-0000-0000-00009E030000}"/>
    <cellStyle name="_FFF_Sofi_PBD 27-11-01_DCF 3 с увел  объемами 14 12 07 " xfId="535" xr:uid="{00000000-0005-0000-0000-00009F030000}"/>
    <cellStyle name="_FFF_Sofi_PBD 27-11-01_DCF 3 с увел  объемами 14 12 07  2" xfId="2722" xr:uid="{00000000-0005-0000-0000-0000A0030000}"/>
    <cellStyle name="_FFF_Sofi_PBD 27-11-01_DCF_Pavlodar_9" xfId="536" xr:uid="{00000000-0005-0000-0000-0000A1030000}"/>
    <cellStyle name="_FFF_Sofi_PBD 27-11-01_DCF_Pavlodar_9 2" xfId="2723" xr:uid="{00000000-0005-0000-0000-0000A2030000}"/>
    <cellStyle name="_FFF_SOFI_TEPs_AOK_130902" xfId="537" xr:uid="{00000000-0005-0000-0000-0000A3030000}"/>
    <cellStyle name="_FFF_SOFI_TEPs_AOK_130902 2" xfId="2724" xr:uid="{00000000-0005-0000-0000-0000A4030000}"/>
    <cellStyle name="_FFF_SOFI_TEPs_AOK_130902_DCF" xfId="538" xr:uid="{00000000-0005-0000-0000-0000A5030000}"/>
    <cellStyle name="_FFF_SOFI_TEPs_AOK_130902_DCF 2" xfId="2725" xr:uid="{00000000-0005-0000-0000-0000A6030000}"/>
    <cellStyle name="_FFF_SOFI_TEPs_AOK_130902_DCF 3 с увел  объемами 14 12 07 " xfId="539" xr:uid="{00000000-0005-0000-0000-0000A7030000}"/>
    <cellStyle name="_FFF_SOFI_TEPs_AOK_130902_DCF 3 с увел  объемами 14 12 07  2" xfId="2726" xr:uid="{00000000-0005-0000-0000-0000A8030000}"/>
    <cellStyle name="_FFF_SOFI_TEPs_AOK_130902_DCF_Pavlodar_9" xfId="540" xr:uid="{00000000-0005-0000-0000-0000A9030000}"/>
    <cellStyle name="_FFF_SOFI_TEPs_AOK_130902_DCF_Pavlodar_9 2" xfId="2727" xr:uid="{00000000-0005-0000-0000-0000AA030000}"/>
    <cellStyle name="_FFF_Sofi145a" xfId="541" xr:uid="{00000000-0005-0000-0000-0000AB030000}"/>
    <cellStyle name="_FFF_Sofi145a 2" xfId="2728" xr:uid="{00000000-0005-0000-0000-0000AC030000}"/>
    <cellStyle name="_FFF_Sofi145a_DCF" xfId="542" xr:uid="{00000000-0005-0000-0000-0000AD030000}"/>
    <cellStyle name="_FFF_Sofi145a_DCF 2" xfId="2729" xr:uid="{00000000-0005-0000-0000-0000AE030000}"/>
    <cellStyle name="_FFF_Sofi145a_DCF 3 с увел  объемами 14 12 07 " xfId="543" xr:uid="{00000000-0005-0000-0000-0000AF030000}"/>
    <cellStyle name="_FFF_Sofi145a_DCF 3 с увел  объемами 14 12 07  2" xfId="2730" xr:uid="{00000000-0005-0000-0000-0000B0030000}"/>
    <cellStyle name="_FFF_Sofi145a_DCF_Pavlodar_9" xfId="544" xr:uid="{00000000-0005-0000-0000-0000B1030000}"/>
    <cellStyle name="_FFF_Sofi145a_DCF_Pavlodar_9 2" xfId="2731" xr:uid="{00000000-0005-0000-0000-0000B2030000}"/>
    <cellStyle name="_FFF_Sofi153" xfId="545" xr:uid="{00000000-0005-0000-0000-0000B3030000}"/>
    <cellStyle name="_FFF_Sofi153 2" xfId="2732" xr:uid="{00000000-0005-0000-0000-0000B4030000}"/>
    <cellStyle name="_FFF_Sofi153_DCF" xfId="546" xr:uid="{00000000-0005-0000-0000-0000B5030000}"/>
    <cellStyle name="_FFF_Sofi153_DCF 2" xfId="2733" xr:uid="{00000000-0005-0000-0000-0000B6030000}"/>
    <cellStyle name="_FFF_Sofi153_DCF 3 с увел  объемами 14 12 07 " xfId="547" xr:uid="{00000000-0005-0000-0000-0000B7030000}"/>
    <cellStyle name="_FFF_Sofi153_DCF 3 с увел  объемами 14 12 07  2" xfId="2734" xr:uid="{00000000-0005-0000-0000-0000B8030000}"/>
    <cellStyle name="_FFF_Sofi153_DCF_Pavlodar_9" xfId="548" xr:uid="{00000000-0005-0000-0000-0000B9030000}"/>
    <cellStyle name="_FFF_Sofi153_DCF_Pavlodar_9 2" xfId="2735" xr:uid="{00000000-0005-0000-0000-0000BA030000}"/>
    <cellStyle name="_FFF_Summary" xfId="549" xr:uid="{00000000-0005-0000-0000-0000BB030000}"/>
    <cellStyle name="_FFF_Summary 2" xfId="2736" xr:uid="{00000000-0005-0000-0000-0000BC030000}"/>
    <cellStyle name="_FFF_Summary_DCF" xfId="550" xr:uid="{00000000-0005-0000-0000-0000BD030000}"/>
    <cellStyle name="_FFF_Summary_DCF 2" xfId="2737" xr:uid="{00000000-0005-0000-0000-0000BE030000}"/>
    <cellStyle name="_FFF_Summary_DCF 3 с увел  объемами 14 12 07 " xfId="551" xr:uid="{00000000-0005-0000-0000-0000BF030000}"/>
    <cellStyle name="_FFF_Summary_DCF 3 с увел  объемами 14 12 07  2" xfId="2738" xr:uid="{00000000-0005-0000-0000-0000C0030000}"/>
    <cellStyle name="_FFF_Summary_DCF_Pavlodar_9" xfId="552" xr:uid="{00000000-0005-0000-0000-0000C1030000}"/>
    <cellStyle name="_FFF_Summary_DCF_Pavlodar_9 2" xfId="2739" xr:uid="{00000000-0005-0000-0000-0000C2030000}"/>
    <cellStyle name="_FFF_SXXXX_Express_c Links" xfId="553" xr:uid="{00000000-0005-0000-0000-0000C3030000}"/>
    <cellStyle name="_FFF_SXXXX_Express_c Links 2" xfId="2740" xr:uid="{00000000-0005-0000-0000-0000C4030000}"/>
    <cellStyle name="_FFF_SXXXX_Express_c Links_DCF" xfId="554" xr:uid="{00000000-0005-0000-0000-0000C5030000}"/>
    <cellStyle name="_FFF_SXXXX_Express_c Links_DCF 2" xfId="2741" xr:uid="{00000000-0005-0000-0000-0000C6030000}"/>
    <cellStyle name="_FFF_SXXXX_Express_c Links_DCF 3 с увел  объемами 14 12 07 " xfId="555" xr:uid="{00000000-0005-0000-0000-0000C7030000}"/>
    <cellStyle name="_FFF_SXXXX_Express_c Links_DCF 3 с увел  объемами 14 12 07  2" xfId="2742" xr:uid="{00000000-0005-0000-0000-0000C8030000}"/>
    <cellStyle name="_FFF_SXXXX_Express_c Links_DCF_Pavlodar_9" xfId="556" xr:uid="{00000000-0005-0000-0000-0000C9030000}"/>
    <cellStyle name="_FFF_SXXXX_Express_c Links_DCF_Pavlodar_9 2" xfId="2743" xr:uid="{00000000-0005-0000-0000-0000CA030000}"/>
    <cellStyle name="_FFF_Tax_form_1кв_3" xfId="557" xr:uid="{00000000-0005-0000-0000-0000CB030000}"/>
    <cellStyle name="_FFF_Tax_form_1кв_3 2" xfId="2744" xr:uid="{00000000-0005-0000-0000-0000CC030000}"/>
    <cellStyle name="_FFF_Tax_form_1кв_3_DCF" xfId="558" xr:uid="{00000000-0005-0000-0000-0000CD030000}"/>
    <cellStyle name="_FFF_Tax_form_1кв_3_DCF 2" xfId="2745" xr:uid="{00000000-0005-0000-0000-0000CE030000}"/>
    <cellStyle name="_FFF_Tax_form_1кв_3_DCF 3 с увел  объемами 14 12 07 " xfId="559" xr:uid="{00000000-0005-0000-0000-0000CF030000}"/>
    <cellStyle name="_FFF_Tax_form_1кв_3_DCF 3 с увел  объемами 14 12 07  2" xfId="2746" xr:uid="{00000000-0005-0000-0000-0000D0030000}"/>
    <cellStyle name="_FFF_Tax_form_1кв_3_DCF_Pavlodar_9" xfId="560" xr:uid="{00000000-0005-0000-0000-0000D1030000}"/>
    <cellStyle name="_FFF_Tax_form_1кв_3_DCF_Pavlodar_9 2" xfId="2747" xr:uid="{00000000-0005-0000-0000-0000D2030000}"/>
    <cellStyle name="_FFF_test_11" xfId="561" xr:uid="{00000000-0005-0000-0000-0000D3030000}"/>
    <cellStyle name="_FFF_test_11 2" xfId="2748" xr:uid="{00000000-0005-0000-0000-0000D4030000}"/>
    <cellStyle name="_FFF_test_11_DCF" xfId="562" xr:uid="{00000000-0005-0000-0000-0000D5030000}"/>
    <cellStyle name="_FFF_test_11_DCF 2" xfId="2749" xr:uid="{00000000-0005-0000-0000-0000D6030000}"/>
    <cellStyle name="_FFF_test_11_DCF 3 с увел  объемами 14 12 07 " xfId="563" xr:uid="{00000000-0005-0000-0000-0000D7030000}"/>
    <cellStyle name="_FFF_test_11_DCF 3 с увел  объемами 14 12 07  2" xfId="2750" xr:uid="{00000000-0005-0000-0000-0000D8030000}"/>
    <cellStyle name="_FFF_test_11_DCF_Pavlodar_9" xfId="564" xr:uid="{00000000-0005-0000-0000-0000D9030000}"/>
    <cellStyle name="_FFF_test_11_DCF_Pavlodar_9 2" xfId="2751" xr:uid="{00000000-0005-0000-0000-0000DA030000}"/>
    <cellStyle name="_FFF_БКЭ" xfId="565" xr:uid="{00000000-0005-0000-0000-0000DB030000}"/>
    <cellStyle name="_FFF_БКЭ 2" xfId="2752" xr:uid="{00000000-0005-0000-0000-0000DC030000}"/>
    <cellStyle name="_FFF_БКЭ_DCF" xfId="566" xr:uid="{00000000-0005-0000-0000-0000DD030000}"/>
    <cellStyle name="_FFF_БКЭ_DCF 2" xfId="2753" xr:uid="{00000000-0005-0000-0000-0000DE030000}"/>
    <cellStyle name="_FFF_БКЭ_DCF 3 с увел  объемами 14 12 07 " xfId="567" xr:uid="{00000000-0005-0000-0000-0000DF030000}"/>
    <cellStyle name="_FFF_БКЭ_DCF 3 с увел  объемами 14 12 07  2" xfId="2754" xr:uid="{00000000-0005-0000-0000-0000E0030000}"/>
    <cellStyle name="_FFF_БКЭ_DCF_Pavlodar_9" xfId="568" xr:uid="{00000000-0005-0000-0000-0000E1030000}"/>
    <cellStyle name="_FFF_БКЭ_DCF_Pavlodar_9 2" xfId="2755" xr:uid="{00000000-0005-0000-0000-0000E2030000}"/>
    <cellStyle name="_FFF_для вставки в пакет за 2001" xfId="569" xr:uid="{00000000-0005-0000-0000-0000E3030000}"/>
    <cellStyle name="_FFF_для вставки в пакет за 2001 2" xfId="2756" xr:uid="{00000000-0005-0000-0000-0000E4030000}"/>
    <cellStyle name="_FFF_для вставки в пакет за 2001_DCF" xfId="570" xr:uid="{00000000-0005-0000-0000-0000E5030000}"/>
    <cellStyle name="_FFF_для вставки в пакет за 2001_DCF 2" xfId="2757" xr:uid="{00000000-0005-0000-0000-0000E6030000}"/>
    <cellStyle name="_FFF_для вставки в пакет за 2001_DCF 3 с увел  объемами 14 12 07 " xfId="571" xr:uid="{00000000-0005-0000-0000-0000E7030000}"/>
    <cellStyle name="_FFF_для вставки в пакет за 2001_DCF 3 с увел  объемами 14 12 07  2" xfId="2758" xr:uid="{00000000-0005-0000-0000-0000E8030000}"/>
    <cellStyle name="_FFF_для вставки в пакет за 2001_DCF_Pavlodar_9" xfId="572" xr:uid="{00000000-0005-0000-0000-0000E9030000}"/>
    <cellStyle name="_FFF_для вставки в пакет за 2001_DCF_Pavlodar_9 2" xfId="2759" xr:uid="{00000000-0005-0000-0000-0000EA030000}"/>
    <cellStyle name="_FFF_дляГалиныВ" xfId="573" xr:uid="{00000000-0005-0000-0000-0000EB030000}"/>
    <cellStyle name="_FFF_дляГалиныВ 2" xfId="2760" xr:uid="{00000000-0005-0000-0000-0000EC030000}"/>
    <cellStyle name="_FFF_дляГалиныВ_DCF" xfId="574" xr:uid="{00000000-0005-0000-0000-0000ED030000}"/>
    <cellStyle name="_FFF_дляГалиныВ_DCF 2" xfId="2761" xr:uid="{00000000-0005-0000-0000-0000EE030000}"/>
    <cellStyle name="_FFF_дляГалиныВ_DCF 3 с увел  объемами 14 12 07 " xfId="575" xr:uid="{00000000-0005-0000-0000-0000EF030000}"/>
    <cellStyle name="_FFF_дляГалиныВ_DCF 3 с увел  объемами 14 12 07  2" xfId="2762" xr:uid="{00000000-0005-0000-0000-0000F0030000}"/>
    <cellStyle name="_FFF_дляГалиныВ_DCF_Pavlodar_9" xfId="576" xr:uid="{00000000-0005-0000-0000-0000F1030000}"/>
    <cellStyle name="_FFF_дляГалиныВ_DCF_Pavlodar_9 2" xfId="2763" xr:uid="{00000000-0005-0000-0000-0000F2030000}"/>
    <cellStyle name="_FFF_Книга7" xfId="577" xr:uid="{00000000-0005-0000-0000-0000F3030000}"/>
    <cellStyle name="_FFF_Книга7 2" xfId="2764" xr:uid="{00000000-0005-0000-0000-0000F4030000}"/>
    <cellStyle name="_FFF_Книга7_DCF" xfId="578" xr:uid="{00000000-0005-0000-0000-0000F5030000}"/>
    <cellStyle name="_FFF_Книга7_DCF 2" xfId="2765" xr:uid="{00000000-0005-0000-0000-0000F6030000}"/>
    <cellStyle name="_FFF_Книга7_DCF 3 с увел  объемами 14 12 07 " xfId="579" xr:uid="{00000000-0005-0000-0000-0000F7030000}"/>
    <cellStyle name="_FFF_Книга7_DCF 3 с увел  объемами 14 12 07  2" xfId="2766" xr:uid="{00000000-0005-0000-0000-0000F8030000}"/>
    <cellStyle name="_FFF_Книга7_DCF_Pavlodar_9" xfId="580" xr:uid="{00000000-0005-0000-0000-0000F9030000}"/>
    <cellStyle name="_FFF_Книга7_DCF_Pavlodar_9 2" xfId="2767" xr:uid="{00000000-0005-0000-0000-0000FA030000}"/>
    <cellStyle name="_FFF_Лист1" xfId="581" xr:uid="{00000000-0005-0000-0000-0000FB030000}"/>
    <cellStyle name="_FFF_Лист1 2" xfId="2768" xr:uid="{00000000-0005-0000-0000-0000FC030000}"/>
    <cellStyle name="_FFF_Лист1_DCF" xfId="582" xr:uid="{00000000-0005-0000-0000-0000FD030000}"/>
    <cellStyle name="_FFF_Лист1_DCF 2" xfId="2769" xr:uid="{00000000-0005-0000-0000-0000FE030000}"/>
    <cellStyle name="_FFF_Лист1_DCF 3 с увел  объемами 14 12 07 " xfId="583" xr:uid="{00000000-0005-0000-0000-0000FF030000}"/>
    <cellStyle name="_FFF_Лист1_DCF 3 с увел  объемами 14 12 07  2" xfId="2770" xr:uid="{00000000-0005-0000-0000-000000040000}"/>
    <cellStyle name="_FFF_Лист1_DCF_Pavlodar_9" xfId="584" xr:uid="{00000000-0005-0000-0000-000001040000}"/>
    <cellStyle name="_FFF_Лист1_DCF_Pavlodar_9 2" xfId="2771" xr:uid="{00000000-0005-0000-0000-000002040000}"/>
    <cellStyle name="_FFF_ОСН. ДЕЯТ." xfId="585" xr:uid="{00000000-0005-0000-0000-000003040000}"/>
    <cellStyle name="_FFF_ОСН. ДЕЯТ. 2" xfId="2772" xr:uid="{00000000-0005-0000-0000-000004040000}"/>
    <cellStyle name="_FFF_ОСН. ДЕЯТ._DCF" xfId="586" xr:uid="{00000000-0005-0000-0000-000005040000}"/>
    <cellStyle name="_FFF_ОСН. ДЕЯТ._DCF 2" xfId="2773" xr:uid="{00000000-0005-0000-0000-000006040000}"/>
    <cellStyle name="_FFF_ОСН. ДЕЯТ._DCF 3 с увел  объемами 14 12 07 " xfId="587" xr:uid="{00000000-0005-0000-0000-000007040000}"/>
    <cellStyle name="_FFF_ОСН. ДЕЯТ._DCF 3 с увел  объемами 14 12 07  2" xfId="2774" xr:uid="{00000000-0005-0000-0000-000008040000}"/>
    <cellStyle name="_FFF_ОСН. ДЕЯТ._DCF_Pavlodar_9" xfId="588" xr:uid="{00000000-0005-0000-0000-000009040000}"/>
    <cellStyle name="_FFF_ОСН. ДЕЯТ._DCF_Pavlodar_9 2" xfId="2775" xr:uid="{00000000-0005-0000-0000-00000A040000}"/>
    <cellStyle name="_FFF_Подразделения" xfId="589" xr:uid="{00000000-0005-0000-0000-00000B040000}"/>
    <cellStyle name="_FFF_Подразделения 2" xfId="2776" xr:uid="{00000000-0005-0000-0000-00000C040000}"/>
    <cellStyle name="_FFF_Подразделения_DCF" xfId="590" xr:uid="{00000000-0005-0000-0000-00000D040000}"/>
    <cellStyle name="_FFF_Подразделения_DCF 2" xfId="2777" xr:uid="{00000000-0005-0000-0000-00000E040000}"/>
    <cellStyle name="_FFF_Подразделения_DCF 3 с увел  объемами 14 12 07 " xfId="591" xr:uid="{00000000-0005-0000-0000-00000F040000}"/>
    <cellStyle name="_FFF_Подразделения_DCF 3 с увел  объемами 14 12 07  2" xfId="2778" xr:uid="{00000000-0005-0000-0000-000010040000}"/>
    <cellStyle name="_FFF_Подразделения_DCF_Pavlodar_9" xfId="592" xr:uid="{00000000-0005-0000-0000-000011040000}"/>
    <cellStyle name="_FFF_Подразделения_DCF_Pavlodar_9 2" xfId="2779" xr:uid="{00000000-0005-0000-0000-000012040000}"/>
    <cellStyle name="_FFF_Список тиражирования" xfId="593" xr:uid="{00000000-0005-0000-0000-000013040000}"/>
    <cellStyle name="_FFF_Список тиражирования 2" xfId="2780" xr:uid="{00000000-0005-0000-0000-000014040000}"/>
    <cellStyle name="_FFF_Список тиражирования_DCF" xfId="594" xr:uid="{00000000-0005-0000-0000-000015040000}"/>
    <cellStyle name="_FFF_Список тиражирования_DCF 2" xfId="2781" xr:uid="{00000000-0005-0000-0000-000016040000}"/>
    <cellStyle name="_FFF_Список тиражирования_DCF 3 с увел  объемами 14 12 07 " xfId="595" xr:uid="{00000000-0005-0000-0000-000017040000}"/>
    <cellStyle name="_FFF_Список тиражирования_DCF 3 с увел  объемами 14 12 07  2" xfId="2782" xr:uid="{00000000-0005-0000-0000-000018040000}"/>
    <cellStyle name="_FFF_Список тиражирования_DCF_Pavlodar_9" xfId="596" xr:uid="{00000000-0005-0000-0000-000019040000}"/>
    <cellStyle name="_FFF_Список тиражирования_DCF_Pavlodar_9 2" xfId="2783" xr:uid="{00000000-0005-0000-0000-00001A040000}"/>
    <cellStyle name="_FFF_Форма 12 last" xfId="597" xr:uid="{00000000-0005-0000-0000-00001B040000}"/>
    <cellStyle name="_FFF_Форма 12 last 2" xfId="2784" xr:uid="{00000000-0005-0000-0000-00001C040000}"/>
    <cellStyle name="_FFF_Форма 12 last_DCF" xfId="598" xr:uid="{00000000-0005-0000-0000-00001D040000}"/>
    <cellStyle name="_FFF_Форма 12 last_DCF 2" xfId="2785" xr:uid="{00000000-0005-0000-0000-00001E040000}"/>
    <cellStyle name="_FFF_Форма 12 last_DCF 3 с увел  объемами 14 12 07 " xfId="599" xr:uid="{00000000-0005-0000-0000-00001F040000}"/>
    <cellStyle name="_FFF_Форма 12 last_DCF 3 с увел  объемами 14 12 07  2" xfId="2786" xr:uid="{00000000-0005-0000-0000-000020040000}"/>
    <cellStyle name="_FFF_Форма 12 last_DCF_Pavlodar_9" xfId="600" xr:uid="{00000000-0005-0000-0000-000021040000}"/>
    <cellStyle name="_FFF_Форма 12 last_DCF_Pavlodar_9 2" xfId="2787" xr:uid="{00000000-0005-0000-0000-000022040000}"/>
    <cellStyle name="_Final_Book_010301" xfId="601" xr:uid="{00000000-0005-0000-0000-000023040000}"/>
    <cellStyle name="_Final_Book_010301 2" xfId="2788" xr:uid="{00000000-0005-0000-0000-000024040000}"/>
    <cellStyle name="_Final_Book_010301_Capex-new" xfId="602" xr:uid="{00000000-0005-0000-0000-000025040000}"/>
    <cellStyle name="_Final_Book_010301_Capex-new 2" xfId="2789" xr:uid="{00000000-0005-0000-0000-000026040000}"/>
    <cellStyle name="_Final_Book_010301_Capex-new_DCF" xfId="603" xr:uid="{00000000-0005-0000-0000-000027040000}"/>
    <cellStyle name="_Final_Book_010301_Capex-new_DCF 2" xfId="2790" xr:uid="{00000000-0005-0000-0000-000028040000}"/>
    <cellStyle name="_Final_Book_010301_Capex-new_DCF 3 с увел  объемами 14 12 07 " xfId="604" xr:uid="{00000000-0005-0000-0000-000029040000}"/>
    <cellStyle name="_Final_Book_010301_Capex-new_DCF 3 с увел  объемами 14 12 07  2" xfId="2791" xr:uid="{00000000-0005-0000-0000-00002A040000}"/>
    <cellStyle name="_Final_Book_010301_Capex-new_DCF_Pavlodar_9" xfId="605" xr:uid="{00000000-0005-0000-0000-00002B040000}"/>
    <cellStyle name="_Final_Book_010301_Capex-new_DCF_Pavlodar_9 2" xfId="2792" xr:uid="{00000000-0005-0000-0000-00002C040000}"/>
    <cellStyle name="_Final_Book_010301_DCF" xfId="606" xr:uid="{00000000-0005-0000-0000-00002D040000}"/>
    <cellStyle name="_Final_Book_010301_DCF 2" xfId="2793" xr:uid="{00000000-0005-0000-0000-00002E040000}"/>
    <cellStyle name="_Final_Book_010301_DCF 3 с увел  объемами 14 12 07 " xfId="607" xr:uid="{00000000-0005-0000-0000-00002F040000}"/>
    <cellStyle name="_Final_Book_010301_DCF 3 с увел  объемами 14 12 07  2" xfId="2794" xr:uid="{00000000-0005-0000-0000-000030040000}"/>
    <cellStyle name="_Final_Book_010301_DCF_Pavlodar_9" xfId="608" xr:uid="{00000000-0005-0000-0000-000031040000}"/>
    <cellStyle name="_Final_Book_010301_DCF_Pavlodar_9 2" xfId="2795" xr:uid="{00000000-0005-0000-0000-000032040000}"/>
    <cellStyle name="_Final_Book_010301_Financial Plan - final_2" xfId="609" xr:uid="{00000000-0005-0000-0000-000033040000}"/>
    <cellStyle name="_Final_Book_010301_Financial Plan - final_2 2" xfId="2796" xr:uid="{00000000-0005-0000-0000-000034040000}"/>
    <cellStyle name="_Final_Book_010301_Financial Plan - final_2_DCF" xfId="610" xr:uid="{00000000-0005-0000-0000-000035040000}"/>
    <cellStyle name="_Final_Book_010301_Financial Plan - final_2_DCF 2" xfId="2797" xr:uid="{00000000-0005-0000-0000-000036040000}"/>
    <cellStyle name="_Final_Book_010301_Financial Plan - final_2_DCF 3 с увел  объемами 14 12 07 " xfId="611" xr:uid="{00000000-0005-0000-0000-000037040000}"/>
    <cellStyle name="_Final_Book_010301_Financial Plan - final_2_DCF 3 с увел  объемами 14 12 07  2" xfId="2798" xr:uid="{00000000-0005-0000-0000-000038040000}"/>
    <cellStyle name="_Final_Book_010301_Financial Plan - final_2_DCF_Pavlodar_9" xfId="612" xr:uid="{00000000-0005-0000-0000-000039040000}"/>
    <cellStyle name="_Final_Book_010301_Financial Plan - final_2_DCF_Pavlodar_9 2" xfId="2799" xr:uid="{00000000-0005-0000-0000-00003A040000}"/>
    <cellStyle name="_Final_Book_010301_Form 01(MB)" xfId="613" xr:uid="{00000000-0005-0000-0000-00003B040000}"/>
    <cellStyle name="_Final_Book_010301_Form 01(MB) 2" xfId="2800" xr:uid="{00000000-0005-0000-0000-00003C040000}"/>
    <cellStyle name="_Final_Book_010301_Form 01(MB)_DCF" xfId="614" xr:uid="{00000000-0005-0000-0000-00003D040000}"/>
    <cellStyle name="_Final_Book_010301_Form 01(MB)_DCF 2" xfId="2801" xr:uid="{00000000-0005-0000-0000-00003E040000}"/>
    <cellStyle name="_Final_Book_010301_Form 01(MB)_DCF 3 с увел  объемами 14 12 07 " xfId="615" xr:uid="{00000000-0005-0000-0000-00003F040000}"/>
    <cellStyle name="_Final_Book_010301_Form 01(MB)_DCF 3 с увел  объемами 14 12 07  2" xfId="2802" xr:uid="{00000000-0005-0000-0000-000040040000}"/>
    <cellStyle name="_Final_Book_010301_Form 01(MB)_DCF_Pavlodar_9" xfId="616" xr:uid="{00000000-0005-0000-0000-000041040000}"/>
    <cellStyle name="_Final_Book_010301_Form 01(MB)_DCF_Pavlodar_9 2" xfId="2803" xr:uid="{00000000-0005-0000-0000-000042040000}"/>
    <cellStyle name="_Final_Book_010301_Links_NK" xfId="617" xr:uid="{00000000-0005-0000-0000-000043040000}"/>
    <cellStyle name="_Final_Book_010301_Links_NK 2" xfId="2804" xr:uid="{00000000-0005-0000-0000-000044040000}"/>
    <cellStyle name="_Final_Book_010301_Links_NK_DCF" xfId="618" xr:uid="{00000000-0005-0000-0000-000045040000}"/>
    <cellStyle name="_Final_Book_010301_Links_NK_DCF 2" xfId="2805" xr:uid="{00000000-0005-0000-0000-000046040000}"/>
    <cellStyle name="_Final_Book_010301_Links_NK_DCF 3 с увел  объемами 14 12 07 " xfId="619" xr:uid="{00000000-0005-0000-0000-000047040000}"/>
    <cellStyle name="_Final_Book_010301_Links_NK_DCF 3 с увел  объемами 14 12 07  2" xfId="2806" xr:uid="{00000000-0005-0000-0000-000048040000}"/>
    <cellStyle name="_Final_Book_010301_Links_NK_DCF_Pavlodar_9" xfId="620" xr:uid="{00000000-0005-0000-0000-000049040000}"/>
    <cellStyle name="_Final_Book_010301_Links_NK_DCF_Pavlodar_9 2" xfId="2807" xr:uid="{00000000-0005-0000-0000-00004A040000}"/>
    <cellStyle name="_Final_Book_010301_N20_5" xfId="621" xr:uid="{00000000-0005-0000-0000-00004B040000}"/>
    <cellStyle name="_Final_Book_010301_N20_5 2" xfId="2808" xr:uid="{00000000-0005-0000-0000-00004C040000}"/>
    <cellStyle name="_Final_Book_010301_N20_5_DCF" xfId="622" xr:uid="{00000000-0005-0000-0000-00004D040000}"/>
    <cellStyle name="_Final_Book_010301_N20_5_DCF 2" xfId="2809" xr:uid="{00000000-0005-0000-0000-00004E040000}"/>
    <cellStyle name="_Final_Book_010301_N20_5_DCF 3 с увел  объемами 14 12 07 " xfId="623" xr:uid="{00000000-0005-0000-0000-00004F040000}"/>
    <cellStyle name="_Final_Book_010301_N20_5_DCF 3 с увел  объемами 14 12 07  2" xfId="2810" xr:uid="{00000000-0005-0000-0000-000050040000}"/>
    <cellStyle name="_Final_Book_010301_N20_5_DCF_Pavlodar_9" xfId="624" xr:uid="{00000000-0005-0000-0000-000051040000}"/>
    <cellStyle name="_Final_Book_010301_N20_5_DCF_Pavlodar_9 2" xfId="2811" xr:uid="{00000000-0005-0000-0000-000052040000}"/>
    <cellStyle name="_Final_Book_010301_N20_6" xfId="625" xr:uid="{00000000-0005-0000-0000-000053040000}"/>
    <cellStyle name="_Final_Book_010301_N20_6 2" xfId="2812" xr:uid="{00000000-0005-0000-0000-000054040000}"/>
    <cellStyle name="_Final_Book_010301_N20_6_DCF" xfId="626" xr:uid="{00000000-0005-0000-0000-000055040000}"/>
    <cellStyle name="_Final_Book_010301_N20_6_DCF 2" xfId="2813" xr:uid="{00000000-0005-0000-0000-000056040000}"/>
    <cellStyle name="_Final_Book_010301_N20_6_DCF 3 с увел  объемами 14 12 07 " xfId="627" xr:uid="{00000000-0005-0000-0000-000057040000}"/>
    <cellStyle name="_Final_Book_010301_N20_6_DCF 3 с увел  объемами 14 12 07  2" xfId="2814" xr:uid="{00000000-0005-0000-0000-000058040000}"/>
    <cellStyle name="_Final_Book_010301_N20_6_DCF_Pavlodar_9" xfId="628" xr:uid="{00000000-0005-0000-0000-000059040000}"/>
    <cellStyle name="_Final_Book_010301_N20_6_DCF_Pavlodar_9 2" xfId="2815" xr:uid="{00000000-0005-0000-0000-00005A040000}"/>
    <cellStyle name="_Final_Book_010301_New Form10_2" xfId="629" xr:uid="{00000000-0005-0000-0000-00005B040000}"/>
    <cellStyle name="_Final_Book_010301_New Form10_2 2" xfId="2816" xr:uid="{00000000-0005-0000-0000-00005C040000}"/>
    <cellStyle name="_Final_Book_010301_New Form10_2_DCF" xfId="630" xr:uid="{00000000-0005-0000-0000-00005D040000}"/>
    <cellStyle name="_Final_Book_010301_New Form10_2_DCF 2" xfId="2817" xr:uid="{00000000-0005-0000-0000-00005E040000}"/>
    <cellStyle name="_Final_Book_010301_New Form10_2_DCF 3 с увел  объемами 14 12 07 " xfId="631" xr:uid="{00000000-0005-0000-0000-00005F040000}"/>
    <cellStyle name="_Final_Book_010301_New Form10_2_DCF 3 с увел  объемами 14 12 07  2" xfId="2818" xr:uid="{00000000-0005-0000-0000-000060040000}"/>
    <cellStyle name="_Final_Book_010301_New Form10_2_DCF_Pavlodar_9" xfId="632" xr:uid="{00000000-0005-0000-0000-000061040000}"/>
    <cellStyle name="_Final_Book_010301_New Form10_2_DCF_Pavlodar_9 2" xfId="2819" xr:uid="{00000000-0005-0000-0000-000062040000}"/>
    <cellStyle name="_Final_Book_010301_Nsi" xfId="633" xr:uid="{00000000-0005-0000-0000-000063040000}"/>
    <cellStyle name="_Final_Book_010301_Nsi - last version" xfId="634" xr:uid="{00000000-0005-0000-0000-000064040000}"/>
    <cellStyle name="_Final_Book_010301_Nsi - last version 2" xfId="2821" xr:uid="{00000000-0005-0000-0000-000065040000}"/>
    <cellStyle name="_Final_Book_010301_Nsi - last version for programming" xfId="635" xr:uid="{00000000-0005-0000-0000-000066040000}"/>
    <cellStyle name="_Final_Book_010301_Nsi - last version for programming 2" xfId="2822" xr:uid="{00000000-0005-0000-0000-000067040000}"/>
    <cellStyle name="_Final_Book_010301_Nsi - last version for programming_DCF" xfId="636" xr:uid="{00000000-0005-0000-0000-000068040000}"/>
    <cellStyle name="_Final_Book_010301_Nsi - last version for programming_DCF 2" xfId="2823" xr:uid="{00000000-0005-0000-0000-000069040000}"/>
    <cellStyle name="_Final_Book_010301_Nsi - last version for programming_DCF 3 с увел  объемами 14 12 07 " xfId="637" xr:uid="{00000000-0005-0000-0000-00006A040000}"/>
    <cellStyle name="_Final_Book_010301_Nsi - last version for programming_DCF 3 с увел  объемами 14 12 07  2" xfId="2824" xr:uid="{00000000-0005-0000-0000-00006B040000}"/>
    <cellStyle name="_Final_Book_010301_Nsi - last version for programming_DCF_Pavlodar_9" xfId="638" xr:uid="{00000000-0005-0000-0000-00006C040000}"/>
    <cellStyle name="_Final_Book_010301_Nsi - last version for programming_DCF_Pavlodar_9 2" xfId="2825" xr:uid="{00000000-0005-0000-0000-00006D040000}"/>
    <cellStyle name="_Final_Book_010301_Nsi - last version_DCF" xfId="639" xr:uid="{00000000-0005-0000-0000-00006E040000}"/>
    <cellStyle name="_Final_Book_010301_Nsi - last version_DCF 2" xfId="2826" xr:uid="{00000000-0005-0000-0000-00006F040000}"/>
    <cellStyle name="_Final_Book_010301_Nsi - last version_DCF 3 с увел  объемами 14 12 07 " xfId="640" xr:uid="{00000000-0005-0000-0000-000070040000}"/>
    <cellStyle name="_Final_Book_010301_Nsi - last version_DCF 3 с увел  объемами 14 12 07  2" xfId="2827" xr:uid="{00000000-0005-0000-0000-000071040000}"/>
    <cellStyle name="_Final_Book_010301_Nsi - last version_DCF_Pavlodar_9" xfId="641" xr:uid="{00000000-0005-0000-0000-000072040000}"/>
    <cellStyle name="_Final_Book_010301_Nsi - last version_DCF_Pavlodar_9 2" xfId="2828" xr:uid="{00000000-0005-0000-0000-000073040000}"/>
    <cellStyle name="_Final_Book_010301_Nsi - next_last version" xfId="642" xr:uid="{00000000-0005-0000-0000-000074040000}"/>
    <cellStyle name="_Final_Book_010301_Nsi - next_last version 2" xfId="2829" xr:uid="{00000000-0005-0000-0000-000075040000}"/>
    <cellStyle name="_Final_Book_010301_Nsi - next_last version_DCF" xfId="643" xr:uid="{00000000-0005-0000-0000-000076040000}"/>
    <cellStyle name="_Final_Book_010301_Nsi - next_last version_DCF 2" xfId="2830" xr:uid="{00000000-0005-0000-0000-000077040000}"/>
    <cellStyle name="_Final_Book_010301_Nsi - next_last version_DCF 3 с увел  объемами 14 12 07 " xfId="644" xr:uid="{00000000-0005-0000-0000-000078040000}"/>
    <cellStyle name="_Final_Book_010301_Nsi - next_last version_DCF 3 с увел  объемами 14 12 07  2" xfId="2831" xr:uid="{00000000-0005-0000-0000-000079040000}"/>
    <cellStyle name="_Final_Book_010301_Nsi - next_last version_DCF_Pavlodar_9" xfId="645" xr:uid="{00000000-0005-0000-0000-00007A040000}"/>
    <cellStyle name="_Final_Book_010301_Nsi - next_last version_DCF_Pavlodar_9 2" xfId="2832" xr:uid="{00000000-0005-0000-0000-00007B040000}"/>
    <cellStyle name="_Final_Book_010301_Nsi - plan - final" xfId="646" xr:uid="{00000000-0005-0000-0000-00007C040000}"/>
    <cellStyle name="_Final_Book_010301_Nsi - plan - final 2" xfId="2833" xr:uid="{00000000-0005-0000-0000-00007D040000}"/>
    <cellStyle name="_Final_Book_010301_Nsi - plan - final_DCF" xfId="647" xr:uid="{00000000-0005-0000-0000-00007E040000}"/>
    <cellStyle name="_Final_Book_010301_Nsi - plan - final_DCF 2" xfId="2834" xr:uid="{00000000-0005-0000-0000-00007F040000}"/>
    <cellStyle name="_Final_Book_010301_Nsi - plan - final_DCF 3 с увел  объемами 14 12 07 " xfId="648" xr:uid="{00000000-0005-0000-0000-000080040000}"/>
    <cellStyle name="_Final_Book_010301_Nsi - plan - final_DCF 3 с увел  объемами 14 12 07  2" xfId="2835" xr:uid="{00000000-0005-0000-0000-000081040000}"/>
    <cellStyle name="_Final_Book_010301_Nsi - plan - final_DCF_Pavlodar_9" xfId="649" xr:uid="{00000000-0005-0000-0000-000082040000}"/>
    <cellStyle name="_Final_Book_010301_Nsi - plan - final_DCF_Pavlodar_9 2" xfId="2836" xr:uid="{00000000-0005-0000-0000-000083040000}"/>
    <cellStyle name="_Final_Book_010301_Nsi 2" xfId="2820" xr:uid="{00000000-0005-0000-0000-000084040000}"/>
    <cellStyle name="_Final_Book_010301_Nsi 3" xfId="4395" xr:uid="{00000000-0005-0000-0000-000085040000}"/>
    <cellStyle name="_Final_Book_010301_Nsi -super_ last version" xfId="650" xr:uid="{00000000-0005-0000-0000-000086040000}"/>
    <cellStyle name="_Final_Book_010301_Nsi -super_ last version 2" xfId="2837" xr:uid="{00000000-0005-0000-0000-000087040000}"/>
    <cellStyle name="_Final_Book_010301_Nsi -super_ last version_DCF" xfId="651" xr:uid="{00000000-0005-0000-0000-000088040000}"/>
    <cellStyle name="_Final_Book_010301_Nsi -super_ last version_DCF 2" xfId="2838" xr:uid="{00000000-0005-0000-0000-000089040000}"/>
    <cellStyle name="_Final_Book_010301_Nsi -super_ last version_DCF 3 с увел  объемами 14 12 07 " xfId="652" xr:uid="{00000000-0005-0000-0000-00008A040000}"/>
    <cellStyle name="_Final_Book_010301_Nsi -super_ last version_DCF 3 с увел  объемами 14 12 07  2" xfId="2839" xr:uid="{00000000-0005-0000-0000-00008B040000}"/>
    <cellStyle name="_Final_Book_010301_Nsi -super_ last version_DCF_Pavlodar_9" xfId="653" xr:uid="{00000000-0005-0000-0000-00008C040000}"/>
    <cellStyle name="_Final_Book_010301_Nsi -super_ last version_DCF_Pavlodar_9 2" xfId="2840" xr:uid="{00000000-0005-0000-0000-00008D040000}"/>
    <cellStyle name="_Final_Book_010301_Nsi(2)" xfId="654" xr:uid="{00000000-0005-0000-0000-00008E040000}"/>
    <cellStyle name="_Final_Book_010301_Nsi(2) 2" xfId="2841" xr:uid="{00000000-0005-0000-0000-00008F040000}"/>
    <cellStyle name="_Final_Book_010301_Nsi(2)_DCF" xfId="655" xr:uid="{00000000-0005-0000-0000-000090040000}"/>
    <cellStyle name="_Final_Book_010301_Nsi(2)_DCF 2" xfId="2842" xr:uid="{00000000-0005-0000-0000-000091040000}"/>
    <cellStyle name="_Final_Book_010301_Nsi(2)_DCF 3 с увел  объемами 14 12 07 " xfId="656" xr:uid="{00000000-0005-0000-0000-000092040000}"/>
    <cellStyle name="_Final_Book_010301_Nsi(2)_DCF 3 с увел  объемами 14 12 07  2" xfId="2843" xr:uid="{00000000-0005-0000-0000-000093040000}"/>
    <cellStyle name="_Final_Book_010301_Nsi(2)_DCF_Pavlodar_9" xfId="657" xr:uid="{00000000-0005-0000-0000-000094040000}"/>
    <cellStyle name="_Final_Book_010301_Nsi(2)_DCF_Pavlodar_9 2" xfId="2844" xr:uid="{00000000-0005-0000-0000-000095040000}"/>
    <cellStyle name="_Final_Book_010301_Nsi_1" xfId="658" xr:uid="{00000000-0005-0000-0000-000096040000}"/>
    <cellStyle name="_Final_Book_010301_Nsi_1 2" xfId="2845" xr:uid="{00000000-0005-0000-0000-000097040000}"/>
    <cellStyle name="_Final_Book_010301_Nsi_1_DCF" xfId="659" xr:uid="{00000000-0005-0000-0000-000098040000}"/>
    <cellStyle name="_Final_Book_010301_Nsi_1_DCF 2" xfId="2846" xr:uid="{00000000-0005-0000-0000-000099040000}"/>
    <cellStyle name="_Final_Book_010301_Nsi_1_DCF 3 с увел  объемами 14 12 07 " xfId="660" xr:uid="{00000000-0005-0000-0000-00009A040000}"/>
    <cellStyle name="_Final_Book_010301_Nsi_1_DCF 3 с увел  объемами 14 12 07  2" xfId="2847" xr:uid="{00000000-0005-0000-0000-00009B040000}"/>
    <cellStyle name="_Final_Book_010301_Nsi_1_DCF_Pavlodar_9" xfId="661" xr:uid="{00000000-0005-0000-0000-00009C040000}"/>
    <cellStyle name="_Final_Book_010301_Nsi_1_DCF_Pavlodar_9 2" xfId="2848" xr:uid="{00000000-0005-0000-0000-00009D040000}"/>
    <cellStyle name="_Final_Book_010301_Nsi_139" xfId="662" xr:uid="{00000000-0005-0000-0000-00009E040000}"/>
    <cellStyle name="_Final_Book_010301_Nsi_139 2" xfId="2849" xr:uid="{00000000-0005-0000-0000-00009F040000}"/>
    <cellStyle name="_Final_Book_010301_Nsi_139_DCF" xfId="663" xr:uid="{00000000-0005-0000-0000-0000A0040000}"/>
    <cellStyle name="_Final_Book_010301_Nsi_139_DCF 2" xfId="2850" xr:uid="{00000000-0005-0000-0000-0000A1040000}"/>
    <cellStyle name="_Final_Book_010301_Nsi_139_DCF 3 с увел  объемами 14 12 07 " xfId="664" xr:uid="{00000000-0005-0000-0000-0000A2040000}"/>
    <cellStyle name="_Final_Book_010301_Nsi_139_DCF 3 с увел  объемами 14 12 07  2" xfId="2851" xr:uid="{00000000-0005-0000-0000-0000A3040000}"/>
    <cellStyle name="_Final_Book_010301_Nsi_139_DCF_Pavlodar_9" xfId="665" xr:uid="{00000000-0005-0000-0000-0000A4040000}"/>
    <cellStyle name="_Final_Book_010301_Nsi_139_DCF_Pavlodar_9 2" xfId="2852" xr:uid="{00000000-0005-0000-0000-0000A5040000}"/>
    <cellStyle name="_Final_Book_010301_Nsi_140" xfId="666" xr:uid="{00000000-0005-0000-0000-0000A6040000}"/>
    <cellStyle name="_Final_Book_010301_Nsi_140 2" xfId="2853" xr:uid="{00000000-0005-0000-0000-0000A7040000}"/>
    <cellStyle name="_Final_Book_010301_Nsi_140(Зах)" xfId="667" xr:uid="{00000000-0005-0000-0000-0000A8040000}"/>
    <cellStyle name="_Final_Book_010301_Nsi_140(Зах) 2" xfId="2854" xr:uid="{00000000-0005-0000-0000-0000A9040000}"/>
    <cellStyle name="_Final_Book_010301_Nsi_140(Зах)_DCF" xfId="668" xr:uid="{00000000-0005-0000-0000-0000AA040000}"/>
    <cellStyle name="_Final_Book_010301_Nsi_140(Зах)_DCF 2" xfId="2855" xr:uid="{00000000-0005-0000-0000-0000AB040000}"/>
    <cellStyle name="_Final_Book_010301_Nsi_140(Зах)_DCF 3 с увел  объемами 14 12 07 " xfId="669" xr:uid="{00000000-0005-0000-0000-0000AC040000}"/>
    <cellStyle name="_Final_Book_010301_Nsi_140(Зах)_DCF 3 с увел  объемами 14 12 07  2" xfId="2856" xr:uid="{00000000-0005-0000-0000-0000AD040000}"/>
    <cellStyle name="_Final_Book_010301_Nsi_140(Зах)_DCF_Pavlodar_9" xfId="670" xr:uid="{00000000-0005-0000-0000-0000AE040000}"/>
    <cellStyle name="_Final_Book_010301_Nsi_140(Зах)_DCF_Pavlodar_9 2" xfId="2857" xr:uid="{00000000-0005-0000-0000-0000AF040000}"/>
    <cellStyle name="_Final_Book_010301_Nsi_140_DCF" xfId="671" xr:uid="{00000000-0005-0000-0000-0000B0040000}"/>
    <cellStyle name="_Final_Book_010301_Nsi_140_DCF 2" xfId="2858" xr:uid="{00000000-0005-0000-0000-0000B1040000}"/>
    <cellStyle name="_Final_Book_010301_Nsi_140_DCF 3 с увел  объемами 14 12 07 " xfId="672" xr:uid="{00000000-0005-0000-0000-0000B2040000}"/>
    <cellStyle name="_Final_Book_010301_Nsi_140_DCF 3 с увел  объемами 14 12 07  2" xfId="2859" xr:uid="{00000000-0005-0000-0000-0000B3040000}"/>
    <cellStyle name="_Final_Book_010301_Nsi_140_DCF_Pavlodar_9" xfId="673" xr:uid="{00000000-0005-0000-0000-0000B4040000}"/>
    <cellStyle name="_Final_Book_010301_Nsi_140_DCF_Pavlodar_9 2" xfId="2860" xr:uid="{00000000-0005-0000-0000-0000B5040000}"/>
    <cellStyle name="_Final_Book_010301_Nsi_140_mod" xfId="674" xr:uid="{00000000-0005-0000-0000-0000B6040000}"/>
    <cellStyle name="_Final_Book_010301_Nsi_140_mod 2" xfId="2861" xr:uid="{00000000-0005-0000-0000-0000B7040000}"/>
    <cellStyle name="_Final_Book_010301_Nsi_140_mod_DCF" xfId="675" xr:uid="{00000000-0005-0000-0000-0000B8040000}"/>
    <cellStyle name="_Final_Book_010301_Nsi_140_mod_DCF 2" xfId="2862" xr:uid="{00000000-0005-0000-0000-0000B9040000}"/>
    <cellStyle name="_Final_Book_010301_Nsi_140_mod_DCF 3 с увел  объемами 14 12 07 " xfId="676" xr:uid="{00000000-0005-0000-0000-0000BA040000}"/>
    <cellStyle name="_Final_Book_010301_Nsi_140_mod_DCF 3 с увел  объемами 14 12 07  2" xfId="2863" xr:uid="{00000000-0005-0000-0000-0000BB040000}"/>
    <cellStyle name="_Final_Book_010301_Nsi_140_mod_DCF_Pavlodar_9" xfId="677" xr:uid="{00000000-0005-0000-0000-0000BC040000}"/>
    <cellStyle name="_Final_Book_010301_Nsi_140_mod_DCF_Pavlodar_9 2" xfId="2864" xr:uid="{00000000-0005-0000-0000-0000BD040000}"/>
    <cellStyle name="_Final_Book_010301_Nsi_158" xfId="678" xr:uid="{00000000-0005-0000-0000-0000BE040000}"/>
    <cellStyle name="_Final_Book_010301_Nsi_158 2" xfId="2865" xr:uid="{00000000-0005-0000-0000-0000BF040000}"/>
    <cellStyle name="_Final_Book_010301_Nsi_158_DCF" xfId="679" xr:uid="{00000000-0005-0000-0000-0000C0040000}"/>
    <cellStyle name="_Final_Book_010301_Nsi_158_DCF 2" xfId="2866" xr:uid="{00000000-0005-0000-0000-0000C1040000}"/>
    <cellStyle name="_Final_Book_010301_Nsi_158_DCF 3 с увел  объемами 14 12 07 " xfId="680" xr:uid="{00000000-0005-0000-0000-0000C2040000}"/>
    <cellStyle name="_Final_Book_010301_Nsi_158_DCF 3 с увел  объемами 14 12 07  2" xfId="2867" xr:uid="{00000000-0005-0000-0000-0000C3040000}"/>
    <cellStyle name="_Final_Book_010301_Nsi_158_DCF_Pavlodar_9" xfId="681" xr:uid="{00000000-0005-0000-0000-0000C4040000}"/>
    <cellStyle name="_Final_Book_010301_Nsi_158_DCF_Pavlodar_9 2" xfId="2868" xr:uid="{00000000-0005-0000-0000-0000C5040000}"/>
    <cellStyle name="_Final_Book_010301_Nsi_DCF" xfId="682" xr:uid="{00000000-0005-0000-0000-0000C6040000}"/>
    <cellStyle name="_Final_Book_010301_Nsi_DCF 2" xfId="2869" xr:uid="{00000000-0005-0000-0000-0000C7040000}"/>
    <cellStyle name="_Final_Book_010301_Nsi_DCF 3 с увел  объемами 14 12 07 " xfId="683" xr:uid="{00000000-0005-0000-0000-0000C8040000}"/>
    <cellStyle name="_Final_Book_010301_Nsi_DCF 3 с увел  объемами 14 12 07  2" xfId="2870" xr:uid="{00000000-0005-0000-0000-0000C9040000}"/>
    <cellStyle name="_Final_Book_010301_Nsi_DCF_Pavlodar_9" xfId="684" xr:uid="{00000000-0005-0000-0000-0000CA040000}"/>
    <cellStyle name="_Final_Book_010301_Nsi_DCF_Pavlodar_9 2" xfId="2871" xr:uid="{00000000-0005-0000-0000-0000CB040000}"/>
    <cellStyle name="_Final_Book_010301_Nsi_Express" xfId="685" xr:uid="{00000000-0005-0000-0000-0000CC040000}"/>
    <cellStyle name="_Final_Book_010301_Nsi_Express 2" xfId="2872" xr:uid="{00000000-0005-0000-0000-0000CD040000}"/>
    <cellStyle name="_Final_Book_010301_Nsi_Express_DCF" xfId="686" xr:uid="{00000000-0005-0000-0000-0000CE040000}"/>
    <cellStyle name="_Final_Book_010301_Nsi_Express_DCF 2" xfId="2873" xr:uid="{00000000-0005-0000-0000-0000CF040000}"/>
    <cellStyle name="_Final_Book_010301_Nsi_Express_DCF 3 с увел  объемами 14 12 07 " xfId="687" xr:uid="{00000000-0005-0000-0000-0000D0040000}"/>
    <cellStyle name="_Final_Book_010301_Nsi_Express_DCF 3 с увел  объемами 14 12 07  2" xfId="2874" xr:uid="{00000000-0005-0000-0000-0000D1040000}"/>
    <cellStyle name="_Final_Book_010301_Nsi_Express_DCF_Pavlodar_9" xfId="688" xr:uid="{00000000-0005-0000-0000-0000D2040000}"/>
    <cellStyle name="_Final_Book_010301_Nsi_Express_DCF_Pavlodar_9 2" xfId="2875" xr:uid="{00000000-0005-0000-0000-0000D3040000}"/>
    <cellStyle name="_Final_Book_010301_Nsi_Jan1" xfId="689" xr:uid="{00000000-0005-0000-0000-0000D4040000}"/>
    <cellStyle name="_Final_Book_010301_Nsi_Jan1 2" xfId="2876" xr:uid="{00000000-0005-0000-0000-0000D5040000}"/>
    <cellStyle name="_Final_Book_010301_Nsi_Jan1_DCF" xfId="690" xr:uid="{00000000-0005-0000-0000-0000D6040000}"/>
    <cellStyle name="_Final_Book_010301_Nsi_Jan1_DCF 2" xfId="2877" xr:uid="{00000000-0005-0000-0000-0000D7040000}"/>
    <cellStyle name="_Final_Book_010301_Nsi_Jan1_DCF 3 с увел  объемами 14 12 07 " xfId="691" xr:uid="{00000000-0005-0000-0000-0000D8040000}"/>
    <cellStyle name="_Final_Book_010301_Nsi_Jan1_DCF 3 с увел  объемами 14 12 07  2" xfId="2878" xr:uid="{00000000-0005-0000-0000-0000D9040000}"/>
    <cellStyle name="_Final_Book_010301_Nsi_Jan1_DCF_Pavlodar_9" xfId="692" xr:uid="{00000000-0005-0000-0000-0000DA040000}"/>
    <cellStyle name="_Final_Book_010301_Nsi_Jan1_DCF_Pavlodar_9 2" xfId="2879" xr:uid="{00000000-0005-0000-0000-0000DB040000}"/>
    <cellStyle name="_Final_Book_010301_Nsi_test" xfId="693" xr:uid="{00000000-0005-0000-0000-0000DC040000}"/>
    <cellStyle name="_Final_Book_010301_Nsi_test 2" xfId="2880" xr:uid="{00000000-0005-0000-0000-0000DD040000}"/>
    <cellStyle name="_Final_Book_010301_Nsi_test_DCF" xfId="694" xr:uid="{00000000-0005-0000-0000-0000DE040000}"/>
    <cellStyle name="_Final_Book_010301_Nsi_test_DCF 2" xfId="2881" xr:uid="{00000000-0005-0000-0000-0000DF040000}"/>
    <cellStyle name="_Final_Book_010301_Nsi_test_DCF 3 с увел  объемами 14 12 07 " xfId="695" xr:uid="{00000000-0005-0000-0000-0000E0040000}"/>
    <cellStyle name="_Final_Book_010301_Nsi_test_DCF 3 с увел  объемами 14 12 07  2" xfId="2882" xr:uid="{00000000-0005-0000-0000-0000E1040000}"/>
    <cellStyle name="_Final_Book_010301_Nsi_test_DCF_Pavlodar_9" xfId="696" xr:uid="{00000000-0005-0000-0000-0000E2040000}"/>
    <cellStyle name="_Final_Book_010301_Nsi_test_DCF_Pavlodar_9 2" xfId="2883" xr:uid="{00000000-0005-0000-0000-0000E3040000}"/>
    <cellStyle name="_Final_Book_010301_Nsi2" xfId="697" xr:uid="{00000000-0005-0000-0000-0000E4040000}"/>
    <cellStyle name="_Final_Book_010301_Nsi2 2" xfId="2884" xr:uid="{00000000-0005-0000-0000-0000E5040000}"/>
    <cellStyle name="_Final_Book_010301_Nsi2_DCF" xfId="698" xr:uid="{00000000-0005-0000-0000-0000E6040000}"/>
    <cellStyle name="_Final_Book_010301_Nsi2_DCF 2" xfId="2885" xr:uid="{00000000-0005-0000-0000-0000E7040000}"/>
    <cellStyle name="_Final_Book_010301_Nsi2_DCF 3 с увел  объемами 14 12 07 " xfId="699" xr:uid="{00000000-0005-0000-0000-0000E8040000}"/>
    <cellStyle name="_Final_Book_010301_Nsi2_DCF 3 с увел  объемами 14 12 07  2" xfId="2886" xr:uid="{00000000-0005-0000-0000-0000E9040000}"/>
    <cellStyle name="_Final_Book_010301_Nsi2_DCF_Pavlodar_9" xfId="700" xr:uid="{00000000-0005-0000-0000-0000EA040000}"/>
    <cellStyle name="_Final_Book_010301_Nsi2_DCF_Pavlodar_9 2" xfId="2887" xr:uid="{00000000-0005-0000-0000-0000EB040000}"/>
    <cellStyle name="_Final_Book_010301_Nsi-Services" xfId="701" xr:uid="{00000000-0005-0000-0000-0000EC040000}"/>
    <cellStyle name="_Final_Book_010301_Nsi-Services 2" xfId="2888" xr:uid="{00000000-0005-0000-0000-0000ED040000}"/>
    <cellStyle name="_Final_Book_010301_Nsi-Services_DCF" xfId="702" xr:uid="{00000000-0005-0000-0000-0000EE040000}"/>
    <cellStyle name="_Final_Book_010301_Nsi-Services_DCF 2" xfId="2889" xr:uid="{00000000-0005-0000-0000-0000EF040000}"/>
    <cellStyle name="_Final_Book_010301_Nsi-Services_DCF 3 с увел  объемами 14 12 07 " xfId="703" xr:uid="{00000000-0005-0000-0000-0000F0040000}"/>
    <cellStyle name="_Final_Book_010301_Nsi-Services_DCF 3 с увел  объемами 14 12 07  2" xfId="2890" xr:uid="{00000000-0005-0000-0000-0000F1040000}"/>
    <cellStyle name="_Final_Book_010301_Nsi-Services_DCF_Pavlodar_9" xfId="704" xr:uid="{00000000-0005-0000-0000-0000F2040000}"/>
    <cellStyle name="_Final_Book_010301_Nsi-Services_DCF_Pavlodar_9 2" xfId="2891" xr:uid="{00000000-0005-0000-0000-0000F3040000}"/>
    <cellStyle name="_Final_Book_010301_P&amp;L" xfId="705" xr:uid="{00000000-0005-0000-0000-0000F4040000}"/>
    <cellStyle name="_Final_Book_010301_P&amp;L 2" xfId="2892" xr:uid="{00000000-0005-0000-0000-0000F5040000}"/>
    <cellStyle name="_Final_Book_010301_P&amp;L_DCF" xfId="706" xr:uid="{00000000-0005-0000-0000-0000F6040000}"/>
    <cellStyle name="_Final_Book_010301_P&amp;L_DCF 2" xfId="2893" xr:uid="{00000000-0005-0000-0000-0000F7040000}"/>
    <cellStyle name="_Final_Book_010301_P&amp;L_DCF 3 с увел  объемами 14 12 07 " xfId="707" xr:uid="{00000000-0005-0000-0000-0000F8040000}"/>
    <cellStyle name="_Final_Book_010301_P&amp;L_DCF 3 с увел  объемами 14 12 07  2" xfId="2894" xr:uid="{00000000-0005-0000-0000-0000F9040000}"/>
    <cellStyle name="_Final_Book_010301_P&amp;L_DCF_Pavlodar_9" xfId="708" xr:uid="{00000000-0005-0000-0000-0000FA040000}"/>
    <cellStyle name="_Final_Book_010301_P&amp;L_DCF_Pavlodar_9 2" xfId="2895" xr:uid="{00000000-0005-0000-0000-0000FB040000}"/>
    <cellStyle name="_Final_Book_010301_S0400" xfId="709" xr:uid="{00000000-0005-0000-0000-0000FC040000}"/>
    <cellStyle name="_Final_Book_010301_S0400 2" xfId="2896" xr:uid="{00000000-0005-0000-0000-0000FD040000}"/>
    <cellStyle name="_Final_Book_010301_S0400_DCF" xfId="710" xr:uid="{00000000-0005-0000-0000-0000FE040000}"/>
    <cellStyle name="_Final_Book_010301_S0400_DCF 2" xfId="2897" xr:uid="{00000000-0005-0000-0000-0000FF040000}"/>
    <cellStyle name="_Final_Book_010301_S0400_DCF 3 с увел  объемами 14 12 07 " xfId="711" xr:uid="{00000000-0005-0000-0000-000000050000}"/>
    <cellStyle name="_Final_Book_010301_S0400_DCF 3 с увел  объемами 14 12 07  2" xfId="2898" xr:uid="{00000000-0005-0000-0000-000001050000}"/>
    <cellStyle name="_Final_Book_010301_S0400_DCF_Pavlodar_9" xfId="712" xr:uid="{00000000-0005-0000-0000-000002050000}"/>
    <cellStyle name="_Final_Book_010301_S0400_DCF_Pavlodar_9 2" xfId="2899" xr:uid="{00000000-0005-0000-0000-000003050000}"/>
    <cellStyle name="_Final_Book_010301_S13001" xfId="713" xr:uid="{00000000-0005-0000-0000-000004050000}"/>
    <cellStyle name="_Final_Book_010301_S13001 2" xfId="2900" xr:uid="{00000000-0005-0000-0000-000005050000}"/>
    <cellStyle name="_Final_Book_010301_S13001_DCF" xfId="714" xr:uid="{00000000-0005-0000-0000-000006050000}"/>
    <cellStyle name="_Final_Book_010301_S13001_DCF 2" xfId="2901" xr:uid="{00000000-0005-0000-0000-000007050000}"/>
    <cellStyle name="_Final_Book_010301_S13001_DCF 3 с увел  объемами 14 12 07 " xfId="715" xr:uid="{00000000-0005-0000-0000-000008050000}"/>
    <cellStyle name="_Final_Book_010301_S13001_DCF 3 с увел  объемами 14 12 07  2" xfId="2902" xr:uid="{00000000-0005-0000-0000-000009050000}"/>
    <cellStyle name="_Final_Book_010301_S13001_DCF_Pavlodar_9" xfId="716" xr:uid="{00000000-0005-0000-0000-00000A050000}"/>
    <cellStyle name="_Final_Book_010301_S13001_DCF_Pavlodar_9 2" xfId="2903" xr:uid="{00000000-0005-0000-0000-00000B050000}"/>
    <cellStyle name="_Final_Book_010301_Sheet1" xfId="717" xr:uid="{00000000-0005-0000-0000-00000C050000}"/>
    <cellStyle name="_Final_Book_010301_Sheet1 2" xfId="2904" xr:uid="{00000000-0005-0000-0000-00000D050000}"/>
    <cellStyle name="_Final_Book_010301_Sheet1_DCF" xfId="718" xr:uid="{00000000-0005-0000-0000-00000E050000}"/>
    <cellStyle name="_Final_Book_010301_Sheet1_DCF 2" xfId="2905" xr:uid="{00000000-0005-0000-0000-00000F050000}"/>
    <cellStyle name="_Final_Book_010301_Sheet1_DCF 3 с увел  объемами 14 12 07 " xfId="719" xr:uid="{00000000-0005-0000-0000-000010050000}"/>
    <cellStyle name="_Final_Book_010301_Sheet1_DCF 3 с увел  объемами 14 12 07  2" xfId="2906" xr:uid="{00000000-0005-0000-0000-000011050000}"/>
    <cellStyle name="_Final_Book_010301_Sheet1_DCF_Pavlodar_9" xfId="720" xr:uid="{00000000-0005-0000-0000-000012050000}"/>
    <cellStyle name="_Final_Book_010301_Sheet1_DCF_Pavlodar_9 2" xfId="2907" xr:uid="{00000000-0005-0000-0000-000013050000}"/>
    <cellStyle name="_Final_Book_010301_sofi - plan_AP270202ii" xfId="721" xr:uid="{00000000-0005-0000-0000-000014050000}"/>
    <cellStyle name="_Final_Book_010301_sofi - plan_AP270202ii 2" xfId="2908" xr:uid="{00000000-0005-0000-0000-000015050000}"/>
    <cellStyle name="_Final_Book_010301_sofi - plan_AP270202ii_DCF" xfId="722" xr:uid="{00000000-0005-0000-0000-000016050000}"/>
    <cellStyle name="_Final_Book_010301_sofi - plan_AP270202ii_DCF 2" xfId="2909" xr:uid="{00000000-0005-0000-0000-000017050000}"/>
    <cellStyle name="_Final_Book_010301_sofi - plan_AP270202ii_DCF 3 с увел  объемами 14 12 07 " xfId="723" xr:uid="{00000000-0005-0000-0000-000018050000}"/>
    <cellStyle name="_Final_Book_010301_sofi - plan_AP270202ii_DCF 3 с увел  объемами 14 12 07  2" xfId="2910" xr:uid="{00000000-0005-0000-0000-000019050000}"/>
    <cellStyle name="_Final_Book_010301_sofi - plan_AP270202ii_DCF_Pavlodar_9" xfId="724" xr:uid="{00000000-0005-0000-0000-00001A050000}"/>
    <cellStyle name="_Final_Book_010301_sofi - plan_AP270202ii_DCF_Pavlodar_9 2" xfId="2911" xr:uid="{00000000-0005-0000-0000-00001B050000}"/>
    <cellStyle name="_Final_Book_010301_sofi - plan_AP270202iii" xfId="725" xr:uid="{00000000-0005-0000-0000-00001C050000}"/>
    <cellStyle name="_Final_Book_010301_sofi - plan_AP270202iii 2" xfId="2912" xr:uid="{00000000-0005-0000-0000-00001D050000}"/>
    <cellStyle name="_Final_Book_010301_sofi - plan_AP270202iii_DCF" xfId="726" xr:uid="{00000000-0005-0000-0000-00001E050000}"/>
    <cellStyle name="_Final_Book_010301_sofi - plan_AP270202iii_DCF 2" xfId="2913" xr:uid="{00000000-0005-0000-0000-00001F050000}"/>
    <cellStyle name="_Final_Book_010301_sofi - plan_AP270202iii_DCF 3 с увел  объемами 14 12 07 " xfId="727" xr:uid="{00000000-0005-0000-0000-000020050000}"/>
    <cellStyle name="_Final_Book_010301_sofi - plan_AP270202iii_DCF 3 с увел  объемами 14 12 07  2" xfId="2914" xr:uid="{00000000-0005-0000-0000-000021050000}"/>
    <cellStyle name="_Final_Book_010301_sofi - plan_AP270202iii_DCF_Pavlodar_9" xfId="728" xr:uid="{00000000-0005-0000-0000-000022050000}"/>
    <cellStyle name="_Final_Book_010301_sofi - plan_AP270202iii_DCF_Pavlodar_9 2" xfId="2915" xr:uid="{00000000-0005-0000-0000-000023050000}"/>
    <cellStyle name="_Final_Book_010301_sofi - plan_AP270202iv" xfId="729" xr:uid="{00000000-0005-0000-0000-000024050000}"/>
    <cellStyle name="_Final_Book_010301_sofi - plan_AP270202iv 2" xfId="2916" xr:uid="{00000000-0005-0000-0000-000025050000}"/>
    <cellStyle name="_Final_Book_010301_sofi - plan_AP270202iv_DCF" xfId="730" xr:uid="{00000000-0005-0000-0000-000026050000}"/>
    <cellStyle name="_Final_Book_010301_sofi - plan_AP270202iv_DCF 2" xfId="2917" xr:uid="{00000000-0005-0000-0000-000027050000}"/>
    <cellStyle name="_Final_Book_010301_sofi - plan_AP270202iv_DCF 3 с увел  объемами 14 12 07 " xfId="731" xr:uid="{00000000-0005-0000-0000-000028050000}"/>
    <cellStyle name="_Final_Book_010301_sofi - plan_AP270202iv_DCF 3 с увел  объемами 14 12 07  2" xfId="2918" xr:uid="{00000000-0005-0000-0000-000029050000}"/>
    <cellStyle name="_Final_Book_010301_sofi - plan_AP270202iv_DCF_Pavlodar_9" xfId="732" xr:uid="{00000000-0005-0000-0000-00002A050000}"/>
    <cellStyle name="_Final_Book_010301_sofi - plan_AP270202iv_DCF_Pavlodar_9 2" xfId="2919" xr:uid="{00000000-0005-0000-0000-00002B050000}"/>
    <cellStyle name="_Final_Book_010301_Sofi vs Sobi" xfId="733" xr:uid="{00000000-0005-0000-0000-00002C050000}"/>
    <cellStyle name="_Final_Book_010301_Sofi vs Sobi 2" xfId="2920" xr:uid="{00000000-0005-0000-0000-00002D050000}"/>
    <cellStyle name="_Final_Book_010301_Sofi vs Sobi_DCF" xfId="734" xr:uid="{00000000-0005-0000-0000-00002E050000}"/>
    <cellStyle name="_Final_Book_010301_Sofi vs Sobi_DCF 2" xfId="2921" xr:uid="{00000000-0005-0000-0000-00002F050000}"/>
    <cellStyle name="_Final_Book_010301_Sofi vs Sobi_DCF 3 с увел  объемами 14 12 07 " xfId="735" xr:uid="{00000000-0005-0000-0000-000030050000}"/>
    <cellStyle name="_Final_Book_010301_Sofi vs Sobi_DCF 3 с увел  объемами 14 12 07  2" xfId="2922" xr:uid="{00000000-0005-0000-0000-000031050000}"/>
    <cellStyle name="_Final_Book_010301_Sofi vs Sobi_DCF_Pavlodar_9" xfId="736" xr:uid="{00000000-0005-0000-0000-000032050000}"/>
    <cellStyle name="_Final_Book_010301_Sofi vs Sobi_DCF_Pavlodar_9 2" xfId="2923" xr:uid="{00000000-0005-0000-0000-000033050000}"/>
    <cellStyle name="_Final_Book_010301_Sofi_PBD 27-11-01" xfId="737" xr:uid="{00000000-0005-0000-0000-000034050000}"/>
    <cellStyle name="_Final_Book_010301_Sofi_PBD 27-11-01 2" xfId="2924" xr:uid="{00000000-0005-0000-0000-000035050000}"/>
    <cellStyle name="_Final_Book_010301_Sofi_PBD 27-11-01_DCF" xfId="738" xr:uid="{00000000-0005-0000-0000-000036050000}"/>
    <cellStyle name="_Final_Book_010301_Sofi_PBD 27-11-01_DCF 2" xfId="2925" xr:uid="{00000000-0005-0000-0000-000037050000}"/>
    <cellStyle name="_Final_Book_010301_Sofi_PBD 27-11-01_DCF 3 с увел  объемами 14 12 07 " xfId="739" xr:uid="{00000000-0005-0000-0000-000038050000}"/>
    <cellStyle name="_Final_Book_010301_Sofi_PBD 27-11-01_DCF 3 с увел  объемами 14 12 07  2" xfId="2926" xr:uid="{00000000-0005-0000-0000-000039050000}"/>
    <cellStyle name="_Final_Book_010301_Sofi_PBD 27-11-01_DCF_Pavlodar_9" xfId="740" xr:uid="{00000000-0005-0000-0000-00003A050000}"/>
    <cellStyle name="_Final_Book_010301_Sofi_PBD 27-11-01_DCF_Pavlodar_9 2" xfId="2927" xr:uid="{00000000-0005-0000-0000-00003B050000}"/>
    <cellStyle name="_Final_Book_010301_SOFI_TEPs_AOK_130902" xfId="741" xr:uid="{00000000-0005-0000-0000-00003C050000}"/>
    <cellStyle name="_Final_Book_010301_SOFI_TEPs_AOK_130902 2" xfId="2928" xr:uid="{00000000-0005-0000-0000-00003D050000}"/>
    <cellStyle name="_Final_Book_010301_SOFI_TEPs_AOK_130902_DCF" xfId="742" xr:uid="{00000000-0005-0000-0000-00003E050000}"/>
    <cellStyle name="_Final_Book_010301_SOFI_TEPs_AOK_130902_DCF 2" xfId="2929" xr:uid="{00000000-0005-0000-0000-00003F050000}"/>
    <cellStyle name="_Final_Book_010301_SOFI_TEPs_AOK_130902_DCF 3 с увел  объемами 14 12 07 " xfId="743" xr:uid="{00000000-0005-0000-0000-000040050000}"/>
    <cellStyle name="_Final_Book_010301_SOFI_TEPs_AOK_130902_DCF 3 с увел  объемами 14 12 07  2" xfId="2930" xr:uid="{00000000-0005-0000-0000-000041050000}"/>
    <cellStyle name="_Final_Book_010301_SOFI_TEPs_AOK_130902_DCF_Pavlodar_9" xfId="744" xr:uid="{00000000-0005-0000-0000-000042050000}"/>
    <cellStyle name="_Final_Book_010301_SOFI_TEPs_AOK_130902_DCF_Pavlodar_9 2" xfId="2931" xr:uid="{00000000-0005-0000-0000-000043050000}"/>
    <cellStyle name="_Final_Book_010301_Sofi145a" xfId="745" xr:uid="{00000000-0005-0000-0000-000044050000}"/>
    <cellStyle name="_Final_Book_010301_Sofi145a 2" xfId="2932" xr:uid="{00000000-0005-0000-0000-000045050000}"/>
    <cellStyle name="_Final_Book_010301_Sofi145a_DCF" xfId="746" xr:uid="{00000000-0005-0000-0000-000046050000}"/>
    <cellStyle name="_Final_Book_010301_Sofi145a_DCF 2" xfId="2933" xr:uid="{00000000-0005-0000-0000-000047050000}"/>
    <cellStyle name="_Final_Book_010301_Sofi145a_DCF 3 с увел  объемами 14 12 07 " xfId="747" xr:uid="{00000000-0005-0000-0000-000048050000}"/>
    <cellStyle name="_Final_Book_010301_Sofi145a_DCF 3 с увел  объемами 14 12 07  2" xfId="2934" xr:uid="{00000000-0005-0000-0000-000049050000}"/>
    <cellStyle name="_Final_Book_010301_Sofi145a_DCF_Pavlodar_9" xfId="748" xr:uid="{00000000-0005-0000-0000-00004A050000}"/>
    <cellStyle name="_Final_Book_010301_Sofi145a_DCF_Pavlodar_9 2" xfId="2935" xr:uid="{00000000-0005-0000-0000-00004B050000}"/>
    <cellStyle name="_Final_Book_010301_Sofi153" xfId="749" xr:uid="{00000000-0005-0000-0000-00004C050000}"/>
    <cellStyle name="_Final_Book_010301_Sofi153 2" xfId="2936" xr:uid="{00000000-0005-0000-0000-00004D050000}"/>
    <cellStyle name="_Final_Book_010301_Sofi153_DCF" xfId="750" xr:uid="{00000000-0005-0000-0000-00004E050000}"/>
    <cellStyle name="_Final_Book_010301_Sofi153_DCF 2" xfId="2937" xr:uid="{00000000-0005-0000-0000-00004F050000}"/>
    <cellStyle name="_Final_Book_010301_Sofi153_DCF 3 с увел  объемами 14 12 07 " xfId="751" xr:uid="{00000000-0005-0000-0000-000050050000}"/>
    <cellStyle name="_Final_Book_010301_Sofi153_DCF 3 с увел  объемами 14 12 07  2" xfId="2938" xr:uid="{00000000-0005-0000-0000-000051050000}"/>
    <cellStyle name="_Final_Book_010301_Sofi153_DCF_Pavlodar_9" xfId="752" xr:uid="{00000000-0005-0000-0000-000052050000}"/>
    <cellStyle name="_Final_Book_010301_Sofi153_DCF_Pavlodar_9 2" xfId="2939" xr:uid="{00000000-0005-0000-0000-000053050000}"/>
    <cellStyle name="_Final_Book_010301_Summary" xfId="753" xr:uid="{00000000-0005-0000-0000-000054050000}"/>
    <cellStyle name="_Final_Book_010301_Summary 2" xfId="2940" xr:uid="{00000000-0005-0000-0000-000055050000}"/>
    <cellStyle name="_Final_Book_010301_Summary_DCF" xfId="754" xr:uid="{00000000-0005-0000-0000-000056050000}"/>
    <cellStyle name="_Final_Book_010301_Summary_DCF 2" xfId="2941" xr:uid="{00000000-0005-0000-0000-000057050000}"/>
    <cellStyle name="_Final_Book_010301_Summary_DCF 3 с увел  объемами 14 12 07 " xfId="755" xr:uid="{00000000-0005-0000-0000-000058050000}"/>
    <cellStyle name="_Final_Book_010301_Summary_DCF 3 с увел  объемами 14 12 07  2" xfId="2942" xr:uid="{00000000-0005-0000-0000-000059050000}"/>
    <cellStyle name="_Final_Book_010301_Summary_DCF_Pavlodar_9" xfId="756" xr:uid="{00000000-0005-0000-0000-00005A050000}"/>
    <cellStyle name="_Final_Book_010301_Summary_DCF_Pavlodar_9 2" xfId="2943" xr:uid="{00000000-0005-0000-0000-00005B050000}"/>
    <cellStyle name="_Final_Book_010301_SXXXX_Express_c Links" xfId="757" xr:uid="{00000000-0005-0000-0000-00005C050000}"/>
    <cellStyle name="_Final_Book_010301_SXXXX_Express_c Links 2" xfId="2944" xr:uid="{00000000-0005-0000-0000-00005D050000}"/>
    <cellStyle name="_Final_Book_010301_SXXXX_Express_c Links_DCF" xfId="758" xr:uid="{00000000-0005-0000-0000-00005E050000}"/>
    <cellStyle name="_Final_Book_010301_SXXXX_Express_c Links_DCF 2" xfId="2945" xr:uid="{00000000-0005-0000-0000-00005F050000}"/>
    <cellStyle name="_Final_Book_010301_SXXXX_Express_c Links_DCF 3 с увел  объемами 14 12 07 " xfId="759" xr:uid="{00000000-0005-0000-0000-000060050000}"/>
    <cellStyle name="_Final_Book_010301_SXXXX_Express_c Links_DCF 3 с увел  объемами 14 12 07  2" xfId="2946" xr:uid="{00000000-0005-0000-0000-000061050000}"/>
    <cellStyle name="_Final_Book_010301_SXXXX_Express_c Links_DCF_Pavlodar_9" xfId="760" xr:uid="{00000000-0005-0000-0000-000062050000}"/>
    <cellStyle name="_Final_Book_010301_SXXXX_Express_c Links_DCF_Pavlodar_9 2" xfId="2947" xr:uid="{00000000-0005-0000-0000-000063050000}"/>
    <cellStyle name="_Final_Book_010301_Tax_form_1кв_3" xfId="761" xr:uid="{00000000-0005-0000-0000-000064050000}"/>
    <cellStyle name="_Final_Book_010301_Tax_form_1кв_3 2" xfId="2948" xr:uid="{00000000-0005-0000-0000-000065050000}"/>
    <cellStyle name="_Final_Book_010301_Tax_form_1кв_3_DCF" xfId="762" xr:uid="{00000000-0005-0000-0000-000066050000}"/>
    <cellStyle name="_Final_Book_010301_Tax_form_1кв_3_DCF 2" xfId="2949" xr:uid="{00000000-0005-0000-0000-000067050000}"/>
    <cellStyle name="_Final_Book_010301_Tax_form_1кв_3_DCF 3 с увел  объемами 14 12 07 " xfId="763" xr:uid="{00000000-0005-0000-0000-000068050000}"/>
    <cellStyle name="_Final_Book_010301_Tax_form_1кв_3_DCF 3 с увел  объемами 14 12 07  2" xfId="2950" xr:uid="{00000000-0005-0000-0000-000069050000}"/>
    <cellStyle name="_Final_Book_010301_Tax_form_1кв_3_DCF_Pavlodar_9" xfId="764" xr:uid="{00000000-0005-0000-0000-00006A050000}"/>
    <cellStyle name="_Final_Book_010301_Tax_form_1кв_3_DCF_Pavlodar_9 2" xfId="2951" xr:uid="{00000000-0005-0000-0000-00006B050000}"/>
    <cellStyle name="_Final_Book_010301_test_11" xfId="765" xr:uid="{00000000-0005-0000-0000-00006C050000}"/>
    <cellStyle name="_Final_Book_010301_test_11 2" xfId="2952" xr:uid="{00000000-0005-0000-0000-00006D050000}"/>
    <cellStyle name="_Final_Book_010301_test_11_DCF" xfId="766" xr:uid="{00000000-0005-0000-0000-00006E050000}"/>
    <cellStyle name="_Final_Book_010301_test_11_DCF 2" xfId="2953" xr:uid="{00000000-0005-0000-0000-00006F050000}"/>
    <cellStyle name="_Final_Book_010301_test_11_DCF 3 с увел  объемами 14 12 07 " xfId="767" xr:uid="{00000000-0005-0000-0000-000070050000}"/>
    <cellStyle name="_Final_Book_010301_test_11_DCF 3 с увел  объемами 14 12 07  2" xfId="2954" xr:uid="{00000000-0005-0000-0000-000071050000}"/>
    <cellStyle name="_Final_Book_010301_test_11_DCF_Pavlodar_9" xfId="768" xr:uid="{00000000-0005-0000-0000-000072050000}"/>
    <cellStyle name="_Final_Book_010301_test_11_DCF_Pavlodar_9 2" xfId="2955" xr:uid="{00000000-0005-0000-0000-000073050000}"/>
    <cellStyle name="_Final_Book_010301_БКЭ" xfId="769" xr:uid="{00000000-0005-0000-0000-000074050000}"/>
    <cellStyle name="_Final_Book_010301_БКЭ 2" xfId="2956" xr:uid="{00000000-0005-0000-0000-000075050000}"/>
    <cellStyle name="_Final_Book_010301_БКЭ_DCF" xfId="770" xr:uid="{00000000-0005-0000-0000-000076050000}"/>
    <cellStyle name="_Final_Book_010301_БКЭ_DCF 2" xfId="2957" xr:uid="{00000000-0005-0000-0000-000077050000}"/>
    <cellStyle name="_Final_Book_010301_БКЭ_DCF 3 с увел  объемами 14 12 07 " xfId="771" xr:uid="{00000000-0005-0000-0000-000078050000}"/>
    <cellStyle name="_Final_Book_010301_БКЭ_DCF 3 с увел  объемами 14 12 07  2" xfId="2958" xr:uid="{00000000-0005-0000-0000-000079050000}"/>
    <cellStyle name="_Final_Book_010301_БКЭ_DCF_Pavlodar_9" xfId="772" xr:uid="{00000000-0005-0000-0000-00007A050000}"/>
    <cellStyle name="_Final_Book_010301_БКЭ_DCF_Pavlodar_9 2" xfId="2959" xr:uid="{00000000-0005-0000-0000-00007B050000}"/>
    <cellStyle name="_Final_Book_010301_для вставки в пакет за 2001" xfId="773" xr:uid="{00000000-0005-0000-0000-00007C050000}"/>
    <cellStyle name="_Final_Book_010301_для вставки в пакет за 2001 2" xfId="2960" xr:uid="{00000000-0005-0000-0000-00007D050000}"/>
    <cellStyle name="_Final_Book_010301_для вставки в пакет за 2001_DCF" xfId="774" xr:uid="{00000000-0005-0000-0000-00007E050000}"/>
    <cellStyle name="_Final_Book_010301_для вставки в пакет за 2001_DCF 2" xfId="2961" xr:uid="{00000000-0005-0000-0000-00007F050000}"/>
    <cellStyle name="_Final_Book_010301_для вставки в пакет за 2001_DCF 3 с увел  объемами 14 12 07 " xfId="775" xr:uid="{00000000-0005-0000-0000-000080050000}"/>
    <cellStyle name="_Final_Book_010301_для вставки в пакет за 2001_DCF 3 с увел  объемами 14 12 07  2" xfId="2962" xr:uid="{00000000-0005-0000-0000-000081050000}"/>
    <cellStyle name="_Final_Book_010301_для вставки в пакет за 2001_DCF_Pavlodar_9" xfId="776" xr:uid="{00000000-0005-0000-0000-000082050000}"/>
    <cellStyle name="_Final_Book_010301_для вставки в пакет за 2001_DCF_Pavlodar_9 2" xfId="2963" xr:uid="{00000000-0005-0000-0000-000083050000}"/>
    <cellStyle name="_Final_Book_010301_дляГалиныВ" xfId="777" xr:uid="{00000000-0005-0000-0000-000084050000}"/>
    <cellStyle name="_Final_Book_010301_дляГалиныВ 2" xfId="2964" xr:uid="{00000000-0005-0000-0000-000085050000}"/>
    <cellStyle name="_Final_Book_010301_дляГалиныВ_DCF" xfId="778" xr:uid="{00000000-0005-0000-0000-000086050000}"/>
    <cellStyle name="_Final_Book_010301_дляГалиныВ_DCF 2" xfId="2965" xr:uid="{00000000-0005-0000-0000-000087050000}"/>
    <cellStyle name="_Final_Book_010301_дляГалиныВ_DCF 3 с увел  объемами 14 12 07 " xfId="779" xr:uid="{00000000-0005-0000-0000-000088050000}"/>
    <cellStyle name="_Final_Book_010301_дляГалиныВ_DCF 3 с увел  объемами 14 12 07  2" xfId="2966" xr:uid="{00000000-0005-0000-0000-000089050000}"/>
    <cellStyle name="_Final_Book_010301_дляГалиныВ_DCF_Pavlodar_9" xfId="780" xr:uid="{00000000-0005-0000-0000-00008A050000}"/>
    <cellStyle name="_Final_Book_010301_дляГалиныВ_DCF_Pavlodar_9 2" xfId="2967" xr:uid="{00000000-0005-0000-0000-00008B050000}"/>
    <cellStyle name="_Final_Book_010301_Книга7" xfId="781" xr:uid="{00000000-0005-0000-0000-00008C050000}"/>
    <cellStyle name="_Final_Book_010301_Книга7 2" xfId="2968" xr:uid="{00000000-0005-0000-0000-00008D050000}"/>
    <cellStyle name="_Final_Book_010301_Книга7_DCF" xfId="782" xr:uid="{00000000-0005-0000-0000-00008E050000}"/>
    <cellStyle name="_Final_Book_010301_Книга7_DCF 2" xfId="2969" xr:uid="{00000000-0005-0000-0000-00008F050000}"/>
    <cellStyle name="_Final_Book_010301_Книга7_DCF 3 с увел  объемами 14 12 07 " xfId="783" xr:uid="{00000000-0005-0000-0000-000090050000}"/>
    <cellStyle name="_Final_Book_010301_Книга7_DCF 3 с увел  объемами 14 12 07  2" xfId="2970" xr:uid="{00000000-0005-0000-0000-000091050000}"/>
    <cellStyle name="_Final_Book_010301_Книга7_DCF_Pavlodar_9" xfId="784" xr:uid="{00000000-0005-0000-0000-000092050000}"/>
    <cellStyle name="_Final_Book_010301_Книга7_DCF_Pavlodar_9 2" xfId="2971" xr:uid="{00000000-0005-0000-0000-000093050000}"/>
    <cellStyle name="_Final_Book_010301_Лист1" xfId="785" xr:uid="{00000000-0005-0000-0000-000094050000}"/>
    <cellStyle name="_Final_Book_010301_Лист1 2" xfId="2972" xr:uid="{00000000-0005-0000-0000-000095050000}"/>
    <cellStyle name="_Final_Book_010301_Лист1_DCF" xfId="786" xr:uid="{00000000-0005-0000-0000-000096050000}"/>
    <cellStyle name="_Final_Book_010301_Лист1_DCF 2" xfId="2973" xr:uid="{00000000-0005-0000-0000-000097050000}"/>
    <cellStyle name="_Final_Book_010301_Лист1_DCF 3 с увел  объемами 14 12 07 " xfId="787" xr:uid="{00000000-0005-0000-0000-000098050000}"/>
    <cellStyle name="_Final_Book_010301_Лист1_DCF 3 с увел  объемами 14 12 07  2" xfId="2974" xr:uid="{00000000-0005-0000-0000-000099050000}"/>
    <cellStyle name="_Final_Book_010301_Лист1_DCF_Pavlodar_9" xfId="788" xr:uid="{00000000-0005-0000-0000-00009A050000}"/>
    <cellStyle name="_Final_Book_010301_Лист1_DCF_Pavlodar_9 2" xfId="2975" xr:uid="{00000000-0005-0000-0000-00009B050000}"/>
    <cellStyle name="_Final_Book_010301_ОСН. ДЕЯТ." xfId="789" xr:uid="{00000000-0005-0000-0000-00009C050000}"/>
    <cellStyle name="_Final_Book_010301_ОСН. ДЕЯТ. 2" xfId="2976" xr:uid="{00000000-0005-0000-0000-00009D050000}"/>
    <cellStyle name="_Final_Book_010301_ОСН. ДЕЯТ._DCF" xfId="790" xr:uid="{00000000-0005-0000-0000-00009E050000}"/>
    <cellStyle name="_Final_Book_010301_ОСН. ДЕЯТ._DCF 2" xfId="2977" xr:uid="{00000000-0005-0000-0000-00009F050000}"/>
    <cellStyle name="_Final_Book_010301_ОСН. ДЕЯТ._DCF 3 с увел  объемами 14 12 07 " xfId="791" xr:uid="{00000000-0005-0000-0000-0000A0050000}"/>
    <cellStyle name="_Final_Book_010301_ОСН. ДЕЯТ._DCF 3 с увел  объемами 14 12 07  2" xfId="2978" xr:uid="{00000000-0005-0000-0000-0000A1050000}"/>
    <cellStyle name="_Final_Book_010301_ОСН. ДЕЯТ._DCF_Pavlodar_9" xfId="792" xr:uid="{00000000-0005-0000-0000-0000A2050000}"/>
    <cellStyle name="_Final_Book_010301_ОСН. ДЕЯТ._DCF_Pavlodar_9 2" xfId="2979" xr:uid="{00000000-0005-0000-0000-0000A3050000}"/>
    <cellStyle name="_Final_Book_010301_Подразделения" xfId="793" xr:uid="{00000000-0005-0000-0000-0000A4050000}"/>
    <cellStyle name="_Final_Book_010301_Подразделения 2" xfId="2980" xr:uid="{00000000-0005-0000-0000-0000A5050000}"/>
    <cellStyle name="_Final_Book_010301_Подразделения_DCF" xfId="794" xr:uid="{00000000-0005-0000-0000-0000A6050000}"/>
    <cellStyle name="_Final_Book_010301_Подразделения_DCF 2" xfId="2981" xr:uid="{00000000-0005-0000-0000-0000A7050000}"/>
    <cellStyle name="_Final_Book_010301_Подразделения_DCF 3 с увел  объемами 14 12 07 " xfId="795" xr:uid="{00000000-0005-0000-0000-0000A8050000}"/>
    <cellStyle name="_Final_Book_010301_Подразделения_DCF 3 с увел  объемами 14 12 07  2" xfId="2982" xr:uid="{00000000-0005-0000-0000-0000A9050000}"/>
    <cellStyle name="_Final_Book_010301_Подразделения_DCF_Pavlodar_9" xfId="796" xr:uid="{00000000-0005-0000-0000-0000AA050000}"/>
    <cellStyle name="_Final_Book_010301_Подразделения_DCF_Pavlodar_9 2" xfId="2983" xr:uid="{00000000-0005-0000-0000-0000AB050000}"/>
    <cellStyle name="_Final_Book_010301_Список тиражирования" xfId="797" xr:uid="{00000000-0005-0000-0000-0000AC050000}"/>
    <cellStyle name="_Final_Book_010301_Список тиражирования 2" xfId="2984" xr:uid="{00000000-0005-0000-0000-0000AD050000}"/>
    <cellStyle name="_Final_Book_010301_Список тиражирования_DCF" xfId="798" xr:uid="{00000000-0005-0000-0000-0000AE050000}"/>
    <cellStyle name="_Final_Book_010301_Список тиражирования_DCF 2" xfId="2985" xr:uid="{00000000-0005-0000-0000-0000AF050000}"/>
    <cellStyle name="_Final_Book_010301_Список тиражирования_DCF 3 с увел  объемами 14 12 07 " xfId="799" xr:uid="{00000000-0005-0000-0000-0000B0050000}"/>
    <cellStyle name="_Final_Book_010301_Список тиражирования_DCF 3 с увел  объемами 14 12 07  2" xfId="2986" xr:uid="{00000000-0005-0000-0000-0000B1050000}"/>
    <cellStyle name="_Final_Book_010301_Список тиражирования_DCF_Pavlodar_9" xfId="800" xr:uid="{00000000-0005-0000-0000-0000B2050000}"/>
    <cellStyle name="_Final_Book_010301_Список тиражирования_DCF_Pavlodar_9 2" xfId="2987" xr:uid="{00000000-0005-0000-0000-0000B3050000}"/>
    <cellStyle name="_Final_Book_010301_Форма 12 last" xfId="801" xr:uid="{00000000-0005-0000-0000-0000B4050000}"/>
    <cellStyle name="_Final_Book_010301_Форма 12 last 2" xfId="2988" xr:uid="{00000000-0005-0000-0000-0000B5050000}"/>
    <cellStyle name="_Final_Book_010301_Форма 12 last_DCF" xfId="802" xr:uid="{00000000-0005-0000-0000-0000B6050000}"/>
    <cellStyle name="_Final_Book_010301_Форма 12 last_DCF 2" xfId="2989" xr:uid="{00000000-0005-0000-0000-0000B7050000}"/>
    <cellStyle name="_Final_Book_010301_Форма 12 last_DCF 3 с увел  объемами 14 12 07 " xfId="803" xr:uid="{00000000-0005-0000-0000-0000B8050000}"/>
    <cellStyle name="_Final_Book_010301_Форма 12 last_DCF 3 с увел  объемами 14 12 07  2" xfId="2990" xr:uid="{00000000-0005-0000-0000-0000B9050000}"/>
    <cellStyle name="_Final_Book_010301_Форма 12 last_DCF_Pavlodar_9" xfId="804" xr:uid="{00000000-0005-0000-0000-0000BA050000}"/>
    <cellStyle name="_Final_Book_010301_Форма 12 last_DCF_Pavlodar_9 2" xfId="2991" xr:uid="{00000000-0005-0000-0000-0000BB050000}"/>
    <cellStyle name="_Guidelines Amtel_USDonly" xfId="805" xr:uid="{00000000-0005-0000-0000-0000BC050000}"/>
    <cellStyle name="_Guidelines Amtel_USDonly 2" xfId="2993" xr:uid="{00000000-0005-0000-0000-0000BD050000}"/>
    <cellStyle name="_Guidelines Amtel_USDonly 3" xfId="2994" xr:uid="{00000000-0005-0000-0000-0000BE050000}"/>
    <cellStyle name="_Guidelines Amtel_USDonly 4" xfId="2992" xr:uid="{00000000-0005-0000-0000-0000BF050000}"/>
    <cellStyle name="_Guidelines Amtel_USDonly_DCF" xfId="806" xr:uid="{00000000-0005-0000-0000-0000C0050000}"/>
    <cellStyle name="_Guidelines Amtel_USDonly_DCF 3 предприятия" xfId="807" xr:uid="{00000000-0005-0000-0000-0000C1050000}"/>
    <cellStyle name="_Guidelines Amtel_USDonly_DCF 3 с увел  объемами 14 12 07 " xfId="808" xr:uid="{00000000-0005-0000-0000-0000C2050000}"/>
    <cellStyle name="_Guidelines Amtel_USDonly_DCF_Pavlodar_9" xfId="809" xr:uid="{00000000-0005-0000-0000-0000C3050000}"/>
    <cellStyle name="_Guidelines Amtel_USDonly_DCF_Pavlodar_9 2" xfId="2996" xr:uid="{00000000-0005-0000-0000-0000C4050000}"/>
    <cellStyle name="_Guidelines Amtel_USDonly_DCF_Pavlodar_9 3" xfId="2997" xr:uid="{00000000-0005-0000-0000-0000C5050000}"/>
    <cellStyle name="_Guidelines Amtel_USDonly_DCF_Pavlodar_9 4" xfId="2995" xr:uid="{00000000-0005-0000-0000-0000C6050000}"/>
    <cellStyle name="_Guidelines Amtel_USDonly_информация по затратам и тарифам на  произ теплоэ" xfId="810" xr:uid="{00000000-0005-0000-0000-0000C7050000}"/>
    <cellStyle name="_Guidelines meat 2003" xfId="811" xr:uid="{00000000-0005-0000-0000-0000C8050000}"/>
    <cellStyle name="_Guidelines meat 2003 2" xfId="2998" xr:uid="{00000000-0005-0000-0000-0000C9050000}"/>
    <cellStyle name="_Guidelines meat 2003_DCF" xfId="812" xr:uid="{00000000-0005-0000-0000-0000CA050000}"/>
    <cellStyle name="_Guidelines meat 2003_DCF 2" xfId="2999" xr:uid="{00000000-0005-0000-0000-0000CB050000}"/>
    <cellStyle name="_Guidelines meat 2003_DCF 3 с увел  объемами 14 12 07 " xfId="813" xr:uid="{00000000-0005-0000-0000-0000CC050000}"/>
    <cellStyle name="_Guidelines meat 2003_DCF 3 с увел  объемами 14 12 07  2" xfId="3000" xr:uid="{00000000-0005-0000-0000-0000CD050000}"/>
    <cellStyle name="_Guidelines meat 2003_DCF_Pavlodar_9" xfId="814" xr:uid="{00000000-0005-0000-0000-0000CE050000}"/>
    <cellStyle name="_Guidelines meat 2003_DCF_Pavlodar_9 2" xfId="3001" xr:uid="{00000000-0005-0000-0000-0000CF050000}"/>
    <cellStyle name="_Guidelines_Developed_Markets_IR_1" xfId="815" xr:uid="{00000000-0005-0000-0000-0000D0050000}"/>
    <cellStyle name="_Guidelines_Developed_Markets_IR_1 2" xfId="3002" xr:uid="{00000000-0005-0000-0000-0000D1050000}"/>
    <cellStyle name="_Guidelines_Developed_Markets_IR_1_DCF" xfId="816" xr:uid="{00000000-0005-0000-0000-0000D2050000}"/>
    <cellStyle name="_Guidelines_Developed_Markets_IR_1_DCF 2" xfId="3003" xr:uid="{00000000-0005-0000-0000-0000D3050000}"/>
    <cellStyle name="_Guidelines_Developed_Markets_IR_1_DCF 3 с увел  объемами 14 12 07 " xfId="817" xr:uid="{00000000-0005-0000-0000-0000D4050000}"/>
    <cellStyle name="_Guidelines_Developed_Markets_IR_1_DCF 3 с увел  объемами 14 12 07  2" xfId="3004" xr:uid="{00000000-0005-0000-0000-0000D5050000}"/>
    <cellStyle name="_Guidelines_Developed_Markets_IR_1_DCF_Pavlodar_9" xfId="818" xr:uid="{00000000-0005-0000-0000-0000D6050000}"/>
    <cellStyle name="_Guidelines_Developed_Markets_IR_1_DCF_Pavlodar_9 2" xfId="3005" xr:uid="{00000000-0005-0000-0000-0000D7050000}"/>
    <cellStyle name="_Guidelines1998" xfId="819" xr:uid="{00000000-0005-0000-0000-0000D8050000}"/>
    <cellStyle name="_Guidelines1998 2" xfId="3006" xr:uid="{00000000-0005-0000-0000-0000D9050000}"/>
    <cellStyle name="_Guidelines1998_DCF" xfId="820" xr:uid="{00000000-0005-0000-0000-0000DA050000}"/>
    <cellStyle name="_Guidelines1998_DCF 2" xfId="3007" xr:uid="{00000000-0005-0000-0000-0000DB050000}"/>
    <cellStyle name="_Guidelines1998_DCF 3 с увел  объемами 14 12 07 " xfId="821" xr:uid="{00000000-0005-0000-0000-0000DC050000}"/>
    <cellStyle name="_Guidelines1998_DCF 3 с увел  объемами 14 12 07  2" xfId="3008" xr:uid="{00000000-0005-0000-0000-0000DD050000}"/>
    <cellStyle name="_Guidelines1998_DCF_Pavlodar_9" xfId="822" xr:uid="{00000000-0005-0000-0000-0000DE050000}"/>
    <cellStyle name="_Guidelines1998_DCF_Pavlodar_9 2" xfId="3009" xr:uid="{00000000-0005-0000-0000-0000DF050000}"/>
    <cellStyle name="_Heading" xfId="823" xr:uid="{00000000-0005-0000-0000-0000E0050000}"/>
    <cellStyle name="_Heading 2" xfId="3010" xr:uid="{00000000-0005-0000-0000-0000E1050000}"/>
    <cellStyle name="_Heading_prestemp" xfId="824" xr:uid="{00000000-0005-0000-0000-0000E2050000}"/>
    <cellStyle name="_Heading_prestemp_DCF" xfId="825" xr:uid="{00000000-0005-0000-0000-0000E3050000}"/>
    <cellStyle name="_Heading_prestemp_DCF 2" xfId="3011" xr:uid="{00000000-0005-0000-0000-0000E4050000}"/>
    <cellStyle name="_Heading_prestemp_DCF 3 с увел  объемами 14 12 07 " xfId="826" xr:uid="{00000000-0005-0000-0000-0000E5050000}"/>
    <cellStyle name="_Heading_prestemp_DCF 3 с увел  объемами 14 12 07  2" xfId="3012" xr:uid="{00000000-0005-0000-0000-0000E6050000}"/>
    <cellStyle name="_Heading_prestemp_DCF_Pavlodar_9" xfId="827" xr:uid="{00000000-0005-0000-0000-0000E7050000}"/>
    <cellStyle name="_Heading_prestemp_DCF_Pavlodar_9_Worksheet in 2230 Consolidated SevKazEnergy JSC IFRS 2009" xfId="828" xr:uid="{00000000-0005-0000-0000-0000E8050000}"/>
    <cellStyle name="_Heading_prestemp_Worksheet in 2230 Consolidated SevKazEnergy JSC IFRS 2009" xfId="829" xr:uid="{00000000-0005-0000-0000-0000E9050000}"/>
    <cellStyle name="_Highlight" xfId="830" xr:uid="{00000000-0005-0000-0000-0000EA050000}"/>
    <cellStyle name="_Highlight 2" xfId="3014" xr:uid="{00000000-0005-0000-0000-0000EB050000}"/>
    <cellStyle name="_Highlight 3" xfId="3013" xr:uid="{00000000-0005-0000-0000-0000EC050000}"/>
    <cellStyle name="_Highlight_DCF" xfId="831" xr:uid="{00000000-0005-0000-0000-0000ED050000}"/>
    <cellStyle name="_Highlight_DCF 3 предприятия" xfId="832" xr:uid="{00000000-0005-0000-0000-0000EE050000}"/>
    <cellStyle name="_Highlight_DCF 3 с увел  объемами 14 12 07 " xfId="833" xr:uid="{00000000-0005-0000-0000-0000EF050000}"/>
    <cellStyle name="_Highlight_DCF_Pavlodar_9" xfId="834" xr:uid="{00000000-0005-0000-0000-0000F0050000}"/>
    <cellStyle name="_Highlight_DCF_Pavlodar_9 2" xfId="3016" xr:uid="{00000000-0005-0000-0000-0000F1050000}"/>
    <cellStyle name="_Highlight_DCF_Pavlodar_9 3" xfId="3015" xr:uid="{00000000-0005-0000-0000-0000F2050000}"/>
    <cellStyle name="_Highlight_информация по затратам и тарифам на  произ теплоэ" xfId="835" xr:uid="{00000000-0005-0000-0000-0000F3050000}"/>
    <cellStyle name="_I-2010-Condition" xfId="836" xr:uid="{00000000-0005-0000-0000-0000F4050000}"/>
    <cellStyle name="_JSC CAFEC FS in excel sent 6.10.08" xfId="837" xr:uid="{00000000-0005-0000-0000-0000F5050000}"/>
    <cellStyle name="_JSC CAFEC FS in excel sent 6.10.08 2" xfId="3017" xr:uid="{00000000-0005-0000-0000-0000F6050000}"/>
    <cellStyle name="_Komet_DCF_25" xfId="838" xr:uid="{00000000-0005-0000-0000-0000F7050000}"/>
    <cellStyle name="_Komet_DCF_25_DCF" xfId="839" xr:uid="{00000000-0005-0000-0000-0000F8050000}"/>
    <cellStyle name="_Komet_DCF_25_DCF 2" xfId="3018" xr:uid="{00000000-0005-0000-0000-0000F9050000}"/>
    <cellStyle name="_Komet_DCF_25_DCF 3 с увел  объемами 14 12 07 " xfId="840" xr:uid="{00000000-0005-0000-0000-0000FA050000}"/>
    <cellStyle name="_Komet_DCF_25_DCF 3 с увел  объемами 14 12 07  2" xfId="3019" xr:uid="{00000000-0005-0000-0000-0000FB050000}"/>
    <cellStyle name="_Komet_DCF_25_DCF_Pavlodar_9" xfId="841" xr:uid="{00000000-0005-0000-0000-0000FC050000}"/>
    <cellStyle name="_Komet_DCF_25_DCF_Pavlodar_9_Worksheet in 2230 Consolidated SevKazEnergy JSC IFRS 2009" xfId="842" xr:uid="{00000000-0005-0000-0000-0000FD050000}"/>
    <cellStyle name="_Komet_DCF_25_Worksheet in 2230 Consolidated SevKazEnergy JSC IFRS 2009" xfId="843" xr:uid="{00000000-0005-0000-0000-0000FE050000}"/>
    <cellStyle name="_Komet_DCF_26" xfId="844" xr:uid="{00000000-0005-0000-0000-0000FF050000}"/>
    <cellStyle name="_Komet_DCF_26_DCF" xfId="845" xr:uid="{00000000-0005-0000-0000-000000060000}"/>
    <cellStyle name="_Komet_DCF_26_DCF 2" xfId="3020" xr:uid="{00000000-0005-0000-0000-000001060000}"/>
    <cellStyle name="_Komet_DCF_26_DCF 3 с увел  объемами 14 12 07 " xfId="846" xr:uid="{00000000-0005-0000-0000-000002060000}"/>
    <cellStyle name="_Komet_DCF_26_DCF 3 с увел  объемами 14 12 07  2" xfId="3021" xr:uid="{00000000-0005-0000-0000-000003060000}"/>
    <cellStyle name="_Komet_DCF_26_DCF_Pavlodar_9" xfId="847" xr:uid="{00000000-0005-0000-0000-000004060000}"/>
    <cellStyle name="_Komet_DCF_26_DCF_Pavlodar_9_Worksheet in 2230 Consolidated SevKazEnergy JSC IFRS 2009" xfId="848" xr:uid="{00000000-0005-0000-0000-000005060000}"/>
    <cellStyle name="_Komet_DCF_26_Worksheet in 2230 Consolidated SevKazEnergy JSC IFRS 2009" xfId="849" xr:uid="{00000000-0005-0000-0000-000006060000}"/>
    <cellStyle name="_Komi_Valuation_Draft_1_12-09-03" xfId="850" xr:uid="{00000000-0005-0000-0000-000007060000}"/>
    <cellStyle name="_Komi_Valuation_Draft_1_12-09-03 2" xfId="3022" xr:uid="{00000000-0005-0000-0000-000008060000}"/>
    <cellStyle name="_Komi_Valuation_Draft_1_12-09-03_DCF" xfId="851" xr:uid="{00000000-0005-0000-0000-000009060000}"/>
    <cellStyle name="_Komi_Valuation_Draft_1_12-09-03_DCF 2" xfId="3023" xr:uid="{00000000-0005-0000-0000-00000A060000}"/>
    <cellStyle name="_Komi_Valuation_Draft_1_12-09-03_DCF 3 с увел  объемами 14 12 07 " xfId="852" xr:uid="{00000000-0005-0000-0000-00000B060000}"/>
    <cellStyle name="_Komi_Valuation_Draft_1_12-09-03_DCF 3 с увел  объемами 14 12 07  2" xfId="3024" xr:uid="{00000000-0005-0000-0000-00000C060000}"/>
    <cellStyle name="_Komi_Valuation_Draft_1_12-09-03_DCF_Pavlodar_9" xfId="853" xr:uid="{00000000-0005-0000-0000-00000D060000}"/>
    <cellStyle name="_Komi_Valuation_Draft_1_12-09-03_DCF_Pavlodar_9 2" xfId="3025" xr:uid="{00000000-0005-0000-0000-00000E060000}"/>
    <cellStyle name="_Komi_Valuation_Draft_1_12-09-03_DCF_Pavlodar_9_Worksheet in 2230 Consolidated SevKazEnergy JSC IFRS 2009" xfId="854" xr:uid="{00000000-0005-0000-0000-00000F060000}"/>
    <cellStyle name="_Komi_Valuation_Draft_1_12-09-03_Worksheet in 2230 Consolidated SevKazEnergy JSC IFRS 2009" xfId="855" xr:uid="{00000000-0005-0000-0000-000010060000}"/>
    <cellStyle name="_KPI-5" xfId="856" xr:uid="{00000000-0005-0000-0000-000011060000}"/>
    <cellStyle name="_KPI-5 2" xfId="3026" xr:uid="{00000000-0005-0000-0000-000012060000}"/>
    <cellStyle name="_KPI-5_DCF" xfId="857" xr:uid="{00000000-0005-0000-0000-000013060000}"/>
    <cellStyle name="_KPI-5_DCF 2" xfId="3027" xr:uid="{00000000-0005-0000-0000-000014060000}"/>
    <cellStyle name="_KPI-5_DCF 3 с увел  объемами 14 12 07 " xfId="858" xr:uid="{00000000-0005-0000-0000-000015060000}"/>
    <cellStyle name="_KPI-5_DCF 3 с увел  объемами 14 12 07  2" xfId="3028" xr:uid="{00000000-0005-0000-0000-000016060000}"/>
    <cellStyle name="_KPI-5_DCF_Pavlodar_9" xfId="859" xr:uid="{00000000-0005-0000-0000-000017060000}"/>
    <cellStyle name="_KPI-5_DCF_Pavlodar_9 2" xfId="3029" xr:uid="{00000000-0005-0000-0000-000018060000}"/>
    <cellStyle name="_KPI-5_Form 01(MB)" xfId="860" xr:uid="{00000000-0005-0000-0000-000019060000}"/>
    <cellStyle name="_KPI-5_Form 01(MB) 2" xfId="3030" xr:uid="{00000000-0005-0000-0000-00001A060000}"/>
    <cellStyle name="_KPI-5_Form 01(MB)_DCF" xfId="861" xr:uid="{00000000-0005-0000-0000-00001B060000}"/>
    <cellStyle name="_KPI-5_Form 01(MB)_DCF 2" xfId="3031" xr:uid="{00000000-0005-0000-0000-00001C060000}"/>
    <cellStyle name="_KPI-5_Form 01(MB)_DCF 3 с увел  объемами 14 12 07 " xfId="862" xr:uid="{00000000-0005-0000-0000-00001D060000}"/>
    <cellStyle name="_KPI-5_Form 01(MB)_DCF 3 с увел  объемами 14 12 07  2" xfId="3032" xr:uid="{00000000-0005-0000-0000-00001E060000}"/>
    <cellStyle name="_KPI-5_Form 01(MB)_DCF_Pavlodar_9" xfId="863" xr:uid="{00000000-0005-0000-0000-00001F060000}"/>
    <cellStyle name="_KPI-5_Form 01(MB)_DCF_Pavlodar_9 2" xfId="3033" xr:uid="{00000000-0005-0000-0000-000020060000}"/>
    <cellStyle name="_KPI-5_Links_NK" xfId="864" xr:uid="{00000000-0005-0000-0000-000021060000}"/>
    <cellStyle name="_KPI-5_Links_NK 2" xfId="3034" xr:uid="{00000000-0005-0000-0000-000022060000}"/>
    <cellStyle name="_KPI-5_Links_NK_DCF" xfId="865" xr:uid="{00000000-0005-0000-0000-000023060000}"/>
    <cellStyle name="_KPI-5_Links_NK_DCF 2" xfId="3035" xr:uid="{00000000-0005-0000-0000-000024060000}"/>
    <cellStyle name="_KPI-5_Links_NK_DCF 3 с увел  объемами 14 12 07 " xfId="866" xr:uid="{00000000-0005-0000-0000-000025060000}"/>
    <cellStyle name="_KPI-5_Links_NK_DCF 3 с увел  объемами 14 12 07  2" xfId="3036" xr:uid="{00000000-0005-0000-0000-000026060000}"/>
    <cellStyle name="_KPI-5_Links_NK_DCF_Pavlodar_9" xfId="867" xr:uid="{00000000-0005-0000-0000-000027060000}"/>
    <cellStyle name="_KPI-5_Links_NK_DCF_Pavlodar_9 2" xfId="3037" xr:uid="{00000000-0005-0000-0000-000028060000}"/>
    <cellStyle name="_KPI-5_Nsi" xfId="868" xr:uid="{00000000-0005-0000-0000-000029060000}"/>
    <cellStyle name="_KPI-5_Nsi 2" xfId="3038" xr:uid="{00000000-0005-0000-0000-00002A060000}"/>
    <cellStyle name="_KPI-5_Nsi(2)" xfId="869" xr:uid="{00000000-0005-0000-0000-00002B060000}"/>
    <cellStyle name="_KPI-5_Nsi(2) 2" xfId="3039" xr:uid="{00000000-0005-0000-0000-00002C060000}"/>
    <cellStyle name="_KPI-5_Nsi(2)_DCF" xfId="870" xr:uid="{00000000-0005-0000-0000-00002D060000}"/>
    <cellStyle name="_KPI-5_Nsi(2)_DCF 2" xfId="3040" xr:uid="{00000000-0005-0000-0000-00002E060000}"/>
    <cellStyle name="_KPI-5_Nsi(2)_DCF 3 с увел  объемами 14 12 07 " xfId="871" xr:uid="{00000000-0005-0000-0000-00002F060000}"/>
    <cellStyle name="_KPI-5_Nsi(2)_DCF 3 с увел  объемами 14 12 07  2" xfId="3041" xr:uid="{00000000-0005-0000-0000-000030060000}"/>
    <cellStyle name="_KPI-5_Nsi(2)_DCF_Pavlodar_9" xfId="872" xr:uid="{00000000-0005-0000-0000-000031060000}"/>
    <cellStyle name="_KPI-5_Nsi(2)_DCF_Pavlodar_9 2" xfId="3042" xr:uid="{00000000-0005-0000-0000-000032060000}"/>
    <cellStyle name="_KPI-5_Nsi_158" xfId="873" xr:uid="{00000000-0005-0000-0000-000033060000}"/>
    <cellStyle name="_KPI-5_Nsi_158 2" xfId="3043" xr:uid="{00000000-0005-0000-0000-000034060000}"/>
    <cellStyle name="_KPI-5_Nsi_158_DCF" xfId="874" xr:uid="{00000000-0005-0000-0000-000035060000}"/>
    <cellStyle name="_KPI-5_Nsi_158_DCF 2" xfId="3044" xr:uid="{00000000-0005-0000-0000-000036060000}"/>
    <cellStyle name="_KPI-5_Nsi_158_DCF 3 с увел  объемами 14 12 07 " xfId="875" xr:uid="{00000000-0005-0000-0000-000037060000}"/>
    <cellStyle name="_KPI-5_Nsi_158_DCF 3 с увел  объемами 14 12 07  2" xfId="3045" xr:uid="{00000000-0005-0000-0000-000038060000}"/>
    <cellStyle name="_KPI-5_Nsi_158_DCF_Pavlodar_9" xfId="876" xr:uid="{00000000-0005-0000-0000-000039060000}"/>
    <cellStyle name="_KPI-5_Nsi_158_DCF_Pavlodar_9 2" xfId="3046" xr:uid="{00000000-0005-0000-0000-00003A060000}"/>
    <cellStyle name="_KPI-5_Nsi_DCF" xfId="877" xr:uid="{00000000-0005-0000-0000-00003B060000}"/>
    <cellStyle name="_KPI-5_Nsi_DCF 2" xfId="3047" xr:uid="{00000000-0005-0000-0000-00003C060000}"/>
    <cellStyle name="_KPI-5_Nsi_DCF 3 с увел  объемами 14 12 07 " xfId="878" xr:uid="{00000000-0005-0000-0000-00003D060000}"/>
    <cellStyle name="_KPI-5_Nsi_DCF 3 с увел  объемами 14 12 07  2" xfId="3048" xr:uid="{00000000-0005-0000-0000-00003E060000}"/>
    <cellStyle name="_KPI-5_Nsi_DCF_Pavlodar_9" xfId="879" xr:uid="{00000000-0005-0000-0000-00003F060000}"/>
    <cellStyle name="_KPI-5_Nsi_DCF_Pavlodar_9 2" xfId="3049" xr:uid="{00000000-0005-0000-0000-000040060000}"/>
    <cellStyle name="_KPI-5_Nsi_Express" xfId="880" xr:uid="{00000000-0005-0000-0000-000041060000}"/>
    <cellStyle name="_KPI-5_Nsi_Express 2" xfId="3050" xr:uid="{00000000-0005-0000-0000-000042060000}"/>
    <cellStyle name="_KPI-5_Nsi_Express_DCF" xfId="881" xr:uid="{00000000-0005-0000-0000-000043060000}"/>
    <cellStyle name="_KPI-5_Nsi_Express_DCF 2" xfId="3051" xr:uid="{00000000-0005-0000-0000-000044060000}"/>
    <cellStyle name="_KPI-5_Nsi_Express_DCF 3 с увел  объемами 14 12 07 " xfId="882" xr:uid="{00000000-0005-0000-0000-000045060000}"/>
    <cellStyle name="_KPI-5_Nsi_Express_DCF 3 с увел  объемами 14 12 07  2" xfId="3052" xr:uid="{00000000-0005-0000-0000-000046060000}"/>
    <cellStyle name="_KPI-5_Nsi_Express_DCF_Pavlodar_9" xfId="883" xr:uid="{00000000-0005-0000-0000-000047060000}"/>
    <cellStyle name="_KPI-5_Nsi_Express_DCF_Pavlodar_9 2" xfId="3053" xr:uid="{00000000-0005-0000-0000-000048060000}"/>
    <cellStyle name="_KPI-5_Nsi_test" xfId="884" xr:uid="{00000000-0005-0000-0000-000049060000}"/>
    <cellStyle name="_KPI-5_Nsi_test 2" xfId="3054" xr:uid="{00000000-0005-0000-0000-00004A060000}"/>
    <cellStyle name="_KPI-5_Nsi_test_DCF" xfId="885" xr:uid="{00000000-0005-0000-0000-00004B060000}"/>
    <cellStyle name="_KPI-5_Nsi_test_DCF 2" xfId="3055" xr:uid="{00000000-0005-0000-0000-00004C060000}"/>
    <cellStyle name="_KPI-5_Nsi_test_DCF 3 с увел  объемами 14 12 07 " xfId="886" xr:uid="{00000000-0005-0000-0000-00004D060000}"/>
    <cellStyle name="_KPI-5_Nsi_test_DCF 3 с увел  объемами 14 12 07  2" xfId="3056" xr:uid="{00000000-0005-0000-0000-00004E060000}"/>
    <cellStyle name="_KPI-5_Nsi_test_DCF_Pavlodar_9" xfId="887" xr:uid="{00000000-0005-0000-0000-00004F060000}"/>
    <cellStyle name="_KPI-5_Nsi_test_DCF_Pavlodar_9 2" xfId="3057" xr:uid="{00000000-0005-0000-0000-000050060000}"/>
    <cellStyle name="_KPI-5_Nsi-Services" xfId="888" xr:uid="{00000000-0005-0000-0000-000051060000}"/>
    <cellStyle name="_KPI-5_Nsi-Services 2" xfId="3058" xr:uid="{00000000-0005-0000-0000-000052060000}"/>
    <cellStyle name="_KPI-5_Nsi-Services_DCF" xfId="889" xr:uid="{00000000-0005-0000-0000-000053060000}"/>
    <cellStyle name="_KPI-5_Nsi-Services_DCF 2" xfId="3059" xr:uid="{00000000-0005-0000-0000-000054060000}"/>
    <cellStyle name="_KPI-5_Nsi-Services_DCF 3 с увел  объемами 14 12 07 " xfId="890" xr:uid="{00000000-0005-0000-0000-000055060000}"/>
    <cellStyle name="_KPI-5_Nsi-Services_DCF 3 с увел  объемами 14 12 07  2" xfId="3060" xr:uid="{00000000-0005-0000-0000-000056060000}"/>
    <cellStyle name="_KPI-5_Nsi-Services_DCF_Pavlodar_9" xfId="891" xr:uid="{00000000-0005-0000-0000-000057060000}"/>
    <cellStyle name="_KPI-5_Nsi-Services_DCF_Pavlodar_9 2" xfId="3061" xr:uid="{00000000-0005-0000-0000-000058060000}"/>
    <cellStyle name="_KPI-5_S0400" xfId="892" xr:uid="{00000000-0005-0000-0000-000059060000}"/>
    <cellStyle name="_KPI-5_S0400 2" xfId="3062" xr:uid="{00000000-0005-0000-0000-00005A060000}"/>
    <cellStyle name="_KPI-5_S0400_DCF" xfId="893" xr:uid="{00000000-0005-0000-0000-00005B060000}"/>
    <cellStyle name="_KPI-5_S0400_DCF 2" xfId="3063" xr:uid="{00000000-0005-0000-0000-00005C060000}"/>
    <cellStyle name="_KPI-5_S0400_DCF 3 с увел  объемами 14 12 07 " xfId="894" xr:uid="{00000000-0005-0000-0000-00005D060000}"/>
    <cellStyle name="_KPI-5_S0400_DCF 3 с увел  объемами 14 12 07  2" xfId="3064" xr:uid="{00000000-0005-0000-0000-00005E060000}"/>
    <cellStyle name="_KPI-5_S0400_DCF_Pavlodar_9" xfId="895" xr:uid="{00000000-0005-0000-0000-00005F060000}"/>
    <cellStyle name="_KPI-5_S0400_DCF_Pavlodar_9 2" xfId="3065" xr:uid="{00000000-0005-0000-0000-000060060000}"/>
    <cellStyle name="_KPI-5_S13001" xfId="896" xr:uid="{00000000-0005-0000-0000-000061060000}"/>
    <cellStyle name="_KPI-5_S13001 2" xfId="3066" xr:uid="{00000000-0005-0000-0000-000062060000}"/>
    <cellStyle name="_KPI-5_S13001_DCF" xfId="897" xr:uid="{00000000-0005-0000-0000-000063060000}"/>
    <cellStyle name="_KPI-5_S13001_DCF 2" xfId="3067" xr:uid="{00000000-0005-0000-0000-000064060000}"/>
    <cellStyle name="_KPI-5_S13001_DCF 3 с увел  объемами 14 12 07 " xfId="898" xr:uid="{00000000-0005-0000-0000-000065060000}"/>
    <cellStyle name="_KPI-5_S13001_DCF 3 с увел  объемами 14 12 07  2" xfId="3068" xr:uid="{00000000-0005-0000-0000-000066060000}"/>
    <cellStyle name="_KPI-5_S13001_DCF_Pavlodar_9" xfId="899" xr:uid="{00000000-0005-0000-0000-000067060000}"/>
    <cellStyle name="_KPI-5_S13001_DCF_Pavlodar_9 2" xfId="3069" xr:uid="{00000000-0005-0000-0000-000068060000}"/>
    <cellStyle name="_KPI-5_SOFI_TEPs_AOK_130902" xfId="900" xr:uid="{00000000-0005-0000-0000-000069060000}"/>
    <cellStyle name="_KPI-5_SOFI_TEPs_AOK_130902 2" xfId="3070" xr:uid="{00000000-0005-0000-0000-00006A060000}"/>
    <cellStyle name="_KPI-5_SOFI_TEPs_AOK_130902_DCF" xfId="901" xr:uid="{00000000-0005-0000-0000-00006B060000}"/>
    <cellStyle name="_KPI-5_SOFI_TEPs_AOK_130902_DCF 2" xfId="3071" xr:uid="{00000000-0005-0000-0000-00006C060000}"/>
    <cellStyle name="_KPI-5_SOFI_TEPs_AOK_130902_DCF 3 с увел  объемами 14 12 07 " xfId="902" xr:uid="{00000000-0005-0000-0000-00006D060000}"/>
    <cellStyle name="_KPI-5_SOFI_TEPs_AOK_130902_DCF 3 с увел  объемами 14 12 07  2" xfId="3072" xr:uid="{00000000-0005-0000-0000-00006E060000}"/>
    <cellStyle name="_KPI-5_SOFI_TEPs_AOK_130902_DCF_Pavlodar_9" xfId="903" xr:uid="{00000000-0005-0000-0000-00006F060000}"/>
    <cellStyle name="_KPI-5_SOFI_TEPs_AOK_130902_DCF_Pavlodar_9 2" xfId="3073" xr:uid="{00000000-0005-0000-0000-000070060000}"/>
    <cellStyle name="_KPI-5_SOFI_TEPs_AOK_130902_Dogovora" xfId="904" xr:uid="{00000000-0005-0000-0000-000071060000}"/>
    <cellStyle name="_KPI-5_SOFI_TEPs_AOK_130902_Dogovora 2" xfId="3074" xr:uid="{00000000-0005-0000-0000-000072060000}"/>
    <cellStyle name="_KPI-5_SOFI_TEPs_AOK_130902_Dogovora_DCF" xfId="905" xr:uid="{00000000-0005-0000-0000-000073060000}"/>
    <cellStyle name="_KPI-5_SOFI_TEPs_AOK_130902_Dogovora_DCF 2" xfId="3075" xr:uid="{00000000-0005-0000-0000-000074060000}"/>
    <cellStyle name="_KPI-5_SOFI_TEPs_AOK_130902_Dogovora_DCF 3 с увел  объемами 14 12 07 " xfId="906" xr:uid="{00000000-0005-0000-0000-000075060000}"/>
    <cellStyle name="_KPI-5_SOFI_TEPs_AOK_130902_Dogovora_DCF 3 с увел  объемами 14 12 07  2" xfId="3076" xr:uid="{00000000-0005-0000-0000-000076060000}"/>
    <cellStyle name="_KPI-5_SOFI_TEPs_AOK_130902_Dogovora_DCF_Pavlodar_9" xfId="907" xr:uid="{00000000-0005-0000-0000-000077060000}"/>
    <cellStyle name="_KPI-5_SOFI_TEPs_AOK_130902_Dogovora_DCF_Pavlodar_9 2" xfId="3077" xr:uid="{00000000-0005-0000-0000-000078060000}"/>
    <cellStyle name="_KPI-5_SOFI_TEPs_AOK_130902_S14206_Akt_sverki" xfId="908" xr:uid="{00000000-0005-0000-0000-000079060000}"/>
    <cellStyle name="_KPI-5_SOFI_TEPs_AOK_130902_S14206_Akt_sverki 2" xfId="3078" xr:uid="{00000000-0005-0000-0000-00007A060000}"/>
    <cellStyle name="_KPI-5_SOFI_TEPs_AOK_130902_S14206_Akt_sverki_DCF" xfId="909" xr:uid="{00000000-0005-0000-0000-00007B060000}"/>
    <cellStyle name="_KPI-5_SOFI_TEPs_AOK_130902_S14206_Akt_sverki_DCF 2" xfId="3079" xr:uid="{00000000-0005-0000-0000-00007C060000}"/>
    <cellStyle name="_KPI-5_SOFI_TEPs_AOK_130902_S14206_Akt_sverki_DCF 3 с увел  объемами 14 12 07 " xfId="910" xr:uid="{00000000-0005-0000-0000-00007D060000}"/>
    <cellStyle name="_KPI-5_SOFI_TEPs_AOK_130902_S14206_Akt_sverki_DCF 3 с увел  объемами 14 12 07  2" xfId="3080" xr:uid="{00000000-0005-0000-0000-00007E060000}"/>
    <cellStyle name="_KPI-5_SOFI_TEPs_AOK_130902_S14206_Akt_sverki_DCF_Pavlodar_9" xfId="911" xr:uid="{00000000-0005-0000-0000-00007F060000}"/>
    <cellStyle name="_KPI-5_SOFI_TEPs_AOK_130902_S14206_Akt_sverki_DCF_Pavlodar_9 2" xfId="3081" xr:uid="{00000000-0005-0000-0000-000080060000}"/>
    <cellStyle name="_KPI-5_SOFI_TEPs_AOK_130902_S14206_Akt_sverki_Договора_Express_4m2003_new" xfId="912" xr:uid="{00000000-0005-0000-0000-000081060000}"/>
    <cellStyle name="_KPI-5_SOFI_TEPs_AOK_130902_S14206_Akt_sverki_Договора_Express_4m2003_new 2" xfId="3082" xr:uid="{00000000-0005-0000-0000-000082060000}"/>
    <cellStyle name="_KPI-5_SOFI_TEPs_AOK_130902_S14206_Akt_sverki_Договора_Express_4m2003_new_DCF" xfId="913" xr:uid="{00000000-0005-0000-0000-000083060000}"/>
    <cellStyle name="_KPI-5_SOFI_TEPs_AOK_130902_S14206_Akt_sverki_Договора_Express_4m2003_new_DCF 2" xfId="3083" xr:uid="{00000000-0005-0000-0000-000084060000}"/>
    <cellStyle name="_KPI-5_SOFI_TEPs_AOK_130902_S14206_Akt_sverki_Договора_Express_4m2003_new_DCF 3 с увел  объемами 14 12 07 " xfId="914" xr:uid="{00000000-0005-0000-0000-000085060000}"/>
    <cellStyle name="_KPI-5_SOFI_TEPs_AOK_130902_S14206_Akt_sverki_Договора_Express_4m2003_new_DCF 3 с увел  объемами 14 12 07  2" xfId="3084" xr:uid="{00000000-0005-0000-0000-000086060000}"/>
    <cellStyle name="_KPI-5_SOFI_TEPs_AOK_130902_S14206_Akt_sverki_Договора_Express_4m2003_new_DCF_Pavlodar_9" xfId="915" xr:uid="{00000000-0005-0000-0000-000087060000}"/>
    <cellStyle name="_KPI-5_SOFI_TEPs_AOK_130902_S14206_Akt_sverki_Договора_Express_4m2003_new_DCF_Pavlodar_9 2" xfId="3085" xr:uid="{00000000-0005-0000-0000-000088060000}"/>
    <cellStyle name="_KPI-5_SOFI_TEPs_AOK_130902_S15202_Akt_sverki" xfId="916" xr:uid="{00000000-0005-0000-0000-000089060000}"/>
    <cellStyle name="_KPI-5_SOFI_TEPs_AOK_130902_S15202_Akt_sverki 2" xfId="3086" xr:uid="{00000000-0005-0000-0000-00008A060000}"/>
    <cellStyle name="_KPI-5_SOFI_TEPs_AOK_130902_S15202_Akt_sverki_DCF" xfId="917" xr:uid="{00000000-0005-0000-0000-00008B060000}"/>
    <cellStyle name="_KPI-5_SOFI_TEPs_AOK_130902_S15202_Akt_sverki_DCF 2" xfId="3087" xr:uid="{00000000-0005-0000-0000-00008C060000}"/>
    <cellStyle name="_KPI-5_SOFI_TEPs_AOK_130902_S15202_Akt_sverki_DCF 3 с увел  объемами 14 12 07 " xfId="918" xr:uid="{00000000-0005-0000-0000-00008D060000}"/>
    <cellStyle name="_KPI-5_SOFI_TEPs_AOK_130902_S15202_Akt_sverki_DCF 3 с увел  объемами 14 12 07  2" xfId="3088" xr:uid="{00000000-0005-0000-0000-00008E060000}"/>
    <cellStyle name="_KPI-5_SOFI_TEPs_AOK_130902_S15202_Akt_sverki_DCF_Pavlodar_9" xfId="919" xr:uid="{00000000-0005-0000-0000-00008F060000}"/>
    <cellStyle name="_KPI-5_SOFI_TEPs_AOK_130902_S15202_Akt_sverki_DCF_Pavlodar_9 2" xfId="3089" xr:uid="{00000000-0005-0000-0000-000090060000}"/>
    <cellStyle name="_KPI-5_SOFI_TEPs_AOK_130902_S15202_Akt_sverki_Договора_Express_4m2003_new" xfId="920" xr:uid="{00000000-0005-0000-0000-000091060000}"/>
    <cellStyle name="_KPI-5_SOFI_TEPs_AOK_130902_S15202_Akt_sverki_Договора_Express_4m2003_new 2" xfId="3090" xr:uid="{00000000-0005-0000-0000-000092060000}"/>
    <cellStyle name="_KPI-5_SOFI_TEPs_AOK_130902_S15202_Akt_sverki_Договора_Express_4m2003_new_DCF" xfId="921" xr:uid="{00000000-0005-0000-0000-000093060000}"/>
    <cellStyle name="_KPI-5_SOFI_TEPs_AOK_130902_S15202_Akt_sverki_Договора_Express_4m2003_new_DCF 2" xfId="3091" xr:uid="{00000000-0005-0000-0000-000094060000}"/>
    <cellStyle name="_KPI-5_SOFI_TEPs_AOK_130902_S15202_Akt_sverki_Договора_Express_4m2003_new_DCF 3 с увел  объемами 14 12 07 " xfId="922" xr:uid="{00000000-0005-0000-0000-000095060000}"/>
    <cellStyle name="_KPI-5_SOFI_TEPs_AOK_130902_S15202_Akt_sverki_Договора_Express_4m2003_new_DCF 3 с увел  объемами 14 12 07  2" xfId="3092" xr:uid="{00000000-0005-0000-0000-000096060000}"/>
    <cellStyle name="_KPI-5_SOFI_TEPs_AOK_130902_S15202_Akt_sverki_Договора_Express_4m2003_new_DCF_Pavlodar_9" xfId="923" xr:uid="{00000000-0005-0000-0000-000097060000}"/>
    <cellStyle name="_KPI-5_SOFI_TEPs_AOK_130902_S15202_Akt_sverki_Договора_Express_4m2003_new_DCF_Pavlodar_9 2" xfId="3093" xr:uid="{00000000-0005-0000-0000-000098060000}"/>
    <cellStyle name="_KPI-5_SOFI_TEPs_AOK_130902_Договора_Express_4m2003_new" xfId="924" xr:uid="{00000000-0005-0000-0000-000099060000}"/>
    <cellStyle name="_KPI-5_SOFI_TEPs_AOK_130902_Договора_Express_4m2003_new 2" xfId="3094" xr:uid="{00000000-0005-0000-0000-00009A060000}"/>
    <cellStyle name="_KPI-5_SOFI_TEPs_AOK_130902_Договора_Express_4m2003_new_DCF" xfId="925" xr:uid="{00000000-0005-0000-0000-00009B060000}"/>
    <cellStyle name="_KPI-5_SOFI_TEPs_AOK_130902_Договора_Express_4m2003_new_DCF 2" xfId="3095" xr:uid="{00000000-0005-0000-0000-00009C060000}"/>
    <cellStyle name="_KPI-5_SOFI_TEPs_AOK_130902_Договора_Express_4m2003_new_DCF 3 с увел  объемами 14 12 07 " xfId="926" xr:uid="{00000000-0005-0000-0000-00009D060000}"/>
    <cellStyle name="_KPI-5_SOFI_TEPs_AOK_130902_Договора_Express_4m2003_new_DCF 3 с увел  объемами 14 12 07  2" xfId="3096" xr:uid="{00000000-0005-0000-0000-00009E060000}"/>
    <cellStyle name="_KPI-5_SOFI_TEPs_AOK_130902_Договора_Express_4m2003_new_DCF_Pavlodar_9" xfId="927" xr:uid="{00000000-0005-0000-0000-00009F060000}"/>
    <cellStyle name="_KPI-5_SOFI_TEPs_AOK_130902_Договора_Express_4m2003_new_DCF_Pavlodar_9 2" xfId="3097" xr:uid="{00000000-0005-0000-0000-0000A0060000}"/>
    <cellStyle name="_KPI-5_SOFI_TEPs_AOK_130902_Книга1" xfId="928" xr:uid="{00000000-0005-0000-0000-0000A1060000}"/>
    <cellStyle name="_KPI-5_SOFI_TEPs_AOK_130902_Книга1 2" xfId="3098" xr:uid="{00000000-0005-0000-0000-0000A2060000}"/>
    <cellStyle name="_KPI-5_SOFI_TEPs_AOK_130902_Книга1_DCF" xfId="929" xr:uid="{00000000-0005-0000-0000-0000A3060000}"/>
    <cellStyle name="_KPI-5_SOFI_TEPs_AOK_130902_Книга1_DCF 2" xfId="3099" xr:uid="{00000000-0005-0000-0000-0000A4060000}"/>
    <cellStyle name="_KPI-5_SOFI_TEPs_AOK_130902_Книга1_DCF 3 с увел  объемами 14 12 07 " xfId="930" xr:uid="{00000000-0005-0000-0000-0000A5060000}"/>
    <cellStyle name="_KPI-5_SOFI_TEPs_AOK_130902_Книга1_DCF 3 с увел  объемами 14 12 07  2" xfId="3100" xr:uid="{00000000-0005-0000-0000-0000A6060000}"/>
    <cellStyle name="_KPI-5_SOFI_TEPs_AOK_130902_Книга1_DCF_Pavlodar_9" xfId="931" xr:uid="{00000000-0005-0000-0000-0000A7060000}"/>
    <cellStyle name="_KPI-5_SOFI_TEPs_AOK_130902_Книга1_DCF_Pavlodar_9 2" xfId="3101" xr:uid="{00000000-0005-0000-0000-0000A8060000}"/>
    <cellStyle name="_KPI-5_Sofi145a" xfId="932" xr:uid="{00000000-0005-0000-0000-0000A9060000}"/>
    <cellStyle name="_KPI-5_Sofi145a 2" xfId="3102" xr:uid="{00000000-0005-0000-0000-0000AA060000}"/>
    <cellStyle name="_KPI-5_Sofi145a_DCF" xfId="933" xr:uid="{00000000-0005-0000-0000-0000AB060000}"/>
    <cellStyle name="_KPI-5_Sofi145a_DCF 2" xfId="3103" xr:uid="{00000000-0005-0000-0000-0000AC060000}"/>
    <cellStyle name="_KPI-5_Sofi145a_DCF 3 с увел  объемами 14 12 07 " xfId="934" xr:uid="{00000000-0005-0000-0000-0000AD060000}"/>
    <cellStyle name="_KPI-5_Sofi145a_DCF 3 с увел  объемами 14 12 07  2" xfId="3104" xr:uid="{00000000-0005-0000-0000-0000AE060000}"/>
    <cellStyle name="_KPI-5_Sofi145a_DCF_Pavlodar_9" xfId="935" xr:uid="{00000000-0005-0000-0000-0000AF060000}"/>
    <cellStyle name="_KPI-5_Sofi145a_DCF_Pavlodar_9 2" xfId="3105" xr:uid="{00000000-0005-0000-0000-0000B0060000}"/>
    <cellStyle name="_KPI-5_Sofi153" xfId="936" xr:uid="{00000000-0005-0000-0000-0000B1060000}"/>
    <cellStyle name="_KPI-5_Sofi153 2" xfId="3106" xr:uid="{00000000-0005-0000-0000-0000B2060000}"/>
    <cellStyle name="_KPI-5_Sofi153_DCF" xfId="937" xr:uid="{00000000-0005-0000-0000-0000B3060000}"/>
    <cellStyle name="_KPI-5_Sofi153_DCF 2" xfId="3107" xr:uid="{00000000-0005-0000-0000-0000B4060000}"/>
    <cellStyle name="_KPI-5_Sofi153_DCF 3 с увел  объемами 14 12 07 " xfId="938" xr:uid="{00000000-0005-0000-0000-0000B5060000}"/>
    <cellStyle name="_KPI-5_Sofi153_DCF 3 с увел  объемами 14 12 07  2" xfId="3108" xr:uid="{00000000-0005-0000-0000-0000B6060000}"/>
    <cellStyle name="_KPI-5_Sofi153_DCF_Pavlodar_9" xfId="939" xr:uid="{00000000-0005-0000-0000-0000B7060000}"/>
    <cellStyle name="_KPI-5_Sofi153_DCF_Pavlodar_9 2" xfId="3109" xr:uid="{00000000-0005-0000-0000-0000B8060000}"/>
    <cellStyle name="_KPI-5_SXXXX_Express_c Links" xfId="940" xr:uid="{00000000-0005-0000-0000-0000B9060000}"/>
    <cellStyle name="_KPI-5_SXXXX_Express_c Links 2" xfId="3110" xr:uid="{00000000-0005-0000-0000-0000BA060000}"/>
    <cellStyle name="_KPI-5_SXXXX_Express_c Links_DCF" xfId="941" xr:uid="{00000000-0005-0000-0000-0000BB060000}"/>
    <cellStyle name="_KPI-5_SXXXX_Express_c Links_DCF 2" xfId="3111" xr:uid="{00000000-0005-0000-0000-0000BC060000}"/>
    <cellStyle name="_KPI-5_SXXXX_Express_c Links_DCF 3 с увел  объемами 14 12 07 " xfId="942" xr:uid="{00000000-0005-0000-0000-0000BD060000}"/>
    <cellStyle name="_KPI-5_SXXXX_Express_c Links_DCF 3 с увел  объемами 14 12 07  2" xfId="3112" xr:uid="{00000000-0005-0000-0000-0000BE060000}"/>
    <cellStyle name="_KPI-5_SXXXX_Express_c Links_DCF_Pavlodar_9" xfId="943" xr:uid="{00000000-0005-0000-0000-0000BF060000}"/>
    <cellStyle name="_KPI-5_SXXXX_Express_c Links_DCF_Pavlodar_9 2" xfId="3113" xr:uid="{00000000-0005-0000-0000-0000C0060000}"/>
    <cellStyle name="_KPI-5_test_11" xfId="944" xr:uid="{00000000-0005-0000-0000-0000C1060000}"/>
    <cellStyle name="_KPI-5_test_11 2" xfId="3114" xr:uid="{00000000-0005-0000-0000-0000C2060000}"/>
    <cellStyle name="_KPI-5_test_11_DCF" xfId="945" xr:uid="{00000000-0005-0000-0000-0000C3060000}"/>
    <cellStyle name="_KPI-5_test_11_DCF 2" xfId="3115" xr:uid="{00000000-0005-0000-0000-0000C4060000}"/>
    <cellStyle name="_KPI-5_test_11_DCF 3 с увел  объемами 14 12 07 " xfId="946" xr:uid="{00000000-0005-0000-0000-0000C5060000}"/>
    <cellStyle name="_KPI-5_test_11_DCF 3 с увел  объемами 14 12 07  2" xfId="3116" xr:uid="{00000000-0005-0000-0000-0000C6060000}"/>
    <cellStyle name="_KPI-5_test_11_DCF_Pavlodar_9" xfId="947" xr:uid="{00000000-0005-0000-0000-0000C7060000}"/>
    <cellStyle name="_KPI-5_test_11_DCF_Pavlodar_9 2" xfId="3117" xr:uid="{00000000-0005-0000-0000-0000C8060000}"/>
    <cellStyle name="_KPI-5_для вставки в пакет за 2001" xfId="948" xr:uid="{00000000-0005-0000-0000-0000C9060000}"/>
    <cellStyle name="_KPI-5_для вставки в пакет за 2001 2" xfId="3118" xr:uid="{00000000-0005-0000-0000-0000CA060000}"/>
    <cellStyle name="_KPI-5_для вставки в пакет за 2001_DCF" xfId="949" xr:uid="{00000000-0005-0000-0000-0000CB060000}"/>
    <cellStyle name="_KPI-5_для вставки в пакет за 2001_DCF 2" xfId="3119" xr:uid="{00000000-0005-0000-0000-0000CC060000}"/>
    <cellStyle name="_KPI-5_для вставки в пакет за 2001_DCF 3 с увел  объемами 14 12 07 " xfId="950" xr:uid="{00000000-0005-0000-0000-0000CD060000}"/>
    <cellStyle name="_KPI-5_для вставки в пакет за 2001_DCF 3 с увел  объемами 14 12 07  2" xfId="3120" xr:uid="{00000000-0005-0000-0000-0000CE060000}"/>
    <cellStyle name="_KPI-5_для вставки в пакет за 2001_DCF_Pavlodar_9" xfId="951" xr:uid="{00000000-0005-0000-0000-0000CF060000}"/>
    <cellStyle name="_KPI-5_для вставки в пакет за 2001_DCF_Pavlodar_9 2" xfId="3121" xr:uid="{00000000-0005-0000-0000-0000D0060000}"/>
    <cellStyle name="_KPI-5_дляГалиныВ" xfId="952" xr:uid="{00000000-0005-0000-0000-0000D1060000}"/>
    <cellStyle name="_KPI-5_дляГалиныВ 2" xfId="3122" xr:uid="{00000000-0005-0000-0000-0000D2060000}"/>
    <cellStyle name="_KPI-5_дляГалиныВ_DCF" xfId="953" xr:uid="{00000000-0005-0000-0000-0000D3060000}"/>
    <cellStyle name="_KPI-5_дляГалиныВ_DCF 2" xfId="3123" xr:uid="{00000000-0005-0000-0000-0000D4060000}"/>
    <cellStyle name="_KPI-5_дляГалиныВ_DCF 3 с увел  объемами 14 12 07 " xfId="954" xr:uid="{00000000-0005-0000-0000-0000D5060000}"/>
    <cellStyle name="_KPI-5_дляГалиныВ_DCF 3 с увел  объемами 14 12 07  2" xfId="3124" xr:uid="{00000000-0005-0000-0000-0000D6060000}"/>
    <cellStyle name="_KPI-5_дляГалиныВ_DCF_Pavlodar_9" xfId="955" xr:uid="{00000000-0005-0000-0000-0000D7060000}"/>
    <cellStyle name="_KPI-5_дляГалиныВ_DCF_Pavlodar_9 2" xfId="3125" xr:uid="{00000000-0005-0000-0000-0000D8060000}"/>
    <cellStyle name="_KPI-5_Лист1" xfId="956" xr:uid="{00000000-0005-0000-0000-0000D9060000}"/>
    <cellStyle name="_KPI-5_Лист1 2" xfId="3126" xr:uid="{00000000-0005-0000-0000-0000DA060000}"/>
    <cellStyle name="_KPI-5_Лист1_DCF" xfId="957" xr:uid="{00000000-0005-0000-0000-0000DB060000}"/>
    <cellStyle name="_KPI-5_Лист1_DCF 2" xfId="3127" xr:uid="{00000000-0005-0000-0000-0000DC060000}"/>
    <cellStyle name="_KPI-5_Лист1_DCF 3 с увел  объемами 14 12 07 " xfId="958" xr:uid="{00000000-0005-0000-0000-0000DD060000}"/>
    <cellStyle name="_KPI-5_Лист1_DCF 3 с увел  объемами 14 12 07  2" xfId="3128" xr:uid="{00000000-0005-0000-0000-0000DE060000}"/>
    <cellStyle name="_KPI-5_Лист1_DCF_Pavlodar_9" xfId="959" xr:uid="{00000000-0005-0000-0000-0000DF060000}"/>
    <cellStyle name="_KPI-5_Лист1_DCF_Pavlodar_9 2" xfId="3129" xr:uid="{00000000-0005-0000-0000-0000E0060000}"/>
    <cellStyle name="_KPI-5_Подразделения" xfId="960" xr:uid="{00000000-0005-0000-0000-0000E1060000}"/>
    <cellStyle name="_KPI-5_Подразделения 2" xfId="3130" xr:uid="{00000000-0005-0000-0000-0000E2060000}"/>
    <cellStyle name="_KPI-5_Подразделения_DCF" xfId="961" xr:uid="{00000000-0005-0000-0000-0000E3060000}"/>
    <cellStyle name="_KPI-5_Подразделения_DCF 2" xfId="3131" xr:uid="{00000000-0005-0000-0000-0000E4060000}"/>
    <cellStyle name="_KPI-5_Подразделения_DCF 3 с увел  объемами 14 12 07 " xfId="962" xr:uid="{00000000-0005-0000-0000-0000E5060000}"/>
    <cellStyle name="_KPI-5_Подразделения_DCF 3 с увел  объемами 14 12 07  2" xfId="3132" xr:uid="{00000000-0005-0000-0000-0000E6060000}"/>
    <cellStyle name="_KPI-5_Подразделения_DCF_Pavlodar_9" xfId="963" xr:uid="{00000000-0005-0000-0000-0000E7060000}"/>
    <cellStyle name="_KPI-5_Подразделения_DCF_Pavlodar_9 2" xfId="3133" xr:uid="{00000000-0005-0000-0000-0000E8060000}"/>
    <cellStyle name="_KPI-5_Список тиражирования" xfId="964" xr:uid="{00000000-0005-0000-0000-0000E9060000}"/>
    <cellStyle name="_KPI-5_Список тиражирования 2" xfId="3134" xr:uid="{00000000-0005-0000-0000-0000EA060000}"/>
    <cellStyle name="_KPI-5_Список тиражирования_DCF" xfId="965" xr:uid="{00000000-0005-0000-0000-0000EB060000}"/>
    <cellStyle name="_KPI-5_Список тиражирования_DCF 2" xfId="3135" xr:uid="{00000000-0005-0000-0000-0000EC060000}"/>
    <cellStyle name="_KPI-5_Список тиражирования_DCF 3 с увел  объемами 14 12 07 " xfId="966" xr:uid="{00000000-0005-0000-0000-0000ED060000}"/>
    <cellStyle name="_KPI-5_Список тиражирования_DCF 3 с увел  объемами 14 12 07  2" xfId="3136" xr:uid="{00000000-0005-0000-0000-0000EE060000}"/>
    <cellStyle name="_KPI-5_Список тиражирования_DCF_Pavlodar_9" xfId="967" xr:uid="{00000000-0005-0000-0000-0000EF060000}"/>
    <cellStyle name="_KPI-5_Список тиражирования_DCF_Pavlodar_9 2" xfId="3137" xr:uid="{00000000-0005-0000-0000-0000F0060000}"/>
    <cellStyle name="_KPI-5_Форма 12 last" xfId="968" xr:uid="{00000000-0005-0000-0000-0000F1060000}"/>
    <cellStyle name="_KPI-5_Форма 12 last 2" xfId="3138" xr:uid="{00000000-0005-0000-0000-0000F2060000}"/>
    <cellStyle name="_KPI-5_Форма 12 last_DCF" xfId="969" xr:uid="{00000000-0005-0000-0000-0000F3060000}"/>
    <cellStyle name="_KPI-5_Форма 12 last_DCF 2" xfId="3139" xr:uid="{00000000-0005-0000-0000-0000F4060000}"/>
    <cellStyle name="_KPI-5_Форма 12 last_DCF 3 с увел  объемами 14 12 07 " xfId="970" xr:uid="{00000000-0005-0000-0000-0000F5060000}"/>
    <cellStyle name="_KPI-5_Форма 12 last_DCF 3 с увел  объемами 14 12 07  2" xfId="3140" xr:uid="{00000000-0005-0000-0000-0000F6060000}"/>
    <cellStyle name="_KPI-5_Форма 12 last_DCF_Pavlodar_9" xfId="971" xr:uid="{00000000-0005-0000-0000-0000F7060000}"/>
    <cellStyle name="_KPI-5_Форма 12 last_DCF_Pavlodar_9 2" xfId="3141" xr:uid="{00000000-0005-0000-0000-0000F8060000}"/>
    <cellStyle name="_Model_Amtel_2005_Draft7_final" xfId="972" xr:uid="{00000000-0005-0000-0000-0000F9060000}"/>
    <cellStyle name="_Model_Amtel_2005_Draft7_final 2" xfId="3142" xr:uid="{00000000-0005-0000-0000-0000FA060000}"/>
    <cellStyle name="_Model_Amtel_2005_Draft7_final_DCF" xfId="973" xr:uid="{00000000-0005-0000-0000-0000FB060000}"/>
    <cellStyle name="_Model_Amtel_2005_Draft7_final_DCF 2" xfId="3143" xr:uid="{00000000-0005-0000-0000-0000FC060000}"/>
    <cellStyle name="_Model_Amtel_2005_Draft7_final_DCF 3 с увел  объемами 14 12 07 " xfId="974" xr:uid="{00000000-0005-0000-0000-0000FD060000}"/>
    <cellStyle name="_Model_Amtel_2005_Draft7_final_DCF 3 с увел  объемами 14 12 07  2" xfId="3144" xr:uid="{00000000-0005-0000-0000-0000FE060000}"/>
    <cellStyle name="_Model_Amtel_2005_Draft7_final_DCF_Pavlodar_9" xfId="975" xr:uid="{00000000-0005-0000-0000-0000FF060000}"/>
    <cellStyle name="_Model_Amtel_2005_Draft7_final_DCF_Pavlodar_9 2" xfId="3145" xr:uid="{00000000-0005-0000-0000-000000070000}"/>
    <cellStyle name="_Model_Westa_July_12_2002" xfId="976" xr:uid="{00000000-0005-0000-0000-000001070000}"/>
    <cellStyle name="_Model_Westa_July_12_2002 2" xfId="3146" xr:uid="{00000000-0005-0000-0000-000002070000}"/>
    <cellStyle name="_Model_Westa_July_12_2002_DCF" xfId="977" xr:uid="{00000000-0005-0000-0000-000003070000}"/>
    <cellStyle name="_Model_Westa_July_12_2002_DCF 2" xfId="3147" xr:uid="{00000000-0005-0000-0000-000004070000}"/>
    <cellStyle name="_Model_Westa_July_12_2002_DCF 3 с увел  объемами 14 12 07 " xfId="978" xr:uid="{00000000-0005-0000-0000-000005070000}"/>
    <cellStyle name="_Model_Westa_July_12_2002_DCF 3 с увел  объемами 14 12 07  2" xfId="3148" xr:uid="{00000000-0005-0000-0000-000006070000}"/>
    <cellStyle name="_Model_Westa_July_12_2002_DCF_Pavlodar_9" xfId="979" xr:uid="{00000000-0005-0000-0000-000007070000}"/>
    <cellStyle name="_Model_Westa_July_12_2002_DCF_Pavlodar_9 2" xfId="3149" xr:uid="{00000000-0005-0000-0000-000008070000}"/>
    <cellStyle name="_Model_Westa_July_12_2002_Komet_DCF_25" xfId="980" xr:uid="{00000000-0005-0000-0000-000009070000}"/>
    <cellStyle name="_Model_Westa_July_12_2002_Komet_DCF_25 2" xfId="3150" xr:uid="{00000000-0005-0000-0000-00000A070000}"/>
    <cellStyle name="_Model_Westa_July_12_2002_Komet_DCF_25_DCF" xfId="981" xr:uid="{00000000-0005-0000-0000-00000B070000}"/>
    <cellStyle name="_Model_Westa_July_12_2002_Komet_DCF_25_DCF 2" xfId="3151" xr:uid="{00000000-0005-0000-0000-00000C070000}"/>
    <cellStyle name="_Model_Westa_July_12_2002_Komet_DCF_25_DCF 3 с увел  объемами 14 12 07 " xfId="982" xr:uid="{00000000-0005-0000-0000-00000D070000}"/>
    <cellStyle name="_Model_Westa_July_12_2002_Komet_DCF_25_DCF 3 с увел  объемами 14 12 07  2" xfId="3152" xr:uid="{00000000-0005-0000-0000-00000E070000}"/>
    <cellStyle name="_Model_Westa_July_12_2002_Komet_DCF_25_DCF_Pavlodar_9" xfId="983" xr:uid="{00000000-0005-0000-0000-00000F070000}"/>
    <cellStyle name="_Model_Westa_July_12_2002_Komet_DCF_25_DCF_Pavlodar_9 2" xfId="3153" xr:uid="{00000000-0005-0000-0000-000010070000}"/>
    <cellStyle name="_Model_Westa_July_12_2002_Komet_DCF_25_DCF_Pavlodar_9_Worksheet in 2230 Consolidated SevKazEnergy JSC IFRS 2009" xfId="984" xr:uid="{00000000-0005-0000-0000-000011070000}"/>
    <cellStyle name="_Model_Westa_July_12_2002_Komet_DCF_25_Worksheet in 2230 Consolidated SevKazEnergy JSC IFRS 2009" xfId="985" xr:uid="{00000000-0005-0000-0000-000012070000}"/>
    <cellStyle name="_Model_Westa_July_12_2002_Komet_DCF_26" xfId="986" xr:uid="{00000000-0005-0000-0000-000013070000}"/>
    <cellStyle name="_Model_Westa_July_12_2002_Komet_DCF_26 2" xfId="3154" xr:uid="{00000000-0005-0000-0000-000014070000}"/>
    <cellStyle name="_Model_Westa_July_12_2002_Komet_DCF_26_DCF" xfId="987" xr:uid="{00000000-0005-0000-0000-000015070000}"/>
    <cellStyle name="_Model_Westa_July_12_2002_Komet_DCF_26_DCF 2" xfId="3155" xr:uid="{00000000-0005-0000-0000-000016070000}"/>
    <cellStyle name="_Model_Westa_July_12_2002_Komet_DCF_26_DCF 3 с увел  объемами 14 12 07 " xfId="988" xr:uid="{00000000-0005-0000-0000-000017070000}"/>
    <cellStyle name="_Model_Westa_July_12_2002_Komet_DCF_26_DCF 3 с увел  объемами 14 12 07  2" xfId="3156" xr:uid="{00000000-0005-0000-0000-000018070000}"/>
    <cellStyle name="_Model_Westa_July_12_2002_Komet_DCF_26_DCF_Pavlodar_9" xfId="989" xr:uid="{00000000-0005-0000-0000-000019070000}"/>
    <cellStyle name="_Model_Westa_July_12_2002_Komet_DCF_26_DCF_Pavlodar_9 2" xfId="3157" xr:uid="{00000000-0005-0000-0000-00001A070000}"/>
    <cellStyle name="_Model_Westa_July_12_2002_Komet_DCF_26_DCF_Pavlodar_9_Worksheet in 2230 Consolidated SevKazEnergy JSC IFRS 2009" xfId="990" xr:uid="{00000000-0005-0000-0000-00001B070000}"/>
    <cellStyle name="_Model_Westa_July_12_2002_Komet_DCF_26_Worksheet in 2230 Consolidated SevKazEnergy JSC IFRS 2009" xfId="991" xr:uid="{00000000-0005-0000-0000-00001C070000}"/>
    <cellStyle name="_Multiple" xfId="992" xr:uid="{00000000-0005-0000-0000-00001D070000}"/>
    <cellStyle name="_Multiple 2" xfId="3158" xr:uid="{00000000-0005-0000-0000-00001E070000}"/>
    <cellStyle name="_Multiple_Copy of Uralkali Summary Business Plan 14 Apr 04 (sent)1250404 input for Union DCF" xfId="993" xr:uid="{00000000-0005-0000-0000-00001F070000}"/>
    <cellStyle name="_Multiple_Copy of Uralkali Summary Business Plan 14 Apr 04 (sent)1250404 input for Union DCF 2" xfId="3160" xr:uid="{00000000-0005-0000-0000-000020070000}"/>
    <cellStyle name="_Multiple_Copy of Uralkali Summary Business Plan 14 Apr 04 (sent)1250404 input for Union DCF 3" xfId="3159" xr:uid="{00000000-0005-0000-0000-000021070000}"/>
    <cellStyle name="_Multiple_Copy of Uralkali Summary Business Plan 14 Apr 04 (sent)1250404 input for Union DCF_DCF" xfId="994" xr:uid="{00000000-0005-0000-0000-000022070000}"/>
    <cellStyle name="_Multiple_Copy of Uralkali Summary Business Plan 14 Apr 04 (sent)1250404 input for Union DCF_DCF 3 предприятия" xfId="995" xr:uid="{00000000-0005-0000-0000-000023070000}"/>
    <cellStyle name="_Multiple_Copy of Uralkali Summary Business Plan 14 Apr 04 (sent)1250404 input for Union DCF_DCF 3 с увел  объемами 14 12 07 " xfId="996" xr:uid="{00000000-0005-0000-0000-000024070000}"/>
    <cellStyle name="_Multiple_Copy of Uralkali Summary Business Plan 14 Apr 04 (sent)1250404 input for Union DCF_DCF_Pavlodar_9" xfId="997" xr:uid="{00000000-0005-0000-0000-000025070000}"/>
    <cellStyle name="_Multiple_Copy of Uralkali Summary Business Plan 14 Apr 04 (sent)1250404 input for Union DCF_DCF_Pavlodar_9 2" xfId="3162" xr:uid="{00000000-0005-0000-0000-000026070000}"/>
    <cellStyle name="_Multiple_Copy of Uralkali Summary Business Plan 14 Apr 04 (sent)1250404 input for Union DCF_DCF_Pavlodar_9 3" xfId="3161" xr:uid="{00000000-0005-0000-0000-000027070000}"/>
    <cellStyle name="_Multiple_Copy of Uralkali Summary Business Plan 14 Apr 04 (sent)1250404 input for Union DCF_информация по затратам и тарифам на  произ теплоэ" xfId="998" xr:uid="{00000000-0005-0000-0000-000028070000}"/>
    <cellStyle name="_Multiple_DCF" xfId="999" xr:uid="{00000000-0005-0000-0000-000029070000}"/>
    <cellStyle name="_Multiple_DCF 3 предприятия" xfId="1000" xr:uid="{00000000-0005-0000-0000-00002A070000}"/>
    <cellStyle name="_Multiple_DCF 3 с увел  объемами 14 12 07 " xfId="1001" xr:uid="{00000000-0005-0000-0000-00002B070000}"/>
    <cellStyle name="_Multiple_DCF_Pavlodar_9" xfId="1002" xr:uid="{00000000-0005-0000-0000-00002C070000}"/>
    <cellStyle name="_Multiple_DCF_Pavlodar_9 2" xfId="3163" xr:uid="{00000000-0005-0000-0000-00002D070000}"/>
    <cellStyle name="_Multiple_информация по затратам и тарифам на  произ теплоэ" xfId="1003" xr:uid="{00000000-0005-0000-0000-00002E070000}"/>
    <cellStyle name="_MultipleSpace" xfId="1004" xr:uid="{00000000-0005-0000-0000-00002F070000}"/>
    <cellStyle name="_MultipleSpace 2" xfId="3164" xr:uid="{00000000-0005-0000-0000-000030070000}"/>
    <cellStyle name="_MultipleSpace_Copy of Uralkali Summary Business Plan 14 Apr 04 (sent)1250404 input for Union DCF" xfId="1005" xr:uid="{00000000-0005-0000-0000-000031070000}"/>
    <cellStyle name="_MultipleSpace_Copy of Uralkali Summary Business Plan 14 Apr 04 (sent)1250404 input for Union DCF 2" xfId="3166" xr:uid="{00000000-0005-0000-0000-000032070000}"/>
    <cellStyle name="_MultipleSpace_Copy of Uralkali Summary Business Plan 14 Apr 04 (sent)1250404 input for Union DCF 3" xfId="3165" xr:uid="{00000000-0005-0000-0000-000033070000}"/>
    <cellStyle name="_MultipleSpace_Copy of Uralkali Summary Business Plan 14 Apr 04 (sent)1250404 input for Union DCF_DCF" xfId="1006" xr:uid="{00000000-0005-0000-0000-000034070000}"/>
    <cellStyle name="_MultipleSpace_Copy of Uralkali Summary Business Plan 14 Apr 04 (sent)1250404 input for Union DCF_DCF 3 предприятия" xfId="1007" xr:uid="{00000000-0005-0000-0000-000035070000}"/>
    <cellStyle name="_MultipleSpace_Copy of Uralkali Summary Business Plan 14 Apr 04 (sent)1250404 input for Union DCF_DCF 3 с увел  объемами 14 12 07 " xfId="1008" xr:uid="{00000000-0005-0000-0000-000036070000}"/>
    <cellStyle name="_MultipleSpace_Copy of Uralkali Summary Business Plan 14 Apr 04 (sent)1250404 input for Union DCF_DCF_Pavlodar_9" xfId="1009" xr:uid="{00000000-0005-0000-0000-000037070000}"/>
    <cellStyle name="_MultipleSpace_Copy of Uralkali Summary Business Plan 14 Apr 04 (sent)1250404 input for Union DCF_DCF_Pavlodar_9 2" xfId="3168" xr:uid="{00000000-0005-0000-0000-000038070000}"/>
    <cellStyle name="_MultipleSpace_Copy of Uralkali Summary Business Plan 14 Apr 04 (sent)1250404 input for Union DCF_DCF_Pavlodar_9 3" xfId="3167" xr:uid="{00000000-0005-0000-0000-000039070000}"/>
    <cellStyle name="_MultipleSpace_Copy of Uralkali Summary Business Plan 14 Apr 04 (sent)1250404 input for Union DCF_информация по затратам и тарифам на  произ теплоэ" xfId="1010" xr:uid="{00000000-0005-0000-0000-00003A070000}"/>
    <cellStyle name="_MultipleSpace_DCF" xfId="1011" xr:uid="{00000000-0005-0000-0000-00003B070000}"/>
    <cellStyle name="_MultipleSpace_DCF 3 предприятия" xfId="1012" xr:uid="{00000000-0005-0000-0000-00003C070000}"/>
    <cellStyle name="_MultipleSpace_DCF 3 с увел  объемами 14 12 07 " xfId="1013" xr:uid="{00000000-0005-0000-0000-00003D070000}"/>
    <cellStyle name="_MultipleSpace_DCF_Pavlodar_9" xfId="1014" xr:uid="{00000000-0005-0000-0000-00003E070000}"/>
    <cellStyle name="_MultipleSpace_DCF_Pavlodar_9 2" xfId="3169" xr:uid="{00000000-0005-0000-0000-00003F070000}"/>
    <cellStyle name="_MultipleSpace_информация по затратам и тарифам на  произ теплоэ" xfId="1015" xr:uid="{00000000-0005-0000-0000-000040070000}"/>
    <cellStyle name="_New_Sofi" xfId="1016" xr:uid="{00000000-0005-0000-0000-000041070000}"/>
    <cellStyle name="_New_Sofi 2" xfId="3170" xr:uid="{00000000-0005-0000-0000-000042070000}"/>
    <cellStyle name="_New_Sofi_Capex-new" xfId="1017" xr:uid="{00000000-0005-0000-0000-000043070000}"/>
    <cellStyle name="_New_Sofi_Capex-new 2" xfId="3171" xr:uid="{00000000-0005-0000-0000-000044070000}"/>
    <cellStyle name="_New_Sofi_Capex-new_DCF" xfId="1018" xr:uid="{00000000-0005-0000-0000-000045070000}"/>
    <cellStyle name="_New_Sofi_Capex-new_DCF 2" xfId="3172" xr:uid="{00000000-0005-0000-0000-000046070000}"/>
    <cellStyle name="_New_Sofi_Capex-new_DCF 3 с увел  объемами 14 12 07 " xfId="1019" xr:uid="{00000000-0005-0000-0000-000047070000}"/>
    <cellStyle name="_New_Sofi_Capex-new_DCF 3 с увел  объемами 14 12 07  2" xfId="3173" xr:uid="{00000000-0005-0000-0000-000048070000}"/>
    <cellStyle name="_New_Sofi_Capex-new_DCF_Pavlodar_9" xfId="1020" xr:uid="{00000000-0005-0000-0000-000049070000}"/>
    <cellStyle name="_New_Sofi_Capex-new_DCF_Pavlodar_9 2" xfId="3174" xr:uid="{00000000-0005-0000-0000-00004A070000}"/>
    <cellStyle name="_New_Sofi_DCF" xfId="1021" xr:uid="{00000000-0005-0000-0000-00004B070000}"/>
    <cellStyle name="_New_Sofi_DCF 2" xfId="3175" xr:uid="{00000000-0005-0000-0000-00004C070000}"/>
    <cellStyle name="_New_Sofi_DCF 3 с увел  объемами 14 12 07 " xfId="1022" xr:uid="{00000000-0005-0000-0000-00004D070000}"/>
    <cellStyle name="_New_Sofi_DCF 3 с увел  объемами 14 12 07  2" xfId="3176" xr:uid="{00000000-0005-0000-0000-00004E070000}"/>
    <cellStyle name="_New_Sofi_DCF_Pavlodar_9" xfId="1023" xr:uid="{00000000-0005-0000-0000-00004F070000}"/>
    <cellStyle name="_New_Sofi_DCF_Pavlodar_9 2" xfId="3177" xr:uid="{00000000-0005-0000-0000-000050070000}"/>
    <cellStyle name="_New_Sofi_FFF" xfId="1024" xr:uid="{00000000-0005-0000-0000-000051070000}"/>
    <cellStyle name="_New_Sofi_FFF 2" xfId="3178" xr:uid="{00000000-0005-0000-0000-000052070000}"/>
    <cellStyle name="_New_Sofi_FFF_DCF" xfId="1025" xr:uid="{00000000-0005-0000-0000-000053070000}"/>
    <cellStyle name="_New_Sofi_FFF_DCF 2" xfId="3179" xr:uid="{00000000-0005-0000-0000-000054070000}"/>
    <cellStyle name="_New_Sofi_FFF_DCF 3 с увел  объемами 14 12 07 " xfId="1026" xr:uid="{00000000-0005-0000-0000-000055070000}"/>
    <cellStyle name="_New_Sofi_FFF_DCF 3 с увел  объемами 14 12 07  2" xfId="3180" xr:uid="{00000000-0005-0000-0000-000056070000}"/>
    <cellStyle name="_New_Sofi_FFF_DCF_Pavlodar_9" xfId="1027" xr:uid="{00000000-0005-0000-0000-000057070000}"/>
    <cellStyle name="_New_Sofi_FFF_DCF_Pavlodar_9 2" xfId="3181" xr:uid="{00000000-0005-0000-0000-000058070000}"/>
    <cellStyle name="_New_Sofi_Financial Plan - final_2" xfId="1028" xr:uid="{00000000-0005-0000-0000-000059070000}"/>
    <cellStyle name="_New_Sofi_Financial Plan - final_2 2" xfId="3182" xr:uid="{00000000-0005-0000-0000-00005A070000}"/>
    <cellStyle name="_New_Sofi_Financial Plan - final_2_DCF" xfId="1029" xr:uid="{00000000-0005-0000-0000-00005B070000}"/>
    <cellStyle name="_New_Sofi_Financial Plan - final_2_DCF 2" xfId="3183" xr:uid="{00000000-0005-0000-0000-00005C070000}"/>
    <cellStyle name="_New_Sofi_Financial Plan - final_2_DCF 3 с увел  объемами 14 12 07 " xfId="1030" xr:uid="{00000000-0005-0000-0000-00005D070000}"/>
    <cellStyle name="_New_Sofi_Financial Plan - final_2_DCF 3 с увел  объемами 14 12 07  2" xfId="3184" xr:uid="{00000000-0005-0000-0000-00005E070000}"/>
    <cellStyle name="_New_Sofi_Financial Plan - final_2_DCF_Pavlodar_9" xfId="1031" xr:uid="{00000000-0005-0000-0000-00005F070000}"/>
    <cellStyle name="_New_Sofi_Financial Plan - final_2_DCF_Pavlodar_9 2" xfId="3185" xr:uid="{00000000-0005-0000-0000-000060070000}"/>
    <cellStyle name="_New_Sofi_Form 01(MB)" xfId="1032" xr:uid="{00000000-0005-0000-0000-000061070000}"/>
    <cellStyle name="_New_Sofi_Form 01(MB) 2" xfId="3186" xr:uid="{00000000-0005-0000-0000-000062070000}"/>
    <cellStyle name="_New_Sofi_Form 01(MB)_DCF" xfId="1033" xr:uid="{00000000-0005-0000-0000-000063070000}"/>
    <cellStyle name="_New_Sofi_Form 01(MB)_DCF 2" xfId="3187" xr:uid="{00000000-0005-0000-0000-000064070000}"/>
    <cellStyle name="_New_Sofi_Form 01(MB)_DCF 3 с увел  объемами 14 12 07 " xfId="1034" xr:uid="{00000000-0005-0000-0000-000065070000}"/>
    <cellStyle name="_New_Sofi_Form 01(MB)_DCF 3 с увел  объемами 14 12 07  2" xfId="3188" xr:uid="{00000000-0005-0000-0000-000066070000}"/>
    <cellStyle name="_New_Sofi_Form 01(MB)_DCF_Pavlodar_9" xfId="1035" xr:uid="{00000000-0005-0000-0000-000067070000}"/>
    <cellStyle name="_New_Sofi_Form 01(MB)_DCF_Pavlodar_9 2" xfId="3189" xr:uid="{00000000-0005-0000-0000-000068070000}"/>
    <cellStyle name="_New_Sofi_Links_NK" xfId="1036" xr:uid="{00000000-0005-0000-0000-000069070000}"/>
    <cellStyle name="_New_Sofi_Links_NK 2" xfId="3190" xr:uid="{00000000-0005-0000-0000-00006A070000}"/>
    <cellStyle name="_New_Sofi_Links_NK_DCF" xfId="1037" xr:uid="{00000000-0005-0000-0000-00006B070000}"/>
    <cellStyle name="_New_Sofi_Links_NK_DCF 2" xfId="3191" xr:uid="{00000000-0005-0000-0000-00006C070000}"/>
    <cellStyle name="_New_Sofi_Links_NK_DCF 3 с увел  объемами 14 12 07 " xfId="1038" xr:uid="{00000000-0005-0000-0000-00006D070000}"/>
    <cellStyle name="_New_Sofi_Links_NK_DCF 3 с увел  объемами 14 12 07  2" xfId="3192" xr:uid="{00000000-0005-0000-0000-00006E070000}"/>
    <cellStyle name="_New_Sofi_Links_NK_DCF_Pavlodar_9" xfId="1039" xr:uid="{00000000-0005-0000-0000-00006F070000}"/>
    <cellStyle name="_New_Sofi_Links_NK_DCF_Pavlodar_9 2" xfId="3193" xr:uid="{00000000-0005-0000-0000-000070070000}"/>
    <cellStyle name="_New_Sofi_N20_5" xfId="1040" xr:uid="{00000000-0005-0000-0000-000071070000}"/>
    <cellStyle name="_New_Sofi_N20_5 2" xfId="3194" xr:uid="{00000000-0005-0000-0000-000072070000}"/>
    <cellStyle name="_New_Sofi_N20_5_DCF" xfId="1041" xr:uid="{00000000-0005-0000-0000-000073070000}"/>
    <cellStyle name="_New_Sofi_N20_5_DCF 2" xfId="3195" xr:uid="{00000000-0005-0000-0000-000074070000}"/>
    <cellStyle name="_New_Sofi_N20_5_DCF 3 с увел  объемами 14 12 07 " xfId="1042" xr:uid="{00000000-0005-0000-0000-000075070000}"/>
    <cellStyle name="_New_Sofi_N20_5_DCF 3 с увел  объемами 14 12 07  2" xfId="3196" xr:uid="{00000000-0005-0000-0000-000076070000}"/>
    <cellStyle name="_New_Sofi_N20_5_DCF_Pavlodar_9" xfId="1043" xr:uid="{00000000-0005-0000-0000-000077070000}"/>
    <cellStyle name="_New_Sofi_N20_5_DCF_Pavlodar_9 2" xfId="3197" xr:uid="{00000000-0005-0000-0000-000078070000}"/>
    <cellStyle name="_New_Sofi_N20_6" xfId="1044" xr:uid="{00000000-0005-0000-0000-000079070000}"/>
    <cellStyle name="_New_Sofi_N20_6 2" xfId="3198" xr:uid="{00000000-0005-0000-0000-00007A070000}"/>
    <cellStyle name="_New_Sofi_N20_6_DCF" xfId="1045" xr:uid="{00000000-0005-0000-0000-00007B070000}"/>
    <cellStyle name="_New_Sofi_N20_6_DCF 2" xfId="3199" xr:uid="{00000000-0005-0000-0000-00007C070000}"/>
    <cellStyle name="_New_Sofi_N20_6_DCF 3 с увел  объемами 14 12 07 " xfId="1046" xr:uid="{00000000-0005-0000-0000-00007D070000}"/>
    <cellStyle name="_New_Sofi_N20_6_DCF 3 с увел  объемами 14 12 07  2" xfId="3200" xr:uid="{00000000-0005-0000-0000-00007E070000}"/>
    <cellStyle name="_New_Sofi_N20_6_DCF_Pavlodar_9" xfId="1047" xr:uid="{00000000-0005-0000-0000-00007F070000}"/>
    <cellStyle name="_New_Sofi_N20_6_DCF_Pavlodar_9 2" xfId="3201" xr:uid="{00000000-0005-0000-0000-000080070000}"/>
    <cellStyle name="_New_Sofi_New Form10_2" xfId="1048" xr:uid="{00000000-0005-0000-0000-000081070000}"/>
    <cellStyle name="_New_Sofi_New Form10_2 2" xfId="3202" xr:uid="{00000000-0005-0000-0000-000082070000}"/>
    <cellStyle name="_New_Sofi_New Form10_2_DCF" xfId="1049" xr:uid="{00000000-0005-0000-0000-000083070000}"/>
    <cellStyle name="_New_Sofi_New Form10_2_DCF 2" xfId="3203" xr:uid="{00000000-0005-0000-0000-000084070000}"/>
    <cellStyle name="_New_Sofi_New Form10_2_DCF 3 с увел  объемами 14 12 07 " xfId="1050" xr:uid="{00000000-0005-0000-0000-000085070000}"/>
    <cellStyle name="_New_Sofi_New Form10_2_DCF 3 с увел  объемами 14 12 07  2" xfId="3204" xr:uid="{00000000-0005-0000-0000-000086070000}"/>
    <cellStyle name="_New_Sofi_New Form10_2_DCF_Pavlodar_9" xfId="1051" xr:uid="{00000000-0005-0000-0000-000087070000}"/>
    <cellStyle name="_New_Sofi_New Form10_2_DCF_Pavlodar_9 2" xfId="3205" xr:uid="{00000000-0005-0000-0000-000088070000}"/>
    <cellStyle name="_New_Sofi_Nsi" xfId="1052" xr:uid="{00000000-0005-0000-0000-000089070000}"/>
    <cellStyle name="_New_Sofi_Nsi - last version" xfId="1053" xr:uid="{00000000-0005-0000-0000-00008A070000}"/>
    <cellStyle name="_New_Sofi_Nsi - last version 2" xfId="3207" xr:uid="{00000000-0005-0000-0000-00008B070000}"/>
    <cellStyle name="_New_Sofi_Nsi - last version for programming" xfId="1054" xr:uid="{00000000-0005-0000-0000-00008C070000}"/>
    <cellStyle name="_New_Sofi_Nsi - last version for programming 2" xfId="3208" xr:uid="{00000000-0005-0000-0000-00008D070000}"/>
    <cellStyle name="_New_Sofi_Nsi - last version for programming_DCF" xfId="1055" xr:uid="{00000000-0005-0000-0000-00008E070000}"/>
    <cellStyle name="_New_Sofi_Nsi - last version for programming_DCF 2" xfId="3209" xr:uid="{00000000-0005-0000-0000-00008F070000}"/>
    <cellStyle name="_New_Sofi_Nsi - last version for programming_DCF 3 с увел  объемами 14 12 07 " xfId="1056" xr:uid="{00000000-0005-0000-0000-000090070000}"/>
    <cellStyle name="_New_Sofi_Nsi - last version for programming_DCF 3 с увел  объемами 14 12 07  2" xfId="3210" xr:uid="{00000000-0005-0000-0000-000091070000}"/>
    <cellStyle name="_New_Sofi_Nsi - last version for programming_DCF_Pavlodar_9" xfId="1057" xr:uid="{00000000-0005-0000-0000-000092070000}"/>
    <cellStyle name="_New_Sofi_Nsi - last version for programming_DCF_Pavlodar_9 2" xfId="3211" xr:uid="{00000000-0005-0000-0000-000093070000}"/>
    <cellStyle name="_New_Sofi_Nsi - last version_DCF" xfId="1058" xr:uid="{00000000-0005-0000-0000-000094070000}"/>
    <cellStyle name="_New_Sofi_Nsi - last version_DCF 2" xfId="3212" xr:uid="{00000000-0005-0000-0000-000095070000}"/>
    <cellStyle name="_New_Sofi_Nsi - last version_DCF 3 с увел  объемами 14 12 07 " xfId="1059" xr:uid="{00000000-0005-0000-0000-000096070000}"/>
    <cellStyle name="_New_Sofi_Nsi - last version_DCF 3 с увел  объемами 14 12 07  2" xfId="3213" xr:uid="{00000000-0005-0000-0000-000097070000}"/>
    <cellStyle name="_New_Sofi_Nsi - last version_DCF_Pavlodar_9" xfId="1060" xr:uid="{00000000-0005-0000-0000-000098070000}"/>
    <cellStyle name="_New_Sofi_Nsi - last version_DCF_Pavlodar_9 2" xfId="3214" xr:uid="{00000000-0005-0000-0000-000099070000}"/>
    <cellStyle name="_New_Sofi_Nsi - next_last version" xfId="1061" xr:uid="{00000000-0005-0000-0000-00009A070000}"/>
    <cellStyle name="_New_Sofi_Nsi - next_last version 2" xfId="3215" xr:uid="{00000000-0005-0000-0000-00009B070000}"/>
    <cellStyle name="_New_Sofi_Nsi - next_last version_DCF" xfId="1062" xr:uid="{00000000-0005-0000-0000-00009C070000}"/>
    <cellStyle name="_New_Sofi_Nsi - next_last version_DCF 2" xfId="3216" xr:uid="{00000000-0005-0000-0000-00009D070000}"/>
    <cellStyle name="_New_Sofi_Nsi - next_last version_DCF 3 с увел  объемами 14 12 07 " xfId="1063" xr:uid="{00000000-0005-0000-0000-00009E070000}"/>
    <cellStyle name="_New_Sofi_Nsi - next_last version_DCF 3 с увел  объемами 14 12 07  2" xfId="3217" xr:uid="{00000000-0005-0000-0000-00009F070000}"/>
    <cellStyle name="_New_Sofi_Nsi - next_last version_DCF_Pavlodar_9" xfId="1064" xr:uid="{00000000-0005-0000-0000-0000A0070000}"/>
    <cellStyle name="_New_Sofi_Nsi - next_last version_DCF_Pavlodar_9 2" xfId="3218" xr:uid="{00000000-0005-0000-0000-0000A1070000}"/>
    <cellStyle name="_New_Sofi_Nsi - plan - final" xfId="1065" xr:uid="{00000000-0005-0000-0000-0000A2070000}"/>
    <cellStyle name="_New_Sofi_Nsi - plan - final 2" xfId="3219" xr:uid="{00000000-0005-0000-0000-0000A3070000}"/>
    <cellStyle name="_New_Sofi_Nsi - plan - final_DCF" xfId="1066" xr:uid="{00000000-0005-0000-0000-0000A4070000}"/>
    <cellStyle name="_New_Sofi_Nsi - plan - final_DCF 2" xfId="3220" xr:uid="{00000000-0005-0000-0000-0000A5070000}"/>
    <cellStyle name="_New_Sofi_Nsi - plan - final_DCF 3 с увел  объемами 14 12 07 " xfId="1067" xr:uid="{00000000-0005-0000-0000-0000A6070000}"/>
    <cellStyle name="_New_Sofi_Nsi - plan - final_DCF 3 с увел  объемами 14 12 07  2" xfId="3221" xr:uid="{00000000-0005-0000-0000-0000A7070000}"/>
    <cellStyle name="_New_Sofi_Nsi - plan - final_DCF_Pavlodar_9" xfId="1068" xr:uid="{00000000-0005-0000-0000-0000A8070000}"/>
    <cellStyle name="_New_Sofi_Nsi - plan - final_DCF_Pavlodar_9 2" xfId="3222" xr:uid="{00000000-0005-0000-0000-0000A9070000}"/>
    <cellStyle name="_New_Sofi_Nsi 2" xfId="3206" xr:uid="{00000000-0005-0000-0000-0000AA070000}"/>
    <cellStyle name="_New_Sofi_Nsi 3" xfId="4396" xr:uid="{00000000-0005-0000-0000-0000AB070000}"/>
    <cellStyle name="_New_Sofi_Nsi -super_ last version" xfId="1069" xr:uid="{00000000-0005-0000-0000-0000AC070000}"/>
    <cellStyle name="_New_Sofi_Nsi -super_ last version 2" xfId="3223" xr:uid="{00000000-0005-0000-0000-0000AD070000}"/>
    <cellStyle name="_New_Sofi_Nsi -super_ last version_DCF" xfId="1070" xr:uid="{00000000-0005-0000-0000-0000AE070000}"/>
    <cellStyle name="_New_Sofi_Nsi -super_ last version_DCF 2" xfId="3224" xr:uid="{00000000-0005-0000-0000-0000AF070000}"/>
    <cellStyle name="_New_Sofi_Nsi -super_ last version_DCF 3 с увел  объемами 14 12 07 " xfId="1071" xr:uid="{00000000-0005-0000-0000-0000B0070000}"/>
    <cellStyle name="_New_Sofi_Nsi -super_ last version_DCF 3 с увел  объемами 14 12 07  2" xfId="3225" xr:uid="{00000000-0005-0000-0000-0000B1070000}"/>
    <cellStyle name="_New_Sofi_Nsi -super_ last version_DCF_Pavlodar_9" xfId="1072" xr:uid="{00000000-0005-0000-0000-0000B2070000}"/>
    <cellStyle name="_New_Sofi_Nsi -super_ last version_DCF_Pavlodar_9 2" xfId="3226" xr:uid="{00000000-0005-0000-0000-0000B3070000}"/>
    <cellStyle name="_New_Sofi_Nsi(2)" xfId="1073" xr:uid="{00000000-0005-0000-0000-0000B4070000}"/>
    <cellStyle name="_New_Sofi_Nsi(2) 2" xfId="3227" xr:uid="{00000000-0005-0000-0000-0000B5070000}"/>
    <cellStyle name="_New_Sofi_Nsi(2)_DCF" xfId="1074" xr:uid="{00000000-0005-0000-0000-0000B6070000}"/>
    <cellStyle name="_New_Sofi_Nsi(2)_DCF 2" xfId="3228" xr:uid="{00000000-0005-0000-0000-0000B7070000}"/>
    <cellStyle name="_New_Sofi_Nsi(2)_DCF 3 с увел  объемами 14 12 07 " xfId="1075" xr:uid="{00000000-0005-0000-0000-0000B8070000}"/>
    <cellStyle name="_New_Sofi_Nsi(2)_DCF 3 с увел  объемами 14 12 07  2" xfId="3229" xr:uid="{00000000-0005-0000-0000-0000B9070000}"/>
    <cellStyle name="_New_Sofi_Nsi(2)_DCF_Pavlodar_9" xfId="1076" xr:uid="{00000000-0005-0000-0000-0000BA070000}"/>
    <cellStyle name="_New_Sofi_Nsi(2)_DCF_Pavlodar_9 2" xfId="3230" xr:uid="{00000000-0005-0000-0000-0000BB070000}"/>
    <cellStyle name="_New_Sofi_Nsi_1" xfId="1077" xr:uid="{00000000-0005-0000-0000-0000BC070000}"/>
    <cellStyle name="_New_Sofi_Nsi_1 2" xfId="3231" xr:uid="{00000000-0005-0000-0000-0000BD070000}"/>
    <cellStyle name="_New_Sofi_Nsi_1_DCF" xfId="1078" xr:uid="{00000000-0005-0000-0000-0000BE070000}"/>
    <cellStyle name="_New_Sofi_Nsi_1_DCF 2" xfId="3232" xr:uid="{00000000-0005-0000-0000-0000BF070000}"/>
    <cellStyle name="_New_Sofi_Nsi_1_DCF 3 с увел  объемами 14 12 07 " xfId="1079" xr:uid="{00000000-0005-0000-0000-0000C0070000}"/>
    <cellStyle name="_New_Sofi_Nsi_1_DCF 3 с увел  объемами 14 12 07  2" xfId="3233" xr:uid="{00000000-0005-0000-0000-0000C1070000}"/>
    <cellStyle name="_New_Sofi_Nsi_1_DCF_Pavlodar_9" xfId="1080" xr:uid="{00000000-0005-0000-0000-0000C2070000}"/>
    <cellStyle name="_New_Sofi_Nsi_1_DCF_Pavlodar_9 2" xfId="3234" xr:uid="{00000000-0005-0000-0000-0000C3070000}"/>
    <cellStyle name="_New_Sofi_Nsi_139" xfId="1081" xr:uid="{00000000-0005-0000-0000-0000C4070000}"/>
    <cellStyle name="_New_Sofi_Nsi_139 2" xfId="3235" xr:uid="{00000000-0005-0000-0000-0000C5070000}"/>
    <cellStyle name="_New_Sofi_Nsi_139_DCF" xfId="1082" xr:uid="{00000000-0005-0000-0000-0000C6070000}"/>
    <cellStyle name="_New_Sofi_Nsi_139_DCF 2" xfId="3236" xr:uid="{00000000-0005-0000-0000-0000C7070000}"/>
    <cellStyle name="_New_Sofi_Nsi_139_DCF 3 с увел  объемами 14 12 07 " xfId="1083" xr:uid="{00000000-0005-0000-0000-0000C8070000}"/>
    <cellStyle name="_New_Sofi_Nsi_139_DCF 3 с увел  объемами 14 12 07  2" xfId="3237" xr:uid="{00000000-0005-0000-0000-0000C9070000}"/>
    <cellStyle name="_New_Sofi_Nsi_139_DCF_Pavlodar_9" xfId="1084" xr:uid="{00000000-0005-0000-0000-0000CA070000}"/>
    <cellStyle name="_New_Sofi_Nsi_139_DCF_Pavlodar_9 2" xfId="3238" xr:uid="{00000000-0005-0000-0000-0000CB070000}"/>
    <cellStyle name="_New_Sofi_Nsi_140" xfId="1085" xr:uid="{00000000-0005-0000-0000-0000CC070000}"/>
    <cellStyle name="_New_Sofi_Nsi_140 2" xfId="3239" xr:uid="{00000000-0005-0000-0000-0000CD070000}"/>
    <cellStyle name="_New_Sofi_Nsi_140(Зах)" xfId="1086" xr:uid="{00000000-0005-0000-0000-0000CE070000}"/>
    <cellStyle name="_New_Sofi_Nsi_140(Зах) 2" xfId="3240" xr:uid="{00000000-0005-0000-0000-0000CF070000}"/>
    <cellStyle name="_New_Sofi_Nsi_140(Зах)_DCF" xfId="1087" xr:uid="{00000000-0005-0000-0000-0000D0070000}"/>
    <cellStyle name="_New_Sofi_Nsi_140(Зах)_DCF 2" xfId="3241" xr:uid="{00000000-0005-0000-0000-0000D1070000}"/>
    <cellStyle name="_New_Sofi_Nsi_140(Зах)_DCF 3 с увел  объемами 14 12 07 " xfId="1088" xr:uid="{00000000-0005-0000-0000-0000D2070000}"/>
    <cellStyle name="_New_Sofi_Nsi_140(Зах)_DCF 3 с увел  объемами 14 12 07  2" xfId="3242" xr:uid="{00000000-0005-0000-0000-0000D3070000}"/>
    <cellStyle name="_New_Sofi_Nsi_140(Зах)_DCF_Pavlodar_9" xfId="1089" xr:uid="{00000000-0005-0000-0000-0000D4070000}"/>
    <cellStyle name="_New_Sofi_Nsi_140(Зах)_DCF_Pavlodar_9 2" xfId="3243" xr:uid="{00000000-0005-0000-0000-0000D5070000}"/>
    <cellStyle name="_New_Sofi_Nsi_140_DCF" xfId="1090" xr:uid="{00000000-0005-0000-0000-0000D6070000}"/>
    <cellStyle name="_New_Sofi_Nsi_140_DCF 2" xfId="3244" xr:uid="{00000000-0005-0000-0000-0000D7070000}"/>
    <cellStyle name="_New_Sofi_Nsi_140_DCF 3 с увел  объемами 14 12 07 " xfId="1091" xr:uid="{00000000-0005-0000-0000-0000D8070000}"/>
    <cellStyle name="_New_Sofi_Nsi_140_DCF 3 с увел  объемами 14 12 07  2" xfId="3245" xr:uid="{00000000-0005-0000-0000-0000D9070000}"/>
    <cellStyle name="_New_Sofi_Nsi_140_DCF_Pavlodar_9" xfId="1092" xr:uid="{00000000-0005-0000-0000-0000DA070000}"/>
    <cellStyle name="_New_Sofi_Nsi_140_DCF_Pavlodar_9 2" xfId="3246" xr:uid="{00000000-0005-0000-0000-0000DB070000}"/>
    <cellStyle name="_New_Sofi_Nsi_140_mod" xfId="1093" xr:uid="{00000000-0005-0000-0000-0000DC070000}"/>
    <cellStyle name="_New_Sofi_Nsi_140_mod 2" xfId="3247" xr:uid="{00000000-0005-0000-0000-0000DD070000}"/>
    <cellStyle name="_New_Sofi_Nsi_140_mod_DCF" xfId="1094" xr:uid="{00000000-0005-0000-0000-0000DE070000}"/>
    <cellStyle name="_New_Sofi_Nsi_140_mod_DCF 2" xfId="3248" xr:uid="{00000000-0005-0000-0000-0000DF070000}"/>
    <cellStyle name="_New_Sofi_Nsi_140_mod_DCF 3 с увел  объемами 14 12 07 " xfId="1095" xr:uid="{00000000-0005-0000-0000-0000E0070000}"/>
    <cellStyle name="_New_Sofi_Nsi_140_mod_DCF 3 с увел  объемами 14 12 07  2" xfId="3249" xr:uid="{00000000-0005-0000-0000-0000E1070000}"/>
    <cellStyle name="_New_Sofi_Nsi_140_mod_DCF_Pavlodar_9" xfId="1096" xr:uid="{00000000-0005-0000-0000-0000E2070000}"/>
    <cellStyle name="_New_Sofi_Nsi_140_mod_DCF_Pavlodar_9 2" xfId="3250" xr:uid="{00000000-0005-0000-0000-0000E3070000}"/>
    <cellStyle name="_New_Sofi_Nsi_158" xfId="1097" xr:uid="{00000000-0005-0000-0000-0000E4070000}"/>
    <cellStyle name="_New_Sofi_Nsi_158 2" xfId="3251" xr:uid="{00000000-0005-0000-0000-0000E5070000}"/>
    <cellStyle name="_New_Sofi_Nsi_158_DCF" xfId="1098" xr:uid="{00000000-0005-0000-0000-0000E6070000}"/>
    <cellStyle name="_New_Sofi_Nsi_158_DCF 2" xfId="3252" xr:uid="{00000000-0005-0000-0000-0000E7070000}"/>
    <cellStyle name="_New_Sofi_Nsi_158_DCF 3 с увел  объемами 14 12 07 " xfId="1099" xr:uid="{00000000-0005-0000-0000-0000E8070000}"/>
    <cellStyle name="_New_Sofi_Nsi_158_DCF 3 с увел  объемами 14 12 07  2" xfId="3253" xr:uid="{00000000-0005-0000-0000-0000E9070000}"/>
    <cellStyle name="_New_Sofi_Nsi_158_DCF_Pavlodar_9" xfId="1100" xr:uid="{00000000-0005-0000-0000-0000EA070000}"/>
    <cellStyle name="_New_Sofi_Nsi_158_DCF_Pavlodar_9 2" xfId="3254" xr:uid="{00000000-0005-0000-0000-0000EB070000}"/>
    <cellStyle name="_New_Sofi_Nsi_DCF" xfId="1101" xr:uid="{00000000-0005-0000-0000-0000EC070000}"/>
    <cellStyle name="_New_Sofi_Nsi_DCF 2" xfId="3255" xr:uid="{00000000-0005-0000-0000-0000ED070000}"/>
    <cellStyle name="_New_Sofi_Nsi_DCF 3 с увел  объемами 14 12 07 " xfId="1102" xr:uid="{00000000-0005-0000-0000-0000EE070000}"/>
    <cellStyle name="_New_Sofi_Nsi_DCF 3 с увел  объемами 14 12 07  2" xfId="3256" xr:uid="{00000000-0005-0000-0000-0000EF070000}"/>
    <cellStyle name="_New_Sofi_Nsi_DCF_Pavlodar_9" xfId="1103" xr:uid="{00000000-0005-0000-0000-0000F0070000}"/>
    <cellStyle name="_New_Sofi_Nsi_DCF_Pavlodar_9 2" xfId="3257" xr:uid="{00000000-0005-0000-0000-0000F1070000}"/>
    <cellStyle name="_New_Sofi_Nsi_Express" xfId="1104" xr:uid="{00000000-0005-0000-0000-0000F2070000}"/>
    <cellStyle name="_New_Sofi_Nsi_Express 2" xfId="3258" xr:uid="{00000000-0005-0000-0000-0000F3070000}"/>
    <cellStyle name="_New_Sofi_Nsi_Express_DCF" xfId="1105" xr:uid="{00000000-0005-0000-0000-0000F4070000}"/>
    <cellStyle name="_New_Sofi_Nsi_Express_DCF 2" xfId="3259" xr:uid="{00000000-0005-0000-0000-0000F5070000}"/>
    <cellStyle name="_New_Sofi_Nsi_Express_DCF 3 с увел  объемами 14 12 07 " xfId="1106" xr:uid="{00000000-0005-0000-0000-0000F6070000}"/>
    <cellStyle name="_New_Sofi_Nsi_Express_DCF 3 с увел  объемами 14 12 07  2" xfId="3260" xr:uid="{00000000-0005-0000-0000-0000F7070000}"/>
    <cellStyle name="_New_Sofi_Nsi_Express_DCF_Pavlodar_9" xfId="1107" xr:uid="{00000000-0005-0000-0000-0000F8070000}"/>
    <cellStyle name="_New_Sofi_Nsi_Express_DCF_Pavlodar_9 2" xfId="3261" xr:uid="{00000000-0005-0000-0000-0000F9070000}"/>
    <cellStyle name="_New_Sofi_Nsi_Jan1" xfId="1108" xr:uid="{00000000-0005-0000-0000-0000FA070000}"/>
    <cellStyle name="_New_Sofi_Nsi_Jan1 2" xfId="3262" xr:uid="{00000000-0005-0000-0000-0000FB070000}"/>
    <cellStyle name="_New_Sofi_Nsi_Jan1_DCF" xfId="1109" xr:uid="{00000000-0005-0000-0000-0000FC070000}"/>
    <cellStyle name="_New_Sofi_Nsi_Jan1_DCF 2" xfId="3263" xr:uid="{00000000-0005-0000-0000-0000FD070000}"/>
    <cellStyle name="_New_Sofi_Nsi_Jan1_DCF 3 с увел  объемами 14 12 07 " xfId="1110" xr:uid="{00000000-0005-0000-0000-0000FE070000}"/>
    <cellStyle name="_New_Sofi_Nsi_Jan1_DCF 3 с увел  объемами 14 12 07  2" xfId="3264" xr:uid="{00000000-0005-0000-0000-0000FF070000}"/>
    <cellStyle name="_New_Sofi_Nsi_Jan1_DCF_Pavlodar_9" xfId="1111" xr:uid="{00000000-0005-0000-0000-000000080000}"/>
    <cellStyle name="_New_Sofi_Nsi_Jan1_DCF_Pavlodar_9 2" xfId="3265" xr:uid="{00000000-0005-0000-0000-000001080000}"/>
    <cellStyle name="_New_Sofi_Nsi_test" xfId="1112" xr:uid="{00000000-0005-0000-0000-000002080000}"/>
    <cellStyle name="_New_Sofi_Nsi_test 2" xfId="3266" xr:uid="{00000000-0005-0000-0000-000003080000}"/>
    <cellStyle name="_New_Sofi_Nsi_test_DCF" xfId="1113" xr:uid="{00000000-0005-0000-0000-000004080000}"/>
    <cellStyle name="_New_Sofi_Nsi_test_DCF 2" xfId="3267" xr:uid="{00000000-0005-0000-0000-000005080000}"/>
    <cellStyle name="_New_Sofi_Nsi_test_DCF 3 с увел  объемами 14 12 07 " xfId="1114" xr:uid="{00000000-0005-0000-0000-000006080000}"/>
    <cellStyle name="_New_Sofi_Nsi_test_DCF 3 с увел  объемами 14 12 07  2" xfId="3268" xr:uid="{00000000-0005-0000-0000-000007080000}"/>
    <cellStyle name="_New_Sofi_Nsi_test_DCF_Pavlodar_9" xfId="1115" xr:uid="{00000000-0005-0000-0000-000008080000}"/>
    <cellStyle name="_New_Sofi_Nsi_test_DCF_Pavlodar_9 2" xfId="3269" xr:uid="{00000000-0005-0000-0000-000009080000}"/>
    <cellStyle name="_New_Sofi_Nsi2" xfId="1116" xr:uid="{00000000-0005-0000-0000-00000A080000}"/>
    <cellStyle name="_New_Sofi_Nsi2 2" xfId="3270" xr:uid="{00000000-0005-0000-0000-00000B080000}"/>
    <cellStyle name="_New_Sofi_Nsi2_DCF" xfId="1117" xr:uid="{00000000-0005-0000-0000-00000C080000}"/>
    <cellStyle name="_New_Sofi_Nsi2_DCF 2" xfId="3271" xr:uid="{00000000-0005-0000-0000-00000D080000}"/>
    <cellStyle name="_New_Sofi_Nsi2_DCF 3 с увел  объемами 14 12 07 " xfId="1118" xr:uid="{00000000-0005-0000-0000-00000E080000}"/>
    <cellStyle name="_New_Sofi_Nsi2_DCF 3 с увел  объемами 14 12 07  2" xfId="3272" xr:uid="{00000000-0005-0000-0000-00000F080000}"/>
    <cellStyle name="_New_Sofi_Nsi2_DCF_Pavlodar_9" xfId="1119" xr:uid="{00000000-0005-0000-0000-000010080000}"/>
    <cellStyle name="_New_Sofi_Nsi2_DCF_Pavlodar_9 2" xfId="3273" xr:uid="{00000000-0005-0000-0000-000011080000}"/>
    <cellStyle name="_New_Sofi_Nsi-Services" xfId="1120" xr:uid="{00000000-0005-0000-0000-000012080000}"/>
    <cellStyle name="_New_Sofi_Nsi-Services 2" xfId="3274" xr:uid="{00000000-0005-0000-0000-000013080000}"/>
    <cellStyle name="_New_Sofi_Nsi-Services_DCF" xfId="1121" xr:uid="{00000000-0005-0000-0000-000014080000}"/>
    <cellStyle name="_New_Sofi_Nsi-Services_DCF 2" xfId="3275" xr:uid="{00000000-0005-0000-0000-000015080000}"/>
    <cellStyle name="_New_Sofi_Nsi-Services_DCF 3 с увел  объемами 14 12 07 " xfId="1122" xr:uid="{00000000-0005-0000-0000-000016080000}"/>
    <cellStyle name="_New_Sofi_Nsi-Services_DCF 3 с увел  объемами 14 12 07  2" xfId="3276" xr:uid="{00000000-0005-0000-0000-000017080000}"/>
    <cellStyle name="_New_Sofi_Nsi-Services_DCF_Pavlodar_9" xfId="1123" xr:uid="{00000000-0005-0000-0000-000018080000}"/>
    <cellStyle name="_New_Sofi_Nsi-Services_DCF_Pavlodar_9 2" xfId="3277" xr:uid="{00000000-0005-0000-0000-000019080000}"/>
    <cellStyle name="_New_Sofi_P&amp;L" xfId="1124" xr:uid="{00000000-0005-0000-0000-00001A080000}"/>
    <cellStyle name="_New_Sofi_P&amp;L 2" xfId="3278" xr:uid="{00000000-0005-0000-0000-00001B080000}"/>
    <cellStyle name="_New_Sofi_P&amp;L_DCF" xfId="1125" xr:uid="{00000000-0005-0000-0000-00001C080000}"/>
    <cellStyle name="_New_Sofi_P&amp;L_DCF 2" xfId="3279" xr:uid="{00000000-0005-0000-0000-00001D080000}"/>
    <cellStyle name="_New_Sofi_P&amp;L_DCF 3 с увел  объемами 14 12 07 " xfId="1126" xr:uid="{00000000-0005-0000-0000-00001E080000}"/>
    <cellStyle name="_New_Sofi_P&amp;L_DCF 3 с увел  объемами 14 12 07  2" xfId="3280" xr:uid="{00000000-0005-0000-0000-00001F080000}"/>
    <cellStyle name="_New_Sofi_P&amp;L_DCF_Pavlodar_9" xfId="1127" xr:uid="{00000000-0005-0000-0000-000020080000}"/>
    <cellStyle name="_New_Sofi_P&amp;L_DCF_Pavlodar_9 2" xfId="3281" xr:uid="{00000000-0005-0000-0000-000021080000}"/>
    <cellStyle name="_New_Sofi_S0400" xfId="1128" xr:uid="{00000000-0005-0000-0000-000022080000}"/>
    <cellStyle name="_New_Sofi_S0400 2" xfId="3282" xr:uid="{00000000-0005-0000-0000-000023080000}"/>
    <cellStyle name="_New_Sofi_S0400_DCF" xfId="1129" xr:uid="{00000000-0005-0000-0000-000024080000}"/>
    <cellStyle name="_New_Sofi_S0400_DCF 2" xfId="3283" xr:uid="{00000000-0005-0000-0000-000025080000}"/>
    <cellStyle name="_New_Sofi_S0400_DCF 3 с увел  объемами 14 12 07 " xfId="1130" xr:uid="{00000000-0005-0000-0000-000026080000}"/>
    <cellStyle name="_New_Sofi_S0400_DCF 3 с увел  объемами 14 12 07  2" xfId="3284" xr:uid="{00000000-0005-0000-0000-000027080000}"/>
    <cellStyle name="_New_Sofi_S0400_DCF_Pavlodar_9" xfId="1131" xr:uid="{00000000-0005-0000-0000-000028080000}"/>
    <cellStyle name="_New_Sofi_S0400_DCF_Pavlodar_9 2" xfId="3285" xr:uid="{00000000-0005-0000-0000-000029080000}"/>
    <cellStyle name="_New_Sofi_S13001" xfId="1132" xr:uid="{00000000-0005-0000-0000-00002A080000}"/>
    <cellStyle name="_New_Sofi_S13001 2" xfId="3286" xr:uid="{00000000-0005-0000-0000-00002B080000}"/>
    <cellStyle name="_New_Sofi_S13001_DCF" xfId="1133" xr:uid="{00000000-0005-0000-0000-00002C080000}"/>
    <cellStyle name="_New_Sofi_S13001_DCF 2" xfId="3287" xr:uid="{00000000-0005-0000-0000-00002D080000}"/>
    <cellStyle name="_New_Sofi_S13001_DCF 3 с увел  объемами 14 12 07 " xfId="1134" xr:uid="{00000000-0005-0000-0000-00002E080000}"/>
    <cellStyle name="_New_Sofi_S13001_DCF 3 с увел  объемами 14 12 07  2" xfId="3288" xr:uid="{00000000-0005-0000-0000-00002F080000}"/>
    <cellStyle name="_New_Sofi_S13001_DCF_Pavlodar_9" xfId="1135" xr:uid="{00000000-0005-0000-0000-000030080000}"/>
    <cellStyle name="_New_Sofi_S13001_DCF_Pavlodar_9 2" xfId="3289" xr:uid="{00000000-0005-0000-0000-000031080000}"/>
    <cellStyle name="_New_Sofi_Sheet1" xfId="1136" xr:uid="{00000000-0005-0000-0000-000032080000}"/>
    <cellStyle name="_New_Sofi_Sheet1 2" xfId="3290" xr:uid="{00000000-0005-0000-0000-000033080000}"/>
    <cellStyle name="_New_Sofi_Sheet1_DCF" xfId="1137" xr:uid="{00000000-0005-0000-0000-000034080000}"/>
    <cellStyle name="_New_Sofi_Sheet1_DCF 2" xfId="3291" xr:uid="{00000000-0005-0000-0000-000035080000}"/>
    <cellStyle name="_New_Sofi_Sheet1_DCF 3 с увел  объемами 14 12 07 " xfId="1138" xr:uid="{00000000-0005-0000-0000-000036080000}"/>
    <cellStyle name="_New_Sofi_Sheet1_DCF 3 с увел  объемами 14 12 07  2" xfId="3292" xr:uid="{00000000-0005-0000-0000-000037080000}"/>
    <cellStyle name="_New_Sofi_Sheet1_DCF_Pavlodar_9" xfId="1139" xr:uid="{00000000-0005-0000-0000-000038080000}"/>
    <cellStyle name="_New_Sofi_Sheet1_DCF_Pavlodar_9 2" xfId="3293" xr:uid="{00000000-0005-0000-0000-000039080000}"/>
    <cellStyle name="_New_Sofi_sofi - plan_AP270202ii" xfId="1140" xr:uid="{00000000-0005-0000-0000-00003A080000}"/>
    <cellStyle name="_New_Sofi_sofi - plan_AP270202ii 2" xfId="3294" xr:uid="{00000000-0005-0000-0000-00003B080000}"/>
    <cellStyle name="_New_Sofi_sofi - plan_AP270202ii_DCF" xfId="1141" xr:uid="{00000000-0005-0000-0000-00003C080000}"/>
    <cellStyle name="_New_Sofi_sofi - plan_AP270202ii_DCF 2" xfId="3295" xr:uid="{00000000-0005-0000-0000-00003D080000}"/>
    <cellStyle name="_New_Sofi_sofi - plan_AP270202ii_DCF 3 с увел  объемами 14 12 07 " xfId="1142" xr:uid="{00000000-0005-0000-0000-00003E080000}"/>
    <cellStyle name="_New_Sofi_sofi - plan_AP270202ii_DCF 3 с увел  объемами 14 12 07  2" xfId="3296" xr:uid="{00000000-0005-0000-0000-00003F080000}"/>
    <cellStyle name="_New_Sofi_sofi - plan_AP270202ii_DCF_Pavlodar_9" xfId="1143" xr:uid="{00000000-0005-0000-0000-000040080000}"/>
    <cellStyle name="_New_Sofi_sofi - plan_AP270202ii_DCF_Pavlodar_9 2" xfId="3297" xr:uid="{00000000-0005-0000-0000-000041080000}"/>
    <cellStyle name="_New_Sofi_sofi - plan_AP270202iii" xfId="1144" xr:uid="{00000000-0005-0000-0000-000042080000}"/>
    <cellStyle name="_New_Sofi_sofi - plan_AP270202iii 2" xfId="3298" xr:uid="{00000000-0005-0000-0000-000043080000}"/>
    <cellStyle name="_New_Sofi_sofi - plan_AP270202iii_DCF" xfId="1145" xr:uid="{00000000-0005-0000-0000-000044080000}"/>
    <cellStyle name="_New_Sofi_sofi - plan_AP270202iii_DCF 2" xfId="3299" xr:uid="{00000000-0005-0000-0000-000045080000}"/>
    <cellStyle name="_New_Sofi_sofi - plan_AP270202iii_DCF 3 с увел  объемами 14 12 07 " xfId="1146" xr:uid="{00000000-0005-0000-0000-000046080000}"/>
    <cellStyle name="_New_Sofi_sofi - plan_AP270202iii_DCF 3 с увел  объемами 14 12 07  2" xfId="3300" xr:uid="{00000000-0005-0000-0000-000047080000}"/>
    <cellStyle name="_New_Sofi_sofi - plan_AP270202iii_DCF_Pavlodar_9" xfId="1147" xr:uid="{00000000-0005-0000-0000-000048080000}"/>
    <cellStyle name="_New_Sofi_sofi - plan_AP270202iii_DCF_Pavlodar_9 2" xfId="3301" xr:uid="{00000000-0005-0000-0000-000049080000}"/>
    <cellStyle name="_New_Sofi_sofi - plan_AP270202iv" xfId="1148" xr:uid="{00000000-0005-0000-0000-00004A080000}"/>
    <cellStyle name="_New_Sofi_sofi - plan_AP270202iv 2" xfId="3302" xr:uid="{00000000-0005-0000-0000-00004B080000}"/>
    <cellStyle name="_New_Sofi_sofi - plan_AP270202iv_DCF" xfId="1149" xr:uid="{00000000-0005-0000-0000-00004C080000}"/>
    <cellStyle name="_New_Sofi_sofi - plan_AP270202iv_DCF 2" xfId="3303" xr:uid="{00000000-0005-0000-0000-00004D080000}"/>
    <cellStyle name="_New_Sofi_sofi - plan_AP270202iv_DCF 3 с увел  объемами 14 12 07 " xfId="1150" xr:uid="{00000000-0005-0000-0000-00004E080000}"/>
    <cellStyle name="_New_Sofi_sofi - plan_AP270202iv_DCF 3 с увел  объемами 14 12 07  2" xfId="3304" xr:uid="{00000000-0005-0000-0000-00004F080000}"/>
    <cellStyle name="_New_Sofi_sofi - plan_AP270202iv_DCF_Pavlodar_9" xfId="1151" xr:uid="{00000000-0005-0000-0000-000050080000}"/>
    <cellStyle name="_New_Sofi_sofi - plan_AP270202iv_DCF_Pavlodar_9 2" xfId="3305" xr:uid="{00000000-0005-0000-0000-000051080000}"/>
    <cellStyle name="_New_Sofi_Sofi vs Sobi" xfId="1152" xr:uid="{00000000-0005-0000-0000-000052080000}"/>
    <cellStyle name="_New_Sofi_Sofi vs Sobi 2" xfId="3306" xr:uid="{00000000-0005-0000-0000-000053080000}"/>
    <cellStyle name="_New_Sofi_Sofi vs Sobi_DCF" xfId="1153" xr:uid="{00000000-0005-0000-0000-000054080000}"/>
    <cellStyle name="_New_Sofi_Sofi vs Sobi_DCF 2" xfId="3307" xr:uid="{00000000-0005-0000-0000-000055080000}"/>
    <cellStyle name="_New_Sofi_Sofi vs Sobi_DCF 3 с увел  объемами 14 12 07 " xfId="1154" xr:uid="{00000000-0005-0000-0000-000056080000}"/>
    <cellStyle name="_New_Sofi_Sofi vs Sobi_DCF 3 с увел  объемами 14 12 07  2" xfId="3308" xr:uid="{00000000-0005-0000-0000-000057080000}"/>
    <cellStyle name="_New_Sofi_Sofi vs Sobi_DCF_Pavlodar_9" xfId="1155" xr:uid="{00000000-0005-0000-0000-000058080000}"/>
    <cellStyle name="_New_Sofi_Sofi vs Sobi_DCF_Pavlodar_9 2" xfId="3309" xr:uid="{00000000-0005-0000-0000-000059080000}"/>
    <cellStyle name="_New_Sofi_Sofi_PBD 27-11-01" xfId="1156" xr:uid="{00000000-0005-0000-0000-00005A080000}"/>
    <cellStyle name="_New_Sofi_Sofi_PBD 27-11-01 2" xfId="3310" xr:uid="{00000000-0005-0000-0000-00005B080000}"/>
    <cellStyle name="_New_Sofi_Sofi_PBD 27-11-01_DCF" xfId="1157" xr:uid="{00000000-0005-0000-0000-00005C080000}"/>
    <cellStyle name="_New_Sofi_Sofi_PBD 27-11-01_DCF 2" xfId="3311" xr:uid="{00000000-0005-0000-0000-00005D080000}"/>
    <cellStyle name="_New_Sofi_Sofi_PBD 27-11-01_DCF 3 с увел  объемами 14 12 07 " xfId="1158" xr:uid="{00000000-0005-0000-0000-00005E080000}"/>
    <cellStyle name="_New_Sofi_Sofi_PBD 27-11-01_DCF 3 с увел  объемами 14 12 07  2" xfId="3312" xr:uid="{00000000-0005-0000-0000-00005F080000}"/>
    <cellStyle name="_New_Sofi_Sofi_PBD 27-11-01_DCF_Pavlodar_9" xfId="1159" xr:uid="{00000000-0005-0000-0000-000060080000}"/>
    <cellStyle name="_New_Sofi_Sofi_PBD 27-11-01_DCF_Pavlodar_9 2" xfId="3313" xr:uid="{00000000-0005-0000-0000-000061080000}"/>
    <cellStyle name="_New_Sofi_SOFI_TEPs_AOK_130902" xfId="1160" xr:uid="{00000000-0005-0000-0000-000062080000}"/>
    <cellStyle name="_New_Sofi_SOFI_TEPs_AOK_130902 2" xfId="3314" xr:uid="{00000000-0005-0000-0000-000063080000}"/>
    <cellStyle name="_New_Sofi_SOFI_TEPs_AOK_130902_DCF" xfId="1161" xr:uid="{00000000-0005-0000-0000-000064080000}"/>
    <cellStyle name="_New_Sofi_SOFI_TEPs_AOK_130902_DCF 2" xfId="3315" xr:uid="{00000000-0005-0000-0000-000065080000}"/>
    <cellStyle name="_New_Sofi_SOFI_TEPs_AOK_130902_DCF 3 с увел  объемами 14 12 07 " xfId="1162" xr:uid="{00000000-0005-0000-0000-000066080000}"/>
    <cellStyle name="_New_Sofi_SOFI_TEPs_AOK_130902_DCF 3 с увел  объемами 14 12 07  2" xfId="3316" xr:uid="{00000000-0005-0000-0000-000067080000}"/>
    <cellStyle name="_New_Sofi_SOFI_TEPs_AOK_130902_DCF_Pavlodar_9" xfId="1163" xr:uid="{00000000-0005-0000-0000-000068080000}"/>
    <cellStyle name="_New_Sofi_SOFI_TEPs_AOK_130902_DCF_Pavlodar_9 2" xfId="3317" xr:uid="{00000000-0005-0000-0000-000069080000}"/>
    <cellStyle name="_New_Sofi_Sofi145a" xfId="1164" xr:uid="{00000000-0005-0000-0000-00006A080000}"/>
    <cellStyle name="_New_Sofi_Sofi145a 2" xfId="3318" xr:uid="{00000000-0005-0000-0000-00006B080000}"/>
    <cellStyle name="_New_Sofi_Sofi145a_DCF" xfId="1165" xr:uid="{00000000-0005-0000-0000-00006C080000}"/>
    <cellStyle name="_New_Sofi_Sofi145a_DCF 2" xfId="3319" xr:uid="{00000000-0005-0000-0000-00006D080000}"/>
    <cellStyle name="_New_Sofi_Sofi145a_DCF 3 с увел  объемами 14 12 07 " xfId="1166" xr:uid="{00000000-0005-0000-0000-00006E080000}"/>
    <cellStyle name="_New_Sofi_Sofi145a_DCF 3 с увел  объемами 14 12 07  2" xfId="3320" xr:uid="{00000000-0005-0000-0000-00006F080000}"/>
    <cellStyle name="_New_Sofi_Sofi145a_DCF_Pavlodar_9" xfId="1167" xr:uid="{00000000-0005-0000-0000-000070080000}"/>
    <cellStyle name="_New_Sofi_Sofi145a_DCF_Pavlodar_9 2" xfId="3321" xr:uid="{00000000-0005-0000-0000-000071080000}"/>
    <cellStyle name="_New_Sofi_Sofi153" xfId="1168" xr:uid="{00000000-0005-0000-0000-000072080000}"/>
    <cellStyle name="_New_Sofi_Sofi153 2" xfId="3322" xr:uid="{00000000-0005-0000-0000-000073080000}"/>
    <cellStyle name="_New_Sofi_Sofi153_DCF" xfId="1169" xr:uid="{00000000-0005-0000-0000-000074080000}"/>
    <cellStyle name="_New_Sofi_Sofi153_DCF 2" xfId="3323" xr:uid="{00000000-0005-0000-0000-000075080000}"/>
    <cellStyle name="_New_Sofi_Sofi153_DCF 3 с увел  объемами 14 12 07 " xfId="1170" xr:uid="{00000000-0005-0000-0000-000076080000}"/>
    <cellStyle name="_New_Sofi_Sofi153_DCF 3 с увел  объемами 14 12 07  2" xfId="3324" xr:uid="{00000000-0005-0000-0000-000077080000}"/>
    <cellStyle name="_New_Sofi_Sofi153_DCF_Pavlodar_9" xfId="1171" xr:uid="{00000000-0005-0000-0000-000078080000}"/>
    <cellStyle name="_New_Sofi_Sofi153_DCF_Pavlodar_9 2" xfId="3325" xr:uid="{00000000-0005-0000-0000-000079080000}"/>
    <cellStyle name="_New_Sofi_Summary" xfId="1172" xr:uid="{00000000-0005-0000-0000-00007A080000}"/>
    <cellStyle name="_New_Sofi_Summary 2" xfId="3326" xr:uid="{00000000-0005-0000-0000-00007B080000}"/>
    <cellStyle name="_New_Sofi_Summary_DCF" xfId="1173" xr:uid="{00000000-0005-0000-0000-00007C080000}"/>
    <cellStyle name="_New_Sofi_Summary_DCF 2" xfId="3327" xr:uid="{00000000-0005-0000-0000-00007D080000}"/>
    <cellStyle name="_New_Sofi_Summary_DCF 3 с увел  объемами 14 12 07 " xfId="1174" xr:uid="{00000000-0005-0000-0000-00007E080000}"/>
    <cellStyle name="_New_Sofi_Summary_DCF 3 с увел  объемами 14 12 07  2" xfId="3328" xr:uid="{00000000-0005-0000-0000-00007F080000}"/>
    <cellStyle name="_New_Sofi_Summary_DCF_Pavlodar_9" xfId="1175" xr:uid="{00000000-0005-0000-0000-000080080000}"/>
    <cellStyle name="_New_Sofi_Summary_DCF_Pavlodar_9 2" xfId="3329" xr:uid="{00000000-0005-0000-0000-000081080000}"/>
    <cellStyle name="_New_Sofi_SXXXX_Express_c Links" xfId="1176" xr:uid="{00000000-0005-0000-0000-000082080000}"/>
    <cellStyle name="_New_Sofi_SXXXX_Express_c Links 2" xfId="3330" xr:uid="{00000000-0005-0000-0000-000083080000}"/>
    <cellStyle name="_New_Sofi_SXXXX_Express_c Links_DCF" xfId="1177" xr:uid="{00000000-0005-0000-0000-000084080000}"/>
    <cellStyle name="_New_Sofi_SXXXX_Express_c Links_DCF 2" xfId="3331" xr:uid="{00000000-0005-0000-0000-000085080000}"/>
    <cellStyle name="_New_Sofi_SXXXX_Express_c Links_DCF 3 с увел  объемами 14 12 07 " xfId="1178" xr:uid="{00000000-0005-0000-0000-000086080000}"/>
    <cellStyle name="_New_Sofi_SXXXX_Express_c Links_DCF 3 с увел  объемами 14 12 07  2" xfId="3332" xr:uid="{00000000-0005-0000-0000-000087080000}"/>
    <cellStyle name="_New_Sofi_SXXXX_Express_c Links_DCF_Pavlodar_9" xfId="1179" xr:uid="{00000000-0005-0000-0000-000088080000}"/>
    <cellStyle name="_New_Sofi_SXXXX_Express_c Links_DCF_Pavlodar_9 2" xfId="3333" xr:uid="{00000000-0005-0000-0000-000089080000}"/>
    <cellStyle name="_New_Sofi_Tax_form_1кв_3" xfId="1180" xr:uid="{00000000-0005-0000-0000-00008A080000}"/>
    <cellStyle name="_New_Sofi_Tax_form_1кв_3 2" xfId="3334" xr:uid="{00000000-0005-0000-0000-00008B080000}"/>
    <cellStyle name="_New_Sofi_Tax_form_1кв_3_DCF" xfId="1181" xr:uid="{00000000-0005-0000-0000-00008C080000}"/>
    <cellStyle name="_New_Sofi_Tax_form_1кв_3_DCF 2" xfId="3335" xr:uid="{00000000-0005-0000-0000-00008D080000}"/>
    <cellStyle name="_New_Sofi_Tax_form_1кв_3_DCF 3 с увел  объемами 14 12 07 " xfId="1182" xr:uid="{00000000-0005-0000-0000-00008E080000}"/>
    <cellStyle name="_New_Sofi_Tax_form_1кв_3_DCF 3 с увел  объемами 14 12 07  2" xfId="3336" xr:uid="{00000000-0005-0000-0000-00008F080000}"/>
    <cellStyle name="_New_Sofi_Tax_form_1кв_3_DCF_Pavlodar_9" xfId="1183" xr:uid="{00000000-0005-0000-0000-000090080000}"/>
    <cellStyle name="_New_Sofi_Tax_form_1кв_3_DCF_Pavlodar_9 2" xfId="3337" xr:uid="{00000000-0005-0000-0000-000091080000}"/>
    <cellStyle name="_New_Sofi_test_11" xfId="1184" xr:uid="{00000000-0005-0000-0000-000092080000}"/>
    <cellStyle name="_New_Sofi_test_11 2" xfId="3338" xr:uid="{00000000-0005-0000-0000-000093080000}"/>
    <cellStyle name="_New_Sofi_test_11_DCF" xfId="1185" xr:uid="{00000000-0005-0000-0000-000094080000}"/>
    <cellStyle name="_New_Sofi_test_11_DCF 2" xfId="3339" xr:uid="{00000000-0005-0000-0000-000095080000}"/>
    <cellStyle name="_New_Sofi_test_11_DCF 3 с увел  объемами 14 12 07 " xfId="1186" xr:uid="{00000000-0005-0000-0000-000096080000}"/>
    <cellStyle name="_New_Sofi_test_11_DCF 3 с увел  объемами 14 12 07  2" xfId="3340" xr:uid="{00000000-0005-0000-0000-000097080000}"/>
    <cellStyle name="_New_Sofi_test_11_DCF_Pavlodar_9" xfId="1187" xr:uid="{00000000-0005-0000-0000-000098080000}"/>
    <cellStyle name="_New_Sofi_test_11_DCF_Pavlodar_9 2" xfId="3341" xr:uid="{00000000-0005-0000-0000-000099080000}"/>
    <cellStyle name="_New_Sofi_БКЭ" xfId="1188" xr:uid="{00000000-0005-0000-0000-00009A080000}"/>
    <cellStyle name="_New_Sofi_БКЭ 2" xfId="3342" xr:uid="{00000000-0005-0000-0000-00009B080000}"/>
    <cellStyle name="_New_Sofi_БКЭ_DCF" xfId="1189" xr:uid="{00000000-0005-0000-0000-00009C080000}"/>
    <cellStyle name="_New_Sofi_БКЭ_DCF 2" xfId="3343" xr:uid="{00000000-0005-0000-0000-00009D080000}"/>
    <cellStyle name="_New_Sofi_БКЭ_DCF 3 с увел  объемами 14 12 07 " xfId="1190" xr:uid="{00000000-0005-0000-0000-00009E080000}"/>
    <cellStyle name="_New_Sofi_БКЭ_DCF 3 с увел  объемами 14 12 07  2" xfId="3344" xr:uid="{00000000-0005-0000-0000-00009F080000}"/>
    <cellStyle name="_New_Sofi_БКЭ_DCF_Pavlodar_9" xfId="1191" xr:uid="{00000000-0005-0000-0000-0000A0080000}"/>
    <cellStyle name="_New_Sofi_БКЭ_DCF_Pavlodar_9 2" xfId="3345" xr:uid="{00000000-0005-0000-0000-0000A1080000}"/>
    <cellStyle name="_New_Sofi_для вставки в пакет за 2001" xfId="1192" xr:uid="{00000000-0005-0000-0000-0000A2080000}"/>
    <cellStyle name="_New_Sofi_для вставки в пакет за 2001 2" xfId="3346" xr:uid="{00000000-0005-0000-0000-0000A3080000}"/>
    <cellStyle name="_New_Sofi_для вставки в пакет за 2001_DCF" xfId="1193" xr:uid="{00000000-0005-0000-0000-0000A4080000}"/>
    <cellStyle name="_New_Sofi_для вставки в пакет за 2001_DCF 2" xfId="3347" xr:uid="{00000000-0005-0000-0000-0000A5080000}"/>
    <cellStyle name="_New_Sofi_для вставки в пакет за 2001_DCF 3 с увел  объемами 14 12 07 " xfId="1194" xr:uid="{00000000-0005-0000-0000-0000A6080000}"/>
    <cellStyle name="_New_Sofi_для вставки в пакет за 2001_DCF 3 с увел  объемами 14 12 07  2" xfId="3348" xr:uid="{00000000-0005-0000-0000-0000A7080000}"/>
    <cellStyle name="_New_Sofi_для вставки в пакет за 2001_DCF_Pavlodar_9" xfId="1195" xr:uid="{00000000-0005-0000-0000-0000A8080000}"/>
    <cellStyle name="_New_Sofi_для вставки в пакет за 2001_DCF_Pavlodar_9 2" xfId="3349" xr:uid="{00000000-0005-0000-0000-0000A9080000}"/>
    <cellStyle name="_New_Sofi_дляГалиныВ" xfId="1196" xr:uid="{00000000-0005-0000-0000-0000AA080000}"/>
    <cellStyle name="_New_Sofi_дляГалиныВ 2" xfId="3350" xr:uid="{00000000-0005-0000-0000-0000AB080000}"/>
    <cellStyle name="_New_Sofi_дляГалиныВ_DCF" xfId="1197" xr:uid="{00000000-0005-0000-0000-0000AC080000}"/>
    <cellStyle name="_New_Sofi_дляГалиныВ_DCF 2" xfId="3351" xr:uid="{00000000-0005-0000-0000-0000AD080000}"/>
    <cellStyle name="_New_Sofi_дляГалиныВ_DCF 3 с увел  объемами 14 12 07 " xfId="1198" xr:uid="{00000000-0005-0000-0000-0000AE080000}"/>
    <cellStyle name="_New_Sofi_дляГалиныВ_DCF 3 с увел  объемами 14 12 07  2" xfId="3352" xr:uid="{00000000-0005-0000-0000-0000AF080000}"/>
    <cellStyle name="_New_Sofi_дляГалиныВ_DCF_Pavlodar_9" xfId="1199" xr:uid="{00000000-0005-0000-0000-0000B0080000}"/>
    <cellStyle name="_New_Sofi_дляГалиныВ_DCF_Pavlodar_9 2" xfId="3353" xr:uid="{00000000-0005-0000-0000-0000B1080000}"/>
    <cellStyle name="_New_Sofi_Книга7" xfId="1200" xr:uid="{00000000-0005-0000-0000-0000B2080000}"/>
    <cellStyle name="_New_Sofi_Книга7 2" xfId="3354" xr:uid="{00000000-0005-0000-0000-0000B3080000}"/>
    <cellStyle name="_New_Sofi_Книга7_DCF" xfId="1201" xr:uid="{00000000-0005-0000-0000-0000B4080000}"/>
    <cellStyle name="_New_Sofi_Книга7_DCF 2" xfId="3355" xr:uid="{00000000-0005-0000-0000-0000B5080000}"/>
    <cellStyle name="_New_Sofi_Книга7_DCF 3 с увел  объемами 14 12 07 " xfId="1202" xr:uid="{00000000-0005-0000-0000-0000B6080000}"/>
    <cellStyle name="_New_Sofi_Книга7_DCF 3 с увел  объемами 14 12 07  2" xfId="3356" xr:uid="{00000000-0005-0000-0000-0000B7080000}"/>
    <cellStyle name="_New_Sofi_Книга7_DCF_Pavlodar_9" xfId="1203" xr:uid="{00000000-0005-0000-0000-0000B8080000}"/>
    <cellStyle name="_New_Sofi_Книга7_DCF_Pavlodar_9 2" xfId="3357" xr:uid="{00000000-0005-0000-0000-0000B9080000}"/>
    <cellStyle name="_New_Sofi_Лист1" xfId="1204" xr:uid="{00000000-0005-0000-0000-0000BA080000}"/>
    <cellStyle name="_New_Sofi_Лист1 2" xfId="3358" xr:uid="{00000000-0005-0000-0000-0000BB080000}"/>
    <cellStyle name="_New_Sofi_Лист1_DCF" xfId="1205" xr:uid="{00000000-0005-0000-0000-0000BC080000}"/>
    <cellStyle name="_New_Sofi_Лист1_DCF 2" xfId="3359" xr:uid="{00000000-0005-0000-0000-0000BD080000}"/>
    <cellStyle name="_New_Sofi_Лист1_DCF 3 с увел  объемами 14 12 07 " xfId="1206" xr:uid="{00000000-0005-0000-0000-0000BE080000}"/>
    <cellStyle name="_New_Sofi_Лист1_DCF 3 с увел  объемами 14 12 07  2" xfId="3360" xr:uid="{00000000-0005-0000-0000-0000BF080000}"/>
    <cellStyle name="_New_Sofi_Лист1_DCF_Pavlodar_9" xfId="1207" xr:uid="{00000000-0005-0000-0000-0000C0080000}"/>
    <cellStyle name="_New_Sofi_Лист1_DCF_Pavlodar_9 2" xfId="3361" xr:uid="{00000000-0005-0000-0000-0000C1080000}"/>
    <cellStyle name="_New_Sofi_ОСН. ДЕЯТ." xfId="1208" xr:uid="{00000000-0005-0000-0000-0000C2080000}"/>
    <cellStyle name="_New_Sofi_ОСН. ДЕЯТ. 2" xfId="3362" xr:uid="{00000000-0005-0000-0000-0000C3080000}"/>
    <cellStyle name="_New_Sofi_ОСН. ДЕЯТ._DCF" xfId="1209" xr:uid="{00000000-0005-0000-0000-0000C4080000}"/>
    <cellStyle name="_New_Sofi_ОСН. ДЕЯТ._DCF 2" xfId="3363" xr:uid="{00000000-0005-0000-0000-0000C5080000}"/>
    <cellStyle name="_New_Sofi_ОСН. ДЕЯТ._DCF 3 с увел  объемами 14 12 07 " xfId="1210" xr:uid="{00000000-0005-0000-0000-0000C6080000}"/>
    <cellStyle name="_New_Sofi_ОСН. ДЕЯТ._DCF 3 с увел  объемами 14 12 07  2" xfId="3364" xr:uid="{00000000-0005-0000-0000-0000C7080000}"/>
    <cellStyle name="_New_Sofi_ОСН. ДЕЯТ._DCF_Pavlodar_9" xfId="1211" xr:uid="{00000000-0005-0000-0000-0000C8080000}"/>
    <cellStyle name="_New_Sofi_ОСН. ДЕЯТ._DCF_Pavlodar_9 2" xfId="3365" xr:uid="{00000000-0005-0000-0000-0000C9080000}"/>
    <cellStyle name="_New_Sofi_Подразделения" xfId="1212" xr:uid="{00000000-0005-0000-0000-0000CA080000}"/>
    <cellStyle name="_New_Sofi_Подразделения 2" xfId="3366" xr:uid="{00000000-0005-0000-0000-0000CB080000}"/>
    <cellStyle name="_New_Sofi_Подразделения_DCF" xfId="1213" xr:uid="{00000000-0005-0000-0000-0000CC080000}"/>
    <cellStyle name="_New_Sofi_Подразделения_DCF 2" xfId="3367" xr:uid="{00000000-0005-0000-0000-0000CD080000}"/>
    <cellStyle name="_New_Sofi_Подразделения_DCF 3 с увел  объемами 14 12 07 " xfId="1214" xr:uid="{00000000-0005-0000-0000-0000CE080000}"/>
    <cellStyle name="_New_Sofi_Подразделения_DCF 3 с увел  объемами 14 12 07  2" xfId="3368" xr:uid="{00000000-0005-0000-0000-0000CF080000}"/>
    <cellStyle name="_New_Sofi_Подразделения_DCF_Pavlodar_9" xfId="1215" xr:uid="{00000000-0005-0000-0000-0000D0080000}"/>
    <cellStyle name="_New_Sofi_Подразделения_DCF_Pavlodar_9 2" xfId="3369" xr:uid="{00000000-0005-0000-0000-0000D1080000}"/>
    <cellStyle name="_New_Sofi_Список тиражирования" xfId="1216" xr:uid="{00000000-0005-0000-0000-0000D2080000}"/>
    <cellStyle name="_New_Sofi_Список тиражирования 2" xfId="3370" xr:uid="{00000000-0005-0000-0000-0000D3080000}"/>
    <cellStyle name="_New_Sofi_Список тиражирования_DCF" xfId="1217" xr:uid="{00000000-0005-0000-0000-0000D4080000}"/>
    <cellStyle name="_New_Sofi_Список тиражирования_DCF 2" xfId="3371" xr:uid="{00000000-0005-0000-0000-0000D5080000}"/>
    <cellStyle name="_New_Sofi_Список тиражирования_DCF 3 с увел  объемами 14 12 07 " xfId="1218" xr:uid="{00000000-0005-0000-0000-0000D6080000}"/>
    <cellStyle name="_New_Sofi_Список тиражирования_DCF 3 с увел  объемами 14 12 07  2" xfId="3372" xr:uid="{00000000-0005-0000-0000-0000D7080000}"/>
    <cellStyle name="_New_Sofi_Список тиражирования_DCF_Pavlodar_9" xfId="1219" xr:uid="{00000000-0005-0000-0000-0000D8080000}"/>
    <cellStyle name="_New_Sofi_Список тиражирования_DCF_Pavlodar_9 2" xfId="3373" xr:uid="{00000000-0005-0000-0000-0000D9080000}"/>
    <cellStyle name="_New_Sofi_Форма 12 last" xfId="1220" xr:uid="{00000000-0005-0000-0000-0000DA080000}"/>
    <cellStyle name="_New_Sofi_Форма 12 last 2" xfId="3374" xr:uid="{00000000-0005-0000-0000-0000DB080000}"/>
    <cellStyle name="_New_Sofi_Форма 12 last_DCF" xfId="1221" xr:uid="{00000000-0005-0000-0000-0000DC080000}"/>
    <cellStyle name="_New_Sofi_Форма 12 last_DCF 2" xfId="3375" xr:uid="{00000000-0005-0000-0000-0000DD080000}"/>
    <cellStyle name="_New_Sofi_Форма 12 last_DCF 3 с увел  объемами 14 12 07 " xfId="1222" xr:uid="{00000000-0005-0000-0000-0000DE080000}"/>
    <cellStyle name="_New_Sofi_Форма 12 last_DCF 3 с увел  объемами 14 12 07  2" xfId="3376" xr:uid="{00000000-0005-0000-0000-0000DF080000}"/>
    <cellStyle name="_New_Sofi_Форма 12 last_DCF_Pavlodar_9" xfId="1223" xr:uid="{00000000-0005-0000-0000-0000E0080000}"/>
    <cellStyle name="_New_Sofi_Форма 12 last_DCF_Pavlodar_9 2" xfId="3377" xr:uid="{00000000-0005-0000-0000-0000E1080000}"/>
    <cellStyle name="_Nosta P&amp;L" xfId="1224" xr:uid="{00000000-0005-0000-0000-0000E2080000}"/>
    <cellStyle name="_Nosta P&amp;L 2" xfId="3378" xr:uid="{00000000-0005-0000-0000-0000E3080000}"/>
    <cellStyle name="_Nosta P&amp;L_DCF" xfId="1225" xr:uid="{00000000-0005-0000-0000-0000E4080000}"/>
    <cellStyle name="_Nosta P&amp;L_DCF 2" xfId="3379" xr:uid="{00000000-0005-0000-0000-0000E5080000}"/>
    <cellStyle name="_Nosta P&amp;L_DCF 3 с увел  объемами 14 12 07 " xfId="1226" xr:uid="{00000000-0005-0000-0000-0000E6080000}"/>
    <cellStyle name="_Nosta P&amp;L_DCF 3 с увел  объемами 14 12 07  2" xfId="3380" xr:uid="{00000000-0005-0000-0000-0000E7080000}"/>
    <cellStyle name="_Nosta P&amp;L_DCF_Pavlodar_9" xfId="1227" xr:uid="{00000000-0005-0000-0000-0000E8080000}"/>
    <cellStyle name="_Nosta P&amp;L_DCF_Pavlodar_9 2" xfId="3381" xr:uid="{00000000-0005-0000-0000-0000E9080000}"/>
    <cellStyle name="_Nsi" xfId="1228" xr:uid="{00000000-0005-0000-0000-0000EA080000}"/>
    <cellStyle name="_Nsi 2" xfId="3382" xr:uid="{00000000-0005-0000-0000-0000EB080000}"/>
    <cellStyle name="_Nsi_DCF" xfId="1229" xr:uid="{00000000-0005-0000-0000-0000EC080000}"/>
    <cellStyle name="_Nsi_DCF 2" xfId="3383" xr:uid="{00000000-0005-0000-0000-0000ED080000}"/>
    <cellStyle name="_Nsi_DCF 3 с увел  объемами 14 12 07 " xfId="1230" xr:uid="{00000000-0005-0000-0000-0000EE080000}"/>
    <cellStyle name="_Nsi_DCF 3 с увел  объемами 14 12 07  2" xfId="3384" xr:uid="{00000000-0005-0000-0000-0000EF080000}"/>
    <cellStyle name="_Nsi_DCF_Pavlodar_9" xfId="1231" xr:uid="{00000000-0005-0000-0000-0000F0080000}"/>
    <cellStyle name="_Nsi_DCF_Pavlodar_9 2" xfId="3385" xr:uid="{00000000-0005-0000-0000-0000F1080000}"/>
    <cellStyle name="_O&amp;G Tyazhpromarmatura" xfId="1232" xr:uid="{00000000-0005-0000-0000-0000F2080000}"/>
    <cellStyle name="_O&amp;G Tyazhpromarmatura 2" xfId="3386" xr:uid="{00000000-0005-0000-0000-0000F3080000}"/>
    <cellStyle name="_O&amp;G Tyazhpromarmatura_DCF" xfId="1233" xr:uid="{00000000-0005-0000-0000-0000F4080000}"/>
    <cellStyle name="_O&amp;G Tyazhpromarmatura_DCF 2" xfId="3387" xr:uid="{00000000-0005-0000-0000-0000F5080000}"/>
    <cellStyle name="_O&amp;G Tyazhpromarmatura_DCF 3 с увел  объемами 14 12 07 " xfId="1234" xr:uid="{00000000-0005-0000-0000-0000F6080000}"/>
    <cellStyle name="_O&amp;G Tyazhpromarmatura_DCF 3 с увел  объемами 14 12 07  2" xfId="3388" xr:uid="{00000000-0005-0000-0000-0000F7080000}"/>
    <cellStyle name="_O&amp;G Tyazhpromarmatura_DCF_Pavlodar_9" xfId="1235" xr:uid="{00000000-0005-0000-0000-0000F8080000}"/>
    <cellStyle name="_O&amp;G Tyazhpromarmatura_DCF_Pavlodar_9 2" xfId="3389" xr:uid="{00000000-0005-0000-0000-0000F9080000}"/>
    <cellStyle name="_Percent" xfId="1236" xr:uid="{00000000-0005-0000-0000-0000FA080000}"/>
    <cellStyle name="_Percent 2" xfId="3390" xr:uid="{00000000-0005-0000-0000-0000FB080000}"/>
    <cellStyle name="_Percent_DCF" xfId="1237" xr:uid="{00000000-0005-0000-0000-0000FC080000}"/>
    <cellStyle name="_Percent_DCF 3 предприятия" xfId="1238" xr:uid="{00000000-0005-0000-0000-0000FD080000}"/>
    <cellStyle name="_Percent_DCF 3 с увел  объемами 14 12 07 " xfId="1239" xr:uid="{00000000-0005-0000-0000-0000FE080000}"/>
    <cellStyle name="_Percent_DCF_Pavlodar_9" xfId="1240" xr:uid="{00000000-0005-0000-0000-0000FF080000}"/>
    <cellStyle name="_Percent_DCF_Pavlodar_9 2" xfId="3391" xr:uid="{00000000-0005-0000-0000-000000090000}"/>
    <cellStyle name="_Percent_информация по затратам и тарифам на  произ теплоэ" xfId="1241" xr:uid="{00000000-0005-0000-0000-000001090000}"/>
    <cellStyle name="_PercentSpace" xfId="1242" xr:uid="{00000000-0005-0000-0000-000002090000}"/>
    <cellStyle name="_PercentSpace 2" xfId="3392" xr:uid="{00000000-0005-0000-0000-000003090000}"/>
    <cellStyle name="_PercentSpace_DCF" xfId="1243" xr:uid="{00000000-0005-0000-0000-000004090000}"/>
    <cellStyle name="_PercentSpace_DCF 3 предприятия" xfId="1244" xr:uid="{00000000-0005-0000-0000-000005090000}"/>
    <cellStyle name="_PercentSpace_DCF 3 с увел  объемами 14 12 07 " xfId="1245" xr:uid="{00000000-0005-0000-0000-000006090000}"/>
    <cellStyle name="_PercentSpace_DCF_Pavlodar_9" xfId="1246" xr:uid="{00000000-0005-0000-0000-000007090000}"/>
    <cellStyle name="_PercentSpace_DCF_Pavlodar_9 2" xfId="3393" xr:uid="{00000000-0005-0000-0000-000008090000}"/>
    <cellStyle name="_PercentSpace_информация по затратам и тарифам на  произ теплоэ" xfId="1247" xr:uid="{00000000-0005-0000-0000-000009090000}"/>
    <cellStyle name="_PERS03V1" xfId="1248" xr:uid="{00000000-0005-0000-0000-00000A090000}"/>
    <cellStyle name="_PERS03V1 2" xfId="3394" xr:uid="{00000000-0005-0000-0000-00000B090000}"/>
    <cellStyle name="_PERS03V1_DCF" xfId="1249" xr:uid="{00000000-0005-0000-0000-00000C090000}"/>
    <cellStyle name="_PERS03V1_DCF 2" xfId="3395" xr:uid="{00000000-0005-0000-0000-00000D090000}"/>
    <cellStyle name="_PERS03V1_DCF 3 с увел  объемами 14 12 07 " xfId="1250" xr:uid="{00000000-0005-0000-0000-00000E090000}"/>
    <cellStyle name="_PERS03V1_DCF 3 с увел  объемами 14 12 07  2" xfId="3396" xr:uid="{00000000-0005-0000-0000-00000F090000}"/>
    <cellStyle name="_PERS03V1_DCF_Pavlodar_9" xfId="1251" xr:uid="{00000000-0005-0000-0000-000010090000}"/>
    <cellStyle name="_PERS03V1_DCF_Pavlodar_9 2" xfId="3397" xr:uid="{00000000-0005-0000-0000-000011090000}"/>
    <cellStyle name="_PERS03V1_DCF_Pavlodar_9_Worksheet in 2230 Consolidated SevKazEnergy JSC IFRS 2009" xfId="1252" xr:uid="{00000000-0005-0000-0000-000012090000}"/>
    <cellStyle name="_PERS03V1_Worksheet in 2230 Consolidated SevKazEnergy JSC IFRS 2009" xfId="1253" xr:uid="{00000000-0005-0000-0000-000013090000}"/>
    <cellStyle name="_PeterStar 5Y 1003023" xfId="1254" xr:uid="{00000000-0005-0000-0000-000014090000}"/>
    <cellStyle name="_PeterStar 5Y 1003023 2" xfId="3398" xr:uid="{00000000-0005-0000-0000-000015090000}"/>
    <cellStyle name="_PeterStar 5Y 1003023_DCF" xfId="1255" xr:uid="{00000000-0005-0000-0000-000016090000}"/>
    <cellStyle name="_PeterStar 5Y 1003023_DCF 2" xfId="3399" xr:uid="{00000000-0005-0000-0000-000017090000}"/>
    <cellStyle name="_PeterStar 5Y 1003023_DCF 3 с увел  объемами 14 12 07 " xfId="1256" xr:uid="{00000000-0005-0000-0000-000018090000}"/>
    <cellStyle name="_PeterStar 5Y 1003023_DCF 3 с увел  объемами 14 12 07  2" xfId="3400" xr:uid="{00000000-0005-0000-0000-000019090000}"/>
    <cellStyle name="_PeterStar 5Y 1003023_DCF_Pavlodar_9" xfId="1257" xr:uid="{00000000-0005-0000-0000-00001A090000}"/>
    <cellStyle name="_PeterStar 5Y 1003023_DCF_Pavlodar_9 2" xfId="3401" xr:uid="{00000000-0005-0000-0000-00001B090000}"/>
    <cellStyle name="_PeterStar 5Y 1003023_DCF_Pavlodar_9_Worksheet in 2230 Consolidated SevKazEnergy JSC IFRS 2009" xfId="1258" xr:uid="{00000000-0005-0000-0000-00001C090000}"/>
    <cellStyle name="_PeterStar 5Y 1003023_Worksheet in 2230 Consolidated SevKazEnergy JSC IFRS 2009" xfId="1259" xr:uid="{00000000-0005-0000-0000-00001D090000}"/>
    <cellStyle name="_PeterStar 5Y 102902" xfId="1260" xr:uid="{00000000-0005-0000-0000-00001E090000}"/>
    <cellStyle name="_PeterStar 5Y 102902 2" xfId="3402" xr:uid="{00000000-0005-0000-0000-00001F090000}"/>
    <cellStyle name="_PeterStar 5Y 102902_DCF" xfId="1261" xr:uid="{00000000-0005-0000-0000-000020090000}"/>
    <cellStyle name="_PeterStar 5Y 102902_DCF 2" xfId="3403" xr:uid="{00000000-0005-0000-0000-000021090000}"/>
    <cellStyle name="_PeterStar 5Y 102902_DCF 3 с увел  объемами 14 12 07 " xfId="1262" xr:uid="{00000000-0005-0000-0000-000022090000}"/>
    <cellStyle name="_PeterStar 5Y 102902_DCF 3 с увел  объемами 14 12 07  2" xfId="3404" xr:uid="{00000000-0005-0000-0000-000023090000}"/>
    <cellStyle name="_PeterStar 5Y 102902_DCF_Pavlodar_9" xfId="1263" xr:uid="{00000000-0005-0000-0000-000024090000}"/>
    <cellStyle name="_PeterStar 5Y 102902_DCF_Pavlodar_9 2" xfId="3405" xr:uid="{00000000-0005-0000-0000-000025090000}"/>
    <cellStyle name="_PeterStar 5Y 102902_DCF_Pavlodar_9_Worksheet in 2230 Consolidated SevKazEnergy JSC IFRS 2009" xfId="1264" xr:uid="{00000000-0005-0000-0000-000026090000}"/>
    <cellStyle name="_PeterStar 5Y 102902_Worksheet in 2230 Consolidated SevKazEnergy JSC IFRS 2009" xfId="1265" xr:uid="{00000000-0005-0000-0000-000027090000}"/>
    <cellStyle name="_Prices Forecast 20060421" xfId="1266" xr:uid="{00000000-0005-0000-0000-000028090000}"/>
    <cellStyle name="_Prices Forecast 20060421 2" xfId="3406" xr:uid="{00000000-0005-0000-0000-000029090000}"/>
    <cellStyle name="_Prices Forecast 20060421_DCF" xfId="1267" xr:uid="{00000000-0005-0000-0000-00002A090000}"/>
    <cellStyle name="_Prices Forecast 20060421_DCF 3 предприятия" xfId="1268" xr:uid="{00000000-0005-0000-0000-00002B090000}"/>
    <cellStyle name="_Prices Forecast 20060421_DCF 3 с увел  объемами 14 12 07 " xfId="1269" xr:uid="{00000000-0005-0000-0000-00002C090000}"/>
    <cellStyle name="_Prices Forecast 20060421_DCF_Pavlodar_9" xfId="1270" xr:uid="{00000000-0005-0000-0000-00002D090000}"/>
    <cellStyle name="_Prices Forecast 20060421_DCF_Pavlodar_9 2" xfId="3407" xr:uid="{00000000-0005-0000-0000-00002E090000}"/>
    <cellStyle name="_Prices Forecast 20060421_информация по затратам и тарифам на  произ теплоэ" xfId="1271" xr:uid="{00000000-0005-0000-0000-00002F090000}"/>
    <cellStyle name="_Production  Capex 20060313" xfId="1272" xr:uid="{00000000-0005-0000-0000-000030090000}"/>
    <cellStyle name="_Production  Capex 20060313 2" xfId="3408" xr:uid="{00000000-0005-0000-0000-000031090000}"/>
    <cellStyle name="_Production  Capex 20060313_DCF" xfId="1273" xr:uid="{00000000-0005-0000-0000-000032090000}"/>
    <cellStyle name="_Production  Capex 20060313_DCF 3 предприятия" xfId="1274" xr:uid="{00000000-0005-0000-0000-000033090000}"/>
    <cellStyle name="_Production  Capex 20060313_DCF 3 с увел  объемами 14 12 07 " xfId="1275" xr:uid="{00000000-0005-0000-0000-000034090000}"/>
    <cellStyle name="_Production  Capex 20060313_DCF_Pavlodar_9" xfId="1276" xr:uid="{00000000-0005-0000-0000-000035090000}"/>
    <cellStyle name="_Production  Capex 20060313_DCF_Pavlodar_9 2" xfId="3409" xr:uid="{00000000-0005-0000-0000-000036090000}"/>
    <cellStyle name="_Production  Capex 20060313_информация по затратам и тарифам на  произ теплоэ" xfId="1277" xr:uid="{00000000-0005-0000-0000-000037090000}"/>
    <cellStyle name="_PT_IAS_Eurocement_01_01_2005_MB_1" xfId="1278" xr:uid="{00000000-0005-0000-0000-000038090000}"/>
    <cellStyle name="_PT_IAS_Eurocement_01_01_2005_MB_1 2" xfId="3410" xr:uid="{00000000-0005-0000-0000-000039090000}"/>
    <cellStyle name="_PT_IAS_Eurocement_01_01_2005_MB_1_DCF" xfId="1279" xr:uid="{00000000-0005-0000-0000-00003A090000}"/>
    <cellStyle name="_PT_IAS_Eurocement_01_01_2005_MB_1_DCF 2" xfId="3411" xr:uid="{00000000-0005-0000-0000-00003B090000}"/>
    <cellStyle name="_PT_IAS_Eurocement_01_01_2005_MB_1_DCF 3 с увел  объемами 14 12 07 " xfId="1280" xr:uid="{00000000-0005-0000-0000-00003C090000}"/>
    <cellStyle name="_PT_IAS_Eurocement_01_01_2005_MB_1_DCF 3 с увел  объемами 14 12 07  2" xfId="3412" xr:uid="{00000000-0005-0000-0000-00003D090000}"/>
    <cellStyle name="_PT_IAS_Eurocement_01_01_2005_MB_1_DCF_Pavlodar_9" xfId="1281" xr:uid="{00000000-0005-0000-0000-00003E090000}"/>
    <cellStyle name="_PT_IAS_Eurocement_01_01_2005_MB_1_DCF_Pavlodar_9 2" xfId="3413" xr:uid="{00000000-0005-0000-0000-00003F090000}"/>
    <cellStyle name="_RequestSheet21_11_05" xfId="1282" xr:uid="{00000000-0005-0000-0000-000040090000}"/>
    <cellStyle name="_RequestSheet21_11_05 2" xfId="3414" xr:uid="{00000000-0005-0000-0000-000041090000}"/>
    <cellStyle name="_RequestSheet21_11_05_DCF" xfId="1283" xr:uid="{00000000-0005-0000-0000-000042090000}"/>
    <cellStyle name="_RequestSheet21_11_05_DCF 2" xfId="3415" xr:uid="{00000000-0005-0000-0000-000043090000}"/>
    <cellStyle name="_RequestSheet21_11_05_DCF 3 с увел  объемами 14 12 07 " xfId="1284" xr:uid="{00000000-0005-0000-0000-000044090000}"/>
    <cellStyle name="_RequestSheet21_11_05_DCF 3 с увел  объемами 14 12 07  2" xfId="3416" xr:uid="{00000000-0005-0000-0000-000045090000}"/>
    <cellStyle name="_RequestSheet21_11_05_DCF_Pavlodar_9" xfId="1285" xr:uid="{00000000-0005-0000-0000-000046090000}"/>
    <cellStyle name="_RequestSheet21_11_05_DCF_Pavlodar_9 2" xfId="3417" xr:uid="{00000000-0005-0000-0000-000047090000}"/>
    <cellStyle name="_ROIC 2001" xfId="1286" xr:uid="{00000000-0005-0000-0000-000048090000}"/>
    <cellStyle name="_ROIC 2001 2" xfId="3418" xr:uid="{00000000-0005-0000-0000-000049090000}"/>
    <cellStyle name="_ROIC 2001_DCF" xfId="1287" xr:uid="{00000000-0005-0000-0000-00004A090000}"/>
    <cellStyle name="_ROIC 2001_DCF 2" xfId="3419" xr:uid="{00000000-0005-0000-0000-00004B090000}"/>
    <cellStyle name="_ROIC 2001_DCF 3 с увел  объемами 14 12 07 " xfId="1288" xr:uid="{00000000-0005-0000-0000-00004C090000}"/>
    <cellStyle name="_ROIC 2001_DCF 3 с увел  объемами 14 12 07  2" xfId="3420" xr:uid="{00000000-0005-0000-0000-00004D090000}"/>
    <cellStyle name="_ROIC 2001_DCF_Pavlodar_9" xfId="1289" xr:uid="{00000000-0005-0000-0000-00004E090000}"/>
    <cellStyle name="_ROIC 2001_DCF_Pavlodar_9 2" xfId="3421" xr:uid="{00000000-0005-0000-0000-00004F090000}"/>
    <cellStyle name="_ROIC 2001_DCF_Pavlodar_9_Worksheet in 2230 Consolidated SevKazEnergy JSC IFRS 2009" xfId="1290" xr:uid="{00000000-0005-0000-0000-000050090000}"/>
    <cellStyle name="_ROIC 2001_Worksheet in 2230 Consolidated SevKazEnergy JSC IFRS 2009" xfId="1291" xr:uid="{00000000-0005-0000-0000-000051090000}"/>
    <cellStyle name="_Russian auto market" xfId="1292" xr:uid="{00000000-0005-0000-0000-000052090000}"/>
    <cellStyle name="_Russian auto market 2" xfId="3422" xr:uid="{00000000-0005-0000-0000-000053090000}"/>
    <cellStyle name="_Russian auto market_DCF" xfId="1293" xr:uid="{00000000-0005-0000-0000-000054090000}"/>
    <cellStyle name="_Russian auto market_DCF 2" xfId="3423" xr:uid="{00000000-0005-0000-0000-000055090000}"/>
    <cellStyle name="_Russian auto market_DCF 3 с увел  объемами 14 12 07 " xfId="1294" xr:uid="{00000000-0005-0000-0000-000056090000}"/>
    <cellStyle name="_Russian auto market_DCF 3 с увел  объемами 14 12 07  2" xfId="3424" xr:uid="{00000000-0005-0000-0000-000057090000}"/>
    <cellStyle name="_Russian auto market_DCF_Pavlodar_9" xfId="1295" xr:uid="{00000000-0005-0000-0000-000058090000}"/>
    <cellStyle name="_Russian auto market_DCF_Pavlodar_9 2" xfId="3425" xr:uid="{00000000-0005-0000-0000-000059090000}"/>
    <cellStyle name="_Russian auto market_DCF_Pavlodar_9_Worksheet in 2230 Consolidated SevKazEnergy JSC IFRS 2009" xfId="1296" xr:uid="{00000000-0005-0000-0000-00005A090000}"/>
    <cellStyle name="_Russian auto market_Worksheet in 2230 Consolidated SevKazEnergy JSC IFRS 2009" xfId="1297" xr:uid="{00000000-0005-0000-0000-00005B090000}"/>
    <cellStyle name="_S0279" xfId="1298" xr:uid="{00000000-0005-0000-0000-00005C090000}"/>
    <cellStyle name="_S0279 2" xfId="3426" xr:uid="{00000000-0005-0000-0000-00005D090000}"/>
    <cellStyle name="_S0279_DCF" xfId="1299" xr:uid="{00000000-0005-0000-0000-00005E090000}"/>
    <cellStyle name="_S0279_DCF 2" xfId="3427" xr:uid="{00000000-0005-0000-0000-00005F090000}"/>
    <cellStyle name="_S0279_DCF 3 с увел  объемами 14 12 07 " xfId="1300" xr:uid="{00000000-0005-0000-0000-000060090000}"/>
    <cellStyle name="_S0279_DCF 3 с увел  объемами 14 12 07  2" xfId="3428" xr:uid="{00000000-0005-0000-0000-000061090000}"/>
    <cellStyle name="_S0279_DCF_Pavlodar_9" xfId="1301" xr:uid="{00000000-0005-0000-0000-000062090000}"/>
    <cellStyle name="_S0279_DCF_Pavlodar_9 2" xfId="3429" xr:uid="{00000000-0005-0000-0000-000063090000}"/>
    <cellStyle name="_SMC" xfId="1302" xr:uid="{00000000-0005-0000-0000-000064090000}"/>
    <cellStyle name="_SMC 2" xfId="3430" xr:uid="{00000000-0005-0000-0000-000065090000}"/>
    <cellStyle name="_SMC_DCF" xfId="1303" xr:uid="{00000000-0005-0000-0000-000066090000}"/>
    <cellStyle name="_SMC_DCF 2" xfId="3431" xr:uid="{00000000-0005-0000-0000-000067090000}"/>
    <cellStyle name="_SMC_DCF 3 с увел  объемами 14 12 07 " xfId="1304" xr:uid="{00000000-0005-0000-0000-000068090000}"/>
    <cellStyle name="_SMC_DCF 3 с увел  объемами 14 12 07  2" xfId="3432" xr:uid="{00000000-0005-0000-0000-000069090000}"/>
    <cellStyle name="_SMC_DCF_Pavlodar_9" xfId="1305" xr:uid="{00000000-0005-0000-0000-00006A090000}"/>
    <cellStyle name="_SMC_DCF_Pavlodar_9 2" xfId="3433" xr:uid="{00000000-0005-0000-0000-00006B090000}"/>
    <cellStyle name="_sobi_rf_020715_blank" xfId="1306" xr:uid="{00000000-0005-0000-0000-00006C090000}"/>
    <cellStyle name="_sobi_rf_020715_blank 2" xfId="3434" xr:uid="{00000000-0005-0000-0000-00006D090000}"/>
    <cellStyle name="_sobi_rf_020715_blank_DCF" xfId="1307" xr:uid="{00000000-0005-0000-0000-00006E090000}"/>
    <cellStyle name="_sobi_rf_020715_blank_DCF 2" xfId="3435" xr:uid="{00000000-0005-0000-0000-00006F090000}"/>
    <cellStyle name="_sobi_rf_020715_blank_DCF 3 с увел  объемами 14 12 07 " xfId="1308" xr:uid="{00000000-0005-0000-0000-000070090000}"/>
    <cellStyle name="_sobi_rf_020715_blank_DCF 3 с увел  объемами 14 12 07  2" xfId="3436" xr:uid="{00000000-0005-0000-0000-000071090000}"/>
    <cellStyle name="_sobi_rf_020715_blank_DCF_Pavlodar_9" xfId="1309" xr:uid="{00000000-0005-0000-0000-000072090000}"/>
    <cellStyle name="_sobi_rf_020715_blank_DCF_Pavlodar_9 2" xfId="3437" xr:uid="{00000000-0005-0000-0000-000073090000}"/>
    <cellStyle name="_Sofi_file" xfId="1310" xr:uid="{00000000-0005-0000-0000-000074090000}"/>
    <cellStyle name="_Sofi_file 2" xfId="3438" xr:uid="{00000000-0005-0000-0000-000075090000}"/>
    <cellStyle name="_Sofi_file_DCF" xfId="1311" xr:uid="{00000000-0005-0000-0000-000076090000}"/>
    <cellStyle name="_Sofi_file_DCF 2" xfId="3439" xr:uid="{00000000-0005-0000-0000-000077090000}"/>
    <cellStyle name="_Sofi_file_DCF 3 с увел  объемами 14 12 07 " xfId="1312" xr:uid="{00000000-0005-0000-0000-000078090000}"/>
    <cellStyle name="_Sofi_file_DCF 3 с увел  объемами 14 12 07  2" xfId="3440" xr:uid="{00000000-0005-0000-0000-000079090000}"/>
    <cellStyle name="_Sofi_file_DCF_Pavlodar_9" xfId="1313" xr:uid="{00000000-0005-0000-0000-00007A090000}"/>
    <cellStyle name="_Sofi_file_DCF_Pavlodar_9 2" xfId="3441" xr:uid="{00000000-0005-0000-0000-00007B090000}"/>
    <cellStyle name="_SOFI_TEPs_AOK_130902" xfId="1314" xr:uid="{00000000-0005-0000-0000-00007C090000}"/>
    <cellStyle name="_SOFI_TEPs_AOK_130902 2" xfId="3442" xr:uid="{00000000-0005-0000-0000-00007D090000}"/>
    <cellStyle name="_SOFI_TEPs_AOK_130902_DCF" xfId="1315" xr:uid="{00000000-0005-0000-0000-00007E090000}"/>
    <cellStyle name="_SOFI_TEPs_AOK_130902_DCF 2" xfId="3443" xr:uid="{00000000-0005-0000-0000-00007F090000}"/>
    <cellStyle name="_SOFI_TEPs_AOK_130902_DCF 3 с увел  объемами 14 12 07 " xfId="1316" xr:uid="{00000000-0005-0000-0000-000080090000}"/>
    <cellStyle name="_SOFI_TEPs_AOK_130902_DCF 3 с увел  объемами 14 12 07  2" xfId="3444" xr:uid="{00000000-0005-0000-0000-000081090000}"/>
    <cellStyle name="_SOFI_TEPs_AOK_130902_DCF_Pavlodar_9" xfId="1317" xr:uid="{00000000-0005-0000-0000-000082090000}"/>
    <cellStyle name="_SOFI_TEPs_AOK_130902_DCF_Pavlodar_9 2" xfId="3445" xr:uid="{00000000-0005-0000-0000-000083090000}"/>
    <cellStyle name="_SOFI_TEPs_AOK_130902_Dogovora" xfId="1318" xr:uid="{00000000-0005-0000-0000-000084090000}"/>
    <cellStyle name="_SOFI_TEPs_AOK_130902_Dogovora 2" xfId="3446" xr:uid="{00000000-0005-0000-0000-000085090000}"/>
    <cellStyle name="_SOFI_TEPs_AOK_130902_Dogovora_DCF" xfId="1319" xr:uid="{00000000-0005-0000-0000-000086090000}"/>
    <cellStyle name="_SOFI_TEPs_AOK_130902_Dogovora_DCF 2" xfId="3447" xr:uid="{00000000-0005-0000-0000-000087090000}"/>
    <cellStyle name="_SOFI_TEPs_AOK_130902_Dogovora_DCF 3 с увел  объемами 14 12 07 " xfId="1320" xr:uid="{00000000-0005-0000-0000-000088090000}"/>
    <cellStyle name="_SOFI_TEPs_AOK_130902_Dogovora_DCF 3 с увел  объемами 14 12 07  2" xfId="3448" xr:uid="{00000000-0005-0000-0000-000089090000}"/>
    <cellStyle name="_SOFI_TEPs_AOK_130902_Dogovora_DCF_Pavlodar_9" xfId="1321" xr:uid="{00000000-0005-0000-0000-00008A090000}"/>
    <cellStyle name="_SOFI_TEPs_AOK_130902_Dogovora_DCF_Pavlodar_9 2" xfId="3449" xr:uid="{00000000-0005-0000-0000-00008B090000}"/>
    <cellStyle name="_SOFI_TEPs_AOK_130902_S14206_Akt_sverki" xfId="1322" xr:uid="{00000000-0005-0000-0000-00008C090000}"/>
    <cellStyle name="_SOFI_TEPs_AOK_130902_S14206_Akt_sverki 2" xfId="3450" xr:uid="{00000000-0005-0000-0000-00008D090000}"/>
    <cellStyle name="_SOFI_TEPs_AOK_130902_S14206_Akt_sverki_DCF" xfId="1323" xr:uid="{00000000-0005-0000-0000-00008E090000}"/>
    <cellStyle name="_SOFI_TEPs_AOK_130902_S14206_Akt_sverki_DCF 2" xfId="3451" xr:uid="{00000000-0005-0000-0000-00008F090000}"/>
    <cellStyle name="_SOFI_TEPs_AOK_130902_S14206_Akt_sverki_DCF 3 с увел  объемами 14 12 07 " xfId="1324" xr:uid="{00000000-0005-0000-0000-000090090000}"/>
    <cellStyle name="_SOFI_TEPs_AOK_130902_S14206_Akt_sverki_DCF 3 с увел  объемами 14 12 07  2" xfId="3452" xr:uid="{00000000-0005-0000-0000-000091090000}"/>
    <cellStyle name="_SOFI_TEPs_AOK_130902_S14206_Akt_sverki_DCF_Pavlodar_9" xfId="1325" xr:uid="{00000000-0005-0000-0000-000092090000}"/>
    <cellStyle name="_SOFI_TEPs_AOK_130902_S14206_Akt_sverki_DCF_Pavlodar_9 2" xfId="3453" xr:uid="{00000000-0005-0000-0000-000093090000}"/>
    <cellStyle name="_SOFI_TEPs_AOK_130902_S14206_Akt_sverki_Договора_Express_4m2003_new" xfId="1326" xr:uid="{00000000-0005-0000-0000-000094090000}"/>
    <cellStyle name="_SOFI_TEPs_AOK_130902_S14206_Akt_sverki_Договора_Express_4m2003_new 2" xfId="3454" xr:uid="{00000000-0005-0000-0000-000095090000}"/>
    <cellStyle name="_SOFI_TEPs_AOK_130902_S14206_Akt_sverki_Договора_Express_4m2003_new_DCF" xfId="1327" xr:uid="{00000000-0005-0000-0000-000096090000}"/>
    <cellStyle name="_SOFI_TEPs_AOK_130902_S14206_Akt_sverki_Договора_Express_4m2003_new_DCF 2" xfId="3455" xr:uid="{00000000-0005-0000-0000-000097090000}"/>
    <cellStyle name="_SOFI_TEPs_AOK_130902_S14206_Akt_sverki_Договора_Express_4m2003_new_DCF 3 с увел  объемами 14 12 07 " xfId="1328" xr:uid="{00000000-0005-0000-0000-000098090000}"/>
    <cellStyle name="_SOFI_TEPs_AOK_130902_S14206_Akt_sverki_Договора_Express_4m2003_new_DCF 3 с увел  объемами 14 12 07  2" xfId="3456" xr:uid="{00000000-0005-0000-0000-000099090000}"/>
    <cellStyle name="_SOFI_TEPs_AOK_130902_S14206_Akt_sverki_Договора_Express_4m2003_new_DCF_Pavlodar_9" xfId="1329" xr:uid="{00000000-0005-0000-0000-00009A090000}"/>
    <cellStyle name="_SOFI_TEPs_AOK_130902_S14206_Akt_sverki_Договора_Express_4m2003_new_DCF_Pavlodar_9 2" xfId="3457" xr:uid="{00000000-0005-0000-0000-00009B090000}"/>
    <cellStyle name="_SOFI_TEPs_AOK_130902_S15202_Akt_sverki" xfId="1330" xr:uid="{00000000-0005-0000-0000-00009C090000}"/>
    <cellStyle name="_SOFI_TEPs_AOK_130902_S15202_Akt_sverki 2" xfId="3458" xr:uid="{00000000-0005-0000-0000-00009D090000}"/>
    <cellStyle name="_SOFI_TEPs_AOK_130902_S15202_Akt_sverki_DCF" xfId="1331" xr:uid="{00000000-0005-0000-0000-00009E090000}"/>
    <cellStyle name="_SOFI_TEPs_AOK_130902_S15202_Akt_sverki_DCF 2" xfId="3459" xr:uid="{00000000-0005-0000-0000-00009F090000}"/>
    <cellStyle name="_SOFI_TEPs_AOK_130902_S15202_Akt_sverki_DCF 3 с увел  объемами 14 12 07 " xfId="1332" xr:uid="{00000000-0005-0000-0000-0000A0090000}"/>
    <cellStyle name="_SOFI_TEPs_AOK_130902_S15202_Akt_sverki_DCF 3 с увел  объемами 14 12 07  2" xfId="3460" xr:uid="{00000000-0005-0000-0000-0000A1090000}"/>
    <cellStyle name="_SOFI_TEPs_AOK_130902_S15202_Akt_sverki_DCF_Pavlodar_9" xfId="1333" xr:uid="{00000000-0005-0000-0000-0000A2090000}"/>
    <cellStyle name="_SOFI_TEPs_AOK_130902_S15202_Akt_sverki_DCF_Pavlodar_9 2" xfId="3461" xr:uid="{00000000-0005-0000-0000-0000A3090000}"/>
    <cellStyle name="_SOFI_TEPs_AOK_130902_S15202_Akt_sverki_Договора_Express_4m2003_new" xfId="1334" xr:uid="{00000000-0005-0000-0000-0000A4090000}"/>
    <cellStyle name="_SOFI_TEPs_AOK_130902_S15202_Akt_sverki_Договора_Express_4m2003_new 2" xfId="3462" xr:uid="{00000000-0005-0000-0000-0000A5090000}"/>
    <cellStyle name="_SOFI_TEPs_AOK_130902_S15202_Akt_sverki_Договора_Express_4m2003_new_DCF" xfId="1335" xr:uid="{00000000-0005-0000-0000-0000A6090000}"/>
    <cellStyle name="_SOFI_TEPs_AOK_130902_S15202_Akt_sverki_Договора_Express_4m2003_new_DCF 2" xfId="3463" xr:uid="{00000000-0005-0000-0000-0000A7090000}"/>
    <cellStyle name="_SOFI_TEPs_AOK_130902_S15202_Akt_sverki_Договора_Express_4m2003_new_DCF 3 с увел  объемами 14 12 07 " xfId="1336" xr:uid="{00000000-0005-0000-0000-0000A8090000}"/>
    <cellStyle name="_SOFI_TEPs_AOK_130902_S15202_Akt_sverki_Договора_Express_4m2003_new_DCF 3 с увел  объемами 14 12 07  2" xfId="3464" xr:uid="{00000000-0005-0000-0000-0000A9090000}"/>
    <cellStyle name="_SOFI_TEPs_AOK_130902_S15202_Akt_sverki_Договора_Express_4m2003_new_DCF_Pavlodar_9" xfId="1337" xr:uid="{00000000-0005-0000-0000-0000AA090000}"/>
    <cellStyle name="_SOFI_TEPs_AOK_130902_S15202_Akt_sverki_Договора_Express_4m2003_new_DCF_Pavlodar_9 2" xfId="3465" xr:uid="{00000000-0005-0000-0000-0000AB090000}"/>
    <cellStyle name="_SOFI_TEPs_AOK_130902_Договора_Express_4m2003_new" xfId="1338" xr:uid="{00000000-0005-0000-0000-0000AC090000}"/>
    <cellStyle name="_SOFI_TEPs_AOK_130902_Договора_Express_4m2003_new 2" xfId="3466" xr:uid="{00000000-0005-0000-0000-0000AD090000}"/>
    <cellStyle name="_SOFI_TEPs_AOK_130902_Договора_Express_4m2003_new_DCF" xfId="1339" xr:uid="{00000000-0005-0000-0000-0000AE090000}"/>
    <cellStyle name="_SOFI_TEPs_AOK_130902_Договора_Express_4m2003_new_DCF 2" xfId="3467" xr:uid="{00000000-0005-0000-0000-0000AF090000}"/>
    <cellStyle name="_SOFI_TEPs_AOK_130902_Договора_Express_4m2003_new_DCF 3 с увел  объемами 14 12 07 " xfId="1340" xr:uid="{00000000-0005-0000-0000-0000B0090000}"/>
    <cellStyle name="_SOFI_TEPs_AOK_130902_Договора_Express_4m2003_new_DCF 3 с увел  объемами 14 12 07  2" xfId="3468" xr:uid="{00000000-0005-0000-0000-0000B1090000}"/>
    <cellStyle name="_SOFI_TEPs_AOK_130902_Договора_Express_4m2003_new_DCF_Pavlodar_9" xfId="1341" xr:uid="{00000000-0005-0000-0000-0000B2090000}"/>
    <cellStyle name="_SOFI_TEPs_AOK_130902_Договора_Express_4m2003_new_DCF_Pavlodar_9 2" xfId="3469" xr:uid="{00000000-0005-0000-0000-0000B3090000}"/>
    <cellStyle name="_SOFI_TEPs_AOK_130902_Книга1" xfId="1342" xr:uid="{00000000-0005-0000-0000-0000B4090000}"/>
    <cellStyle name="_SOFI_TEPs_AOK_130902_Книга1 2" xfId="3470" xr:uid="{00000000-0005-0000-0000-0000B5090000}"/>
    <cellStyle name="_SOFI_TEPs_AOK_130902_Книга1_DCF" xfId="1343" xr:uid="{00000000-0005-0000-0000-0000B6090000}"/>
    <cellStyle name="_SOFI_TEPs_AOK_130902_Книга1_DCF 2" xfId="3471" xr:uid="{00000000-0005-0000-0000-0000B7090000}"/>
    <cellStyle name="_SOFI_TEPs_AOK_130902_Книга1_DCF 3 с увел  объемами 14 12 07 " xfId="1344" xr:uid="{00000000-0005-0000-0000-0000B8090000}"/>
    <cellStyle name="_SOFI_TEPs_AOK_130902_Книга1_DCF 3 с увел  объемами 14 12 07  2" xfId="3472" xr:uid="{00000000-0005-0000-0000-0000B9090000}"/>
    <cellStyle name="_SOFI_TEPs_AOK_130902_Книга1_DCF_Pavlodar_9" xfId="1345" xr:uid="{00000000-0005-0000-0000-0000BA090000}"/>
    <cellStyle name="_SOFI_TEPs_AOK_130902_Книга1_DCF_Pavlodar_9 2" xfId="3473" xr:uid="{00000000-0005-0000-0000-0000BB090000}"/>
    <cellStyle name="_SubHeading" xfId="1346" xr:uid="{00000000-0005-0000-0000-0000BC090000}"/>
    <cellStyle name="_SubHeading 2" xfId="3474" xr:uid="{00000000-0005-0000-0000-0000BD090000}"/>
    <cellStyle name="_SubHeading_prestemp" xfId="1347" xr:uid="{00000000-0005-0000-0000-0000BE090000}"/>
    <cellStyle name="_SubHeading_prestemp_DCF" xfId="1348" xr:uid="{00000000-0005-0000-0000-0000BF090000}"/>
    <cellStyle name="_SubHeading_prestemp_DCF 2" xfId="3475" xr:uid="{00000000-0005-0000-0000-0000C0090000}"/>
    <cellStyle name="_SubHeading_prestemp_DCF 3 с увел  объемами 14 12 07 " xfId="1349" xr:uid="{00000000-0005-0000-0000-0000C1090000}"/>
    <cellStyle name="_SubHeading_prestemp_DCF 3 с увел  объемами 14 12 07  2" xfId="3476" xr:uid="{00000000-0005-0000-0000-0000C2090000}"/>
    <cellStyle name="_SubHeading_prestemp_DCF_Pavlodar_9" xfId="1350" xr:uid="{00000000-0005-0000-0000-0000C3090000}"/>
    <cellStyle name="_SubHeading_prestemp_DCF_Pavlodar_9_Worksheet in 2230 Consolidated SevKazEnergy JSC IFRS 2009" xfId="1351" xr:uid="{00000000-0005-0000-0000-0000C4090000}"/>
    <cellStyle name="_SubHeading_prestemp_Worksheet in 2230 Consolidated SevKazEnergy JSC IFRS 2009" xfId="1352" xr:uid="{00000000-0005-0000-0000-0000C5090000}"/>
    <cellStyle name="_Svod" xfId="1353" xr:uid="{00000000-0005-0000-0000-0000C6090000}"/>
    <cellStyle name="_Svod 2" xfId="3477" xr:uid="{00000000-0005-0000-0000-0000C7090000}"/>
    <cellStyle name="_Svod_DCF" xfId="1354" xr:uid="{00000000-0005-0000-0000-0000C8090000}"/>
    <cellStyle name="_Svod_DCF 2" xfId="3478" xr:uid="{00000000-0005-0000-0000-0000C9090000}"/>
    <cellStyle name="_Svod_DCF 3 с увел  объемами 14 12 07 " xfId="1355" xr:uid="{00000000-0005-0000-0000-0000CA090000}"/>
    <cellStyle name="_Svod_DCF 3 с увел  объемами 14 12 07  2" xfId="3479" xr:uid="{00000000-0005-0000-0000-0000CB090000}"/>
    <cellStyle name="_Svod_DCF_Pavlodar_9" xfId="1356" xr:uid="{00000000-0005-0000-0000-0000CC090000}"/>
    <cellStyle name="_Svod_DCF_Pavlodar_9 2" xfId="3480" xr:uid="{00000000-0005-0000-0000-0000CD090000}"/>
    <cellStyle name="_Table" xfId="1357" xr:uid="{00000000-0005-0000-0000-0000CE090000}"/>
    <cellStyle name="_Table 2" xfId="3481" xr:uid="{00000000-0005-0000-0000-0000CF090000}"/>
    <cellStyle name="_TableHead" xfId="1358" xr:uid="{00000000-0005-0000-0000-0000D0090000}"/>
    <cellStyle name="_TableHead 2" xfId="3482" xr:uid="{00000000-0005-0000-0000-0000D1090000}"/>
    <cellStyle name="_TableRowHead" xfId="1359" xr:uid="{00000000-0005-0000-0000-0000D2090000}"/>
    <cellStyle name="_TableRowHead 2" xfId="3483" xr:uid="{00000000-0005-0000-0000-0000D3090000}"/>
    <cellStyle name="_TableSuperHead" xfId="1360" xr:uid="{00000000-0005-0000-0000-0000D4090000}"/>
    <cellStyle name="_TableSuperHead 2" xfId="3484" xr:uid="{00000000-0005-0000-0000-0000D5090000}"/>
    <cellStyle name="_TableSuperHead_DCF" xfId="1361" xr:uid="{00000000-0005-0000-0000-0000D6090000}"/>
    <cellStyle name="_TableSuperHead_DCF 2" xfId="3485" xr:uid="{00000000-0005-0000-0000-0000D7090000}"/>
    <cellStyle name="_TableSuperHead_DCF 3 с увел  объемами 14 12 07 " xfId="1362" xr:uid="{00000000-0005-0000-0000-0000D8090000}"/>
    <cellStyle name="_TableSuperHead_DCF 3 с увел  объемами 14 12 07  2" xfId="3486" xr:uid="{00000000-0005-0000-0000-0000D9090000}"/>
    <cellStyle name="_TableSuperHead_DCF_Pavlodar_9" xfId="1363" xr:uid="{00000000-0005-0000-0000-0000DA090000}"/>
    <cellStyle name="_TableSuperHead_DCF_Pavlodar_9 2" xfId="3487" xr:uid="{00000000-0005-0000-0000-0000DB090000}"/>
    <cellStyle name="_TOTAL_O&amp;G_PBS_Splingate" xfId="1364" xr:uid="{00000000-0005-0000-0000-0000DC090000}"/>
    <cellStyle name="_TOTAL_O&amp;G_PBS_Splingate 2" xfId="3489" xr:uid="{00000000-0005-0000-0000-0000DD090000}"/>
    <cellStyle name="_TOTAL_O&amp;G_PBS_Splingate 3" xfId="3490" xr:uid="{00000000-0005-0000-0000-0000DE090000}"/>
    <cellStyle name="_TOTAL_O&amp;G_PBS_Splingate 4" xfId="3488" xr:uid="{00000000-0005-0000-0000-0000DF090000}"/>
    <cellStyle name="_TOTAL_O&amp;G_PBS_Splingate_DCF" xfId="1365" xr:uid="{00000000-0005-0000-0000-0000E0090000}"/>
    <cellStyle name="_TOTAL_O&amp;G_PBS_Splingate_DCF 3 предприятия" xfId="1366" xr:uid="{00000000-0005-0000-0000-0000E1090000}"/>
    <cellStyle name="_TOTAL_O&amp;G_PBS_Splingate_DCF 3 с увел  объемами 14 12 07 " xfId="1367" xr:uid="{00000000-0005-0000-0000-0000E2090000}"/>
    <cellStyle name="_TOTAL_O&amp;G_PBS_Splingate_DCF_Pavlodar_9" xfId="1368" xr:uid="{00000000-0005-0000-0000-0000E3090000}"/>
    <cellStyle name="_TOTAL_O&amp;G_PBS_Splingate_DCF_Pavlodar_9 2" xfId="3492" xr:uid="{00000000-0005-0000-0000-0000E4090000}"/>
    <cellStyle name="_TOTAL_O&amp;G_PBS_Splingate_DCF_Pavlodar_9 3" xfId="3493" xr:uid="{00000000-0005-0000-0000-0000E5090000}"/>
    <cellStyle name="_TOTAL_O&amp;G_PBS_Splingate_DCF_Pavlodar_9 4" xfId="3491" xr:uid="{00000000-0005-0000-0000-0000E6090000}"/>
    <cellStyle name="_TOTAL_O&amp;G_PBS_Splingate_информация по затратам и тарифам на  произ теплоэ" xfId="1369" xr:uid="{00000000-0005-0000-0000-0000E7090000}"/>
    <cellStyle name="_Worksheet in (C) 6141 Finance Lease Test @ 31 12 2007" xfId="1370" xr:uid="{00000000-0005-0000-0000-0000E8090000}"/>
    <cellStyle name="_Worksheet in (C) 6141 Finance Lease Test @ 31 12 2007 2" xfId="3494" xr:uid="{00000000-0005-0000-0000-0000E9090000}"/>
    <cellStyle name="_Worksheet in (C) 6360 FINANCE LEASE RECALCULATION using 12% as discount" xfId="1371" xr:uid="{00000000-0005-0000-0000-0000EA090000}"/>
    <cellStyle name="_Worksheet in (C) 6360 FINANCE LEASE RECALCULATION using 12% as discount 2" xfId="3495" xr:uid="{00000000-0005-0000-0000-0000EB090000}"/>
    <cellStyle name="_Worksheet in (C) 6362 Lease Movement schedule @ IFRS Audit 2007" xfId="1372" xr:uid="{00000000-0005-0000-0000-0000EC090000}"/>
    <cellStyle name="_Worksheet in (C) 6362 Lease Movement schedule @ IFRS Audit 2007 2" xfId="3496" xr:uid="{00000000-0005-0000-0000-0000ED090000}"/>
    <cellStyle name="_Worksheet in (C) 6442 DS CIT testing 31 12 07" xfId="1373" xr:uid="{00000000-0005-0000-0000-0000EE090000}"/>
    <cellStyle name="_Worksheet in (C) 6442 DS CIT testing 31 12 07 2" xfId="3497" xr:uid="{00000000-0005-0000-0000-0000EF090000}"/>
    <cellStyle name="_Worksheet in (C) 8240 DS COS testing 31 12 07" xfId="1374" xr:uid="{00000000-0005-0000-0000-0000F0090000}"/>
    <cellStyle name="_Worksheet in (C) 8240 DS COS testing 31 12 07 2" xfId="3498" xr:uid="{00000000-0005-0000-0000-0000F1090000}"/>
    <cellStyle name="_Worksheet in (C) 8340 DS G&amp;A testing @ IFRS AUDIT 2007" xfId="1375" xr:uid="{00000000-0005-0000-0000-0000F2090000}"/>
    <cellStyle name="_Worksheet in (C) 8340 DS G&amp;A testing @ IFRS AUDIT 2007 2" xfId="3499" xr:uid="{00000000-0005-0000-0000-0000F3090000}"/>
    <cellStyle name="_Worksheet in 5355 Finance Lease Workpaper" xfId="1376" xr:uid="{00000000-0005-0000-0000-0000F4090000}"/>
    <cellStyle name="_Worksheet in 5355 Finance Lease Workpaper 2" xfId="3500" xr:uid="{00000000-0005-0000-0000-0000F5090000}"/>
    <cellStyle name="_Worksheet in 6473 CIT testing - SK REK" xfId="1377" xr:uid="{00000000-0005-0000-0000-0000F6090000}"/>
    <cellStyle name="_Worksheet in 6473 CIT testing - SK REK 2" xfId="3501" xr:uid="{00000000-0005-0000-0000-0000F7090000}"/>
    <cellStyle name="_Амортизация" xfId="1378" xr:uid="{00000000-0005-0000-0000-0000F8090000}"/>
    <cellStyle name="_Амортизация 2" xfId="3502" xr:uid="{00000000-0005-0000-0000-0000F9090000}"/>
    <cellStyle name="_Амортизация_DCF" xfId="1379" xr:uid="{00000000-0005-0000-0000-0000FA090000}"/>
    <cellStyle name="_Амортизация_DCF 2" xfId="3503" xr:uid="{00000000-0005-0000-0000-0000FB090000}"/>
    <cellStyle name="_Амортизация_DCF 3 с увел  объемами 14 12 07 " xfId="1380" xr:uid="{00000000-0005-0000-0000-0000FC090000}"/>
    <cellStyle name="_Амортизация_DCF 3 с увел  объемами 14 12 07  2" xfId="3504" xr:uid="{00000000-0005-0000-0000-0000FD090000}"/>
    <cellStyle name="_Амортизация_DCF_Pavlodar_9" xfId="1381" xr:uid="{00000000-0005-0000-0000-0000FE090000}"/>
    <cellStyle name="_Амортизация_DCF_Pavlodar_9 2" xfId="3505" xr:uid="{00000000-0005-0000-0000-0000FF090000}"/>
    <cellStyle name="_База-исп-янв-апрель-КХМ-Нафта-Лозна2" xfId="1382" xr:uid="{00000000-0005-0000-0000-0000000A0000}"/>
    <cellStyle name="_База-исп-янв-апрель-КХМ-Нафта-Лозна2 2" xfId="3506" xr:uid="{00000000-0005-0000-0000-0000010A0000}"/>
    <cellStyle name="_База-исп-янв-апрель-КХМ-Нафта-Лозна2_DCF" xfId="1383" xr:uid="{00000000-0005-0000-0000-0000020A0000}"/>
    <cellStyle name="_База-исп-янв-апрель-КХМ-Нафта-Лозна2_DCF 2" xfId="3507" xr:uid="{00000000-0005-0000-0000-0000030A0000}"/>
    <cellStyle name="_База-исп-янв-апрель-КХМ-Нафта-Лозна2_DCF 3 с увел  объемами 14 12 07 " xfId="1384" xr:uid="{00000000-0005-0000-0000-0000040A0000}"/>
    <cellStyle name="_База-исп-янв-апрель-КХМ-Нафта-Лозна2_DCF 3 с увел  объемами 14 12 07  2" xfId="3508" xr:uid="{00000000-0005-0000-0000-0000050A0000}"/>
    <cellStyle name="_База-исп-янв-апрель-КХМ-Нафта-Лозна2_DCF_Pavlodar_9" xfId="1385" xr:uid="{00000000-0005-0000-0000-0000060A0000}"/>
    <cellStyle name="_База-исп-янв-апрель-КХМ-Нафта-Лозна2_DCF_Pavlodar_9 2" xfId="3509" xr:uid="{00000000-0005-0000-0000-0000070A0000}"/>
    <cellStyle name="_БДР и ББЛ за 2004 год" xfId="1386" xr:uid="{00000000-0005-0000-0000-0000080A0000}"/>
    <cellStyle name="_БДР и ББЛ за 2004 год 2" xfId="3510" xr:uid="{00000000-0005-0000-0000-0000090A0000}"/>
    <cellStyle name="_БДР и ББЛ за 2004 год_DCF" xfId="1387" xr:uid="{00000000-0005-0000-0000-00000A0A0000}"/>
    <cellStyle name="_БДР и ББЛ за 2004 год_DCF 2" xfId="3511" xr:uid="{00000000-0005-0000-0000-00000B0A0000}"/>
    <cellStyle name="_БДР и ББЛ за 2004 год_DCF 3 с увел  объемами 14 12 07 " xfId="1388" xr:uid="{00000000-0005-0000-0000-00000C0A0000}"/>
    <cellStyle name="_БДР и ББЛ за 2004 год_DCF 3 с увел  объемами 14 12 07  2" xfId="3512" xr:uid="{00000000-0005-0000-0000-00000D0A0000}"/>
    <cellStyle name="_БДР и ББЛ за 2004 год_DCF_Pavlodar_9" xfId="1389" xr:uid="{00000000-0005-0000-0000-00000E0A0000}"/>
    <cellStyle name="_БДР и ББЛ за 2004 год_DCF_Pavlodar_9 2" xfId="3513" xr:uid="{00000000-0005-0000-0000-00000F0A0000}"/>
    <cellStyle name="_БДР_2006 БРЗ" xfId="1390" xr:uid="{00000000-0005-0000-0000-0000100A0000}"/>
    <cellStyle name="_БДР_2006 БРЗ 2" xfId="3514" xr:uid="{00000000-0005-0000-0000-0000110A0000}"/>
    <cellStyle name="_БДР_2006 БРЗ_DCF" xfId="1391" xr:uid="{00000000-0005-0000-0000-0000120A0000}"/>
    <cellStyle name="_БДР_2006 БРЗ_DCF 2" xfId="3515" xr:uid="{00000000-0005-0000-0000-0000130A0000}"/>
    <cellStyle name="_БДР_2006 БРЗ_DCF 3 с увел  объемами 14 12 07 " xfId="1392" xr:uid="{00000000-0005-0000-0000-0000140A0000}"/>
    <cellStyle name="_БДР_2006 БРЗ_DCF 3 с увел  объемами 14 12 07  2" xfId="3516" xr:uid="{00000000-0005-0000-0000-0000150A0000}"/>
    <cellStyle name="_БДР_2006 БРЗ_DCF_Pavlodar_9" xfId="1393" xr:uid="{00000000-0005-0000-0000-0000160A0000}"/>
    <cellStyle name="_БДР_2006 БРЗ_DCF_Pavlodar_9 2" xfId="3517" xr:uid="{00000000-0005-0000-0000-0000170A0000}"/>
    <cellStyle name="_Бизнес-план на 2005 год (база) V1.2" xfId="1394" xr:uid="{00000000-0005-0000-0000-0000180A0000}"/>
    <cellStyle name="_Бизнес-план на 2005 год (база) V1.2 2" xfId="3518" xr:uid="{00000000-0005-0000-0000-0000190A0000}"/>
    <cellStyle name="_Бизнес-план на 2005 год (база) V1.2_DCF" xfId="1395" xr:uid="{00000000-0005-0000-0000-00001A0A0000}"/>
    <cellStyle name="_Бизнес-план на 2005 год (база) V1.2_DCF 2" xfId="3519" xr:uid="{00000000-0005-0000-0000-00001B0A0000}"/>
    <cellStyle name="_Бизнес-план на 2005 год (база) V1.2_DCF 3 с увел  объемами 14 12 07 " xfId="1396" xr:uid="{00000000-0005-0000-0000-00001C0A0000}"/>
    <cellStyle name="_Бизнес-план на 2005 год (база) V1.2_DCF 3 с увел  объемами 14 12 07  2" xfId="3520" xr:uid="{00000000-0005-0000-0000-00001D0A0000}"/>
    <cellStyle name="_Бизнес-план на 2005 год (база) V1.2_DCF_Pavlodar_9" xfId="1397" xr:uid="{00000000-0005-0000-0000-00001E0A0000}"/>
    <cellStyle name="_Бизнес-план на 2005 год (база) V1.2_DCF_Pavlodar_9 2" xfId="3521" xr:uid="{00000000-0005-0000-0000-00001F0A0000}"/>
    <cellStyle name="_БКХ" xfId="1398" xr:uid="{00000000-0005-0000-0000-0000200A0000}"/>
    <cellStyle name="_БКХ 2" xfId="3522" xr:uid="{00000000-0005-0000-0000-0000210A0000}"/>
    <cellStyle name="_БКХ_DCF" xfId="1399" xr:uid="{00000000-0005-0000-0000-0000220A0000}"/>
    <cellStyle name="_БКХ_DCF 2" xfId="3523" xr:uid="{00000000-0005-0000-0000-0000230A0000}"/>
    <cellStyle name="_БКХ_DCF 3 с увел  объемами 14 12 07 " xfId="1400" xr:uid="{00000000-0005-0000-0000-0000240A0000}"/>
    <cellStyle name="_БКХ_DCF 3 с увел  объемами 14 12 07  2" xfId="3524" xr:uid="{00000000-0005-0000-0000-0000250A0000}"/>
    <cellStyle name="_БКХ_DCF_Pavlodar_9" xfId="1401" xr:uid="{00000000-0005-0000-0000-0000260A0000}"/>
    <cellStyle name="_БКХ_DCF_Pavlodar_9 2" xfId="3525" xr:uid="{00000000-0005-0000-0000-0000270A0000}"/>
    <cellStyle name="_Данные по ЦБК" xfId="1402" xr:uid="{00000000-0005-0000-0000-0000280A0000}"/>
    <cellStyle name="_Данные по ЦБК 2" xfId="3526" xr:uid="{00000000-0005-0000-0000-0000290A0000}"/>
    <cellStyle name="_Данные по ЦБК_DCF" xfId="1403" xr:uid="{00000000-0005-0000-0000-00002A0A0000}"/>
    <cellStyle name="_Данные по ЦБК_DCF 2" xfId="3527" xr:uid="{00000000-0005-0000-0000-00002B0A0000}"/>
    <cellStyle name="_Данные по ЦБК_DCF 3 с увел  объемами 14 12 07 " xfId="1404" xr:uid="{00000000-0005-0000-0000-00002C0A0000}"/>
    <cellStyle name="_Данные по ЦБК_DCF 3 с увел  объемами 14 12 07  2" xfId="3528" xr:uid="{00000000-0005-0000-0000-00002D0A0000}"/>
    <cellStyle name="_Данные по ЦБК_DCF_Pavlodar_9" xfId="1405" xr:uid="{00000000-0005-0000-0000-00002E0A0000}"/>
    <cellStyle name="_Данные по ЦБК_DCF_Pavlodar_9 2" xfId="3529" xr:uid="{00000000-0005-0000-0000-00002F0A0000}"/>
    <cellStyle name="_Инвестиции СБП реал" xfId="1406" xr:uid="{00000000-0005-0000-0000-0000300A0000}"/>
    <cellStyle name="_Инвестиции СБП реал 2" xfId="3530" xr:uid="{00000000-0005-0000-0000-0000310A0000}"/>
    <cellStyle name="_Инвестиции СБП реал_DCF" xfId="1407" xr:uid="{00000000-0005-0000-0000-0000320A0000}"/>
    <cellStyle name="_Инвестиции СБП реал_DCF 2" xfId="3531" xr:uid="{00000000-0005-0000-0000-0000330A0000}"/>
    <cellStyle name="_Инвестиции СБП реал_DCF 3 с увел  объемами 14 12 07 " xfId="1408" xr:uid="{00000000-0005-0000-0000-0000340A0000}"/>
    <cellStyle name="_Инвестиции СБП реал_DCF 3 с увел  объемами 14 12 07  2" xfId="3532" xr:uid="{00000000-0005-0000-0000-0000350A0000}"/>
    <cellStyle name="_Инвестиции СБП реал_DCF_Pavlodar_9" xfId="1409" xr:uid="{00000000-0005-0000-0000-0000360A0000}"/>
    <cellStyle name="_Инвестиции СБП реал_DCF_Pavlodar_9 2" xfId="3533" xr:uid="{00000000-0005-0000-0000-0000370A0000}"/>
    <cellStyle name="_Инвестиционный план 2004" xfId="1410" xr:uid="{00000000-0005-0000-0000-0000380A0000}"/>
    <cellStyle name="_Информация о ЦБК" xfId="1411" xr:uid="{00000000-0005-0000-0000-0000390A0000}"/>
    <cellStyle name="_Информация о ЦБК 2" xfId="3534" xr:uid="{00000000-0005-0000-0000-00003A0A0000}"/>
    <cellStyle name="_Информация о ЦБК_DCF" xfId="1412" xr:uid="{00000000-0005-0000-0000-00003B0A0000}"/>
    <cellStyle name="_Информация о ЦБК_DCF 2" xfId="3535" xr:uid="{00000000-0005-0000-0000-00003C0A0000}"/>
    <cellStyle name="_Информация о ЦБК_DCF 3 с увел  объемами 14 12 07 " xfId="1413" xr:uid="{00000000-0005-0000-0000-00003D0A0000}"/>
    <cellStyle name="_Информация о ЦБК_DCF 3 с увел  объемами 14 12 07  2" xfId="3536" xr:uid="{00000000-0005-0000-0000-00003E0A0000}"/>
    <cellStyle name="_Информация о ЦБК_DCF_Pavlodar_9" xfId="1414" xr:uid="{00000000-0005-0000-0000-00003F0A0000}"/>
    <cellStyle name="_Информация о ЦБК_DCF_Pavlodar_9 2" xfId="3537" xr:uid="{00000000-0005-0000-0000-0000400A0000}"/>
    <cellStyle name="_Книга3" xfId="1415" xr:uid="{00000000-0005-0000-0000-0000410A0000}"/>
    <cellStyle name="_Книга3 2" xfId="3538" xr:uid="{00000000-0005-0000-0000-0000420A0000}"/>
    <cellStyle name="_Книга3_Capex-new" xfId="1416" xr:uid="{00000000-0005-0000-0000-0000430A0000}"/>
    <cellStyle name="_Книга3_Capex-new 2" xfId="3539" xr:uid="{00000000-0005-0000-0000-0000440A0000}"/>
    <cellStyle name="_Книга3_Capex-new_DCF" xfId="1417" xr:uid="{00000000-0005-0000-0000-0000450A0000}"/>
    <cellStyle name="_Книга3_Capex-new_DCF 2" xfId="3540" xr:uid="{00000000-0005-0000-0000-0000460A0000}"/>
    <cellStyle name="_Книга3_Capex-new_DCF 3 с увел  объемами 14 12 07 " xfId="1418" xr:uid="{00000000-0005-0000-0000-0000470A0000}"/>
    <cellStyle name="_Книга3_Capex-new_DCF 3 с увел  объемами 14 12 07  2" xfId="3541" xr:uid="{00000000-0005-0000-0000-0000480A0000}"/>
    <cellStyle name="_Книга3_Capex-new_DCF_Pavlodar_9" xfId="1419" xr:uid="{00000000-0005-0000-0000-0000490A0000}"/>
    <cellStyle name="_Книга3_Capex-new_DCF_Pavlodar_9 2" xfId="3542" xr:uid="{00000000-0005-0000-0000-00004A0A0000}"/>
    <cellStyle name="_Книга3_DCF" xfId="1420" xr:uid="{00000000-0005-0000-0000-00004B0A0000}"/>
    <cellStyle name="_Книга3_DCF 2" xfId="3543" xr:uid="{00000000-0005-0000-0000-00004C0A0000}"/>
    <cellStyle name="_Книга3_DCF 3 с увел  объемами 14 12 07 " xfId="1421" xr:uid="{00000000-0005-0000-0000-00004D0A0000}"/>
    <cellStyle name="_Книга3_DCF 3 с увел  объемами 14 12 07  2" xfId="3544" xr:uid="{00000000-0005-0000-0000-00004E0A0000}"/>
    <cellStyle name="_Книга3_DCF_Pavlodar_9" xfId="1422" xr:uid="{00000000-0005-0000-0000-00004F0A0000}"/>
    <cellStyle name="_Книга3_DCF_Pavlodar_9 2" xfId="3545" xr:uid="{00000000-0005-0000-0000-0000500A0000}"/>
    <cellStyle name="_Книга3_Financial Plan - final_2" xfId="1423" xr:uid="{00000000-0005-0000-0000-0000510A0000}"/>
    <cellStyle name="_Книга3_Financial Plan - final_2 2" xfId="3546" xr:uid="{00000000-0005-0000-0000-0000520A0000}"/>
    <cellStyle name="_Книга3_Financial Plan - final_2_DCF" xfId="1424" xr:uid="{00000000-0005-0000-0000-0000530A0000}"/>
    <cellStyle name="_Книга3_Financial Plan - final_2_DCF 2" xfId="3547" xr:uid="{00000000-0005-0000-0000-0000540A0000}"/>
    <cellStyle name="_Книга3_Financial Plan - final_2_DCF 3 с увел  объемами 14 12 07 " xfId="1425" xr:uid="{00000000-0005-0000-0000-0000550A0000}"/>
    <cellStyle name="_Книга3_Financial Plan - final_2_DCF 3 с увел  объемами 14 12 07  2" xfId="3548" xr:uid="{00000000-0005-0000-0000-0000560A0000}"/>
    <cellStyle name="_Книга3_Financial Plan - final_2_DCF_Pavlodar_9" xfId="1426" xr:uid="{00000000-0005-0000-0000-0000570A0000}"/>
    <cellStyle name="_Книга3_Financial Plan - final_2_DCF_Pavlodar_9 2" xfId="3549" xr:uid="{00000000-0005-0000-0000-0000580A0000}"/>
    <cellStyle name="_Книга3_Form 01(MB)" xfId="1427" xr:uid="{00000000-0005-0000-0000-0000590A0000}"/>
    <cellStyle name="_Книга3_Form 01(MB) 2" xfId="3550" xr:uid="{00000000-0005-0000-0000-00005A0A0000}"/>
    <cellStyle name="_Книга3_Form 01(MB)_DCF" xfId="1428" xr:uid="{00000000-0005-0000-0000-00005B0A0000}"/>
    <cellStyle name="_Книга3_Form 01(MB)_DCF 2" xfId="3551" xr:uid="{00000000-0005-0000-0000-00005C0A0000}"/>
    <cellStyle name="_Книга3_Form 01(MB)_DCF 3 с увел  объемами 14 12 07 " xfId="1429" xr:uid="{00000000-0005-0000-0000-00005D0A0000}"/>
    <cellStyle name="_Книга3_Form 01(MB)_DCF 3 с увел  объемами 14 12 07  2" xfId="3552" xr:uid="{00000000-0005-0000-0000-00005E0A0000}"/>
    <cellStyle name="_Книга3_Form 01(MB)_DCF_Pavlodar_9" xfId="1430" xr:uid="{00000000-0005-0000-0000-00005F0A0000}"/>
    <cellStyle name="_Книга3_Form 01(MB)_DCF_Pavlodar_9 2" xfId="3553" xr:uid="{00000000-0005-0000-0000-0000600A0000}"/>
    <cellStyle name="_Книга3_Links_NK" xfId="1431" xr:uid="{00000000-0005-0000-0000-0000610A0000}"/>
    <cellStyle name="_Книга3_Links_NK 2" xfId="3554" xr:uid="{00000000-0005-0000-0000-0000620A0000}"/>
    <cellStyle name="_Книга3_Links_NK_DCF" xfId="1432" xr:uid="{00000000-0005-0000-0000-0000630A0000}"/>
    <cellStyle name="_Книга3_Links_NK_DCF 2" xfId="3555" xr:uid="{00000000-0005-0000-0000-0000640A0000}"/>
    <cellStyle name="_Книга3_Links_NK_DCF 3 с увел  объемами 14 12 07 " xfId="1433" xr:uid="{00000000-0005-0000-0000-0000650A0000}"/>
    <cellStyle name="_Книга3_Links_NK_DCF 3 с увел  объемами 14 12 07  2" xfId="3556" xr:uid="{00000000-0005-0000-0000-0000660A0000}"/>
    <cellStyle name="_Книга3_Links_NK_DCF_Pavlodar_9" xfId="1434" xr:uid="{00000000-0005-0000-0000-0000670A0000}"/>
    <cellStyle name="_Книга3_Links_NK_DCF_Pavlodar_9 2" xfId="3557" xr:uid="{00000000-0005-0000-0000-0000680A0000}"/>
    <cellStyle name="_Книга3_N20_5" xfId="1435" xr:uid="{00000000-0005-0000-0000-0000690A0000}"/>
    <cellStyle name="_Книга3_N20_5 2" xfId="3558" xr:uid="{00000000-0005-0000-0000-00006A0A0000}"/>
    <cellStyle name="_Книга3_N20_5_DCF" xfId="1436" xr:uid="{00000000-0005-0000-0000-00006B0A0000}"/>
    <cellStyle name="_Книга3_N20_5_DCF 2" xfId="3559" xr:uid="{00000000-0005-0000-0000-00006C0A0000}"/>
    <cellStyle name="_Книга3_N20_5_DCF 3 с увел  объемами 14 12 07 " xfId="1437" xr:uid="{00000000-0005-0000-0000-00006D0A0000}"/>
    <cellStyle name="_Книга3_N20_5_DCF 3 с увел  объемами 14 12 07  2" xfId="3560" xr:uid="{00000000-0005-0000-0000-00006E0A0000}"/>
    <cellStyle name="_Книга3_N20_5_DCF_Pavlodar_9" xfId="1438" xr:uid="{00000000-0005-0000-0000-00006F0A0000}"/>
    <cellStyle name="_Книга3_N20_5_DCF_Pavlodar_9 2" xfId="3561" xr:uid="{00000000-0005-0000-0000-0000700A0000}"/>
    <cellStyle name="_Книга3_N20_6" xfId="1439" xr:uid="{00000000-0005-0000-0000-0000710A0000}"/>
    <cellStyle name="_Книга3_N20_6 2" xfId="3562" xr:uid="{00000000-0005-0000-0000-0000720A0000}"/>
    <cellStyle name="_Книга3_N20_6_DCF" xfId="1440" xr:uid="{00000000-0005-0000-0000-0000730A0000}"/>
    <cellStyle name="_Книга3_N20_6_DCF 2" xfId="3563" xr:uid="{00000000-0005-0000-0000-0000740A0000}"/>
    <cellStyle name="_Книга3_N20_6_DCF 3 с увел  объемами 14 12 07 " xfId="1441" xr:uid="{00000000-0005-0000-0000-0000750A0000}"/>
    <cellStyle name="_Книга3_N20_6_DCF 3 с увел  объемами 14 12 07  2" xfId="3564" xr:uid="{00000000-0005-0000-0000-0000760A0000}"/>
    <cellStyle name="_Книга3_N20_6_DCF_Pavlodar_9" xfId="1442" xr:uid="{00000000-0005-0000-0000-0000770A0000}"/>
    <cellStyle name="_Книга3_N20_6_DCF_Pavlodar_9 2" xfId="3565" xr:uid="{00000000-0005-0000-0000-0000780A0000}"/>
    <cellStyle name="_Книга3_New Form10_2" xfId="1443" xr:uid="{00000000-0005-0000-0000-0000790A0000}"/>
    <cellStyle name="_Книга3_New Form10_2 2" xfId="3566" xr:uid="{00000000-0005-0000-0000-00007A0A0000}"/>
    <cellStyle name="_Книга3_New Form10_2_DCF" xfId="1444" xr:uid="{00000000-0005-0000-0000-00007B0A0000}"/>
    <cellStyle name="_Книга3_New Form10_2_DCF 2" xfId="3567" xr:uid="{00000000-0005-0000-0000-00007C0A0000}"/>
    <cellStyle name="_Книга3_New Form10_2_DCF 3 с увел  объемами 14 12 07 " xfId="1445" xr:uid="{00000000-0005-0000-0000-00007D0A0000}"/>
    <cellStyle name="_Книга3_New Form10_2_DCF 3 с увел  объемами 14 12 07  2" xfId="3568" xr:uid="{00000000-0005-0000-0000-00007E0A0000}"/>
    <cellStyle name="_Книга3_New Form10_2_DCF_Pavlodar_9" xfId="1446" xr:uid="{00000000-0005-0000-0000-00007F0A0000}"/>
    <cellStyle name="_Книга3_New Form10_2_DCF_Pavlodar_9 2" xfId="3569" xr:uid="{00000000-0005-0000-0000-0000800A0000}"/>
    <cellStyle name="_Книга3_Nsi" xfId="1447" xr:uid="{00000000-0005-0000-0000-0000810A0000}"/>
    <cellStyle name="_Книга3_Nsi - last version" xfId="1448" xr:uid="{00000000-0005-0000-0000-0000820A0000}"/>
    <cellStyle name="_Книга3_Nsi - last version 2" xfId="3571" xr:uid="{00000000-0005-0000-0000-0000830A0000}"/>
    <cellStyle name="_Книга3_Nsi - last version for programming" xfId="1449" xr:uid="{00000000-0005-0000-0000-0000840A0000}"/>
    <cellStyle name="_Книга3_Nsi - last version for programming 2" xfId="3572" xr:uid="{00000000-0005-0000-0000-0000850A0000}"/>
    <cellStyle name="_Книга3_Nsi - last version for programming_DCF" xfId="1450" xr:uid="{00000000-0005-0000-0000-0000860A0000}"/>
    <cellStyle name="_Книга3_Nsi - last version for programming_DCF 2" xfId="3573" xr:uid="{00000000-0005-0000-0000-0000870A0000}"/>
    <cellStyle name="_Книга3_Nsi - last version for programming_DCF 3 с увел  объемами 14 12 07 " xfId="1451" xr:uid="{00000000-0005-0000-0000-0000880A0000}"/>
    <cellStyle name="_Книга3_Nsi - last version for programming_DCF 3 с увел  объемами 14 12 07  2" xfId="3574" xr:uid="{00000000-0005-0000-0000-0000890A0000}"/>
    <cellStyle name="_Книга3_Nsi - last version for programming_DCF_Pavlodar_9" xfId="1452" xr:uid="{00000000-0005-0000-0000-00008A0A0000}"/>
    <cellStyle name="_Книга3_Nsi - last version for programming_DCF_Pavlodar_9 2" xfId="3575" xr:uid="{00000000-0005-0000-0000-00008B0A0000}"/>
    <cellStyle name="_Книга3_Nsi - last version_DCF" xfId="1453" xr:uid="{00000000-0005-0000-0000-00008C0A0000}"/>
    <cellStyle name="_Книга3_Nsi - last version_DCF 2" xfId="3576" xr:uid="{00000000-0005-0000-0000-00008D0A0000}"/>
    <cellStyle name="_Книга3_Nsi - last version_DCF 3 с увел  объемами 14 12 07 " xfId="1454" xr:uid="{00000000-0005-0000-0000-00008E0A0000}"/>
    <cellStyle name="_Книга3_Nsi - last version_DCF 3 с увел  объемами 14 12 07  2" xfId="3577" xr:uid="{00000000-0005-0000-0000-00008F0A0000}"/>
    <cellStyle name="_Книга3_Nsi - last version_DCF_Pavlodar_9" xfId="1455" xr:uid="{00000000-0005-0000-0000-0000900A0000}"/>
    <cellStyle name="_Книга3_Nsi - last version_DCF_Pavlodar_9 2" xfId="3578" xr:uid="{00000000-0005-0000-0000-0000910A0000}"/>
    <cellStyle name="_Книга3_Nsi - next_last version" xfId="1456" xr:uid="{00000000-0005-0000-0000-0000920A0000}"/>
    <cellStyle name="_Книга3_Nsi - next_last version 2" xfId="3579" xr:uid="{00000000-0005-0000-0000-0000930A0000}"/>
    <cellStyle name="_Книга3_Nsi - next_last version_DCF" xfId="1457" xr:uid="{00000000-0005-0000-0000-0000940A0000}"/>
    <cellStyle name="_Книга3_Nsi - next_last version_DCF 2" xfId="3580" xr:uid="{00000000-0005-0000-0000-0000950A0000}"/>
    <cellStyle name="_Книга3_Nsi - next_last version_DCF 3 с увел  объемами 14 12 07 " xfId="1458" xr:uid="{00000000-0005-0000-0000-0000960A0000}"/>
    <cellStyle name="_Книга3_Nsi - next_last version_DCF 3 с увел  объемами 14 12 07  2" xfId="3581" xr:uid="{00000000-0005-0000-0000-0000970A0000}"/>
    <cellStyle name="_Книга3_Nsi - next_last version_DCF_Pavlodar_9" xfId="1459" xr:uid="{00000000-0005-0000-0000-0000980A0000}"/>
    <cellStyle name="_Книга3_Nsi - next_last version_DCF_Pavlodar_9 2" xfId="3582" xr:uid="{00000000-0005-0000-0000-0000990A0000}"/>
    <cellStyle name="_Книга3_Nsi - plan - final" xfId="1460" xr:uid="{00000000-0005-0000-0000-00009A0A0000}"/>
    <cellStyle name="_Книга3_Nsi - plan - final 2" xfId="3583" xr:uid="{00000000-0005-0000-0000-00009B0A0000}"/>
    <cellStyle name="_Книга3_Nsi - plan - final_DCF" xfId="1461" xr:uid="{00000000-0005-0000-0000-00009C0A0000}"/>
    <cellStyle name="_Книга3_Nsi - plan - final_DCF 2" xfId="3584" xr:uid="{00000000-0005-0000-0000-00009D0A0000}"/>
    <cellStyle name="_Книга3_Nsi - plan - final_DCF 3 с увел  объемами 14 12 07 " xfId="1462" xr:uid="{00000000-0005-0000-0000-00009E0A0000}"/>
    <cellStyle name="_Книга3_Nsi - plan - final_DCF 3 с увел  объемами 14 12 07  2" xfId="3585" xr:uid="{00000000-0005-0000-0000-00009F0A0000}"/>
    <cellStyle name="_Книга3_Nsi - plan - final_DCF_Pavlodar_9" xfId="1463" xr:uid="{00000000-0005-0000-0000-0000A00A0000}"/>
    <cellStyle name="_Книга3_Nsi - plan - final_DCF_Pavlodar_9 2" xfId="3586" xr:uid="{00000000-0005-0000-0000-0000A10A0000}"/>
    <cellStyle name="_Книга3_Nsi 2" xfId="3570" xr:uid="{00000000-0005-0000-0000-0000A20A0000}"/>
    <cellStyle name="_Книга3_Nsi 3" xfId="4397" xr:uid="{00000000-0005-0000-0000-0000A30A0000}"/>
    <cellStyle name="_Книга3_Nsi -super_ last version" xfId="1464" xr:uid="{00000000-0005-0000-0000-0000A40A0000}"/>
    <cellStyle name="_Книга3_Nsi -super_ last version 2" xfId="3587" xr:uid="{00000000-0005-0000-0000-0000A50A0000}"/>
    <cellStyle name="_Книга3_Nsi -super_ last version_DCF" xfId="1465" xr:uid="{00000000-0005-0000-0000-0000A60A0000}"/>
    <cellStyle name="_Книга3_Nsi -super_ last version_DCF 2" xfId="3588" xr:uid="{00000000-0005-0000-0000-0000A70A0000}"/>
    <cellStyle name="_Книга3_Nsi -super_ last version_DCF 3 с увел  объемами 14 12 07 " xfId="1466" xr:uid="{00000000-0005-0000-0000-0000A80A0000}"/>
    <cellStyle name="_Книга3_Nsi -super_ last version_DCF 3 с увел  объемами 14 12 07  2" xfId="3589" xr:uid="{00000000-0005-0000-0000-0000A90A0000}"/>
    <cellStyle name="_Книга3_Nsi -super_ last version_DCF_Pavlodar_9" xfId="1467" xr:uid="{00000000-0005-0000-0000-0000AA0A0000}"/>
    <cellStyle name="_Книга3_Nsi -super_ last version_DCF_Pavlodar_9 2" xfId="3590" xr:uid="{00000000-0005-0000-0000-0000AB0A0000}"/>
    <cellStyle name="_Книга3_Nsi(2)" xfId="1468" xr:uid="{00000000-0005-0000-0000-0000AC0A0000}"/>
    <cellStyle name="_Книга3_Nsi(2) 2" xfId="3591" xr:uid="{00000000-0005-0000-0000-0000AD0A0000}"/>
    <cellStyle name="_Книга3_Nsi(2)_DCF" xfId="1469" xr:uid="{00000000-0005-0000-0000-0000AE0A0000}"/>
    <cellStyle name="_Книга3_Nsi(2)_DCF 2" xfId="3592" xr:uid="{00000000-0005-0000-0000-0000AF0A0000}"/>
    <cellStyle name="_Книга3_Nsi(2)_DCF 3 с увел  объемами 14 12 07 " xfId="1470" xr:uid="{00000000-0005-0000-0000-0000B00A0000}"/>
    <cellStyle name="_Книга3_Nsi(2)_DCF 3 с увел  объемами 14 12 07  2" xfId="3593" xr:uid="{00000000-0005-0000-0000-0000B10A0000}"/>
    <cellStyle name="_Книга3_Nsi(2)_DCF_Pavlodar_9" xfId="1471" xr:uid="{00000000-0005-0000-0000-0000B20A0000}"/>
    <cellStyle name="_Книга3_Nsi(2)_DCF_Pavlodar_9 2" xfId="3594" xr:uid="{00000000-0005-0000-0000-0000B30A0000}"/>
    <cellStyle name="_Книга3_Nsi_1" xfId="1472" xr:uid="{00000000-0005-0000-0000-0000B40A0000}"/>
    <cellStyle name="_Книга3_Nsi_1 2" xfId="3595" xr:uid="{00000000-0005-0000-0000-0000B50A0000}"/>
    <cellStyle name="_Книга3_Nsi_1_DCF" xfId="1473" xr:uid="{00000000-0005-0000-0000-0000B60A0000}"/>
    <cellStyle name="_Книга3_Nsi_1_DCF 2" xfId="3596" xr:uid="{00000000-0005-0000-0000-0000B70A0000}"/>
    <cellStyle name="_Книга3_Nsi_1_DCF 3 с увел  объемами 14 12 07 " xfId="1474" xr:uid="{00000000-0005-0000-0000-0000B80A0000}"/>
    <cellStyle name="_Книга3_Nsi_1_DCF 3 с увел  объемами 14 12 07  2" xfId="3597" xr:uid="{00000000-0005-0000-0000-0000B90A0000}"/>
    <cellStyle name="_Книга3_Nsi_1_DCF_Pavlodar_9" xfId="1475" xr:uid="{00000000-0005-0000-0000-0000BA0A0000}"/>
    <cellStyle name="_Книга3_Nsi_1_DCF_Pavlodar_9 2" xfId="3598" xr:uid="{00000000-0005-0000-0000-0000BB0A0000}"/>
    <cellStyle name="_Книга3_Nsi_139" xfId="1476" xr:uid="{00000000-0005-0000-0000-0000BC0A0000}"/>
    <cellStyle name="_Книга3_Nsi_139 2" xfId="3599" xr:uid="{00000000-0005-0000-0000-0000BD0A0000}"/>
    <cellStyle name="_Книга3_Nsi_139_DCF" xfId="1477" xr:uid="{00000000-0005-0000-0000-0000BE0A0000}"/>
    <cellStyle name="_Книга3_Nsi_139_DCF 2" xfId="3600" xr:uid="{00000000-0005-0000-0000-0000BF0A0000}"/>
    <cellStyle name="_Книга3_Nsi_139_DCF 3 с увел  объемами 14 12 07 " xfId="1478" xr:uid="{00000000-0005-0000-0000-0000C00A0000}"/>
    <cellStyle name="_Книга3_Nsi_139_DCF 3 с увел  объемами 14 12 07  2" xfId="3601" xr:uid="{00000000-0005-0000-0000-0000C10A0000}"/>
    <cellStyle name="_Книга3_Nsi_139_DCF_Pavlodar_9" xfId="1479" xr:uid="{00000000-0005-0000-0000-0000C20A0000}"/>
    <cellStyle name="_Книга3_Nsi_139_DCF_Pavlodar_9 2" xfId="3602" xr:uid="{00000000-0005-0000-0000-0000C30A0000}"/>
    <cellStyle name="_Книга3_Nsi_140" xfId="1480" xr:uid="{00000000-0005-0000-0000-0000C40A0000}"/>
    <cellStyle name="_Книга3_Nsi_140 2" xfId="3603" xr:uid="{00000000-0005-0000-0000-0000C50A0000}"/>
    <cellStyle name="_Книга3_Nsi_140(Зах)" xfId="1481" xr:uid="{00000000-0005-0000-0000-0000C60A0000}"/>
    <cellStyle name="_Книга3_Nsi_140(Зах) 2" xfId="3604" xr:uid="{00000000-0005-0000-0000-0000C70A0000}"/>
    <cellStyle name="_Книга3_Nsi_140(Зах)_DCF" xfId="1482" xr:uid="{00000000-0005-0000-0000-0000C80A0000}"/>
    <cellStyle name="_Книга3_Nsi_140(Зах)_DCF 2" xfId="3605" xr:uid="{00000000-0005-0000-0000-0000C90A0000}"/>
    <cellStyle name="_Книга3_Nsi_140(Зах)_DCF 3 с увел  объемами 14 12 07 " xfId="1483" xr:uid="{00000000-0005-0000-0000-0000CA0A0000}"/>
    <cellStyle name="_Книга3_Nsi_140(Зах)_DCF 3 с увел  объемами 14 12 07  2" xfId="3606" xr:uid="{00000000-0005-0000-0000-0000CB0A0000}"/>
    <cellStyle name="_Книга3_Nsi_140(Зах)_DCF_Pavlodar_9" xfId="1484" xr:uid="{00000000-0005-0000-0000-0000CC0A0000}"/>
    <cellStyle name="_Книга3_Nsi_140(Зах)_DCF_Pavlodar_9 2" xfId="3607" xr:uid="{00000000-0005-0000-0000-0000CD0A0000}"/>
    <cellStyle name="_Книга3_Nsi_140_DCF" xfId="1485" xr:uid="{00000000-0005-0000-0000-0000CE0A0000}"/>
    <cellStyle name="_Книга3_Nsi_140_DCF 2" xfId="3608" xr:uid="{00000000-0005-0000-0000-0000CF0A0000}"/>
    <cellStyle name="_Книга3_Nsi_140_DCF 3 с увел  объемами 14 12 07 " xfId="1486" xr:uid="{00000000-0005-0000-0000-0000D00A0000}"/>
    <cellStyle name="_Книга3_Nsi_140_DCF 3 с увел  объемами 14 12 07  2" xfId="3609" xr:uid="{00000000-0005-0000-0000-0000D10A0000}"/>
    <cellStyle name="_Книга3_Nsi_140_DCF_Pavlodar_9" xfId="1487" xr:uid="{00000000-0005-0000-0000-0000D20A0000}"/>
    <cellStyle name="_Книга3_Nsi_140_DCF_Pavlodar_9 2" xfId="3610" xr:uid="{00000000-0005-0000-0000-0000D30A0000}"/>
    <cellStyle name="_Книга3_Nsi_140_mod" xfId="1488" xr:uid="{00000000-0005-0000-0000-0000D40A0000}"/>
    <cellStyle name="_Книга3_Nsi_140_mod 2" xfId="3611" xr:uid="{00000000-0005-0000-0000-0000D50A0000}"/>
    <cellStyle name="_Книга3_Nsi_140_mod_DCF" xfId="1489" xr:uid="{00000000-0005-0000-0000-0000D60A0000}"/>
    <cellStyle name="_Книга3_Nsi_140_mod_DCF 2" xfId="3612" xr:uid="{00000000-0005-0000-0000-0000D70A0000}"/>
    <cellStyle name="_Книга3_Nsi_140_mod_DCF 3 с увел  объемами 14 12 07 " xfId="1490" xr:uid="{00000000-0005-0000-0000-0000D80A0000}"/>
    <cellStyle name="_Книга3_Nsi_140_mod_DCF 3 с увел  объемами 14 12 07  2" xfId="3613" xr:uid="{00000000-0005-0000-0000-0000D90A0000}"/>
    <cellStyle name="_Книга3_Nsi_140_mod_DCF_Pavlodar_9" xfId="1491" xr:uid="{00000000-0005-0000-0000-0000DA0A0000}"/>
    <cellStyle name="_Книга3_Nsi_140_mod_DCF_Pavlodar_9 2" xfId="3614" xr:uid="{00000000-0005-0000-0000-0000DB0A0000}"/>
    <cellStyle name="_Книга3_Nsi_158" xfId="1492" xr:uid="{00000000-0005-0000-0000-0000DC0A0000}"/>
    <cellStyle name="_Книга3_Nsi_158 2" xfId="3615" xr:uid="{00000000-0005-0000-0000-0000DD0A0000}"/>
    <cellStyle name="_Книга3_Nsi_158_DCF" xfId="1493" xr:uid="{00000000-0005-0000-0000-0000DE0A0000}"/>
    <cellStyle name="_Книга3_Nsi_158_DCF 2" xfId="3616" xr:uid="{00000000-0005-0000-0000-0000DF0A0000}"/>
    <cellStyle name="_Книга3_Nsi_158_DCF 3 с увел  объемами 14 12 07 " xfId="1494" xr:uid="{00000000-0005-0000-0000-0000E00A0000}"/>
    <cellStyle name="_Книга3_Nsi_158_DCF 3 с увел  объемами 14 12 07  2" xfId="3617" xr:uid="{00000000-0005-0000-0000-0000E10A0000}"/>
    <cellStyle name="_Книга3_Nsi_158_DCF_Pavlodar_9" xfId="1495" xr:uid="{00000000-0005-0000-0000-0000E20A0000}"/>
    <cellStyle name="_Книга3_Nsi_158_DCF_Pavlodar_9 2" xfId="3618" xr:uid="{00000000-0005-0000-0000-0000E30A0000}"/>
    <cellStyle name="_Книга3_Nsi_DCF" xfId="1496" xr:uid="{00000000-0005-0000-0000-0000E40A0000}"/>
    <cellStyle name="_Книга3_Nsi_DCF 2" xfId="3619" xr:uid="{00000000-0005-0000-0000-0000E50A0000}"/>
    <cellStyle name="_Книга3_Nsi_DCF 3 с увел  объемами 14 12 07 " xfId="1497" xr:uid="{00000000-0005-0000-0000-0000E60A0000}"/>
    <cellStyle name="_Книга3_Nsi_DCF 3 с увел  объемами 14 12 07  2" xfId="3620" xr:uid="{00000000-0005-0000-0000-0000E70A0000}"/>
    <cellStyle name="_Книга3_Nsi_DCF_Pavlodar_9" xfId="1498" xr:uid="{00000000-0005-0000-0000-0000E80A0000}"/>
    <cellStyle name="_Книга3_Nsi_DCF_Pavlodar_9 2" xfId="3621" xr:uid="{00000000-0005-0000-0000-0000E90A0000}"/>
    <cellStyle name="_Книга3_Nsi_Express" xfId="1499" xr:uid="{00000000-0005-0000-0000-0000EA0A0000}"/>
    <cellStyle name="_Книга3_Nsi_Express 2" xfId="3622" xr:uid="{00000000-0005-0000-0000-0000EB0A0000}"/>
    <cellStyle name="_Книга3_Nsi_Express_DCF" xfId="1500" xr:uid="{00000000-0005-0000-0000-0000EC0A0000}"/>
    <cellStyle name="_Книга3_Nsi_Express_DCF 2" xfId="3623" xr:uid="{00000000-0005-0000-0000-0000ED0A0000}"/>
    <cellStyle name="_Книга3_Nsi_Express_DCF 3 с увел  объемами 14 12 07 " xfId="1501" xr:uid="{00000000-0005-0000-0000-0000EE0A0000}"/>
    <cellStyle name="_Книга3_Nsi_Express_DCF 3 с увел  объемами 14 12 07  2" xfId="3624" xr:uid="{00000000-0005-0000-0000-0000EF0A0000}"/>
    <cellStyle name="_Книга3_Nsi_Express_DCF_Pavlodar_9" xfId="1502" xr:uid="{00000000-0005-0000-0000-0000F00A0000}"/>
    <cellStyle name="_Книга3_Nsi_Express_DCF_Pavlodar_9 2" xfId="3625" xr:uid="{00000000-0005-0000-0000-0000F10A0000}"/>
    <cellStyle name="_Книга3_Nsi_Jan1" xfId="1503" xr:uid="{00000000-0005-0000-0000-0000F20A0000}"/>
    <cellStyle name="_Книга3_Nsi_Jan1 2" xfId="3626" xr:uid="{00000000-0005-0000-0000-0000F30A0000}"/>
    <cellStyle name="_Книга3_Nsi_Jan1_DCF" xfId="1504" xr:uid="{00000000-0005-0000-0000-0000F40A0000}"/>
    <cellStyle name="_Книга3_Nsi_Jan1_DCF 2" xfId="3627" xr:uid="{00000000-0005-0000-0000-0000F50A0000}"/>
    <cellStyle name="_Книга3_Nsi_Jan1_DCF 3 с увел  объемами 14 12 07 " xfId="1505" xr:uid="{00000000-0005-0000-0000-0000F60A0000}"/>
    <cellStyle name="_Книга3_Nsi_Jan1_DCF 3 с увел  объемами 14 12 07  2" xfId="3628" xr:uid="{00000000-0005-0000-0000-0000F70A0000}"/>
    <cellStyle name="_Книга3_Nsi_Jan1_DCF_Pavlodar_9" xfId="1506" xr:uid="{00000000-0005-0000-0000-0000F80A0000}"/>
    <cellStyle name="_Книга3_Nsi_Jan1_DCF_Pavlodar_9 2" xfId="3629" xr:uid="{00000000-0005-0000-0000-0000F90A0000}"/>
    <cellStyle name="_Книга3_Nsi_test" xfId="1507" xr:uid="{00000000-0005-0000-0000-0000FA0A0000}"/>
    <cellStyle name="_Книга3_Nsi_test 2" xfId="3630" xr:uid="{00000000-0005-0000-0000-0000FB0A0000}"/>
    <cellStyle name="_Книга3_Nsi_test_DCF" xfId="1508" xr:uid="{00000000-0005-0000-0000-0000FC0A0000}"/>
    <cellStyle name="_Книга3_Nsi_test_DCF 2" xfId="3631" xr:uid="{00000000-0005-0000-0000-0000FD0A0000}"/>
    <cellStyle name="_Книга3_Nsi_test_DCF 3 с увел  объемами 14 12 07 " xfId="1509" xr:uid="{00000000-0005-0000-0000-0000FE0A0000}"/>
    <cellStyle name="_Книга3_Nsi_test_DCF 3 с увел  объемами 14 12 07  2" xfId="3632" xr:uid="{00000000-0005-0000-0000-0000FF0A0000}"/>
    <cellStyle name="_Книга3_Nsi_test_DCF_Pavlodar_9" xfId="1510" xr:uid="{00000000-0005-0000-0000-0000000B0000}"/>
    <cellStyle name="_Книга3_Nsi_test_DCF_Pavlodar_9 2" xfId="3633" xr:uid="{00000000-0005-0000-0000-0000010B0000}"/>
    <cellStyle name="_Книга3_Nsi2" xfId="1511" xr:uid="{00000000-0005-0000-0000-0000020B0000}"/>
    <cellStyle name="_Книга3_Nsi2 2" xfId="3634" xr:uid="{00000000-0005-0000-0000-0000030B0000}"/>
    <cellStyle name="_Книга3_Nsi2_DCF" xfId="1512" xr:uid="{00000000-0005-0000-0000-0000040B0000}"/>
    <cellStyle name="_Книга3_Nsi2_DCF 2" xfId="3635" xr:uid="{00000000-0005-0000-0000-0000050B0000}"/>
    <cellStyle name="_Книга3_Nsi2_DCF 3 с увел  объемами 14 12 07 " xfId="1513" xr:uid="{00000000-0005-0000-0000-0000060B0000}"/>
    <cellStyle name="_Книга3_Nsi2_DCF 3 с увел  объемами 14 12 07  2" xfId="3636" xr:uid="{00000000-0005-0000-0000-0000070B0000}"/>
    <cellStyle name="_Книга3_Nsi2_DCF_Pavlodar_9" xfId="1514" xr:uid="{00000000-0005-0000-0000-0000080B0000}"/>
    <cellStyle name="_Книга3_Nsi2_DCF_Pavlodar_9 2" xfId="3637" xr:uid="{00000000-0005-0000-0000-0000090B0000}"/>
    <cellStyle name="_Книга3_Nsi-Services" xfId="1515" xr:uid="{00000000-0005-0000-0000-00000A0B0000}"/>
    <cellStyle name="_Книга3_Nsi-Services 2" xfId="3638" xr:uid="{00000000-0005-0000-0000-00000B0B0000}"/>
    <cellStyle name="_Книга3_Nsi-Services_DCF" xfId="1516" xr:uid="{00000000-0005-0000-0000-00000C0B0000}"/>
    <cellStyle name="_Книга3_Nsi-Services_DCF 2" xfId="3639" xr:uid="{00000000-0005-0000-0000-00000D0B0000}"/>
    <cellStyle name="_Книга3_Nsi-Services_DCF 3 с увел  объемами 14 12 07 " xfId="1517" xr:uid="{00000000-0005-0000-0000-00000E0B0000}"/>
    <cellStyle name="_Книга3_Nsi-Services_DCF 3 с увел  объемами 14 12 07  2" xfId="3640" xr:uid="{00000000-0005-0000-0000-00000F0B0000}"/>
    <cellStyle name="_Книга3_Nsi-Services_DCF_Pavlodar_9" xfId="1518" xr:uid="{00000000-0005-0000-0000-0000100B0000}"/>
    <cellStyle name="_Книга3_Nsi-Services_DCF_Pavlodar_9 2" xfId="3641" xr:uid="{00000000-0005-0000-0000-0000110B0000}"/>
    <cellStyle name="_Книга3_P&amp;L" xfId="1519" xr:uid="{00000000-0005-0000-0000-0000120B0000}"/>
    <cellStyle name="_Книга3_P&amp;L 2" xfId="3642" xr:uid="{00000000-0005-0000-0000-0000130B0000}"/>
    <cellStyle name="_Книга3_P&amp;L_DCF" xfId="1520" xr:uid="{00000000-0005-0000-0000-0000140B0000}"/>
    <cellStyle name="_Книга3_P&amp;L_DCF 2" xfId="3643" xr:uid="{00000000-0005-0000-0000-0000150B0000}"/>
    <cellStyle name="_Книга3_P&amp;L_DCF 3 с увел  объемами 14 12 07 " xfId="1521" xr:uid="{00000000-0005-0000-0000-0000160B0000}"/>
    <cellStyle name="_Книга3_P&amp;L_DCF 3 с увел  объемами 14 12 07  2" xfId="3644" xr:uid="{00000000-0005-0000-0000-0000170B0000}"/>
    <cellStyle name="_Книга3_P&amp;L_DCF_Pavlodar_9" xfId="1522" xr:uid="{00000000-0005-0000-0000-0000180B0000}"/>
    <cellStyle name="_Книга3_P&amp;L_DCF_Pavlodar_9 2" xfId="3645" xr:uid="{00000000-0005-0000-0000-0000190B0000}"/>
    <cellStyle name="_Книга3_S0400" xfId="1523" xr:uid="{00000000-0005-0000-0000-00001A0B0000}"/>
    <cellStyle name="_Книга3_S0400 2" xfId="3646" xr:uid="{00000000-0005-0000-0000-00001B0B0000}"/>
    <cellStyle name="_Книга3_S0400_DCF" xfId="1524" xr:uid="{00000000-0005-0000-0000-00001C0B0000}"/>
    <cellStyle name="_Книга3_S0400_DCF 2" xfId="3647" xr:uid="{00000000-0005-0000-0000-00001D0B0000}"/>
    <cellStyle name="_Книга3_S0400_DCF 3 с увел  объемами 14 12 07 " xfId="1525" xr:uid="{00000000-0005-0000-0000-00001E0B0000}"/>
    <cellStyle name="_Книга3_S0400_DCF 3 с увел  объемами 14 12 07  2" xfId="3648" xr:uid="{00000000-0005-0000-0000-00001F0B0000}"/>
    <cellStyle name="_Книга3_S0400_DCF_Pavlodar_9" xfId="1526" xr:uid="{00000000-0005-0000-0000-0000200B0000}"/>
    <cellStyle name="_Книга3_S0400_DCF_Pavlodar_9 2" xfId="3649" xr:uid="{00000000-0005-0000-0000-0000210B0000}"/>
    <cellStyle name="_Книга3_S13001" xfId="1527" xr:uid="{00000000-0005-0000-0000-0000220B0000}"/>
    <cellStyle name="_Книга3_S13001 2" xfId="3650" xr:uid="{00000000-0005-0000-0000-0000230B0000}"/>
    <cellStyle name="_Книга3_S13001_DCF" xfId="1528" xr:uid="{00000000-0005-0000-0000-0000240B0000}"/>
    <cellStyle name="_Книга3_S13001_DCF 2" xfId="3651" xr:uid="{00000000-0005-0000-0000-0000250B0000}"/>
    <cellStyle name="_Книга3_S13001_DCF 3 с увел  объемами 14 12 07 " xfId="1529" xr:uid="{00000000-0005-0000-0000-0000260B0000}"/>
    <cellStyle name="_Книга3_S13001_DCF 3 с увел  объемами 14 12 07  2" xfId="3652" xr:uid="{00000000-0005-0000-0000-0000270B0000}"/>
    <cellStyle name="_Книга3_S13001_DCF_Pavlodar_9" xfId="1530" xr:uid="{00000000-0005-0000-0000-0000280B0000}"/>
    <cellStyle name="_Книга3_S13001_DCF_Pavlodar_9 2" xfId="3653" xr:uid="{00000000-0005-0000-0000-0000290B0000}"/>
    <cellStyle name="_Книга3_Sheet1" xfId="1531" xr:uid="{00000000-0005-0000-0000-00002A0B0000}"/>
    <cellStyle name="_Книга3_Sheet1 2" xfId="3654" xr:uid="{00000000-0005-0000-0000-00002B0B0000}"/>
    <cellStyle name="_Книга3_Sheet1_DCF" xfId="1532" xr:uid="{00000000-0005-0000-0000-00002C0B0000}"/>
    <cellStyle name="_Книга3_Sheet1_DCF 2" xfId="3655" xr:uid="{00000000-0005-0000-0000-00002D0B0000}"/>
    <cellStyle name="_Книга3_Sheet1_DCF 3 с увел  объемами 14 12 07 " xfId="1533" xr:uid="{00000000-0005-0000-0000-00002E0B0000}"/>
    <cellStyle name="_Книга3_Sheet1_DCF 3 с увел  объемами 14 12 07  2" xfId="3656" xr:uid="{00000000-0005-0000-0000-00002F0B0000}"/>
    <cellStyle name="_Книга3_Sheet1_DCF_Pavlodar_9" xfId="1534" xr:uid="{00000000-0005-0000-0000-0000300B0000}"/>
    <cellStyle name="_Книга3_Sheet1_DCF_Pavlodar_9 2" xfId="3657" xr:uid="{00000000-0005-0000-0000-0000310B0000}"/>
    <cellStyle name="_Книга3_sofi - plan_AP270202ii" xfId="1535" xr:uid="{00000000-0005-0000-0000-0000320B0000}"/>
    <cellStyle name="_Книга3_sofi - plan_AP270202ii 2" xfId="3658" xr:uid="{00000000-0005-0000-0000-0000330B0000}"/>
    <cellStyle name="_Книга3_sofi - plan_AP270202ii_DCF" xfId="1536" xr:uid="{00000000-0005-0000-0000-0000340B0000}"/>
    <cellStyle name="_Книга3_sofi - plan_AP270202ii_DCF 2" xfId="3659" xr:uid="{00000000-0005-0000-0000-0000350B0000}"/>
    <cellStyle name="_Книга3_sofi - plan_AP270202ii_DCF 3 с увел  объемами 14 12 07 " xfId="1537" xr:uid="{00000000-0005-0000-0000-0000360B0000}"/>
    <cellStyle name="_Книга3_sofi - plan_AP270202ii_DCF 3 с увел  объемами 14 12 07  2" xfId="3660" xr:uid="{00000000-0005-0000-0000-0000370B0000}"/>
    <cellStyle name="_Книга3_sofi - plan_AP270202ii_DCF_Pavlodar_9" xfId="1538" xr:uid="{00000000-0005-0000-0000-0000380B0000}"/>
    <cellStyle name="_Книга3_sofi - plan_AP270202ii_DCF_Pavlodar_9 2" xfId="3661" xr:uid="{00000000-0005-0000-0000-0000390B0000}"/>
    <cellStyle name="_Книга3_sofi - plan_AP270202iii" xfId="1539" xr:uid="{00000000-0005-0000-0000-00003A0B0000}"/>
    <cellStyle name="_Книга3_sofi - plan_AP270202iii 2" xfId="3662" xr:uid="{00000000-0005-0000-0000-00003B0B0000}"/>
    <cellStyle name="_Книга3_sofi - plan_AP270202iii_DCF" xfId="1540" xr:uid="{00000000-0005-0000-0000-00003C0B0000}"/>
    <cellStyle name="_Книга3_sofi - plan_AP270202iii_DCF 2" xfId="3663" xr:uid="{00000000-0005-0000-0000-00003D0B0000}"/>
    <cellStyle name="_Книга3_sofi - plan_AP270202iii_DCF 3 с увел  объемами 14 12 07 " xfId="1541" xr:uid="{00000000-0005-0000-0000-00003E0B0000}"/>
    <cellStyle name="_Книга3_sofi - plan_AP270202iii_DCF 3 с увел  объемами 14 12 07  2" xfId="3664" xr:uid="{00000000-0005-0000-0000-00003F0B0000}"/>
    <cellStyle name="_Книга3_sofi - plan_AP270202iii_DCF_Pavlodar_9" xfId="1542" xr:uid="{00000000-0005-0000-0000-0000400B0000}"/>
    <cellStyle name="_Книга3_sofi - plan_AP270202iii_DCF_Pavlodar_9 2" xfId="3665" xr:uid="{00000000-0005-0000-0000-0000410B0000}"/>
    <cellStyle name="_Книга3_sofi - plan_AP270202iv" xfId="1543" xr:uid="{00000000-0005-0000-0000-0000420B0000}"/>
    <cellStyle name="_Книга3_sofi - plan_AP270202iv 2" xfId="3666" xr:uid="{00000000-0005-0000-0000-0000430B0000}"/>
    <cellStyle name="_Книга3_sofi - plan_AP270202iv_DCF" xfId="1544" xr:uid="{00000000-0005-0000-0000-0000440B0000}"/>
    <cellStyle name="_Книга3_sofi - plan_AP270202iv_DCF 2" xfId="3667" xr:uid="{00000000-0005-0000-0000-0000450B0000}"/>
    <cellStyle name="_Книга3_sofi - plan_AP270202iv_DCF 3 с увел  объемами 14 12 07 " xfId="1545" xr:uid="{00000000-0005-0000-0000-0000460B0000}"/>
    <cellStyle name="_Книга3_sofi - plan_AP270202iv_DCF 3 с увел  объемами 14 12 07  2" xfId="3668" xr:uid="{00000000-0005-0000-0000-0000470B0000}"/>
    <cellStyle name="_Книга3_sofi - plan_AP270202iv_DCF_Pavlodar_9" xfId="1546" xr:uid="{00000000-0005-0000-0000-0000480B0000}"/>
    <cellStyle name="_Книга3_sofi - plan_AP270202iv_DCF_Pavlodar_9 2" xfId="3669" xr:uid="{00000000-0005-0000-0000-0000490B0000}"/>
    <cellStyle name="_Книга3_Sofi vs Sobi" xfId="1547" xr:uid="{00000000-0005-0000-0000-00004A0B0000}"/>
    <cellStyle name="_Книга3_Sofi vs Sobi 2" xfId="3670" xr:uid="{00000000-0005-0000-0000-00004B0B0000}"/>
    <cellStyle name="_Книга3_Sofi vs Sobi_DCF" xfId="1548" xr:uid="{00000000-0005-0000-0000-00004C0B0000}"/>
    <cellStyle name="_Книга3_Sofi vs Sobi_DCF 2" xfId="3671" xr:uid="{00000000-0005-0000-0000-00004D0B0000}"/>
    <cellStyle name="_Книга3_Sofi vs Sobi_DCF 3 с увел  объемами 14 12 07 " xfId="1549" xr:uid="{00000000-0005-0000-0000-00004E0B0000}"/>
    <cellStyle name="_Книга3_Sofi vs Sobi_DCF 3 с увел  объемами 14 12 07  2" xfId="3672" xr:uid="{00000000-0005-0000-0000-00004F0B0000}"/>
    <cellStyle name="_Книга3_Sofi vs Sobi_DCF_Pavlodar_9" xfId="1550" xr:uid="{00000000-0005-0000-0000-0000500B0000}"/>
    <cellStyle name="_Книга3_Sofi vs Sobi_DCF_Pavlodar_9 2" xfId="3673" xr:uid="{00000000-0005-0000-0000-0000510B0000}"/>
    <cellStyle name="_Книга3_Sofi_PBD 27-11-01" xfId="1551" xr:uid="{00000000-0005-0000-0000-0000520B0000}"/>
    <cellStyle name="_Книга3_Sofi_PBD 27-11-01 2" xfId="3674" xr:uid="{00000000-0005-0000-0000-0000530B0000}"/>
    <cellStyle name="_Книга3_Sofi_PBD 27-11-01_DCF" xfId="1552" xr:uid="{00000000-0005-0000-0000-0000540B0000}"/>
    <cellStyle name="_Книга3_Sofi_PBD 27-11-01_DCF 2" xfId="3675" xr:uid="{00000000-0005-0000-0000-0000550B0000}"/>
    <cellStyle name="_Книга3_Sofi_PBD 27-11-01_DCF 3 с увел  объемами 14 12 07 " xfId="1553" xr:uid="{00000000-0005-0000-0000-0000560B0000}"/>
    <cellStyle name="_Книга3_Sofi_PBD 27-11-01_DCF 3 с увел  объемами 14 12 07  2" xfId="3676" xr:uid="{00000000-0005-0000-0000-0000570B0000}"/>
    <cellStyle name="_Книга3_Sofi_PBD 27-11-01_DCF_Pavlodar_9" xfId="1554" xr:uid="{00000000-0005-0000-0000-0000580B0000}"/>
    <cellStyle name="_Книга3_Sofi_PBD 27-11-01_DCF_Pavlodar_9 2" xfId="3677" xr:uid="{00000000-0005-0000-0000-0000590B0000}"/>
    <cellStyle name="_Книга3_SOFI_TEPs_AOK_130902" xfId="1555" xr:uid="{00000000-0005-0000-0000-00005A0B0000}"/>
    <cellStyle name="_Книга3_SOFI_TEPs_AOK_130902 2" xfId="3678" xr:uid="{00000000-0005-0000-0000-00005B0B0000}"/>
    <cellStyle name="_Книга3_SOFI_TEPs_AOK_130902_DCF" xfId="1556" xr:uid="{00000000-0005-0000-0000-00005C0B0000}"/>
    <cellStyle name="_Книга3_SOFI_TEPs_AOK_130902_DCF 2" xfId="3679" xr:uid="{00000000-0005-0000-0000-00005D0B0000}"/>
    <cellStyle name="_Книга3_SOFI_TEPs_AOK_130902_DCF 3 с увел  объемами 14 12 07 " xfId="1557" xr:uid="{00000000-0005-0000-0000-00005E0B0000}"/>
    <cellStyle name="_Книга3_SOFI_TEPs_AOK_130902_DCF 3 с увел  объемами 14 12 07  2" xfId="3680" xr:uid="{00000000-0005-0000-0000-00005F0B0000}"/>
    <cellStyle name="_Книга3_SOFI_TEPs_AOK_130902_DCF_Pavlodar_9" xfId="1558" xr:uid="{00000000-0005-0000-0000-0000600B0000}"/>
    <cellStyle name="_Книга3_SOFI_TEPs_AOK_130902_DCF_Pavlodar_9 2" xfId="3681" xr:uid="{00000000-0005-0000-0000-0000610B0000}"/>
    <cellStyle name="_Книга3_Sofi145a" xfId="1559" xr:uid="{00000000-0005-0000-0000-0000620B0000}"/>
    <cellStyle name="_Книга3_Sofi145a 2" xfId="3682" xr:uid="{00000000-0005-0000-0000-0000630B0000}"/>
    <cellStyle name="_Книга3_Sofi145a_DCF" xfId="1560" xr:uid="{00000000-0005-0000-0000-0000640B0000}"/>
    <cellStyle name="_Книга3_Sofi145a_DCF 2" xfId="3683" xr:uid="{00000000-0005-0000-0000-0000650B0000}"/>
    <cellStyle name="_Книга3_Sofi145a_DCF 3 с увел  объемами 14 12 07 " xfId="1561" xr:uid="{00000000-0005-0000-0000-0000660B0000}"/>
    <cellStyle name="_Книга3_Sofi145a_DCF 3 с увел  объемами 14 12 07  2" xfId="3684" xr:uid="{00000000-0005-0000-0000-0000670B0000}"/>
    <cellStyle name="_Книга3_Sofi145a_DCF_Pavlodar_9" xfId="1562" xr:uid="{00000000-0005-0000-0000-0000680B0000}"/>
    <cellStyle name="_Книга3_Sofi145a_DCF_Pavlodar_9 2" xfId="3685" xr:uid="{00000000-0005-0000-0000-0000690B0000}"/>
    <cellStyle name="_Книга3_Sofi153" xfId="1563" xr:uid="{00000000-0005-0000-0000-00006A0B0000}"/>
    <cellStyle name="_Книга3_Sofi153 2" xfId="3686" xr:uid="{00000000-0005-0000-0000-00006B0B0000}"/>
    <cellStyle name="_Книга3_Sofi153_DCF" xfId="1564" xr:uid="{00000000-0005-0000-0000-00006C0B0000}"/>
    <cellStyle name="_Книга3_Sofi153_DCF 2" xfId="3687" xr:uid="{00000000-0005-0000-0000-00006D0B0000}"/>
    <cellStyle name="_Книга3_Sofi153_DCF 3 с увел  объемами 14 12 07 " xfId="1565" xr:uid="{00000000-0005-0000-0000-00006E0B0000}"/>
    <cellStyle name="_Книга3_Sofi153_DCF 3 с увел  объемами 14 12 07  2" xfId="3688" xr:uid="{00000000-0005-0000-0000-00006F0B0000}"/>
    <cellStyle name="_Книга3_Sofi153_DCF_Pavlodar_9" xfId="1566" xr:uid="{00000000-0005-0000-0000-0000700B0000}"/>
    <cellStyle name="_Книга3_Sofi153_DCF_Pavlodar_9 2" xfId="3689" xr:uid="{00000000-0005-0000-0000-0000710B0000}"/>
    <cellStyle name="_Книга3_Summary" xfId="1567" xr:uid="{00000000-0005-0000-0000-0000720B0000}"/>
    <cellStyle name="_Книга3_Summary 2" xfId="3690" xr:uid="{00000000-0005-0000-0000-0000730B0000}"/>
    <cellStyle name="_Книга3_Summary_DCF" xfId="1568" xr:uid="{00000000-0005-0000-0000-0000740B0000}"/>
    <cellStyle name="_Книга3_Summary_DCF 2" xfId="3691" xr:uid="{00000000-0005-0000-0000-0000750B0000}"/>
    <cellStyle name="_Книга3_Summary_DCF 3 с увел  объемами 14 12 07 " xfId="1569" xr:uid="{00000000-0005-0000-0000-0000760B0000}"/>
    <cellStyle name="_Книга3_Summary_DCF 3 с увел  объемами 14 12 07  2" xfId="3692" xr:uid="{00000000-0005-0000-0000-0000770B0000}"/>
    <cellStyle name="_Книга3_Summary_DCF_Pavlodar_9" xfId="1570" xr:uid="{00000000-0005-0000-0000-0000780B0000}"/>
    <cellStyle name="_Книга3_Summary_DCF_Pavlodar_9 2" xfId="3693" xr:uid="{00000000-0005-0000-0000-0000790B0000}"/>
    <cellStyle name="_Книга3_SXXXX_Express_c Links" xfId="1571" xr:uid="{00000000-0005-0000-0000-00007A0B0000}"/>
    <cellStyle name="_Книга3_SXXXX_Express_c Links 2" xfId="3694" xr:uid="{00000000-0005-0000-0000-00007B0B0000}"/>
    <cellStyle name="_Книга3_SXXXX_Express_c Links_DCF" xfId="1572" xr:uid="{00000000-0005-0000-0000-00007C0B0000}"/>
    <cellStyle name="_Книга3_SXXXX_Express_c Links_DCF 2" xfId="3695" xr:uid="{00000000-0005-0000-0000-00007D0B0000}"/>
    <cellStyle name="_Книга3_SXXXX_Express_c Links_DCF 3 с увел  объемами 14 12 07 " xfId="1573" xr:uid="{00000000-0005-0000-0000-00007E0B0000}"/>
    <cellStyle name="_Книга3_SXXXX_Express_c Links_DCF 3 с увел  объемами 14 12 07  2" xfId="3696" xr:uid="{00000000-0005-0000-0000-00007F0B0000}"/>
    <cellStyle name="_Книга3_SXXXX_Express_c Links_DCF_Pavlodar_9" xfId="1574" xr:uid="{00000000-0005-0000-0000-0000800B0000}"/>
    <cellStyle name="_Книга3_SXXXX_Express_c Links_DCF_Pavlodar_9 2" xfId="3697" xr:uid="{00000000-0005-0000-0000-0000810B0000}"/>
    <cellStyle name="_Книга3_Tax_form_1кв_3" xfId="1575" xr:uid="{00000000-0005-0000-0000-0000820B0000}"/>
    <cellStyle name="_Книга3_Tax_form_1кв_3 2" xfId="3698" xr:uid="{00000000-0005-0000-0000-0000830B0000}"/>
    <cellStyle name="_Книга3_Tax_form_1кв_3_DCF" xfId="1576" xr:uid="{00000000-0005-0000-0000-0000840B0000}"/>
    <cellStyle name="_Книга3_Tax_form_1кв_3_DCF 2" xfId="3699" xr:uid="{00000000-0005-0000-0000-0000850B0000}"/>
    <cellStyle name="_Книга3_Tax_form_1кв_3_DCF 3 с увел  объемами 14 12 07 " xfId="1577" xr:uid="{00000000-0005-0000-0000-0000860B0000}"/>
    <cellStyle name="_Книга3_Tax_form_1кв_3_DCF 3 с увел  объемами 14 12 07  2" xfId="3700" xr:uid="{00000000-0005-0000-0000-0000870B0000}"/>
    <cellStyle name="_Книга3_Tax_form_1кв_3_DCF_Pavlodar_9" xfId="1578" xr:uid="{00000000-0005-0000-0000-0000880B0000}"/>
    <cellStyle name="_Книга3_Tax_form_1кв_3_DCF_Pavlodar_9 2" xfId="3701" xr:uid="{00000000-0005-0000-0000-0000890B0000}"/>
    <cellStyle name="_Книга3_test_11" xfId="1579" xr:uid="{00000000-0005-0000-0000-00008A0B0000}"/>
    <cellStyle name="_Книга3_test_11 2" xfId="3702" xr:uid="{00000000-0005-0000-0000-00008B0B0000}"/>
    <cellStyle name="_Книга3_test_11_DCF" xfId="1580" xr:uid="{00000000-0005-0000-0000-00008C0B0000}"/>
    <cellStyle name="_Книга3_test_11_DCF 2" xfId="3703" xr:uid="{00000000-0005-0000-0000-00008D0B0000}"/>
    <cellStyle name="_Книга3_test_11_DCF 3 с увел  объемами 14 12 07 " xfId="1581" xr:uid="{00000000-0005-0000-0000-00008E0B0000}"/>
    <cellStyle name="_Книга3_test_11_DCF 3 с увел  объемами 14 12 07  2" xfId="3704" xr:uid="{00000000-0005-0000-0000-00008F0B0000}"/>
    <cellStyle name="_Книга3_test_11_DCF_Pavlodar_9" xfId="1582" xr:uid="{00000000-0005-0000-0000-0000900B0000}"/>
    <cellStyle name="_Книга3_test_11_DCF_Pavlodar_9 2" xfId="3705" xr:uid="{00000000-0005-0000-0000-0000910B0000}"/>
    <cellStyle name="_Книга3_БКЭ" xfId="1583" xr:uid="{00000000-0005-0000-0000-0000920B0000}"/>
    <cellStyle name="_Книга3_БКЭ 2" xfId="3706" xr:uid="{00000000-0005-0000-0000-0000930B0000}"/>
    <cellStyle name="_Книга3_БКЭ_DCF" xfId="1584" xr:uid="{00000000-0005-0000-0000-0000940B0000}"/>
    <cellStyle name="_Книга3_БКЭ_DCF 2" xfId="3707" xr:uid="{00000000-0005-0000-0000-0000950B0000}"/>
    <cellStyle name="_Книга3_БКЭ_DCF 3 с увел  объемами 14 12 07 " xfId="1585" xr:uid="{00000000-0005-0000-0000-0000960B0000}"/>
    <cellStyle name="_Книга3_БКЭ_DCF 3 с увел  объемами 14 12 07  2" xfId="3708" xr:uid="{00000000-0005-0000-0000-0000970B0000}"/>
    <cellStyle name="_Книга3_БКЭ_DCF_Pavlodar_9" xfId="1586" xr:uid="{00000000-0005-0000-0000-0000980B0000}"/>
    <cellStyle name="_Книга3_БКЭ_DCF_Pavlodar_9 2" xfId="3709" xr:uid="{00000000-0005-0000-0000-0000990B0000}"/>
    <cellStyle name="_Книга3_для вставки в пакет за 2001" xfId="1587" xr:uid="{00000000-0005-0000-0000-00009A0B0000}"/>
    <cellStyle name="_Книга3_для вставки в пакет за 2001 2" xfId="3710" xr:uid="{00000000-0005-0000-0000-00009B0B0000}"/>
    <cellStyle name="_Книга3_для вставки в пакет за 2001_DCF" xfId="1588" xr:uid="{00000000-0005-0000-0000-00009C0B0000}"/>
    <cellStyle name="_Книга3_для вставки в пакет за 2001_DCF 2" xfId="3711" xr:uid="{00000000-0005-0000-0000-00009D0B0000}"/>
    <cellStyle name="_Книга3_для вставки в пакет за 2001_DCF 3 с увел  объемами 14 12 07 " xfId="1589" xr:uid="{00000000-0005-0000-0000-00009E0B0000}"/>
    <cellStyle name="_Книга3_для вставки в пакет за 2001_DCF 3 с увел  объемами 14 12 07  2" xfId="3712" xr:uid="{00000000-0005-0000-0000-00009F0B0000}"/>
    <cellStyle name="_Книга3_для вставки в пакет за 2001_DCF_Pavlodar_9" xfId="1590" xr:uid="{00000000-0005-0000-0000-0000A00B0000}"/>
    <cellStyle name="_Книга3_для вставки в пакет за 2001_DCF_Pavlodar_9 2" xfId="3713" xr:uid="{00000000-0005-0000-0000-0000A10B0000}"/>
    <cellStyle name="_Книга3_дляГалиныВ" xfId="1591" xr:uid="{00000000-0005-0000-0000-0000A20B0000}"/>
    <cellStyle name="_Книга3_дляГалиныВ 2" xfId="3714" xr:uid="{00000000-0005-0000-0000-0000A30B0000}"/>
    <cellStyle name="_Книга3_дляГалиныВ_DCF" xfId="1592" xr:uid="{00000000-0005-0000-0000-0000A40B0000}"/>
    <cellStyle name="_Книга3_дляГалиныВ_DCF 2" xfId="3715" xr:uid="{00000000-0005-0000-0000-0000A50B0000}"/>
    <cellStyle name="_Книга3_дляГалиныВ_DCF 3 с увел  объемами 14 12 07 " xfId="1593" xr:uid="{00000000-0005-0000-0000-0000A60B0000}"/>
    <cellStyle name="_Книга3_дляГалиныВ_DCF 3 с увел  объемами 14 12 07  2" xfId="3716" xr:uid="{00000000-0005-0000-0000-0000A70B0000}"/>
    <cellStyle name="_Книга3_дляГалиныВ_DCF_Pavlodar_9" xfId="1594" xr:uid="{00000000-0005-0000-0000-0000A80B0000}"/>
    <cellStyle name="_Книга3_дляГалиныВ_DCF_Pavlodar_9 2" xfId="3717" xr:uid="{00000000-0005-0000-0000-0000A90B0000}"/>
    <cellStyle name="_Книга3_Книга7" xfId="1595" xr:uid="{00000000-0005-0000-0000-0000AA0B0000}"/>
    <cellStyle name="_Книга3_Книга7 2" xfId="3718" xr:uid="{00000000-0005-0000-0000-0000AB0B0000}"/>
    <cellStyle name="_Книга3_Книга7_DCF" xfId="1596" xr:uid="{00000000-0005-0000-0000-0000AC0B0000}"/>
    <cellStyle name="_Книга3_Книга7_DCF 2" xfId="3719" xr:uid="{00000000-0005-0000-0000-0000AD0B0000}"/>
    <cellStyle name="_Книга3_Книга7_DCF 3 с увел  объемами 14 12 07 " xfId="1597" xr:uid="{00000000-0005-0000-0000-0000AE0B0000}"/>
    <cellStyle name="_Книга3_Книга7_DCF 3 с увел  объемами 14 12 07  2" xfId="3720" xr:uid="{00000000-0005-0000-0000-0000AF0B0000}"/>
    <cellStyle name="_Книга3_Книга7_DCF_Pavlodar_9" xfId="1598" xr:uid="{00000000-0005-0000-0000-0000B00B0000}"/>
    <cellStyle name="_Книга3_Книга7_DCF_Pavlodar_9 2" xfId="3721" xr:uid="{00000000-0005-0000-0000-0000B10B0000}"/>
    <cellStyle name="_Книга3_Лист1" xfId="1599" xr:uid="{00000000-0005-0000-0000-0000B20B0000}"/>
    <cellStyle name="_Книга3_Лист1 2" xfId="3722" xr:uid="{00000000-0005-0000-0000-0000B30B0000}"/>
    <cellStyle name="_Книга3_Лист1_DCF" xfId="1600" xr:uid="{00000000-0005-0000-0000-0000B40B0000}"/>
    <cellStyle name="_Книга3_Лист1_DCF 2" xfId="3723" xr:uid="{00000000-0005-0000-0000-0000B50B0000}"/>
    <cellStyle name="_Книга3_Лист1_DCF 3 с увел  объемами 14 12 07 " xfId="1601" xr:uid="{00000000-0005-0000-0000-0000B60B0000}"/>
    <cellStyle name="_Книга3_Лист1_DCF 3 с увел  объемами 14 12 07  2" xfId="3724" xr:uid="{00000000-0005-0000-0000-0000B70B0000}"/>
    <cellStyle name="_Книга3_Лист1_DCF_Pavlodar_9" xfId="1602" xr:uid="{00000000-0005-0000-0000-0000B80B0000}"/>
    <cellStyle name="_Книга3_Лист1_DCF_Pavlodar_9 2" xfId="3725" xr:uid="{00000000-0005-0000-0000-0000B90B0000}"/>
    <cellStyle name="_Книга3_ОСН. ДЕЯТ." xfId="1603" xr:uid="{00000000-0005-0000-0000-0000BA0B0000}"/>
    <cellStyle name="_Книга3_ОСН. ДЕЯТ. 2" xfId="3726" xr:uid="{00000000-0005-0000-0000-0000BB0B0000}"/>
    <cellStyle name="_Книга3_ОСН. ДЕЯТ._DCF" xfId="1604" xr:uid="{00000000-0005-0000-0000-0000BC0B0000}"/>
    <cellStyle name="_Книга3_ОСН. ДЕЯТ._DCF 2" xfId="3727" xr:uid="{00000000-0005-0000-0000-0000BD0B0000}"/>
    <cellStyle name="_Книга3_ОСН. ДЕЯТ._DCF 3 с увел  объемами 14 12 07 " xfId="1605" xr:uid="{00000000-0005-0000-0000-0000BE0B0000}"/>
    <cellStyle name="_Книга3_ОСН. ДЕЯТ._DCF 3 с увел  объемами 14 12 07  2" xfId="3728" xr:uid="{00000000-0005-0000-0000-0000BF0B0000}"/>
    <cellStyle name="_Книга3_ОСН. ДЕЯТ._DCF_Pavlodar_9" xfId="1606" xr:uid="{00000000-0005-0000-0000-0000C00B0000}"/>
    <cellStyle name="_Книга3_ОСН. ДЕЯТ._DCF_Pavlodar_9 2" xfId="3729" xr:uid="{00000000-0005-0000-0000-0000C10B0000}"/>
    <cellStyle name="_Книга3_Подразделения" xfId="1607" xr:uid="{00000000-0005-0000-0000-0000C20B0000}"/>
    <cellStyle name="_Книга3_Подразделения 2" xfId="3730" xr:uid="{00000000-0005-0000-0000-0000C30B0000}"/>
    <cellStyle name="_Книга3_Подразделения_DCF" xfId="1608" xr:uid="{00000000-0005-0000-0000-0000C40B0000}"/>
    <cellStyle name="_Книга3_Подразделения_DCF 2" xfId="3731" xr:uid="{00000000-0005-0000-0000-0000C50B0000}"/>
    <cellStyle name="_Книга3_Подразделения_DCF 3 с увел  объемами 14 12 07 " xfId="1609" xr:uid="{00000000-0005-0000-0000-0000C60B0000}"/>
    <cellStyle name="_Книга3_Подразделения_DCF 3 с увел  объемами 14 12 07  2" xfId="3732" xr:uid="{00000000-0005-0000-0000-0000C70B0000}"/>
    <cellStyle name="_Книга3_Подразделения_DCF_Pavlodar_9" xfId="1610" xr:uid="{00000000-0005-0000-0000-0000C80B0000}"/>
    <cellStyle name="_Книга3_Подразделения_DCF_Pavlodar_9 2" xfId="3733" xr:uid="{00000000-0005-0000-0000-0000C90B0000}"/>
    <cellStyle name="_Книга3_Список тиражирования" xfId="1611" xr:uid="{00000000-0005-0000-0000-0000CA0B0000}"/>
    <cellStyle name="_Книга3_Список тиражирования 2" xfId="3734" xr:uid="{00000000-0005-0000-0000-0000CB0B0000}"/>
    <cellStyle name="_Книга3_Список тиражирования_DCF" xfId="1612" xr:uid="{00000000-0005-0000-0000-0000CC0B0000}"/>
    <cellStyle name="_Книга3_Список тиражирования_DCF 2" xfId="3735" xr:uid="{00000000-0005-0000-0000-0000CD0B0000}"/>
    <cellStyle name="_Книга3_Список тиражирования_DCF 3 с увел  объемами 14 12 07 " xfId="1613" xr:uid="{00000000-0005-0000-0000-0000CE0B0000}"/>
    <cellStyle name="_Книга3_Список тиражирования_DCF 3 с увел  объемами 14 12 07  2" xfId="3736" xr:uid="{00000000-0005-0000-0000-0000CF0B0000}"/>
    <cellStyle name="_Книга3_Список тиражирования_DCF_Pavlodar_9" xfId="1614" xr:uid="{00000000-0005-0000-0000-0000D00B0000}"/>
    <cellStyle name="_Книга3_Список тиражирования_DCF_Pavlodar_9 2" xfId="3737" xr:uid="{00000000-0005-0000-0000-0000D10B0000}"/>
    <cellStyle name="_Книга3_Форма 12 last" xfId="1615" xr:uid="{00000000-0005-0000-0000-0000D20B0000}"/>
    <cellStyle name="_Книга3_Форма 12 last 2" xfId="3738" xr:uid="{00000000-0005-0000-0000-0000D30B0000}"/>
    <cellStyle name="_Книга3_Форма 12 last_DCF" xfId="1616" xr:uid="{00000000-0005-0000-0000-0000D40B0000}"/>
    <cellStyle name="_Книга3_Форма 12 last_DCF 2" xfId="3739" xr:uid="{00000000-0005-0000-0000-0000D50B0000}"/>
    <cellStyle name="_Книга3_Форма 12 last_DCF 3 с увел  объемами 14 12 07 " xfId="1617" xr:uid="{00000000-0005-0000-0000-0000D60B0000}"/>
    <cellStyle name="_Книга3_Форма 12 last_DCF 3 с увел  объемами 14 12 07  2" xfId="3740" xr:uid="{00000000-0005-0000-0000-0000D70B0000}"/>
    <cellStyle name="_Книга3_Форма 12 last_DCF_Pavlodar_9" xfId="1618" xr:uid="{00000000-0005-0000-0000-0000D80B0000}"/>
    <cellStyle name="_Книга3_Форма 12 last_DCF_Pavlodar_9 2" xfId="3741" xr:uid="{00000000-0005-0000-0000-0000D90B0000}"/>
    <cellStyle name="_Книга7" xfId="1619" xr:uid="{00000000-0005-0000-0000-0000DA0B0000}"/>
    <cellStyle name="_Книга7 2" xfId="3742" xr:uid="{00000000-0005-0000-0000-0000DB0B0000}"/>
    <cellStyle name="_Книга7_Capex-new" xfId="1620" xr:uid="{00000000-0005-0000-0000-0000DC0B0000}"/>
    <cellStyle name="_Книга7_Capex-new 2" xfId="3743" xr:uid="{00000000-0005-0000-0000-0000DD0B0000}"/>
    <cellStyle name="_Книга7_Capex-new_DCF" xfId="1621" xr:uid="{00000000-0005-0000-0000-0000DE0B0000}"/>
    <cellStyle name="_Книга7_Capex-new_DCF 2" xfId="3744" xr:uid="{00000000-0005-0000-0000-0000DF0B0000}"/>
    <cellStyle name="_Книга7_Capex-new_DCF 3 с увел  объемами 14 12 07 " xfId="1622" xr:uid="{00000000-0005-0000-0000-0000E00B0000}"/>
    <cellStyle name="_Книга7_Capex-new_DCF 3 с увел  объемами 14 12 07  2" xfId="3745" xr:uid="{00000000-0005-0000-0000-0000E10B0000}"/>
    <cellStyle name="_Книга7_Capex-new_DCF_Pavlodar_9" xfId="1623" xr:uid="{00000000-0005-0000-0000-0000E20B0000}"/>
    <cellStyle name="_Книга7_Capex-new_DCF_Pavlodar_9 2" xfId="3746" xr:uid="{00000000-0005-0000-0000-0000E30B0000}"/>
    <cellStyle name="_Книга7_DCF" xfId="1624" xr:uid="{00000000-0005-0000-0000-0000E40B0000}"/>
    <cellStyle name="_Книга7_DCF 2" xfId="3747" xr:uid="{00000000-0005-0000-0000-0000E50B0000}"/>
    <cellStyle name="_Книга7_DCF 3 с увел  объемами 14 12 07 " xfId="1625" xr:uid="{00000000-0005-0000-0000-0000E60B0000}"/>
    <cellStyle name="_Книга7_DCF 3 с увел  объемами 14 12 07  2" xfId="3748" xr:uid="{00000000-0005-0000-0000-0000E70B0000}"/>
    <cellStyle name="_Книга7_DCF_Pavlodar_9" xfId="1626" xr:uid="{00000000-0005-0000-0000-0000E80B0000}"/>
    <cellStyle name="_Книга7_DCF_Pavlodar_9 2" xfId="3749" xr:uid="{00000000-0005-0000-0000-0000E90B0000}"/>
    <cellStyle name="_Книга7_Financial Plan - final_2" xfId="1627" xr:uid="{00000000-0005-0000-0000-0000EA0B0000}"/>
    <cellStyle name="_Книга7_Financial Plan - final_2 2" xfId="3750" xr:uid="{00000000-0005-0000-0000-0000EB0B0000}"/>
    <cellStyle name="_Книга7_Financial Plan - final_2_DCF" xfId="1628" xr:uid="{00000000-0005-0000-0000-0000EC0B0000}"/>
    <cellStyle name="_Книга7_Financial Plan - final_2_DCF 2" xfId="3751" xr:uid="{00000000-0005-0000-0000-0000ED0B0000}"/>
    <cellStyle name="_Книга7_Financial Plan - final_2_DCF 3 с увел  объемами 14 12 07 " xfId="1629" xr:uid="{00000000-0005-0000-0000-0000EE0B0000}"/>
    <cellStyle name="_Книга7_Financial Plan - final_2_DCF 3 с увел  объемами 14 12 07  2" xfId="3752" xr:uid="{00000000-0005-0000-0000-0000EF0B0000}"/>
    <cellStyle name="_Книга7_Financial Plan - final_2_DCF_Pavlodar_9" xfId="1630" xr:uid="{00000000-0005-0000-0000-0000F00B0000}"/>
    <cellStyle name="_Книга7_Financial Plan - final_2_DCF_Pavlodar_9 2" xfId="3753" xr:uid="{00000000-0005-0000-0000-0000F10B0000}"/>
    <cellStyle name="_Книга7_Form 01(MB)" xfId="1631" xr:uid="{00000000-0005-0000-0000-0000F20B0000}"/>
    <cellStyle name="_Книга7_Form 01(MB) 2" xfId="3754" xr:uid="{00000000-0005-0000-0000-0000F30B0000}"/>
    <cellStyle name="_Книга7_Form 01(MB)_DCF" xfId="1632" xr:uid="{00000000-0005-0000-0000-0000F40B0000}"/>
    <cellStyle name="_Книга7_Form 01(MB)_DCF 2" xfId="3755" xr:uid="{00000000-0005-0000-0000-0000F50B0000}"/>
    <cellStyle name="_Книга7_Form 01(MB)_DCF 3 с увел  объемами 14 12 07 " xfId="1633" xr:uid="{00000000-0005-0000-0000-0000F60B0000}"/>
    <cellStyle name="_Книга7_Form 01(MB)_DCF 3 с увел  объемами 14 12 07  2" xfId="3756" xr:uid="{00000000-0005-0000-0000-0000F70B0000}"/>
    <cellStyle name="_Книга7_Form 01(MB)_DCF_Pavlodar_9" xfId="1634" xr:uid="{00000000-0005-0000-0000-0000F80B0000}"/>
    <cellStyle name="_Книга7_Form 01(MB)_DCF_Pavlodar_9 2" xfId="3757" xr:uid="{00000000-0005-0000-0000-0000F90B0000}"/>
    <cellStyle name="_Книга7_Links_NK" xfId="1635" xr:uid="{00000000-0005-0000-0000-0000FA0B0000}"/>
    <cellStyle name="_Книга7_Links_NK 2" xfId="3758" xr:uid="{00000000-0005-0000-0000-0000FB0B0000}"/>
    <cellStyle name="_Книга7_Links_NK_DCF" xfId="1636" xr:uid="{00000000-0005-0000-0000-0000FC0B0000}"/>
    <cellStyle name="_Книга7_Links_NK_DCF 2" xfId="3759" xr:uid="{00000000-0005-0000-0000-0000FD0B0000}"/>
    <cellStyle name="_Книга7_Links_NK_DCF 3 с увел  объемами 14 12 07 " xfId="1637" xr:uid="{00000000-0005-0000-0000-0000FE0B0000}"/>
    <cellStyle name="_Книга7_Links_NK_DCF 3 с увел  объемами 14 12 07  2" xfId="3760" xr:uid="{00000000-0005-0000-0000-0000FF0B0000}"/>
    <cellStyle name="_Книга7_Links_NK_DCF_Pavlodar_9" xfId="1638" xr:uid="{00000000-0005-0000-0000-0000000C0000}"/>
    <cellStyle name="_Книга7_Links_NK_DCF_Pavlodar_9 2" xfId="3761" xr:uid="{00000000-0005-0000-0000-0000010C0000}"/>
    <cellStyle name="_Книга7_N20_5" xfId="1639" xr:uid="{00000000-0005-0000-0000-0000020C0000}"/>
    <cellStyle name="_Книга7_N20_5 2" xfId="3762" xr:uid="{00000000-0005-0000-0000-0000030C0000}"/>
    <cellStyle name="_Книга7_N20_5_DCF" xfId="1640" xr:uid="{00000000-0005-0000-0000-0000040C0000}"/>
    <cellStyle name="_Книга7_N20_5_DCF 2" xfId="3763" xr:uid="{00000000-0005-0000-0000-0000050C0000}"/>
    <cellStyle name="_Книга7_N20_5_DCF 3 с увел  объемами 14 12 07 " xfId="1641" xr:uid="{00000000-0005-0000-0000-0000060C0000}"/>
    <cellStyle name="_Книга7_N20_5_DCF 3 с увел  объемами 14 12 07  2" xfId="3764" xr:uid="{00000000-0005-0000-0000-0000070C0000}"/>
    <cellStyle name="_Книга7_N20_5_DCF_Pavlodar_9" xfId="1642" xr:uid="{00000000-0005-0000-0000-0000080C0000}"/>
    <cellStyle name="_Книга7_N20_5_DCF_Pavlodar_9 2" xfId="3765" xr:uid="{00000000-0005-0000-0000-0000090C0000}"/>
    <cellStyle name="_Книга7_N20_6" xfId="1643" xr:uid="{00000000-0005-0000-0000-00000A0C0000}"/>
    <cellStyle name="_Книга7_N20_6 2" xfId="3766" xr:uid="{00000000-0005-0000-0000-00000B0C0000}"/>
    <cellStyle name="_Книга7_N20_6_DCF" xfId="1644" xr:uid="{00000000-0005-0000-0000-00000C0C0000}"/>
    <cellStyle name="_Книга7_N20_6_DCF 2" xfId="3767" xr:uid="{00000000-0005-0000-0000-00000D0C0000}"/>
    <cellStyle name="_Книга7_N20_6_DCF 3 с увел  объемами 14 12 07 " xfId="1645" xr:uid="{00000000-0005-0000-0000-00000E0C0000}"/>
    <cellStyle name="_Книга7_N20_6_DCF 3 с увел  объемами 14 12 07  2" xfId="3768" xr:uid="{00000000-0005-0000-0000-00000F0C0000}"/>
    <cellStyle name="_Книга7_N20_6_DCF_Pavlodar_9" xfId="1646" xr:uid="{00000000-0005-0000-0000-0000100C0000}"/>
    <cellStyle name="_Книга7_N20_6_DCF_Pavlodar_9 2" xfId="3769" xr:uid="{00000000-0005-0000-0000-0000110C0000}"/>
    <cellStyle name="_Книга7_New Form10_2" xfId="1647" xr:uid="{00000000-0005-0000-0000-0000120C0000}"/>
    <cellStyle name="_Книга7_New Form10_2 2" xfId="3770" xr:uid="{00000000-0005-0000-0000-0000130C0000}"/>
    <cellStyle name="_Книга7_New Form10_2_DCF" xfId="1648" xr:uid="{00000000-0005-0000-0000-0000140C0000}"/>
    <cellStyle name="_Книга7_New Form10_2_DCF 2" xfId="3771" xr:uid="{00000000-0005-0000-0000-0000150C0000}"/>
    <cellStyle name="_Книга7_New Form10_2_DCF 3 с увел  объемами 14 12 07 " xfId="1649" xr:uid="{00000000-0005-0000-0000-0000160C0000}"/>
    <cellStyle name="_Книга7_New Form10_2_DCF 3 с увел  объемами 14 12 07  2" xfId="3772" xr:uid="{00000000-0005-0000-0000-0000170C0000}"/>
    <cellStyle name="_Книга7_New Form10_2_DCF_Pavlodar_9" xfId="1650" xr:uid="{00000000-0005-0000-0000-0000180C0000}"/>
    <cellStyle name="_Книга7_New Form10_2_DCF_Pavlodar_9 2" xfId="3773" xr:uid="{00000000-0005-0000-0000-0000190C0000}"/>
    <cellStyle name="_Книга7_Nsi" xfId="1651" xr:uid="{00000000-0005-0000-0000-00001A0C0000}"/>
    <cellStyle name="_Книга7_Nsi - last version" xfId="1652" xr:uid="{00000000-0005-0000-0000-00001B0C0000}"/>
    <cellStyle name="_Книга7_Nsi - last version 2" xfId="3775" xr:uid="{00000000-0005-0000-0000-00001C0C0000}"/>
    <cellStyle name="_Книга7_Nsi - last version for programming" xfId="1653" xr:uid="{00000000-0005-0000-0000-00001D0C0000}"/>
    <cellStyle name="_Книга7_Nsi - last version for programming 2" xfId="3776" xr:uid="{00000000-0005-0000-0000-00001E0C0000}"/>
    <cellStyle name="_Книга7_Nsi - last version for programming_DCF" xfId="1654" xr:uid="{00000000-0005-0000-0000-00001F0C0000}"/>
    <cellStyle name="_Книга7_Nsi - last version for programming_DCF 2" xfId="3777" xr:uid="{00000000-0005-0000-0000-0000200C0000}"/>
    <cellStyle name="_Книга7_Nsi - last version for programming_DCF 3 с увел  объемами 14 12 07 " xfId="1655" xr:uid="{00000000-0005-0000-0000-0000210C0000}"/>
    <cellStyle name="_Книга7_Nsi - last version for programming_DCF 3 с увел  объемами 14 12 07  2" xfId="3778" xr:uid="{00000000-0005-0000-0000-0000220C0000}"/>
    <cellStyle name="_Книга7_Nsi - last version for programming_DCF_Pavlodar_9" xfId="1656" xr:uid="{00000000-0005-0000-0000-0000230C0000}"/>
    <cellStyle name="_Книга7_Nsi - last version for programming_DCF_Pavlodar_9 2" xfId="3779" xr:uid="{00000000-0005-0000-0000-0000240C0000}"/>
    <cellStyle name="_Книга7_Nsi - last version_DCF" xfId="1657" xr:uid="{00000000-0005-0000-0000-0000250C0000}"/>
    <cellStyle name="_Книга7_Nsi - last version_DCF 2" xfId="3780" xr:uid="{00000000-0005-0000-0000-0000260C0000}"/>
    <cellStyle name="_Книга7_Nsi - last version_DCF 3 с увел  объемами 14 12 07 " xfId="1658" xr:uid="{00000000-0005-0000-0000-0000270C0000}"/>
    <cellStyle name="_Книга7_Nsi - last version_DCF 3 с увел  объемами 14 12 07  2" xfId="3781" xr:uid="{00000000-0005-0000-0000-0000280C0000}"/>
    <cellStyle name="_Книга7_Nsi - last version_DCF_Pavlodar_9" xfId="1659" xr:uid="{00000000-0005-0000-0000-0000290C0000}"/>
    <cellStyle name="_Книга7_Nsi - last version_DCF_Pavlodar_9 2" xfId="3782" xr:uid="{00000000-0005-0000-0000-00002A0C0000}"/>
    <cellStyle name="_Книга7_Nsi - next_last version" xfId="1660" xr:uid="{00000000-0005-0000-0000-00002B0C0000}"/>
    <cellStyle name="_Книга7_Nsi - next_last version 2" xfId="3783" xr:uid="{00000000-0005-0000-0000-00002C0C0000}"/>
    <cellStyle name="_Книга7_Nsi - next_last version_DCF" xfId="1661" xr:uid="{00000000-0005-0000-0000-00002D0C0000}"/>
    <cellStyle name="_Книга7_Nsi - next_last version_DCF 2" xfId="3784" xr:uid="{00000000-0005-0000-0000-00002E0C0000}"/>
    <cellStyle name="_Книга7_Nsi - next_last version_DCF 3 с увел  объемами 14 12 07 " xfId="1662" xr:uid="{00000000-0005-0000-0000-00002F0C0000}"/>
    <cellStyle name="_Книга7_Nsi - next_last version_DCF 3 с увел  объемами 14 12 07  2" xfId="3785" xr:uid="{00000000-0005-0000-0000-0000300C0000}"/>
    <cellStyle name="_Книга7_Nsi - next_last version_DCF_Pavlodar_9" xfId="1663" xr:uid="{00000000-0005-0000-0000-0000310C0000}"/>
    <cellStyle name="_Книга7_Nsi - next_last version_DCF_Pavlodar_9 2" xfId="3786" xr:uid="{00000000-0005-0000-0000-0000320C0000}"/>
    <cellStyle name="_Книга7_Nsi - plan - final" xfId="1664" xr:uid="{00000000-0005-0000-0000-0000330C0000}"/>
    <cellStyle name="_Книга7_Nsi - plan - final 2" xfId="3787" xr:uid="{00000000-0005-0000-0000-0000340C0000}"/>
    <cellStyle name="_Книга7_Nsi - plan - final_DCF" xfId="1665" xr:uid="{00000000-0005-0000-0000-0000350C0000}"/>
    <cellStyle name="_Книга7_Nsi - plan - final_DCF 2" xfId="3788" xr:uid="{00000000-0005-0000-0000-0000360C0000}"/>
    <cellStyle name="_Книга7_Nsi - plan - final_DCF 3 с увел  объемами 14 12 07 " xfId="1666" xr:uid="{00000000-0005-0000-0000-0000370C0000}"/>
    <cellStyle name="_Книга7_Nsi - plan - final_DCF 3 с увел  объемами 14 12 07  2" xfId="3789" xr:uid="{00000000-0005-0000-0000-0000380C0000}"/>
    <cellStyle name="_Книга7_Nsi - plan - final_DCF_Pavlodar_9" xfId="1667" xr:uid="{00000000-0005-0000-0000-0000390C0000}"/>
    <cellStyle name="_Книга7_Nsi - plan - final_DCF_Pavlodar_9 2" xfId="3790" xr:uid="{00000000-0005-0000-0000-00003A0C0000}"/>
    <cellStyle name="_Книга7_Nsi 2" xfId="3774" xr:uid="{00000000-0005-0000-0000-00003B0C0000}"/>
    <cellStyle name="_Книга7_Nsi 3" xfId="4398" xr:uid="{00000000-0005-0000-0000-00003C0C0000}"/>
    <cellStyle name="_Книга7_Nsi -super_ last version" xfId="1668" xr:uid="{00000000-0005-0000-0000-00003D0C0000}"/>
    <cellStyle name="_Книга7_Nsi -super_ last version 2" xfId="3791" xr:uid="{00000000-0005-0000-0000-00003E0C0000}"/>
    <cellStyle name="_Книга7_Nsi -super_ last version_DCF" xfId="1669" xr:uid="{00000000-0005-0000-0000-00003F0C0000}"/>
    <cellStyle name="_Книга7_Nsi -super_ last version_DCF 2" xfId="3792" xr:uid="{00000000-0005-0000-0000-0000400C0000}"/>
    <cellStyle name="_Книга7_Nsi -super_ last version_DCF 3 с увел  объемами 14 12 07 " xfId="1670" xr:uid="{00000000-0005-0000-0000-0000410C0000}"/>
    <cellStyle name="_Книга7_Nsi -super_ last version_DCF 3 с увел  объемами 14 12 07  2" xfId="3793" xr:uid="{00000000-0005-0000-0000-0000420C0000}"/>
    <cellStyle name="_Книга7_Nsi -super_ last version_DCF_Pavlodar_9" xfId="1671" xr:uid="{00000000-0005-0000-0000-0000430C0000}"/>
    <cellStyle name="_Книга7_Nsi -super_ last version_DCF_Pavlodar_9 2" xfId="3794" xr:uid="{00000000-0005-0000-0000-0000440C0000}"/>
    <cellStyle name="_Книга7_Nsi(2)" xfId="1672" xr:uid="{00000000-0005-0000-0000-0000450C0000}"/>
    <cellStyle name="_Книга7_Nsi(2) 2" xfId="3795" xr:uid="{00000000-0005-0000-0000-0000460C0000}"/>
    <cellStyle name="_Книга7_Nsi(2)_DCF" xfId="1673" xr:uid="{00000000-0005-0000-0000-0000470C0000}"/>
    <cellStyle name="_Книга7_Nsi(2)_DCF 2" xfId="3796" xr:uid="{00000000-0005-0000-0000-0000480C0000}"/>
    <cellStyle name="_Книга7_Nsi(2)_DCF 3 с увел  объемами 14 12 07 " xfId="1674" xr:uid="{00000000-0005-0000-0000-0000490C0000}"/>
    <cellStyle name="_Книга7_Nsi(2)_DCF 3 с увел  объемами 14 12 07  2" xfId="3797" xr:uid="{00000000-0005-0000-0000-00004A0C0000}"/>
    <cellStyle name="_Книга7_Nsi(2)_DCF_Pavlodar_9" xfId="1675" xr:uid="{00000000-0005-0000-0000-00004B0C0000}"/>
    <cellStyle name="_Книга7_Nsi(2)_DCF_Pavlodar_9 2" xfId="3798" xr:uid="{00000000-0005-0000-0000-00004C0C0000}"/>
    <cellStyle name="_Книга7_Nsi_1" xfId="1676" xr:uid="{00000000-0005-0000-0000-00004D0C0000}"/>
    <cellStyle name="_Книга7_Nsi_1 2" xfId="3799" xr:uid="{00000000-0005-0000-0000-00004E0C0000}"/>
    <cellStyle name="_Книга7_Nsi_1_DCF" xfId="1677" xr:uid="{00000000-0005-0000-0000-00004F0C0000}"/>
    <cellStyle name="_Книга7_Nsi_1_DCF 2" xfId="3800" xr:uid="{00000000-0005-0000-0000-0000500C0000}"/>
    <cellStyle name="_Книга7_Nsi_1_DCF 3 с увел  объемами 14 12 07 " xfId="1678" xr:uid="{00000000-0005-0000-0000-0000510C0000}"/>
    <cellStyle name="_Книга7_Nsi_1_DCF 3 с увел  объемами 14 12 07  2" xfId="3801" xr:uid="{00000000-0005-0000-0000-0000520C0000}"/>
    <cellStyle name="_Книга7_Nsi_1_DCF_Pavlodar_9" xfId="1679" xr:uid="{00000000-0005-0000-0000-0000530C0000}"/>
    <cellStyle name="_Книга7_Nsi_1_DCF_Pavlodar_9 2" xfId="3802" xr:uid="{00000000-0005-0000-0000-0000540C0000}"/>
    <cellStyle name="_Книга7_Nsi_139" xfId="1680" xr:uid="{00000000-0005-0000-0000-0000550C0000}"/>
    <cellStyle name="_Книга7_Nsi_139 2" xfId="3803" xr:uid="{00000000-0005-0000-0000-0000560C0000}"/>
    <cellStyle name="_Книга7_Nsi_139_DCF" xfId="1681" xr:uid="{00000000-0005-0000-0000-0000570C0000}"/>
    <cellStyle name="_Книга7_Nsi_139_DCF 2" xfId="3804" xr:uid="{00000000-0005-0000-0000-0000580C0000}"/>
    <cellStyle name="_Книга7_Nsi_139_DCF 3 с увел  объемами 14 12 07 " xfId="1682" xr:uid="{00000000-0005-0000-0000-0000590C0000}"/>
    <cellStyle name="_Книга7_Nsi_139_DCF 3 с увел  объемами 14 12 07  2" xfId="3805" xr:uid="{00000000-0005-0000-0000-00005A0C0000}"/>
    <cellStyle name="_Книга7_Nsi_139_DCF_Pavlodar_9" xfId="1683" xr:uid="{00000000-0005-0000-0000-00005B0C0000}"/>
    <cellStyle name="_Книга7_Nsi_139_DCF_Pavlodar_9 2" xfId="3806" xr:uid="{00000000-0005-0000-0000-00005C0C0000}"/>
    <cellStyle name="_Книга7_Nsi_140" xfId="1684" xr:uid="{00000000-0005-0000-0000-00005D0C0000}"/>
    <cellStyle name="_Книга7_Nsi_140 2" xfId="3807" xr:uid="{00000000-0005-0000-0000-00005E0C0000}"/>
    <cellStyle name="_Книга7_Nsi_140(Зах)" xfId="1685" xr:uid="{00000000-0005-0000-0000-00005F0C0000}"/>
    <cellStyle name="_Книга7_Nsi_140(Зах) 2" xfId="3808" xr:uid="{00000000-0005-0000-0000-0000600C0000}"/>
    <cellStyle name="_Книга7_Nsi_140(Зах)_DCF" xfId="1686" xr:uid="{00000000-0005-0000-0000-0000610C0000}"/>
    <cellStyle name="_Книга7_Nsi_140(Зах)_DCF 2" xfId="3809" xr:uid="{00000000-0005-0000-0000-0000620C0000}"/>
    <cellStyle name="_Книга7_Nsi_140(Зах)_DCF 3 с увел  объемами 14 12 07 " xfId="1687" xr:uid="{00000000-0005-0000-0000-0000630C0000}"/>
    <cellStyle name="_Книга7_Nsi_140(Зах)_DCF 3 с увел  объемами 14 12 07  2" xfId="3810" xr:uid="{00000000-0005-0000-0000-0000640C0000}"/>
    <cellStyle name="_Книга7_Nsi_140(Зах)_DCF_Pavlodar_9" xfId="1688" xr:uid="{00000000-0005-0000-0000-0000650C0000}"/>
    <cellStyle name="_Книга7_Nsi_140(Зах)_DCF_Pavlodar_9 2" xfId="3811" xr:uid="{00000000-0005-0000-0000-0000660C0000}"/>
    <cellStyle name="_Книга7_Nsi_140_DCF" xfId="1689" xr:uid="{00000000-0005-0000-0000-0000670C0000}"/>
    <cellStyle name="_Книга7_Nsi_140_DCF 2" xfId="3812" xr:uid="{00000000-0005-0000-0000-0000680C0000}"/>
    <cellStyle name="_Книга7_Nsi_140_DCF 3 с увел  объемами 14 12 07 " xfId="1690" xr:uid="{00000000-0005-0000-0000-0000690C0000}"/>
    <cellStyle name="_Книга7_Nsi_140_DCF 3 с увел  объемами 14 12 07  2" xfId="3813" xr:uid="{00000000-0005-0000-0000-00006A0C0000}"/>
    <cellStyle name="_Книга7_Nsi_140_DCF_Pavlodar_9" xfId="1691" xr:uid="{00000000-0005-0000-0000-00006B0C0000}"/>
    <cellStyle name="_Книга7_Nsi_140_DCF_Pavlodar_9 2" xfId="3814" xr:uid="{00000000-0005-0000-0000-00006C0C0000}"/>
    <cellStyle name="_Книга7_Nsi_140_mod" xfId="1692" xr:uid="{00000000-0005-0000-0000-00006D0C0000}"/>
    <cellStyle name="_Книга7_Nsi_140_mod 2" xfId="3815" xr:uid="{00000000-0005-0000-0000-00006E0C0000}"/>
    <cellStyle name="_Книга7_Nsi_140_mod_DCF" xfId="1693" xr:uid="{00000000-0005-0000-0000-00006F0C0000}"/>
    <cellStyle name="_Книга7_Nsi_140_mod_DCF 2" xfId="3816" xr:uid="{00000000-0005-0000-0000-0000700C0000}"/>
    <cellStyle name="_Книга7_Nsi_140_mod_DCF 3 с увел  объемами 14 12 07 " xfId="1694" xr:uid="{00000000-0005-0000-0000-0000710C0000}"/>
    <cellStyle name="_Книга7_Nsi_140_mod_DCF 3 с увел  объемами 14 12 07  2" xfId="3817" xr:uid="{00000000-0005-0000-0000-0000720C0000}"/>
    <cellStyle name="_Книга7_Nsi_140_mod_DCF_Pavlodar_9" xfId="1695" xr:uid="{00000000-0005-0000-0000-0000730C0000}"/>
    <cellStyle name="_Книга7_Nsi_140_mod_DCF_Pavlodar_9 2" xfId="3818" xr:uid="{00000000-0005-0000-0000-0000740C0000}"/>
    <cellStyle name="_Книга7_Nsi_158" xfId="1696" xr:uid="{00000000-0005-0000-0000-0000750C0000}"/>
    <cellStyle name="_Книга7_Nsi_158 2" xfId="3819" xr:uid="{00000000-0005-0000-0000-0000760C0000}"/>
    <cellStyle name="_Книга7_Nsi_158_DCF" xfId="1697" xr:uid="{00000000-0005-0000-0000-0000770C0000}"/>
    <cellStyle name="_Книга7_Nsi_158_DCF 2" xfId="3820" xr:uid="{00000000-0005-0000-0000-0000780C0000}"/>
    <cellStyle name="_Книга7_Nsi_158_DCF 3 с увел  объемами 14 12 07 " xfId="1698" xr:uid="{00000000-0005-0000-0000-0000790C0000}"/>
    <cellStyle name="_Книга7_Nsi_158_DCF 3 с увел  объемами 14 12 07  2" xfId="3821" xr:uid="{00000000-0005-0000-0000-00007A0C0000}"/>
    <cellStyle name="_Книга7_Nsi_158_DCF_Pavlodar_9" xfId="1699" xr:uid="{00000000-0005-0000-0000-00007B0C0000}"/>
    <cellStyle name="_Книга7_Nsi_158_DCF_Pavlodar_9 2" xfId="3822" xr:uid="{00000000-0005-0000-0000-00007C0C0000}"/>
    <cellStyle name="_Книга7_Nsi_DCF" xfId="1700" xr:uid="{00000000-0005-0000-0000-00007D0C0000}"/>
    <cellStyle name="_Книга7_Nsi_DCF 2" xfId="3823" xr:uid="{00000000-0005-0000-0000-00007E0C0000}"/>
    <cellStyle name="_Книга7_Nsi_DCF 3 с увел  объемами 14 12 07 " xfId="1701" xr:uid="{00000000-0005-0000-0000-00007F0C0000}"/>
    <cellStyle name="_Книга7_Nsi_DCF 3 с увел  объемами 14 12 07  2" xfId="3824" xr:uid="{00000000-0005-0000-0000-0000800C0000}"/>
    <cellStyle name="_Книга7_Nsi_DCF_Pavlodar_9" xfId="1702" xr:uid="{00000000-0005-0000-0000-0000810C0000}"/>
    <cellStyle name="_Книга7_Nsi_DCF_Pavlodar_9 2" xfId="3825" xr:uid="{00000000-0005-0000-0000-0000820C0000}"/>
    <cellStyle name="_Книга7_Nsi_Express" xfId="1703" xr:uid="{00000000-0005-0000-0000-0000830C0000}"/>
    <cellStyle name="_Книга7_Nsi_Express 2" xfId="3826" xr:uid="{00000000-0005-0000-0000-0000840C0000}"/>
    <cellStyle name="_Книга7_Nsi_Express_DCF" xfId="1704" xr:uid="{00000000-0005-0000-0000-0000850C0000}"/>
    <cellStyle name="_Книга7_Nsi_Express_DCF 2" xfId="3827" xr:uid="{00000000-0005-0000-0000-0000860C0000}"/>
    <cellStyle name="_Книга7_Nsi_Express_DCF 3 с увел  объемами 14 12 07 " xfId="1705" xr:uid="{00000000-0005-0000-0000-0000870C0000}"/>
    <cellStyle name="_Книга7_Nsi_Express_DCF 3 с увел  объемами 14 12 07  2" xfId="3828" xr:uid="{00000000-0005-0000-0000-0000880C0000}"/>
    <cellStyle name="_Книга7_Nsi_Express_DCF_Pavlodar_9" xfId="1706" xr:uid="{00000000-0005-0000-0000-0000890C0000}"/>
    <cellStyle name="_Книга7_Nsi_Express_DCF_Pavlodar_9 2" xfId="3829" xr:uid="{00000000-0005-0000-0000-00008A0C0000}"/>
    <cellStyle name="_Книга7_Nsi_Jan1" xfId="1707" xr:uid="{00000000-0005-0000-0000-00008B0C0000}"/>
    <cellStyle name="_Книга7_Nsi_Jan1 2" xfId="3830" xr:uid="{00000000-0005-0000-0000-00008C0C0000}"/>
    <cellStyle name="_Книга7_Nsi_Jan1_DCF" xfId="1708" xr:uid="{00000000-0005-0000-0000-00008D0C0000}"/>
    <cellStyle name="_Книга7_Nsi_Jan1_DCF 2" xfId="3831" xr:uid="{00000000-0005-0000-0000-00008E0C0000}"/>
    <cellStyle name="_Книга7_Nsi_Jan1_DCF 3 с увел  объемами 14 12 07 " xfId="1709" xr:uid="{00000000-0005-0000-0000-00008F0C0000}"/>
    <cellStyle name="_Книга7_Nsi_Jan1_DCF 3 с увел  объемами 14 12 07  2" xfId="3832" xr:uid="{00000000-0005-0000-0000-0000900C0000}"/>
    <cellStyle name="_Книга7_Nsi_Jan1_DCF_Pavlodar_9" xfId="1710" xr:uid="{00000000-0005-0000-0000-0000910C0000}"/>
    <cellStyle name="_Книга7_Nsi_Jan1_DCF_Pavlodar_9 2" xfId="3833" xr:uid="{00000000-0005-0000-0000-0000920C0000}"/>
    <cellStyle name="_Книга7_Nsi_test" xfId="1711" xr:uid="{00000000-0005-0000-0000-0000930C0000}"/>
    <cellStyle name="_Книга7_Nsi_test 2" xfId="3834" xr:uid="{00000000-0005-0000-0000-0000940C0000}"/>
    <cellStyle name="_Книга7_Nsi_test_DCF" xfId="1712" xr:uid="{00000000-0005-0000-0000-0000950C0000}"/>
    <cellStyle name="_Книга7_Nsi_test_DCF 2" xfId="3835" xr:uid="{00000000-0005-0000-0000-0000960C0000}"/>
    <cellStyle name="_Книга7_Nsi_test_DCF 3 с увел  объемами 14 12 07 " xfId="1713" xr:uid="{00000000-0005-0000-0000-0000970C0000}"/>
    <cellStyle name="_Книга7_Nsi_test_DCF 3 с увел  объемами 14 12 07  2" xfId="3836" xr:uid="{00000000-0005-0000-0000-0000980C0000}"/>
    <cellStyle name="_Книга7_Nsi_test_DCF_Pavlodar_9" xfId="1714" xr:uid="{00000000-0005-0000-0000-0000990C0000}"/>
    <cellStyle name="_Книга7_Nsi_test_DCF_Pavlodar_9 2" xfId="3837" xr:uid="{00000000-0005-0000-0000-00009A0C0000}"/>
    <cellStyle name="_Книга7_Nsi2" xfId="1715" xr:uid="{00000000-0005-0000-0000-00009B0C0000}"/>
    <cellStyle name="_Книга7_Nsi2 2" xfId="3838" xr:uid="{00000000-0005-0000-0000-00009C0C0000}"/>
    <cellStyle name="_Книга7_Nsi2_DCF" xfId="1716" xr:uid="{00000000-0005-0000-0000-00009D0C0000}"/>
    <cellStyle name="_Книга7_Nsi2_DCF 2" xfId="3839" xr:uid="{00000000-0005-0000-0000-00009E0C0000}"/>
    <cellStyle name="_Книга7_Nsi2_DCF 3 с увел  объемами 14 12 07 " xfId="1717" xr:uid="{00000000-0005-0000-0000-00009F0C0000}"/>
    <cellStyle name="_Книга7_Nsi2_DCF 3 с увел  объемами 14 12 07  2" xfId="3840" xr:uid="{00000000-0005-0000-0000-0000A00C0000}"/>
    <cellStyle name="_Книга7_Nsi2_DCF_Pavlodar_9" xfId="1718" xr:uid="{00000000-0005-0000-0000-0000A10C0000}"/>
    <cellStyle name="_Книга7_Nsi2_DCF_Pavlodar_9 2" xfId="3841" xr:uid="{00000000-0005-0000-0000-0000A20C0000}"/>
    <cellStyle name="_Книга7_Nsi-Services" xfId="1719" xr:uid="{00000000-0005-0000-0000-0000A30C0000}"/>
    <cellStyle name="_Книга7_Nsi-Services 2" xfId="3842" xr:uid="{00000000-0005-0000-0000-0000A40C0000}"/>
    <cellStyle name="_Книга7_Nsi-Services_DCF" xfId="1720" xr:uid="{00000000-0005-0000-0000-0000A50C0000}"/>
    <cellStyle name="_Книга7_Nsi-Services_DCF 2" xfId="3843" xr:uid="{00000000-0005-0000-0000-0000A60C0000}"/>
    <cellStyle name="_Книга7_Nsi-Services_DCF 3 с увел  объемами 14 12 07 " xfId="1721" xr:uid="{00000000-0005-0000-0000-0000A70C0000}"/>
    <cellStyle name="_Книга7_Nsi-Services_DCF 3 с увел  объемами 14 12 07  2" xfId="3844" xr:uid="{00000000-0005-0000-0000-0000A80C0000}"/>
    <cellStyle name="_Книга7_Nsi-Services_DCF_Pavlodar_9" xfId="1722" xr:uid="{00000000-0005-0000-0000-0000A90C0000}"/>
    <cellStyle name="_Книга7_Nsi-Services_DCF_Pavlodar_9 2" xfId="3845" xr:uid="{00000000-0005-0000-0000-0000AA0C0000}"/>
    <cellStyle name="_Книга7_P&amp;L" xfId="1723" xr:uid="{00000000-0005-0000-0000-0000AB0C0000}"/>
    <cellStyle name="_Книга7_P&amp;L 2" xfId="3846" xr:uid="{00000000-0005-0000-0000-0000AC0C0000}"/>
    <cellStyle name="_Книга7_P&amp;L_DCF" xfId="1724" xr:uid="{00000000-0005-0000-0000-0000AD0C0000}"/>
    <cellStyle name="_Книга7_P&amp;L_DCF 2" xfId="3847" xr:uid="{00000000-0005-0000-0000-0000AE0C0000}"/>
    <cellStyle name="_Книга7_P&amp;L_DCF 3 с увел  объемами 14 12 07 " xfId="1725" xr:uid="{00000000-0005-0000-0000-0000AF0C0000}"/>
    <cellStyle name="_Книга7_P&amp;L_DCF 3 с увел  объемами 14 12 07  2" xfId="3848" xr:uid="{00000000-0005-0000-0000-0000B00C0000}"/>
    <cellStyle name="_Книга7_P&amp;L_DCF_Pavlodar_9" xfId="1726" xr:uid="{00000000-0005-0000-0000-0000B10C0000}"/>
    <cellStyle name="_Книга7_P&amp;L_DCF_Pavlodar_9 2" xfId="3849" xr:uid="{00000000-0005-0000-0000-0000B20C0000}"/>
    <cellStyle name="_Книга7_S0400" xfId="1727" xr:uid="{00000000-0005-0000-0000-0000B30C0000}"/>
    <cellStyle name="_Книга7_S0400 2" xfId="3850" xr:uid="{00000000-0005-0000-0000-0000B40C0000}"/>
    <cellStyle name="_Книга7_S0400_DCF" xfId="1728" xr:uid="{00000000-0005-0000-0000-0000B50C0000}"/>
    <cellStyle name="_Книга7_S0400_DCF 2" xfId="3851" xr:uid="{00000000-0005-0000-0000-0000B60C0000}"/>
    <cellStyle name="_Книга7_S0400_DCF 3 с увел  объемами 14 12 07 " xfId="1729" xr:uid="{00000000-0005-0000-0000-0000B70C0000}"/>
    <cellStyle name="_Книга7_S0400_DCF 3 с увел  объемами 14 12 07  2" xfId="3852" xr:uid="{00000000-0005-0000-0000-0000B80C0000}"/>
    <cellStyle name="_Книга7_S0400_DCF_Pavlodar_9" xfId="1730" xr:uid="{00000000-0005-0000-0000-0000B90C0000}"/>
    <cellStyle name="_Книга7_S0400_DCF_Pavlodar_9 2" xfId="3853" xr:uid="{00000000-0005-0000-0000-0000BA0C0000}"/>
    <cellStyle name="_Книга7_S13001" xfId="1731" xr:uid="{00000000-0005-0000-0000-0000BB0C0000}"/>
    <cellStyle name="_Книга7_S13001 2" xfId="3854" xr:uid="{00000000-0005-0000-0000-0000BC0C0000}"/>
    <cellStyle name="_Книга7_S13001_DCF" xfId="1732" xr:uid="{00000000-0005-0000-0000-0000BD0C0000}"/>
    <cellStyle name="_Книга7_S13001_DCF 2" xfId="3855" xr:uid="{00000000-0005-0000-0000-0000BE0C0000}"/>
    <cellStyle name="_Книга7_S13001_DCF 3 с увел  объемами 14 12 07 " xfId="1733" xr:uid="{00000000-0005-0000-0000-0000BF0C0000}"/>
    <cellStyle name="_Книга7_S13001_DCF 3 с увел  объемами 14 12 07  2" xfId="3856" xr:uid="{00000000-0005-0000-0000-0000C00C0000}"/>
    <cellStyle name="_Книга7_S13001_DCF_Pavlodar_9" xfId="1734" xr:uid="{00000000-0005-0000-0000-0000C10C0000}"/>
    <cellStyle name="_Книга7_S13001_DCF_Pavlodar_9 2" xfId="3857" xr:uid="{00000000-0005-0000-0000-0000C20C0000}"/>
    <cellStyle name="_Книга7_Sheet1" xfId="1735" xr:uid="{00000000-0005-0000-0000-0000C30C0000}"/>
    <cellStyle name="_Книга7_Sheet1 2" xfId="3858" xr:uid="{00000000-0005-0000-0000-0000C40C0000}"/>
    <cellStyle name="_Книга7_Sheet1_DCF" xfId="1736" xr:uid="{00000000-0005-0000-0000-0000C50C0000}"/>
    <cellStyle name="_Книга7_Sheet1_DCF 2" xfId="3859" xr:uid="{00000000-0005-0000-0000-0000C60C0000}"/>
    <cellStyle name="_Книга7_Sheet1_DCF 3 с увел  объемами 14 12 07 " xfId="1737" xr:uid="{00000000-0005-0000-0000-0000C70C0000}"/>
    <cellStyle name="_Книга7_Sheet1_DCF 3 с увел  объемами 14 12 07  2" xfId="3860" xr:uid="{00000000-0005-0000-0000-0000C80C0000}"/>
    <cellStyle name="_Книга7_Sheet1_DCF_Pavlodar_9" xfId="1738" xr:uid="{00000000-0005-0000-0000-0000C90C0000}"/>
    <cellStyle name="_Книга7_Sheet1_DCF_Pavlodar_9 2" xfId="3861" xr:uid="{00000000-0005-0000-0000-0000CA0C0000}"/>
    <cellStyle name="_Книга7_sofi - plan_AP270202ii" xfId="1739" xr:uid="{00000000-0005-0000-0000-0000CB0C0000}"/>
    <cellStyle name="_Книга7_sofi - plan_AP270202ii 2" xfId="3862" xr:uid="{00000000-0005-0000-0000-0000CC0C0000}"/>
    <cellStyle name="_Книга7_sofi - plan_AP270202ii_DCF" xfId="1740" xr:uid="{00000000-0005-0000-0000-0000CD0C0000}"/>
    <cellStyle name="_Книга7_sofi - plan_AP270202ii_DCF 2" xfId="3863" xr:uid="{00000000-0005-0000-0000-0000CE0C0000}"/>
    <cellStyle name="_Книга7_sofi - plan_AP270202ii_DCF 3 с увел  объемами 14 12 07 " xfId="1741" xr:uid="{00000000-0005-0000-0000-0000CF0C0000}"/>
    <cellStyle name="_Книга7_sofi - plan_AP270202ii_DCF 3 с увел  объемами 14 12 07  2" xfId="3864" xr:uid="{00000000-0005-0000-0000-0000D00C0000}"/>
    <cellStyle name="_Книга7_sofi - plan_AP270202ii_DCF_Pavlodar_9" xfId="1742" xr:uid="{00000000-0005-0000-0000-0000D10C0000}"/>
    <cellStyle name="_Книга7_sofi - plan_AP270202ii_DCF_Pavlodar_9 2" xfId="3865" xr:uid="{00000000-0005-0000-0000-0000D20C0000}"/>
    <cellStyle name="_Книга7_sofi - plan_AP270202iii" xfId="1743" xr:uid="{00000000-0005-0000-0000-0000D30C0000}"/>
    <cellStyle name="_Книга7_sofi - plan_AP270202iii 2" xfId="3866" xr:uid="{00000000-0005-0000-0000-0000D40C0000}"/>
    <cellStyle name="_Книга7_sofi - plan_AP270202iii_DCF" xfId="1744" xr:uid="{00000000-0005-0000-0000-0000D50C0000}"/>
    <cellStyle name="_Книга7_sofi - plan_AP270202iii_DCF 2" xfId="3867" xr:uid="{00000000-0005-0000-0000-0000D60C0000}"/>
    <cellStyle name="_Книга7_sofi - plan_AP270202iii_DCF 3 с увел  объемами 14 12 07 " xfId="1745" xr:uid="{00000000-0005-0000-0000-0000D70C0000}"/>
    <cellStyle name="_Книга7_sofi - plan_AP270202iii_DCF 3 с увел  объемами 14 12 07  2" xfId="3868" xr:uid="{00000000-0005-0000-0000-0000D80C0000}"/>
    <cellStyle name="_Книга7_sofi - plan_AP270202iii_DCF_Pavlodar_9" xfId="1746" xr:uid="{00000000-0005-0000-0000-0000D90C0000}"/>
    <cellStyle name="_Книга7_sofi - plan_AP270202iii_DCF_Pavlodar_9 2" xfId="3869" xr:uid="{00000000-0005-0000-0000-0000DA0C0000}"/>
    <cellStyle name="_Книга7_sofi - plan_AP270202iv" xfId="1747" xr:uid="{00000000-0005-0000-0000-0000DB0C0000}"/>
    <cellStyle name="_Книга7_sofi - plan_AP270202iv 2" xfId="3870" xr:uid="{00000000-0005-0000-0000-0000DC0C0000}"/>
    <cellStyle name="_Книга7_sofi - plan_AP270202iv_DCF" xfId="1748" xr:uid="{00000000-0005-0000-0000-0000DD0C0000}"/>
    <cellStyle name="_Книга7_sofi - plan_AP270202iv_DCF 2" xfId="3871" xr:uid="{00000000-0005-0000-0000-0000DE0C0000}"/>
    <cellStyle name="_Книга7_sofi - plan_AP270202iv_DCF 3 с увел  объемами 14 12 07 " xfId="1749" xr:uid="{00000000-0005-0000-0000-0000DF0C0000}"/>
    <cellStyle name="_Книга7_sofi - plan_AP270202iv_DCF 3 с увел  объемами 14 12 07  2" xfId="3872" xr:uid="{00000000-0005-0000-0000-0000E00C0000}"/>
    <cellStyle name="_Книга7_sofi - plan_AP270202iv_DCF_Pavlodar_9" xfId="1750" xr:uid="{00000000-0005-0000-0000-0000E10C0000}"/>
    <cellStyle name="_Книга7_sofi - plan_AP270202iv_DCF_Pavlodar_9 2" xfId="3873" xr:uid="{00000000-0005-0000-0000-0000E20C0000}"/>
    <cellStyle name="_Книга7_Sofi vs Sobi" xfId="1751" xr:uid="{00000000-0005-0000-0000-0000E30C0000}"/>
    <cellStyle name="_Книга7_Sofi vs Sobi 2" xfId="3874" xr:uid="{00000000-0005-0000-0000-0000E40C0000}"/>
    <cellStyle name="_Книга7_Sofi vs Sobi_DCF" xfId="1752" xr:uid="{00000000-0005-0000-0000-0000E50C0000}"/>
    <cellStyle name="_Книга7_Sofi vs Sobi_DCF 2" xfId="3875" xr:uid="{00000000-0005-0000-0000-0000E60C0000}"/>
    <cellStyle name="_Книга7_Sofi vs Sobi_DCF 3 с увел  объемами 14 12 07 " xfId="1753" xr:uid="{00000000-0005-0000-0000-0000E70C0000}"/>
    <cellStyle name="_Книга7_Sofi vs Sobi_DCF 3 с увел  объемами 14 12 07  2" xfId="3876" xr:uid="{00000000-0005-0000-0000-0000E80C0000}"/>
    <cellStyle name="_Книга7_Sofi vs Sobi_DCF_Pavlodar_9" xfId="1754" xr:uid="{00000000-0005-0000-0000-0000E90C0000}"/>
    <cellStyle name="_Книга7_Sofi vs Sobi_DCF_Pavlodar_9 2" xfId="3877" xr:uid="{00000000-0005-0000-0000-0000EA0C0000}"/>
    <cellStyle name="_Книга7_Sofi_PBD 27-11-01" xfId="1755" xr:uid="{00000000-0005-0000-0000-0000EB0C0000}"/>
    <cellStyle name="_Книга7_Sofi_PBD 27-11-01 2" xfId="3878" xr:uid="{00000000-0005-0000-0000-0000EC0C0000}"/>
    <cellStyle name="_Книга7_Sofi_PBD 27-11-01_DCF" xfId="1756" xr:uid="{00000000-0005-0000-0000-0000ED0C0000}"/>
    <cellStyle name="_Книга7_Sofi_PBD 27-11-01_DCF 2" xfId="3879" xr:uid="{00000000-0005-0000-0000-0000EE0C0000}"/>
    <cellStyle name="_Книга7_Sofi_PBD 27-11-01_DCF 3 с увел  объемами 14 12 07 " xfId="1757" xr:uid="{00000000-0005-0000-0000-0000EF0C0000}"/>
    <cellStyle name="_Книга7_Sofi_PBD 27-11-01_DCF 3 с увел  объемами 14 12 07  2" xfId="3880" xr:uid="{00000000-0005-0000-0000-0000F00C0000}"/>
    <cellStyle name="_Книга7_Sofi_PBD 27-11-01_DCF_Pavlodar_9" xfId="1758" xr:uid="{00000000-0005-0000-0000-0000F10C0000}"/>
    <cellStyle name="_Книга7_Sofi_PBD 27-11-01_DCF_Pavlodar_9 2" xfId="3881" xr:uid="{00000000-0005-0000-0000-0000F20C0000}"/>
    <cellStyle name="_Книга7_SOFI_TEPs_AOK_130902" xfId="1759" xr:uid="{00000000-0005-0000-0000-0000F30C0000}"/>
    <cellStyle name="_Книга7_SOFI_TEPs_AOK_130902 2" xfId="3882" xr:uid="{00000000-0005-0000-0000-0000F40C0000}"/>
    <cellStyle name="_Книга7_SOFI_TEPs_AOK_130902_DCF" xfId="1760" xr:uid="{00000000-0005-0000-0000-0000F50C0000}"/>
    <cellStyle name="_Книга7_SOFI_TEPs_AOK_130902_DCF 2" xfId="3883" xr:uid="{00000000-0005-0000-0000-0000F60C0000}"/>
    <cellStyle name="_Книга7_SOFI_TEPs_AOK_130902_DCF 3 с увел  объемами 14 12 07 " xfId="1761" xr:uid="{00000000-0005-0000-0000-0000F70C0000}"/>
    <cellStyle name="_Книга7_SOFI_TEPs_AOK_130902_DCF 3 с увел  объемами 14 12 07  2" xfId="3884" xr:uid="{00000000-0005-0000-0000-0000F80C0000}"/>
    <cellStyle name="_Книга7_SOFI_TEPs_AOK_130902_DCF_Pavlodar_9" xfId="1762" xr:uid="{00000000-0005-0000-0000-0000F90C0000}"/>
    <cellStyle name="_Книга7_SOFI_TEPs_AOK_130902_DCF_Pavlodar_9 2" xfId="3885" xr:uid="{00000000-0005-0000-0000-0000FA0C0000}"/>
    <cellStyle name="_Книга7_Sofi145a" xfId="1763" xr:uid="{00000000-0005-0000-0000-0000FB0C0000}"/>
    <cellStyle name="_Книга7_Sofi145a 2" xfId="3886" xr:uid="{00000000-0005-0000-0000-0000FC0C0000}"/>
    <cellStyle name="_Книга7_Sofi145a_DCF" xfId="1764" xr:uid="{00000000-0005-0000-0000-0000FD0C0000}"/>
    <cellStyle name="_Книга7_Sofi145a_DCF 2" xfId="3887" xr:uid="{00000000-0005-0000-0000-0000FE0C0000}"/>
    <cellStyle name="_Книга7_Sofi145a_DCF 3 с увел  объемами 14 12 07 " xfId="1765" xr:uid="{00000000-0005-0000-0000-0000FF0C0000}"/>
    <cellStyle name="_Книга7_Sofi145a_DCF 3 с увел  объемами 14 12 07  2" xfId="3888" xr:uid="{00000000-0005-0000-0000-0000000D0000}"/>
    <cellStyle name="_Книга7_Sofi145a_DCF_Pavlodar_9" xfId="1766" xr:uid="{00000000-0005-0000-0000-0000010D0000}"/>
    <cellStyle name="_Книга7_Sofi145a_DCF_Pavlodar_9 2" xfId="3889" xr:uid="{00000000-0005-0000-0000-0000020D0000}"/>
    <cellStyle name="_Книга7_Sofi153" xfId="1767" xr:uid="{00000000-0005-0000-0000-0000030D0000}"/>
    <cellStyle name="_Книга7_Sofi153 2" xfId="3890" xr:uid="{00000000-0005-0000-0000-0000040D0000}"/>
    <cellStyle name="_Книга7_Sofi153_DCF" xfId="1768" xr:uid="{00000000-0005-0000-0000-0000050D0000}"/>
    <cellStyle name="_Книга7_Sofi153_DCF 2" xfId="3891" xr:uid="{00000000-0005-0000-0000-0000060D0000}"/>
    <cellStyle name="_Книга7_Sofi153_DCF 3 с увел  объемами 14 12 07 " xfId="1769" xr:uid="{00000000-0005-0000-0000-0000070D0000}"/>
    <cellStyle name="_Книга7_Sofi153_DCF 3 с увел  объемами 14 12 07  2" xfId="3892" xr:uid="{00000000-0005-0000-0000-0000080D0000}"/>
    <cellStyle name="_Книга7_Sofi153_DCF_Pavlodar_9" xfId="1770" xr:uid="{00000000-0005-0000-0000-0000090D0000}"/>
    <cellStyle name="_Книга7_Sofi153_DCF_Pavlodar_9 2" xfId="3893" xr:uid="{00000000-0005-0000-0000-00000A0D0000}"/>
    <cellStyle name="_Книга7_Summary" xfId="1771" xr:uid="{00000000-0005-0000-0000-00000B0D0000}"/>
    <cellStyle name="_Книга7_Summary 2" xfId="3894" xr:uid="{00000000-0005-0000-0000-00000C0D0000}"/>
    <cellStyle name="_Книга7_Summary_DCF" xfId="1772" xr:uid="{00000000-0005-0000-0000-00000D0D0000}"/>
    <cellStyle name="_Книга7_Summary_DCF 2" xfId="3895" xr:uid="{00000000-0005-0000-0000-00000E0D0000}"/>
    <cellStyle name="_Книга7_Summary_DCF 3 с увел  объемами 14 12 07 " xfId="1773" xr:uid="{00000000-0005-0000-0000-00000F0D0000}"/>
    <cellStyle name="_Книга7_Summary_DCF 3 с увел  объемами 14 12 07  2" xfId="3896" xr:uid="{00000000-0005-0000-0000-0000100D0000}"/>
    <cellStyle name="_Книга7_Summary_DCF_Pavlodar_9" xfId="1774" xr:uid="{00000000-0005-0000-0000-0000110D0000}"/>
    <cellStyle name="_Книга7_Summary_DCF_Pavlodar_9 2" xfId="3897" xr:uid="{00000000-0005-0000-0000-0000120D0000}"/>
    <cellStyle name="_Книга7_SXXXX_Express_c Links" xfId="1775" xr:uid="{00000000-0005-0000-0000-0000130D0000}"/>
    <cellStyle name="_Книга7_SXXXX_Express_c Links 2" xfId="3898" xr:uid="{00000000-0005-0000-0000-0000140D0000}"/>
    <cellStyle name="_Книга7_SXXXX_Express_c Links_DCF" xfId="1776" xr:uid="{00000000-0005-0000-0000-0000150D0000}"/>
    <cellStyle name="_Книга7_SXXXX_Express_c Links_DCF 2" xfId="3899" xr:uid="{00000000-0005-0000-0000-0000160D0000}"/>
    <cellStyle name="_Книга7_SXXXX_Express_c Links_DCF 3 с увел  объемами 14 12 07 " xfId="1777" xr:uid="{00000000-0005-0000-0000-0000170D0000}"/>
    <cellStyle name="_Книга7_SXXXX_Express_c Links_DCF 3 с увел  объемами 14 12 07  2" xfId="3900" xr:uid="{00000000-0005-0000-0000-0000180D0000}"/>
    <cellStyle name="_Книга7_SXXXX_Express_c Links_DCF_Pavlodar_9" xfId="1778" xr:uid="{00000000-0005-0000-0000-0000190D0000}"/>
    <cellStyle name="_Книга7_SXXXX_Express_c Links_DCF_Pavlodar_9 2" xfId="3901" xr:uid="{00000000-0005-0000-0000-00001A0D0000}"/>
    <cellStyle name="_Книга7_Tax_form_1кв_3" xfId="1779" xr:uid="{00000000-0005-0000-0000-00001B0D0000}"/>
    <cellStyle name="_Книга7_Tax_form_1кв_3 2" xfId="3902" xr:uid="{00000000-0005-0000-0000-00001C0D0000}"/>
    <cellStyle name="_Книга7_Tax_form_1кв_3_DCF" xfId="1780" xr:uid="{00000000-0005-0000-0000-00001D0D0000}"/>
    <cellStyle name="_Книга7_Tax_form_1кв_3_DCF 2" xfId="3903" xr:uid="{00000000-0005-0000-0000-00001E0D0000}"/>
    <cellStyle name="_Книга7_Tax_form_1кв_3_DCF 3 с увел  объемами 14 12 07 " xfId="1781" xr:uid="{00000000-0005-0000-0000-00001F0D0000}"/>
    <cellStyle name="_Книга7_Tax_form_1кв_3_DCF 3 с увел  объемами 14 12 07  2" xfId="3904" xr:uid="{00000000-0005-0000-0000-0000200D0000}"/>
    <cellStyle name="_Книга7_Tax_form_1кв_3_DCF_Pavlodar_9" xfId="1782" xr:uid="{00000000-0005-0000-0000-0000210D0000}"/>
    <cellStyle name="_Книга7_Tax_form_1кв_3_DCF_Pavlodar_9 2" xfId="3905" xr:uid="{00000000-0005-0000-0000-0000220D0000}"/>
    <cellStyle name="_Книга7_test_11" xfId="1783" xr:uid="{00000000-0005-0000-0000-0000230D0000}"/>
    <cellStyle name="_Книга7_test_11 2" xfId="3906" xr:uid="{00000000-0005-0000-0000-0000240D0000}"/>
    <cellStyle name="_Книга7_test_11_DCF" xfId="1784" xr:uid="{00000000-0005-0000-0000-0000250D0000}"/>
    <cellStyle name="_Книга7_test_11_DCF 2" xfId="3907" xr:uid="{00000000-0005-0000-0000-0000260D0000}"/>
    <cellStyle name="_Книга7_test_11_DCF 3 с увел  объемами 14 12 07 " xfId="1785" xr:uid="{00000000-0005-0000-0000-0000270D0000}"/>
    <cellStyle name="_Книга7_test_11_DCF 3 с увел  объемами 14 12 07  2" xfId="3908" xr:uid="{00000000-0005-0000-0000-0000280D0000}"/>
    <cellStyle name="_Книга7_test_11_DCF_Pavlodar_9" xfId="1786" xr:uid="{00000000-0005-0000-0000-0000290D0000}"/>
    <cellStyle name="_Книга7_test_11_DCF_Pavlodar_9 2" xfId="3909" xr:uid="{00000000-0005-0000-0000-00002A0D0000}"/>
    <cellStyle name="_Книга7_БКЭ" xfId="1787" xr:uid="{00000000-0005-0000-0000-00002B0D0000}"/>
    <cellStyle name="_Книга7_БКЭ 2" xfId="3910" xr:uid="{00000000-0005-0000-0000-00002C0D0000}"/>
    <cellStyle name="_Книга7_БКЭ_DCF" xfId="1788" xr:uid="{00000000-0005-0000-0000-00002D0D0000}"/>
    <cellStyle name="_Книга7_БКЭ_DCF 2" xfId="3911" xr:uid="{00000000-0005-0000-0000-00002E0D0000}"/>
    <cellStyle name="_Книга7_БКЭ_DCF 3 с увел  объемами 14 12 07 " xfId="1789" xr:uid="{00000000-0005-0000-0000-00002F0D0000}"/>
    <cellStyle name="_Книга7_БКЭ_DCF 3 с увел  объемами 14 12 07  2" xfId="3912" xr:uid="{00000000-0005-0000-0000-0000300D0000}"/>
    <cellStyle name="_Книга7_БКЭ_DCF_Pavlodar_9" xfId="1790" xr:uid="{00000000-0005-0000-0000-0000310D0000}"/>
    <cellStyle name="_Книга7_БКЭ_DCF_Pavlodar_9 2" xfId="3913" xr:uid="{00000000-0005-0000-0000-0000320D0000}"/>
    <cellStyle name="_Книга7_для вставки в пакет за 2001" xfId="1791" xr:uid="{00000000-0005-0000-0000-0000330D0000}"/>
    <cellStyle name="_Книга7_для вставки в пакет за 2001 2" xfId="3914" xr:uid="{00000000-0005-0000-0000-0000340D0000}"/>
    <cellStyle name="_Книга7_для вставки в пакет за 2001_DCF" xfId="1792" xr:uid="{00000000-0005-0000-0000-0000350D0000}"/>
    <cellStyle name="_Книга7_для вставки в пакет за 2001_DCF 2" xfId="3915" xr:uid="{00000000-0005-0000-0000-0000360D0000}"/>
    <cellStyle name="_Книга7_для вставки в пакет за 2001_DCF 3 с увел  объемами 14 12 07 " xfId="1793" xr:uid="{00000000-0005-0000-0000-0000370D0000}"/>
    <cellStyle name="_Книга7_для вставки в пакет за 2001_DCF 3 с увел  объемами 14 12 07  2" xfId="3916" xr:uid="{00000000-0005-0000-0000-0000380D0000}"/>
    <cellStyle name="_Книга7_для вставки в пакет за 2001_DCF_Pavlodar_9" xfId="1794" xr:uid="{00000000-0005-0000-0000-0000390D0000}"/>
    <cellStyle name="_Книга7_для вставки в пакет за 2001_DCF_Pavlodar_9 2" xfId="3917" xr:uid="{00000000-0005-0000-0000-00003A0D0000}"/>
    <cellStyle name="_Книга7_дляГалиныВ" xfId="1795" xr:uid="{00000000-0005-0000-0000-00003B0D0000}"/>
    <cellStyle name="_Книга7_дляГалиныВ 2" xfId="3918" xr:uid="{00000000-0005-0000-0000-00003C0D0000}"/>
    <cellStyle name="_Книга7_дляГалиныВ_DCF" xfId="1796" xr:uid="{00000000-0005-0000-0000-00003D0D0000}"/>
    <cellStyle name="_Книга7_дляГалиныВ_DCF 2" xfId="3919" xr:uid="{00000000-0005-0000-0000-00003E0D0000}"/>
    <cellStyle name="_Книга7_дляГалиныВ_DCF 3 с увел  объемами 14 12 07 " xfId="1797" xr:uid="{00000000-0005-0000-0000-00003F0D0000}"/>
    <cellStyle name="_Книга7_дляГалиныВ_DCF 3 с увел  объемами 14 12 07  2" xfId="3920" xr:uid="{00000000-0005-0000-0000-0000400D0000}"/>
    <cellStyle name="_Книга7_дляГалиныВ_DCF_Pavlodar_9" xfId="1798" xr:uid="{00000000-0005-0000-0000-0000410D0000}"/>
    <cellStyle name="_Книга7_дляГалиныВ_DCF_Pavlodar_9 2" xfId="3921" xr:uid="{00000000-0005-0000-0000-0000420D0000}"/>
    <cellStyle name="_Книга7_Книга7" xfId="1799" xr:uid="{00000000-0005-0000-0000-0000430D0000}"/>
    <cellStyle name="_Книга7_Книга7 2" xfId="3922" xr:uid="{00000000-0005-0000-0000-0000440D0000}"/>
    <cellStyle name="_Книга7_Книга7_DCF" xfId="1800" xr:uid="{00000000-0005-0000-0000-0000450D0000}"/>
    <cellStyle name="_Книга7_Книга7_DCF 2" xfId="3923" xr:uid="{00000000-0005-0000-0000-0000460D0000}"/>
    <cellStyle name="_Книга7_Книга7_DCF 3 с увел  объемами 14 12 07 " xfId="1801" xr:uid="{00000000-0005-0000-0000-0000470D0000}"/>
    <cellStyle name="_Книга7_Книга7_DCF 3 с увел  объемами 14 12 07  2" xfId="3924" xr:uid="{00000000-0005-0000-0000-0000480D0000}"/>
    <cellStyle name="_Книга7_Книга7_DCF_Pavlodar_9" xfId="1802" xr:uid="{00000000-0005-0000-0000-0000490D0000}"/>
    <cellStyle name="_Книга7_Книга7_DCF_Pavlodar_9 2" xfId="3925" xr:uid="{00000000-0005-0000-0000-00004A0D0000}"/>
    <cellStyle name="_Книга7_Лист1" xfId="1803" xr:uid="{00000000-0005-0000-0000-00004B0D0000}"/>
    <cellStyle name="_Книга7_Лист1 2" xfId="3926" xr:uid="{00000000-0005-0000-0000-00004C0D0000}"/>
    <cellStyle name="_Книга7_Лист1_DCF" xfId="1804" xr:uid="{00000000-0005-0000-0000-00004D0D0000}"/>
    <cellStyle name="_Книга7_Лист1_DCF 2" xfId="3927" xr:uid="{00000000-0005-0000-0000-00004E0D0000}"/>
    <cellStyle name="_Книга7_Лист1_DCF 3 с увел  объемами 14 12 07 " xfId="1805" xr:uid="{00000000-0005-0000-0000-00004F0D0000}"/>
    <cellStyle name="_Книга7_Лист1_DCF 3 с увел  объемами 14 12 07  2" xfId="3928" xr:uid="{00000000-0005-0000-0000-0000500D0000}"/>
    <cellStyle name="_Книга7_Лист1_DCF_Pavlodar_9" xfId="1806" xr:uid="{00000000-0005-0000-0000-0000510D0000}"/>
    <cellStyle name="_Книга7_Лист1_DCF_Pavlodar_9 2" xfId="3929" xr:uid="{00000000-0005-0000-0000-0000520D0000}"/>
    <cellStyle name="_Книга7_ОСН. ДЕЯТ." xfId="1807" xr:uid="{00000000-0005-0000-0000-0000530D0000}"/>
    <cellStyle name="_Книга7_ОСН. ДЕЯТ. 2" xfId="3930" xr:uid="{00000000-0005-0000-0000-0000540D0000}"/>
    <cellStyle name="_Книга7_ОСН. ДЕЯТ._DCF" xfId="1808" xr:uid="{00000000-0005-0000-0000-0000550D0000}"/>
    <cellStyle name="_Книга7_ОСН. ДЕЯТ._DCF 2" xfId="3931" xr:uid="{00000000-0005-0000-0000-0000560D0000}"/>
    <cellStyle name="_Книга7_ОСН. ДЕЯТ._DCF 3 с увел  объемами 14 12 07 " xfId="1809" xr:uid="{00000000-0005-0000-0000-0000570D0000}"/>
    <cellStyle name="_Книга7_ОСН. ДЕЯТ._DCF 3 с увел  объемами 14 12 07  2" xfId="3932" xr:uid="{00000000-0005-0000-0000-0000580D0000}"/>
    <cellStyle name="_Книга7_ОСН. ДЕЯТ._DCF_Pavlodar_9" xfId="1810" xr:uid="{00000000-0005-0000-0000-0000590D0000}"/>
    <cellStyle name="_Книга7_ОСН. ДЕЯТ._DCF_Pavlodar_9 2" xfId="3933" xr:uid="{00000000-0005-0000-0000-00005A0D0000}"/>
    <cellStyle name="_Книга7_Подразделения" xfId="1811" xr:uid="{00000000-0005-0000-0000-00005B0D0000}"/>
    <cellStyle name="_Книга7_Подразделения 2" xfId="3934" xr:uid="{00000000-0005-0000-0000-00005C0D0000}"/>
    <cellStyle name="_Книга7_Подразделения_DCF" xfId="1812" xr:uid="{00000000-0005-0000-0000-00005D0D0000}"/>
    <cellStyle name="_Книга7_Подразделения_DCF 2" xfId="3935" xr:uid="{00000000-0005-0000-0000-00005E0D0000}"/>
    <cellStyle name="_Книга7_Подразделения_DCF 3 с увел  объемами 14 12 07 " xfId="1813" xr:uid="{00000000-0005-0000-0000-00005F0D0000}"/>
    <cellStyle name="_Книга7_Подразделения_DCF 3 с увел  объемами 14 12 07  2" xfId="3936" xr:uid="{00000000-0005-0000-0000-0000600D0000}"/>
    <cellStyle name="_Книга7_Подразделения_DCF_Pavlodar_9" xfId="1814" xr:uid="{00000000-0005-0000-0000-0000610D0000}"/>
    <cellStyle name="_Книга7_Подразделения_DCF_Pavlodar_9 2" xfId="3937" xr:uid="{00000000-0005-0000-0000-0000620D0000}"/>
    <cellStyle name="_Книга7_Список тиражирования" xfId="1815" xr:uid="{00000000-0005-0000-0000-0000630D0000}"/>
    <cellStyle name="_Книга7_Список тиражирования 2" xfId="3938" xr:uid="{00000000-0005-0000-0000-0000640D0000}"/>
    <cellStyle name="_Книга7_Список тиражирования_DCF" xfId="1816" xr:uid="{00000000-0005-0000-0000-0000650D0000}"/>
    <cellStyle name="_Книга7_Список тиражирования_DCF 2" xfId="3939" xr:uid="{00000000-0005-0000-0000-0000660D0000}"/>
    <cellStyle name="_Книга7_Список тиражирования_DCF 3 с увел  объемами 14 12 07 " xfId="1817" xr:uid="{00000000-0005-0000-0000-0000670D0000}"/>
    <cellStyle name="_Книга7_Список тиражирования_DCF 3 с увел  объемами 14 12 07  2" xfId="3940" xr:uid="{00000000-0005-0000-0000-0000680D0000}"/>
    <cellStyle name="_Книга7_Список тиражирования_DCF_Pavlodar_9" xfId="1818" xr:uid="{00000000-0005-0000-0000-0000690D0000}"/>
    <cellStyle name="_Книга7_Список тиражирования_DCF_Pavlodar_9 2" xfId="3941" xr:uid="{00000000-0005-0000-0000-00006A0D0000}"/>
    <cellStyle name="_Книга7_Форма 12 last" xfId="1819" xr:uid="{00000000-0005-0000-0000-00006B0D0000}"/>
    <cellStyle name="_Книга7_Форма 12 last 2" xfId="3942" xr:uid="{00000000-0005-0000-0000-00006C0D0000}"/>
    <cellStyle name="_Книга7_Форма 12 last_DCF" xfId="1820" xr:uid="{00000000-0005-0000-0000-00006D0D0000}"/>
    <cellStyle name="_Книга7_Форма 12 last_DCF 2" xfId="3943" xr:uid="{00000000-0005-0000-0000-00006E0D0000}"/>
    <cellStyle name="_Книга7_Форма 12 last_DCF 3 с увел  объемами 14 12 07 " xfId="1821" xr:uid="{00000000-0005-0000-0000-00006F0D0000}"/>
    <cellStyle name="_Книга7_Форма 12 last_DCF 3 с увел  объемами 14 12 07  2" xfId="3944" xr:uid="{00000000-0005-0000-0000-0000700D0000}"/>
    <cellStyle name="_Книга7_Форма 12 last_DCF_Pavlodar_9" xfId="1822" xr:uid="{00000000-0005-0000-0000-0000710D0000}"/>
    <cellStyle name="_Книга7_Форма 12 last_DCF_Pavlodar_9 2" xfId="3945" xr:uid="{00000000-0005-0000-0000-0000720D0000}"/>
    <cellStyle name="_Конгломерат" xfId="1823" xr:uid="{00000000-0005-0000-0000-0000730D0000}"/>
    <cellStyle name="_Конгломерат (2)" xfId="1824" xr:uid="{00000000-0005-0000-0000-0000740D0000}"/>
    <cellStyle name="_Конгломерат (2) 2" xfId="3947" xr:uid="{00000000-0005-0000-0000-0000750D0000}"/>
    <cellStyle name="_Конгломерат 2" xfId="3946" xr:uid="{00000000-0005-0000-0000-0000760D0000}"/>
    <cellStyle name="_Конгломерат 3" xfId="4399" xr:uid="{00000000-0005-0000-0000-0000770D0000}"/>
    <cellStyle name="_Лист1" xfId="1825" xr:uid="{00000000-0005-0000-0000-0000780D0000}"/>
    <cellStyle name="_Лист1 2" xfId="3948" xr:uid="{00000000-0005-0000-0000-0000790D0000}"/>
    <cellStyle name="_Лист1_DCF" xfId="1826" xr:uid="{00000000-0005-0000-0000-00007A0D0000}"/>
    <cellStyle name="_Лист1_DCF 2" xfId="3949" xr:uid="{00000000-0005-0000-0000-00007B0D0000}"/>
    <cellStyle name="_Лист1_DCF 3 с увел  объемами 14 12 07 " xfId="1827" xr:uid="{00000000-0005-0000-0000-00007C0D0000}"/>
    <cellStyle name="_Лист1_DCF 3 с увел  объемами 14 12 07  2" xfId="3950" xr:uid="{00000000-0005-0000-0000-00007D0D0000}"/>
    <cellStyle name="_Лист1_DCF_Pavlodar_9" xfId="1828" xr:uid="{00000000-0005-0000-0000-00007E0D0000}"/>
    <cellStyle name="_Лист1_DCF_Pavlodar_9 2" xfId="3951" xr:uid="{00000000-0005-0000-0000-00007F0D0000}"/>
    <cellStyle name="_ПРВ_нал_ СБП 2006-2015" xfId="1829" xr:uid="{00000000-0005-0000-0000-0000800D0000}"/>
    <cellStyle name="_ПРВ_нал_ СБП 2006-2015 2" xfId="3952" xr:uid="{00000000-0005-0000-0000-0000810D0000}"/>
    <cellStyle name="_ПРВ_нал_ СБП 2006-2015_DCF" xfId="1830" xr:uid="{00000000-0005-0000-0000-0000820D0000}"/>
    <cellStyle name="_ПРВ_нал_ СБП 2006-2015_DCF 2" xfId="3953" xr:uid="{00000000-0005-0000-0000-0000830D0000}"/>
    <cellStyle name="_ПРВ_нал_ СБП 2006-2015_DCF 3 с увел  объемами 14 12 07 " xfId="1831" xr:uid="{00000000-0005-0000-0000-0000840D0000}"/>
    <cellStyle name="_ПРВ_нал_ СБП 2006-2015_DCF 3 с увел  объемами 14 12 07  2" xfId="3954" xr:uid="{00000000-0005-0000-0000-0000850D0000}"/>
    <cellStyle name="_ПРВ_нал_ СБП 2006-2015_DCF_Pavlodar_9" xfId="1832" xr:uid="{00000000-0005-0000-0000-0000860D0000}"/>
    <cellStyle name="_ПРВ_нал_ СБП 2006-2015_DCF_Pavlodar_9 2" xfId="3955" xr:uid="{00000000-0005-0000-0000-0000870D0000}"/>
    <cellStyle name="_Прекращенные операции" xfId="1833" xr:uid="{00000000-0005-0000-0000-0000880D0000}"/>
    <cellStyle name="_Прекращенные операции 2" xfId="3956" xr:uid="{00000000-0005-0000-0000-0000890D0000}"/>
    <cellStyle name="_Приложение №2 конгломерату" xfId="1834" xr:uid="{00000000-0005-0000-0000-00008A0D0000}"/>
    <cellStyle name="_Приложение №2 конгломерату 2" xfId="3957" xr:uid="{00000000-0005-0000-0000-00008B0D0000}"/>
    <cellStyle name="_ПРОГНОЗ для Эмдина" xfId="1835" xr:uid="{00000000-0005-0000-0000-00008C0D0000}"/>
    <cellStyle name="_ПРОГНОЗ для Эмдина 2" xfId="3958" xr:uid="{00000000-0005-0000-0000-00008D0D0000}"/>
    <cellStyle name="_ПРОГНОЗ для Эмдина_DCF" xfId="1836" xr:uid="{00000000-0005-0000-0000-00008E0D0000}"/>
    <cellStyle name="_ПРОГНОЗ для Эмдина_DCF 2" xfId="3959" xr:uid="{00000000-0005-0000-0000-00008F0D0000}"/>
    <cellStyle name="_ПРОГНОЗ для Эмдина_DCF 3 с увел  объемами 14 12 07 " xfId="1837" xr:uid="{00000000-0005-0000-0000-0000900D0000}"/>
    <cellStyle name="_ПРОГНОЗ для Эмдина_DCF 3 с увел  объемами 14 12 07  2" xfId="3960" xr:uid="{00000000-0005-0000-0000-0000910D0000}"/>
    <cellStyle name="_ПРОГНОЗ для Эмдина_DCF_Pavlodar_9" xfId="1838" xr:uid="{00000000-0005-0000-0000-0000920D0000}"/>
    <cellStyle name="_ПРОГНОЗ для Эмдина_DCF_Pavlodar_9 2" xfId="3961" xr:uid="{00000000-0005-0000-0000-0000930D0000}"/>
    <cellStyle name="_Прогноз на 2005-2008 г." xfId="1839" xr:uid="{00000000-0005-0000-0000-0000940D0000}"/>
    <cellStyle name="_Прогноз на 2005-2008 г. 2" xfId="3962" xr:uid="{00000000-0005-0000-0000-0000950D0000}"/>
    <cellStyle name="_Прогноз на 2005-2008 г._DCF" xfId="1840" xr:uid="{00000000-0005-0000-0000-0000960D0000}"/>
    <cellStyle name="_Прогноз на 2005-2008 г._DCF 2" xfId="3963" xr:uid="{00000000-0005-0000-0000-0000970D0000}"/>
    <cellStyle name="_Прогноз на 2005-2008 г._DCF 3 с увел  объемами 14 12 07 " xfId="1841" xr:uid="{00000000-0005-0000-0000-0000980D0000}"/>
    <cellStyle name="_Прогноз на 2005-2008 г._DCF 3 с увел  объемами 14 12 07  2" xfId="3964" xr:uid="{00000000-0005-0000-0000-0000990D0000}"/>
    <cellStyle name="_Прогноз на 2005-2008 г._DCF_Pavlodar_9" xfId="1842" xr:uid="{00000000-0005-0000-0000-00009A0D0000}"/>
    <cellStyle name="_Прогноз на 2005-2008 г._DCF_Pavlodar_9 2" xfId="3965" xr:uid="{00000000-0005-0000-0000-00009B0D0000}"/>
    <cellStyle name="_Прогноз на 2005-2008 г._Komet_DCF_25" xfId="1843" xr:uid="{00000000-0005-0000-0000-00009C0D0000}"/>
    <cellStyle name="_Прогноз на 2005-2008 г._Komet_DCF_25 2" xfId="3966" xr:uid="{00000000-0005-0000-0000-00009D0D0000}"/>
    <cellStyle name="_Прогноз на 2005-2008 г._Komet_DCF_25_DCF" xfId="1844" xr:uid="{00000000-0005-0000-0000-00009E0D0000}"/>
    <cellStyle name="_Прогноз на 2005-2008 г._Komet_DCF_25_DCF 2" xfId="3967" xr:uid="{00000000-0005-0000-0000-00009F0D0000}"/>
    <cellStyle name="_Прогноз на 2005-2008 г._Komet_DCF_25_DCF 3 с увел  объемами 14 12 07 " xfId="1845" xr:uid="{00000000-0005-0000-0000-0000A00D0000}"/>
    <cellStyle name="_Прогноз на 2005-2008 г._Komet_DCF_25_DCF 3 с увел  объемами 14 12 07  2" xfId="3968" xr:uid="{00000000-0005-0000-0000-0000A10D0000}"/>
    <cellStyle name="_Прогноз на 2005-2008 г._Komet_DCF_25_DCF_Pavlodar_9" xfId="1846" xr:uid="{00000000-0005-0000-0000-0000A20D0000}"/>
    <cellStyle name="_Прогноз на 2005-2008 г._Komet_DCF_25_DCF_Pavlodar_9 2" xfId="3969" xr:uid="{00000000-0005-0000-0000-0000A30D0000}"/>
    <cellStyle name="_Прогноз на 2005-2008 г._Komet_DCF_25_DCF_Pavlodar_9_Worksheet in 2230 Consolidated SevKazEnergy JSC IFRS 2009" xfId="1847" xr:uid="{00000000-0005-0000-0000-0000A40D0000}"/>
    <cellStyle name="_Прогноз на 2005-2008 г._Komet_DCF_25_Worksheet in 2230 Consolidated SevKazEnergy JSC IFRS 2009" xfId="1848" xr:uid="{00000000-0005-0000-0000-0000A50D0000}"/>
    <cellStyle name="_Прогноз на 2005-2008 г._Komet_DCF_26" xfId="1849" xr:uid="{00000000-0005-0000-0000-0000A60D0000}"/>
    <cellStyle name="_Прогноз на 2005-2008 г._Komet_DCF_26 2" xfId="3970" xr:uid="{00000000-0005-0000-0000-0000A70D0000}"/>
    <cellStyle name="_Прогноз на 2005-2008 г._Komet_DCF_26_DCF" xfId="1850" xr:uid="{00000000-0005-0000-0000-0000A80D0000}"/>
    <cellStyle name="_Прогноз на 2005-2008 г._Komet_DCF_26_DCF 2" xfId="3971" xr:uid="{00000000-0005-0000-0000-0000A90D0000}"/>
    <cellStyle name="_Прогноз на 2005-2008 г._Komet_DCF_26_DCF 3 с увел  объемами 14 12 07 " xfId="1851" xr:uid="{00000000-0005-0000-0000-0000AA0D0000}"/>
    <cellStyle name="_Прогноз на 2005-2008 г._Komet_DCF_26_DCF 3 с увел  объемами 14 12 07  2" xfId="3972" xr:uid="{00000000-0005-0000-0000-0000AB0D0000}"/>
    <cellStyle name="_Прогноз на 2005-2008 г._Komet_DCF_26_DCF_Pavlodar_9" xfId="1852" xr:uid="{00000000-0005-0000-0000-0000AC0D0000}"/>
    <cellStyle name="_Прогноз на 2005-2008 г._Komet_DCF_26_DCF_Pavlodar_9 2" xfId="3973" xr:uid="{00000000-0005-0000-0000-0000AD0D0000}"/>
    <cellStyle name="_Прогноз на 2005-2008 г._Komet_DCF_26_DCF_Pavlodar_9_Worksheet in 2230 Consolidated SevKazEnergy JSC IFRS 2009" xfId="1853" xr:uid="{00000000-0005-0000-0000-0000AE0D0000}"/>
    <cellStyle name="_Прогноз на 2005-2008 г._Komet_DCF_26_Worksheet in 2230 Consolidated SevKazEnergy JSC IFRS 2009" xfId="1854" xr:uid="{00000000-0005-0000-0000-0000AF0D0000}"/>
    <cellStyle name="_производство 2004" xfId="1855" xr:uid="{00000000-0005-0000-0000-0000B00D0000}"/>
    <cellStyle name="_производство 2004 2" xfId="3974" xr:uid="{00000000-0005-0000-0000-0000B10D0000}"/>
    <cellStyle name="_производство 2004_DCF" xfId="1856" xr:uid="{00000000-0005-0000-0000-0000B20D0000}"/>
    <cellStyle name="_производство 2004_DCF 2" xfId="3975" xr:uid="{00000000-0005-0000-0000-0000B30D0000}"/>
    <cellStyle name="_производство 2004_DCF 3 с увел  объемами 14 12 07 " xfId="1857" xr:uid="{00000000-0005-0000-0000-0000B40D0000}"/>
    <cellStyle name="_производство 2004_DCF 3 с увел  объемами 14 12 07  2" xfId="3976" xr:uid="{00000000-0005-0000-0000-0000B50D0000}"/>
    <cellStyle name="_производство 2004_DCF_Pavlodar_9" xfId="1858" xr:uid="{00000000-0005-0000-0000-0000B60D0000}"/>
    <cellStyle name="_производство 2004_DCF_Pavlodar_9 2" xfId="3977" xr:uid="{00000000-0005-0000-0000-0000B70D0000}"/>
    <cellStyle name="_производство 2005" xfId="1859" xr:uid="{00000000-0005-0000-0000-0000B80D0000}"/>
    <cellStyle name="_производство 2005 2" xfId="3978" xr:uid="{00000000-0005-0000-0000-0000B90D0000}"/>
    <cellStyle name="_производство 2005_DCF" xfId="1860" xr:uid="{00000000-0005-0000-0000-0000BA0D0000}"/>
    <cellStyle name="_производство 2005_DCF 2" xfId="3979" xr:uid="{00000000-0005-0000-0000-0000BB0D0000}"/>
    <cellStyle name="_производство 2005_DCF 3 с увел  объемами 14 12 07 " xfId="1861" xr:uid="{00000000-0005-0000-0000-0000BC0D0000}"/>
    <cellStyle name="_производство 2005_DCF 3 с увел  объемами 14 12 07  2" xfId="3980" xr:uid="{00000000-0005-0000-0000-0000BD0D0000}"/>
    <cellStyle name="_производство 2005_DCF_Pavlodar_9" xfId="1862" xr:uid="{00000000-0005-0000-0000-0000BE0D0000}"/>
    <cellStyle name="_производство 2005_DCF_Pavlodar_9 2" xfId="3981" xr:uid="{00000000-0005-0000-0000-0000BF0D0000}"/>
    <cellStyle name="_Сведения о расходах на 2004г" xfId="1863" xr:uid="{00000000-0005-0000-0000-0000C00D0000}"/>
    <cellStyle name="_Сведения о расходах на 2004г 2" xfId="3982" xr:uid="{00000000-0005-0000-0000-0000C10D0000}"/>
    <cellStyle name="_Сведения о расходах на 2004г_DCF" xfId="1864" xr:uid="{00000000-0005-0000-0000-0000C20D0000}"/>
    <cellStyle name="_Сведения о расходах на 2004г_DCF 2" xfId="3983" xr:uid="{00000000-0005-0000-0000-0000C30D0000}"/>
    <cellStyle name="_Сведения о расходах на 2004г_DCF 3 с увел  объемами 14 12 07 " xfId="1865" xr:uid="{00000000-0005-0000-0000-0000C40D0000}"/>
    <cellStyle name="_Сведения о расходах на 2004г_DCF 3 с увел  объемами 14 12 07  2" xfId="3984" xr:uid="{00000000-0005-0000-0000-0000C50D0000}"/>
    <cellStyle name="_Сведения о расходах на 2004г_DCF_Pavlodar_9" xfId="1866" xr:uid="{00000000-0005-0000-0000-0000C60D0000}"/>
    <cellStyle name="_Сведения о расходах на 2004г_DCF_Pavlodar_9 2" xfId="3985" xr:uid="{00000000-0005-0000-0000-0000C70D0000}"/>
    <cellStyle name="_СводФ2_CAFEC_Консолид_ 2008" xfId="1867" xr:uid="{00000000-0005-0000-0000-0000C80D0000}"/>
    <cellStyle name="_СводФ2_CAFEC_Консолид_ 2008 2" xfId="3986" xr:uid="{00000000-0005-0000-0000-0000C90D0000}"/>
    <cellStyle name="_СводФ3_ЦАТЭК_Консолид_4 кв 2008" xfId="1868" xr:uid="{00000000-0005-0000-0000-0000CA0D0000}"/>
    <cellStyle name="_СводФ3_ЦАТЭК_Консолид_4 кв 2008 2" xfId="3987" xr:uid="{00000000-0005-0000-0000-0000CB0D0000}"/>
    <cellStyle name="_Таблицы - продажи 2003 г. - прогноз до 2008 г. 24.021" xfId="1869" xr:uid="{00000000-0005-0000-0000-0000CC0D0000}"/>
    <cellStyle name="_Таблицы - продажи 2003 г. - прогноз до 2008 г. 24.021 2" xfId="3988" xr:uid="{00000000-0005-0000-0000-0000CD0D0000}"/>
    <cellStyle name="_Таблицы - продажи 2003 г. - прогноз до 2008 г. 24.021_DCF" xfId="1870" xr:uid="{00000000-0005-0000-0000-0000CE0D0000}"/>
    <cellStyle name="_Таблицы - продажи 2003 г. - прогноз до 2008 г. 24.021_DCF 2" xfId="3989" xr:uid="{00000000-0005-0000-0000-0000CF0D0000}"/>
    <cellStyle name="_Таблицы - продажи 2003 г. - прогноз до 2008 г. 24.021_DCF 3 с увел  объемами 14 12 07 " xfId="1871" xr:uid="{00000000-0005-0000-0000-0000D00D0000}"/>
    <cellStyle name="_Таблицы - продажи 2003 г. - прогноз до 2008 г. 24.021_DCF 3 с увел  объемами 14 12 07  2" xfId="3990" xr:uid="{00000000-0005-0000-0000-0000D10D0000}"/>
    <cellStyle name="_Таблицы - продажи 2003 г. - прогноз до 2008 г. 24.021_DCF_Pavlodar_9" xfId="1872" xr:uid="{00000000-0005-0000-0000-0000D20D0000}"/>
    <cellStyle name="_Таблицы - продажи 2003 г. - прогноз до 2008 г. 24.021_DCF_Pavlodar_9 2" xfId="3991" xr:uid="{00000000-0005-0000-0000-0000D30D0000}"/>
    <cellStyle name="_Таблицы - продажи 2003 г. - прогноз до 2008 г. 24.021_Komet_DCF_25" xfId="1873" xr:uid="{00000000-0005-0000-0000-0000D40D0000}"/>
    <cellStyle name="_Таблицы - продажи 2003 г. - прогноз до 2008 г. 24.021_Komet_DCF_25 2" xfId="3992" xr:uid="{00000000-0005-0000-0000-0000D50D0000}"/>
    <cellStyle name="_Таблицы - продажи 2003 г. - прогноз до 2008 г. 24.021_Komet_DCF_25_DCF" xfId="1874" xr:uid="{00000000-0005-0000-0000-0000D60D0000}"/>
    <cellStyle name="_Таблицы - продажи 2003 г. - прогноз до 2008 г. 24.021_Komet_DCF_25_DCF 2" xfId="3993" xr:uid="{00000000-0005-0000-0000-0000D70D0000}"/>
    <cellStyle name="_Таблицы - продажи 2003 г. - прогноз до 2008 г. 24.021_Komet_DCF_25_DCF 3 с увел  объемами 14 12 07 " xfId="1875" xr:uid="{00000000-0005-0000-0000-0000D80D0000}"/>
    <cellStyle name="_Таблицы - продажи 2003 г. - прогноз до 2008 г. 24.021_Komet_DCF_25_DCF 3 с увел  объемами 14 12 07  2" xfId="3994" xr:uid="{00000000-0005-0000-0000-0000D90D0000}"/>
    <cellStyle name="_Таблицы - продажи 2003 г. - прогноз до 2008 г. 24.021_Komet_DCF_25_DCF_Pavlodar_9" xfId="1876" xr:uid="{00000000-0005-0000-0000-0000DA0D0000}"/>
    <cellStyle name="_Таблицы - продажи 2003 г. - прогноз до 2008 г. 24.021_Komet_DCF_25_DCF_Pavlodar_9 2" xfId="3995" xr:uid="{00000000-0005-0000-0000-0000DB0D0000}"/>
    <cellStyle name="_Таблицы - продажи 2003 г. - прогноз до 2008 г. 24.021_Komet_DCF_25_DCF_Pavlodar_9_Worksheet in 2230 Consolidated SevKazEnergy JSC IFRS 2009" xfId="1877" xr:uid="{00000000-0005-0000-0000-0000DC0D0000}"/>
    <cellStyle name="_Таблицы - продажи 2003 г. - прогноз до 2008 г. 24.021_Komet_DCF_25_Worksheet in 2230 Consolidated SevKazEnergy JSC IFRS 2009" xfId="1878" xr:uid="{00000000-0005-0000-0000-0000DD0D0000}"/>
    <cellStyle name="_Таблицы - продажи 2003 г. - прогноз до 2008 г. 24.021_Komet_DCF_26" xfId="1879" xr:uid="{00000000-0005-0000-0000-0000DE0D0000}"/>
    <cellStyle name="_Таблицы - продажи 2003 г. - прогноз до 2008 г. 24.021_Komet_DCF_26 2" xfId="3996" xr:uid="{00000000-0005-0000-0000-0000DF0D0000}"/>
    <cellStyle name="_Таблицы - продажи 2003 г. - прогноз до 2008 г. 24.021_Komet_DCF_26_DCF" xfId="1880" xr:uid="{00000000-0005-0000-0000-0000E00D0000}"/>
    <cellStyle name="_Таблицы - продажи 2003 г. - прогноз до 2008 г. 24.021_Komet_DCF_26_DCF 2" xfId="3997" xr:uid="{00000000-0005-0000-0000-0000E10D0000}"/>
    <cellStyle name="_Таблицы - продажи 2003 г. - прогноз до 2008 г. 24.021_Komet_DCF_26_DCF 3 с увел  объемами 14 12 07 " xfId="1881" xr:uid="{00000000-0005-0000-0000-0000E20D0000}"/>
    <cellStyle name="_Таблицы - продажи 2003 г. - прогноз до 2008 г. 24.021_Komet_DCF_26_DCF 3 с увел  объемами 14 12 07  2" xfId="3998" xr:uid="{00000000-0005-0000-0000-0000E30D0000}"/>
    <cellStyle name="_Таблицы - продажи 2003 г. - прогноз до 2008 г. 24.021_Komet_DCF_26_DCF_Pavlodar_9" xfId="1882" xr:uid="{00000000-0005-0000-0000-0000E40D0000}"/>
    <cellStyle name="_Таблицы - продажи 2003 г. - прогноз до 2008 г. 24.021_Komet_DCF_26_DCF_Pavlodar_9 2" xfId="3999" xr:uid="{00000000-0005-0000-0000-0000E50D0000}"/>
    <cellStyle name="_Таблицы - продажи 2003 г. - прогноз до 2008 г. 24.021_Komet_DCF_26_DCF_Pavlodar_9_Worksheet in 2230 Consolidated SevKazEnergy JSC IFRS 2009" xfId="1883" xr:uid="{00000000-0005-0000-0000-0000E60D0000}"/>
    <cellStyle name="_Таблицы - продажи 2003 г. - прогноз до 2008 г. 24.021_Komet_DCF_26_Worksheet in 2230 Consolidated SevKazEnergy JSC IFRS 2009" xfId="1884" xr:uid="{00000000-0005-0000-0000-0000E70D0000}"/>
    <cellStyle name="_ФАЙЛ ПЕРЕКАЧКИ ДАННЫХ ПО ОСТАТКАМ ГП" xfId="1885" xr:uid="{00000000-0005-0000-0000-0000E80D0000}"/>
    <cellStyle name="_ФАЙЛ ПЕРЕКАЧКИ ДАННЫХ ПО ОСТАТКАМ ГП 2" xfId="4000" xr:uid="{00000000-0005-0000-0000-0000E90D0000}"/>
    <cellStyle name="_ФАЙЛ ПЕРЕКАЧКИ ДАННЫХ ПО ОСТАТКАМ ГП_DCF" xfId="1886" xr:uid="{00000000-0005-0000-0000-0000EA0D0000}"/>
    <cellStyle name="_ФАЙЛ ПЕРЕКАЧКИ ДАННЫХ ПО ОСТАТКАМ ГП_DCF 2" xfId="4001" xr:uid="{00000000-0005-0000-0000-0000EB0D0000}"/>
    <cellStyle name="_ФАЙЛ ПЕРЕКАЧКИ ДАННЫХ ПО ОСТАТКАМ ГП_DCF 3 с увел  объемами 14 12 07 " xfId="1887" xr:uid="{00000000-0005-0000-0000-0000EC0D0000}"/>
    <cellStyle name="_ФАЙЛ ПЕРЕКАЧКИ ДАННЫХ ПО ОСТАТКАМ ГП_DCF 3 с увел  объемами 14 12 07  2" xfId="4002" xr:uid="{00000000-0005-0000-0000-0000ED0D0000}"/>
    <cellStyle name="_ФАЙЛ ПЕРЕКАЧКИ ДАННЫХ ПО ОСТАТКАМ ГП_DCF_Pavlodar_9" xfId="1888" xr:uid="{00000000-0005-0000-0000-0000EE0D0000}"/>
    <cellStyle name="_ФАЙЛ ПЕРЕКАЧКИ ДАННЫХ ПО ОСТАТКАМ ГП_DCF_Pavlodar_9 2" xfId="4003" xr:uid="{00000000-0005-0000-0000-0000EF0D0000}"/>
    <cellStyle name="_ФО_СКЭ_2010_расшифровки_ЦАТЭК_31.03.2010" xfId="4004" xr:uid="{00000000-0005-0000-0000-0000F00D0000}"/>
    <cellStyle name="_ФО_ЦАТЭК_1 полуг 2008" xfId="1889" xr:uid="{00000000-0005-0000-0000-0000F10D0000}"/>
    <cellStyle name="_ФО_ЦАТЭК_1 полуг 2008 2" xfId="4005" xr:uid="{00000000-0005-0000-0000-0000F20D0000}"/>
    <cellStyle name="_ФО_ЦАТЭК_2008 формы для аудиторов_280609" xfId="1890" xr:uid="{00000000-0005-0000-0000-0000F30D0000}"/>
    <cellStyle name="_ФО_ЦАТЭК_2008 формы для аудиторов_280609 2" xfId="4006" xr:uid="{00000000-0005-0000-0000-0000F40D0000}"/>
    <cellStyle name="_Формат целевых программ на 2003 год окончат1" xfId="1891" xr:uid="{00000000-0005-0000-0000-0000F50D0000}"/>
    <cellStyle name="_Формат целевых программ на 2003 год окончат1 2" xfId="4007" xr:uid="{00000000-0005-0000-0000-0000F60D0000}"/>
    <cellStyle name="_Формы ПЛАН месяц Зд" xfId="1892" xr:uid="{00000000-0005-0000-0000-0000F70D0000}"/>
    <cellStyle name="_Формы ПЛАН месяц Зд 2" xfId="4008" xr:uid="{00000000-0005-0000-0000-0000F80D0000}"/>
    <cellStyle name="_Формы ПЛАН месяц Зд_DCF" xfId="1893" xr:uid="{00000000-0005-0000-0000-0000F90D0000}"/>
    <cellStyle name="_Формы ПЛАН месяц Зд_DCF 2" xfId="4009" xr:uid="{00000000-0005-0000-0000-0000FA0D0000}"/>
    <cellStyle name="_Формы ПЛАН месяц Зд_DCF 3 с увел  объемами 14 12 07 " xfId="1894" xr:uid="{00000000-0005-0000-0000-0000FB0D0000}"/>
    <cellStyle name="_Формы ПЛАН месяц Зд_DCF 3 с увел  объемами 14 12 07  2" xfId="4010" xr:uid="{00000000-0005-0000-0000-0000FC0D0000}"/>
    <cellStyle name="_Формы ПЛАН месяц Зд_DCF_Pavlodar_9" xfId="1895" xr:uid="{00000000-0005-0000-0000-0000FD0D0000}"/>
    <cellStyle name="_Формы ПЛАН месяц Зд_DCF_Pavlodar_9 2" xfId="4011" xr:uid="{00000000-0005-0000-0000-0000FE0D0000}"/>
    <cellStyle name="_ЦАТЭК_КОНС Баланс_2008 год АУДИРОВ1" xfId="1896" xr:uid="{00000000-0005-0000-0000-0000FF0D0000}"/>
    <cellStyle name="_ЦАТЭК_КОНС Баланс_2008 год АУДИРОВ1 2" xfId="4012" xr:uid="{00000000-0005-0000-0000-0000000E0000}"/>
    <cellStyle name="_Цены ВУ" xfId="1897" xr:uid="{00000000-0005-0000-0000-0000010E0000}"/>
    <cellStyle name="_Цены ВУ 2" xfId="4013" xr:uid="{00000000-0005-0000-0000-0000020E0000}"/>
    <cellStyle name="_Цены ВУ_DCF" xfId="1898" xr:uid="{00000000-0005-0000-0000-0000030E0000}"/>
    <cellStyle name="_Цены ВУ_DCF 2" xfId="4014" xr:uid="{00000000-0005-0000-0000-0000040E0000}"/>
    <cellStyle name="_Цены ВУ_DCF 3 с увел  объемами 14 12 07 " xfId="1899" xr:uid="{00000000-0005-0000-0000-0000050E0000}"/>
    <cellStyle name="_Цены ВУ_DCF 3 с увел  объемами 14 12 07  2" xfId="4015" xr:uid="{00000000-0005-0000-0000-0000060E0000}"/>
    <cellStyle name="_Цены ВУ_DCF_Pavlodar_9" xfId="1900" xr:uid="{00000000-0005-0000-0000-0000070E0000}"/>
    <cellStyle name="_Цены ВУ_DCF_Pavlodar_9 2" xfId="4016" xr:uid="{00000000-0005-0000-0000-0000080E0000}"/>
    <cellStyle name="_ЦРНО-отчёт за 4 месяца  прогноз" xfId="1901" xr:uid="{00000000-0005-0000-0000-0000090E0000}"/>
    <cellStyle name="_ЦРНО-отчёт за 4 месяца  прогноз 2" xfId="4017" xr:uid="{00000000-0005-0000-0000-00000A0E0000}"/>
    <cellStyle name="_ЦРНО-отчёт за 4 месяца  прогноз_DCF" xfId="1902" xr:uid="{00000000-0005-0000-0000-00000B0E0000}"/>
    <cellStyle name="_ЦРНО-отчёт за 4 месяца  прогноз_DCF 2" xfId="4018" xr:uid="{00000000-0005-0000-0000-00000C0E0000}"/>
    <cellStyle name="_ЦРНО-отчёт за 4 месяца  прогноз_DCF 3 с увел  объемами 14 12 07 " xfId="1903" xr:uid="{00000000-0005-0000-0000-00000D0E0000}"/>
    <cellStyle name="_ЦРНО-отчёт за 4 месяца  прогноз_DCF 3 с увел  объемами 14 12 07  2" xfId="4019" xr:uid="{00000000-0005-0000-0000-00000E0E0000}"/>
    <cellStyle name="_ЦРНО-отчёт за 4 месяца  прогноз_DCF_Pavlodar_9" xfId="1904" xr:uid="{00000000-0005-0000-0000-00000F0E0000}"/>
    <cellStyle name="_ЦРНО-отчёт за 4 месяца  прогноз_DCF_Pavlodar_9 2" xfId="4020" xr:uid="{00000000-0005-0000-0000-0000100E0000}"/>
    <cellStyle name="_Эксимбанк -2008-ФО- аудит" xfId="1905" xr:uid="{00000000-0005-0000-0000-0000110E0000}"/>
    <cellStyle name="_Эксимбанк -2008-ФО- аудит 2" xfId="4021" xr:uid="{00000000-0005-0000-0000-0000120E0000}"/>
    <cellStyle name="_Эксимбанк -2008-ФО- аудит100609" xfId="1906" xr:uid="{00000000-0005-0000-0000-0000130E0000}"/>
    <cellStyle name="_Эксимбанк -2008-ФО- аудит100609 2" xfId="4022" xr:uid="{00000000-0005-0000-0000-0000140E0000}"/>
    <cellStyle name="’E‰Y [0.00]_laroux" xfId="1907" xr:uid="{00000000-0005-0000-0000-0000150E0000}"/>
    <cellStyle name="’E‰Y_laroux" xfId="1908" xr:uid="{00000000-0005-0000-0000-0000160E0000}"/>
    <cellStyle name="”€ЌЂЌ‘Ћ‚›‰" xfId="1909" xr:uid="{00000000-0005-0000-0000-0000170E0000}"/>
    <cellStyle name="”€ЌЂЌ‘Ћ‚›‰ 2" xfId="4024" xr:uid="{00000000-0005-0000-0000-0000180E0000}"/>
    <cellStyle name="”€ЌЂЌ‘Ћ‚›‰ 3" xfId="4023" xr:uid="{00000000-0005-0000-0000-0000190E0000}"/>
    <cellStyle name="”€Љ‘€ђЋ‚ЂЌЌ›‰" xfId="1910" xr:uid="{00000000-0005-0000-0000-00001A0E0000}"/>
    <cellStyle name="”€Љ‘€ђЋ‚ЂЌЌ›‰ 2" xfId="4026" xr:uid="{00000000-0005-0000-0000-00001B0E0000}"/>
    <cellStyle name="”€Љ‘€ђЋ‚ЂЌЌ›‰ 3" xfId="4025" xr:uid="{00000000-0005-0000-0000-00001C0E0000}"/>
    <cellStyle name="”ќђќ‘ћ‚›‰" xfId="1911" xr:uid="{00000000-0005-0000-0000-00001D0E0000}"/>
    <cellStyle name="”ќђќ‘ћ‚›‰ 2" xfId="4027" xr:uid="{00000000-0005-0000-0000-00001E0E0000}"/>
    <cellStyle name="”љ‘ђћ‚ђќќ›‰" xfId="1912" xr:uid="{00000000-0005-0000-0000-00001F0E0000}"/>
    <cellStyle name="”љ‘ђћ‚ђќќ›‰ 2" xfId="4028" xr:uid="{00000000-0005-0000-0000-0000200E0000}"/>
    <cellStyle name="„…Ќ…†Ќ›‰" xfId="1913" xr:uid="{00000000-0005-0000-0000-0000210E0000}"/>
    <cellStyle name="„…Ќ…†Ќ›‰ 2" xfId="4030" xr:uid="{00000000-0005-0000-0000-0000220E0000}"/>
    <cellStyle name="„…Ќ…†Ќ›‰ 3" xfId="4029" xr:uid="{00000000-0005-0000-0000-0000230E0000}"/>
    <cellStyle name="„Ђ’Ђ" xfId="1914" xr:uid="{00000000-0005-0000-0000-0000240E0000}"/>
    <cellStyle name="„Ђ’Ђ 2" xfId="4032" xr:uid="{00000000-0005-0000-0000-0000250E0000}"/>
    <cellStyle name="„Ђ’Ђ 3" xfId="4031" xr:uid="{00000000-0005-0000-0000-0000260E0000}"/>
    <cellStyle name="€’ЋѓЋ‚›‰" xfId="1915" xr:uid="{00000000-0005-0000-0000-0000270E0000}"/>
    <cellStyle name="€’ЋѓЋ‚›‰ 2" xfId="4034" xr:uid="{00000000-0005-0000-0000-0000280E0000}"/>
    <cellStyle name="€’ЋѓЋ‚›‰ 3" xfId="4033" xr:uid="{00000000-0005-0000-0000-0000290E0000}"/>
    <cellStyle name="=D:\WINNT\SYSTEM32\COMMAND.COM" xfId="1916" xr:uid="{00000000-0005-0000-0000-00002A0E0000}"/>
    <cellStyle name="=D:\WINNT\SYSTEM32\COMMAND.COM 2" xfId="4035" xr:uid="{00000000-0005-0000-0000-00002B0E0000}"/>
    <cellStyle name="=D:\WINNT\SYSTEM32\COMMAND.COM?ASYNC1=LANDRVR?BAT=1?COMPUTERNAME=RE" xfId="1917" xr:uid="{00000000-0005-0000-0000-00002C0E0000}"/>
    <cellStyle name="=D:\WINNT\SYSTEM32\COMMAND.COM?ASYNC1=LANDRVR?BAT=1?COMPUTERNAME=RE 2" xfId="4036" xr:uid="{00000000-0005-0000-0000-00002D0E0000}"/>
    <cellStyle name="‡ЂѓЋ‹Ћ‚ЋЉ1" xfId="1918" xr:uid="{00000000-0005-0000-0000-00002E0E0000}"/>
    <cellStyle name="‡ЂѓЋ‹Ћ‚ЋЉ1 2" xfId="4037" xr:uid="{00000000-0005-0000-0000-00002F0E0000}"/>
    <cellStyle name="‡ЂѓЋ‹Ћ‚ЋЉ2" xfId="1919" xr:uid="{00000000-0005-0000-0000-0000300E0000}"/>
    <cellStyle name="‡ЂѓЋ‹Ћ‚ЋЉ2 2" xfId="4038" xr:uid="{00000000-0005-0000-0000-0000310E0000}"/>
    <cellStyle name="•WЏЂ_laroux" xfId="1920" xr:uid="{00000000-0005-0000-0000-0000320E0000}"/>
    <cellStyle name="’ћѓћ‚›‰" xfId="1921" xr:uid="{00000000-0005-0000-0000-0000330E0000}"/>
    <cellStyle name="’ћѓћ‚›‰ 2" xfId="4039" xr:uid="{00000000-0005-0000-0000-0000340E0000}"/>
    <cellStyle name="" xfId="1922" xr:uid="{00000000-0005-0000-0000-0000350E0000}"/>
    <cellStyle name=" 2" xfId="4040" xr:uid="{00000000-0005-0000-0000-0000360E0000}"/>
    <cellStyle name="" xfId="1923" xr:uid="{00000000-0005-0000-0000-0000370E0000}"/>
    <cellStyle name="" xfId="1924" xr:uid="{00000000-0005-0000-0000-0000380E0000}"/>
    <cellStyle name=" 2" xfId="4041" xr:uid="{00000000-0005-0000-0000-0000390E0000}"/>
    <cellStyle name=" 2" xfId="4042" xr:uid="{00000000-0005-0000-0000-00003A0E0000}"/>
    <cellStyle name=" 3" xfId="4400" xr:uid="{00000000-0005-0000-0000-00003B0E0000}"/>
    <cellStyle name=" 3" xfId="4401" xr:uid="{00000000-0005-0000-0000-00003C0E0000}"/>
    <cellStyle name="_DCF" xfId="1925" xr:uid="{00000000-0005-0000-0000-00003D0E0000}"/>
    <cellStyle name="_DCF" xfId="1926" xr:uid="{00000000-0005-0000-0000-00003E0E0000}"/>
    <cellStyle name="_DCF 2" xfId="4043" xr:uid="{00000000-0005-0000-0000-00003F0E0000}"/>
    <cellStyle name="_DCF 2" xfId="4044" xr:uid="{00000000-0005-0000-0000-0000400E0000}"/>
    <cellStyle name="_DCF 3" xfId="4402" xr:uid="{00000000-0005-0000-0000-0000410E0000}"/>
    <cellStyle name="_DCF 3" xfId="4403" xr:uid="{00000000-0005-0000-0000-0000420E0000}"/>
    <cellStyle name="_DCF 3 с увел  объемами 14 12 07 " xfId="1927" xr:uid="{00000000-0005-0000-0000-0000430E0000}"/>
    <cellStyle name="_DCF 3 с увел  объемами 14 12 07 " xfId="1928" xr:uid="{00000000-0005-0000-0000-0000440E0000}"/>
    <cellStyle name="_DCF 3 с увел  объемами 14 12 07  2" xfId="4045" xr:uid="{00000000-0005-0000-0000-0000450E0000}"/>
    <cellStyle name="_DCF 3 с увел  объемами 14 12 07  2" xfId="4046" xr:uid="{00000000-0005-0000-0000-0000460E0000}"/>
    <cellStyle name="_DCF 3 с увел  объемами 14 12 07  3" xfId="4404" xr:uid="{00000000-0005-0000-0000-0000470E0000}"/>
    <cellStyle name="_DCF 3 с увел  объемами 14 12 07  3" xfId="4405" xr:uid="{00000000-0005-0000-0000-0000480E0000}"/>
    <cellStyle name="_DCF 3 с увел  объемами 14 12 07 _Worksheet in 2230 Consolidated SevKazEnergy JSC IFRS 2009" xfId="1929" xr:uid="{00000000-0005-0000-0000-0000490E0000}"/>
    <cellStyle name="_DCF 3 с увел  объемами 14 12 07 _Worksheet in 2230 Consolidated SevKazEnergy JSC IFRS 2009" xfId="1930" xr:uid="{00000000-0005-0000-0000-00004A0E0000}"/>
    <cellStyle name="_DCF 3 с увел. объемами 14.12.07.с корр. окончат." xfId="1931" xr:uid="{00000000-0005-0000-0000-00004B0E0000}"/>
    <cellStyle name="_DCF 3 с увел. объемами 14.12.07.с корр. окончат." xfId="1932" xr:uid="{00000000-0005-0000-0000-00004C0E0000}"/>
    <cellStyle name="_DCF 3 с увел. объемами 14.12.07.с корр. окончат. 2" xfId="4047" xr:uid="{00000000-0005-0000-0000-00004D0E0000}"/>
    <cellStyle name="_DCF 3 с увел. объемами 14.12.07.с корр. окончат. 2" xfId="4048" xr:uid="{00000000-0005-0000-0000-00004E0E0000}"/>
    <cellStyle name="_DCF 3 с увел. объемами 14.12.07.с корр. окончат. 3" xfId="4406" xr:uid="{00000000-0005-0000-0000-00004F0E0000}"/>
    <cellStyle name="_DCF 3 с увел. объемами 14.12.07.с корр. окончат. 3" xfId="4407" xr:uid="{00000000-0005-0000-0000-0000500E0000}"/>
    <cellStyle name="_DCF 3 с увел. объемами 14.12.07.с корр. окончат._Worksheet in 2230 Consolidated SevKazEnergy JSC IFRS 2009" xfId="1933" xr:uid="{00000000-0005-0000-0000-0000510E0000}"/>
    <cellStyle name="_DCF 3 с увел. объемами 14.12.07.с корр. окончат._Worksheet in 2230 Consolidated SevKazEnergy JSC IFRS 2009" xfId="1934" xr:uid="{00000000-0005-0000-0000-0000520E0000}"/>
    <cellStyle name="_DCF_Pavlodar_9" xfId="1935" xr:uid="{00000000-0005-0000-0000-0000530E0000}"/>
    <cellStyle name="_DCF_Pavlodar_9" xfId="1936" xr:uid="{00000000-0005-0000-0000-0000540E0000}"/>
    <cellStyle name="_DCF_Pavlodar_9 2" xfId="4049" xr:uid="{00000000-0005-0000-0000-0000550E0000}"/>
    <cellStyle name="_DCF_Pavlodar_9 2" xfId="4050" xr:uid="{00000000-0005-0000-0000-0000560E0000}"/>
    <cellStyle name="_DCF_Pavlodar_9 3" xfId="4408" xr:uid="{00000000-0005-0000-0000-0000570E0000}"/>
    <cellStyle name="_DCF_Pavlodar_9 3" xfId="4409" xr:uid="{00000000-0005-0000-0000-0000580E0000}"/>
    <cellStyle name="_DCF_Pavlodar_9_Worksheet in 2230 Consolidated SevKazEnergy JSC IFRS 2009" xfId="1937" xr:uid="{00000000-0005-0000-0000-0000590E0000}"/>
    <cellStyle name="_DCF_Pavlodar_9_Worksheet in 2230 Consolidated SevKazEnergy JSC IFRS 2009" xfId="1938" xr:uid="{00000000-0005-0000-0000-00005A0E0000}"/>
    <cellStyle name="_DCF_Worksheet in 2230 Consolidated SevKazEnergy JSC IFRS 2009" xfId="1939" xr:uid="{00000000-0005-0000-0000-00005B0E0000}"/>
    <cellStyle name="_DCF_Worksheet in 2230 Consolidated SevKazEnergy JSC IFRS 2009" xfId="1940" xr:uid="{00000000-0005-0000-0000-00005C0E0000}"/>
    <cellStyle name="_Worksheet in 2230 Consolidated SevKazEnergy JSC IFRS 2009" xfId="1941" xr:uid="{00000000-0005-0000-0000-00005D0E0000}"/>
    <cellStyle name="_Worksheet in 2230 Consolidated SevKazEnergy JSC IFRS 2009" xfId="1942" xr:uid="{00000000-0005-0000-0000-00005E0E0000}"/>
    <cellStyle name="_Ф-1И2" xfId="1943" xr:uid="{00000000-0005-0000-0000-00005F0E0000}"/>
    <cellStyle name="_Ф-1И2" xfId="1944" xr:uid="{00000000-0005-0000-0000-0000600E0000}"/>
    <cellStyle name="_Ф-1И2 2" xfId="4051" xr:uid="{00000000-0005-0000-0000-0000610E0000}"/>
    <cellStyle name="_Ф-1И2 2" xfId="4052" xr:uid="{00000000-0005-0000-0000-0000620E0000}"/>
    <cellStyle name="_Ф-1И2 3" xfId="4410" xr:uid="{00000000-0005-0000-0000-0000630E0000}"/>
    <cellStyle name="_Ф-1И2 3" xfId="4411" xr:uid="{00000000-0005-0000-0000-0000640E0000}"/>
    <cellStyle name="_Ф-1И2_DCF" xfId="1945" xr:uid="{00000000-0005-0000-0000-0000650E0000}"/>
    <cellStyle name="_Ф-1И2_DCF" xfId="1946" xr:uid="{00000000-0005-0000-0000-0000660E0000}"/>
    <cellStyle name="_Ф-1И2_DCF 2" xfId="4053" xr:uid="{00000000-0005-0000-0000-0000670E0000}"/>
    <cellStyle name="_Ф-1И2_DCF 2" xfId="4054" xr:uid="{00000000-0005-0000-0000-0000680E0000}"/>
    <cellStyle name="_Ф-1И2_DCF 3" xfId="4412" xr:uid="{00000000-0005-0000-0000-0000690E0000}"/>
    <cellStyle name="_Ф-1И2_DCF 3" xfId="4413" xr:uid="{00000000-0005-0000-0000-00006A0E0000}"/>
    <cellStyle name="_Ф-1И2_DCF 3 с увел  объемами 14 12 07 " xfId="1947" xr:uid="{00000000-0005-0000-0000-00006B0E0000}"/>
    <cellStyle name="_Ф-1И2_DCF 3 с увел  объемами 14 12 07 " xfId="1948" xr:uid="{00000000-0005-0000-0000-00006C0E0000}"/>
    <cellStyle name="_Ф-1И2_DCF 3 с увел  объемами 14 12 07  2" xfId="4055" xr:uid="{00000000-0005-0000-0000-00006D0E0000}"/>
    <cellStyle name="_Ф-1И2_DCF 3 с увел  объемами 14 12 07  2" xfId="4056" xr:uid="{00000000-0005-0000-0000-00006E0E0000}"/>
    <cellStyle name="_Ф-1И2_DCF 3 с увел  объемами 14 12 07  3" xfId="4414" xr:uid="{00000000-0005-0000-0000-00006F0E0000}"/>
    <cellStyle name="_Ф-1И2_DCF 3 с увел  объемами 14 12 07  3" xfId="4415" xr:uid="{00000000-0005-0000-0000-0000700E0000}"/>
    <cellStyle name="_Ф-1И2_DCF 3 с увел  объемами 14 12 07 _Worksheet in 2230 Consolidated SevKazEnergy JSC IFRS 2009" xfId="1949" xr:uid="{00000000-0005-0000-0000-0000710E0000}"/>
    <cellStyle name="_Ф-1И2_DCF 3 с увел  объемами 14 12 07 _Worksheet in 2230 Consolidated SevKazEnergy JSC IFRS 2009" xfId="1950" xr:uid="{00000000-0005-0000-0000-0000720E0000}"/>
    <cellStyle name="_Ф-1И2_DCF_Pavlodar_9" xfId="1951" xr:uid="{00000000-0005-0000-0000-0000730E0000}"/>
    <cellStyle name="_Ф-1И2_DCF_Pavlodar_9" xfId="1952" xr:uid="{00000000-0005-0000-0000-0000740E0000}"/>
    <cellStyle name="_Ф-1И2_DCF_Pavlodar_9 2" xfId="4057" xr:uid="{00000000-0005-0000-0000-0000750E0000}"/>
    <cellStyle name="_Ф-1И2_DCF_Pavlodar_9 2" xfId="4058" xr:uid="{00000000-0005-0000-0000-0000760E0000}"/>
    <cellStyle name="_Ф-1И2_DCF_Pavlodar_9 3" xfId="4416" xr:uid="{00000000-0005-0000-0000-0000770E0000}"/>
    <cellStyle name="_Ф-1И2_DCF_Pavlodar_9 3" xfId="4417" xr:uid="{00000000-0005-0000-0000-0000780E0000}"/>
    <cellStyle name="_Ф-1И2_DCF_Pavlodar_9_Worksheet in 2230 Consolidated SevKazEnergy JSC IFRS 2009" xfId="1953" xr:uid="{00000000-0005-0000-0000-0000790E0000}"/>
    <cellStyle name="_Ф-1И2_DCF_Pavlodar_9_Worksheet in 2230 Consolidated SevKazEnergy JSC IFRS 2009" xfId="1954" xr:uid="{00000000-0005-0000-0000-00007A0E0000}"/>
    <cellStyle name="_Ф-1И2_DCF_Worksheet in 2230 Consolidated SevKazEnergy JSC IFRS 2009" xfId="1955" xr:uid="{00000000-0005-0000-0000-00007B0E0000}"/>
    <cellStyle name="_Ф-1И2_DCF_Worksheet in 2230 Consolidated SevKazEnergy JSC IFRS 2009" xfId="1956" xr:uid="{00000000-0005-0000-0000-00007C0E0000}"/>
    <cellStyle name="_Ф-1И2_Worksheet in 2230 Consolidated SevKazEnergy JSC IFRS 2009" xfId="1957" xr:uid="{00000000-0005-0000-0000-00007D0E0000}"/>
    <cellStyle name="_Ф-1И2_Worksheet in 2230 Consolidated SevKazEnergy JSC IFRS 2009" xfId="1958" xr:uid="{00000000-0005-0000-0000-00007E0E0000}"/>
    <cellStyle name="" xfId="1959" xr:uid="{00000000-0005-0000-0000-00007F0E0000}"/>
    <cellStyle name="" xfId="1960" xr:uid="{00000000-0005-0000-0000-0000800E0000}"/>
    <cellStyle name=" 2" xfId="4059" xr:uid="{00000000-0005-0000-0000-0000810E0000}"/>
    <cellStyle name=" 2" xfId="4060" xr:uid="{00000000-0005-0000-0000-0000820E0000}"/>
    <cellStyle name=" 3" xfId="4418" xr:uid="{00000000-0005-0000-0000-0000830E0000}"/>
    <cellStyle name=" 3" xfId="4419" xr:uid="{00000000-0005-0000-0000-0000840E0000}"/>
    <cellStyle name="_DCF" xfId="1961" xr:uid="{00000000-0005-0000-0000-0000850E0000}"/>
    <cellStyle name="_DCF" xfId="1962" xr:uid="{00000000-0005-0000-0000-0000860E0000}"/>
    <cellStyle name="_DCF 2" xfId="4061" xr:uid="{00000000-0005-0000-0000-0000870E0000}"/>
    <cellStyle name="_DCF 2" xfId="4062" xr:uid="{00000000-0005-0000-0000-0000880E0000}"/>
    <cellStyle name="_DCF 3" xfId="4420" xr:uid="{00000000-0005-0000-0000-0000890E0000}"/>
    <cellStyle name="_DCF 3" xfId="4421" xr:uid="{00000000-0005-0000-0000-00008A0E0000}"/>
    <cellStyle name="_DCF 3 с увел  объемами 14 12 07 " xfId="1963" xr:uid="{00000000-0005-0000-0000-00008B0E0000}"/>
    <cellStyle name="_DCF 3 с увел  объемами 14 12 07 " xfId="1964" xr:uid="{00000000-0005-0000-0000-00008C0E0000}"/>
    <cellStyle name="_DCF 3 с увел  объемами 14 12 07  2" xfId="4063" xr:uid="{00000000-0005-0000-0000-00008D0E0000}"/>
    <cellStyle name="_DCF 3 с увел  объемами 14 12 07  2" xfId="4064" xr:uid="{00000000-0005-0000-0000-00008E0E0000}"/>
    <cellStyle name="_DCF 3 с увел  объемами 14 12 07  3" xfId="4422" xr:uid="{00000000-0005-0000-0000-00008F0E0000}"/>
    <cellStyle name="_DCF 3 с увел  объемами 14 12 07  3" xfId="4423" xr:uid="{00000000-0005-0000-0000-0000900E0000}"/>
    <cellStyle name="_DCF 3 с увел  объемами 14 12 07 _Worksheet in 2230 Consolidated SevKazEnergy JSC IFRS 2009" xfId="1965" xr:uid="{00000000-0005-0000-0000-0000910E0000}"/>
    <cellStyle name="_DCF 3 с увел  объемами 14 12 07 _Worksheet in 2230 Consolidated SevKazEnergy JSC IFRS 2009" xfId="1966" xr:uid="{00000000-0005-0000-0000-0000920E0000}"/>
    <cellStyle name="_DCF 3 с увел. объемами 14.12.07.с корр. окончат." xfId="1967" xr:uid="{00000000-0005-0000-0000-0000930E0000}"/>
    <cellStyle name="_DCF 3 с увел. объемами 14.12.07.с корр. окончат." xfId="1968" xr:uid="{00000000-0005-0000-0000-0000940E0000}"/>
    <cellStyle name="_DCF 3 с увел. объемами 14.12.07.с корр. окончат. 2" xfId="4065" xr:uid="{00000000-0005-0000-0000-0000950E0000}"/>
    <cellStyle name="_DCF 3 с увел. объемами 14.12.07.с корр. окончат. 2" xfId="4066" xr:uid="{00000000-0005-0000-0000-0000960E0000}"/>
    <cellStyle name="_DCF 3 с увел. объемами 14.12.07.с корр. окончат. 3" xfId="4424" xr:uid="{00000000-0005-0000-0000-0000970E0000}"/>
    <cellStyle name="_DCF 3 с увел. объемами 14.12.07.с корр. окончат. 3" xfId="4425" xr:uid="{00000000-0005-0000-0000-0000980E0000}"/>
    <cellStyle name="_DCF 3 с увел. объемами 14.12.07.с корр. окончат._Worksheet in 2230 Consolidated SevKazEnergy JSC IFRS 2009" xfId="1969" xr:uid="{00000000-0005-0000-0000-0000990E0000}"/>
    <cellStyle name="_DCF 3 с увел. объемами 14.12.07.с корр. окончат._Worksheet in 2230 Consolidated SevKazEnergy JSC IFRS 2009" xfId="1970" xr:uid="{00000000-0005-0000-0000-00009A0E0000}"/>
    <cellStyle name="_DCF_Pavlodar_9" xfId="1971" xr:uid="{00000000-0005-0000-0000-00009B0E0000}"/>
    <cellStyle name="_DCF_Pavlodar_9" xfId="1972" xr:uid="{00000000-0005-0000-0000-00009C0E0000}"/>
    <cellStyle name="_DCF_Pavlodar_9 2" xfId="4067" xr:uid="{00000000-0005-0000-0000-00009D0E0000}"/>
    <cellStyle name="_DCF_Pavlodar_9 2" xfId="4068" xr:uid="{00000000-0005-0000-0000-00009E0E0000}"/>
    <cellStyle name="_DCF_Pavlodar_9 3" xfId="4426" xr:uid="{00000000-0005-0000-0000-00009F0E0000}"/>
    <cellStyle name="_DCF_Pavlodar_9 3" xfId="4427" xr:uid="{00000000-0005-0000-0000-0000A00E0000}"/>
    <cellStyle name="_DCF_Pavlodar_9_Worksheet in 2230 Consolidated SevKazEnergy JSC IFRS 2009" xfId="1973" xr:uid="{00000000-0005-0000-0000-0000A10E0000}"/>
    <cellStyle name="_DCF_Pavlodar_9_Worksheet in 2230 Consolidated SevKazEnergy JSC IFRS 2009" xfId="1974" xr:uid="{00000000-0005-0000-0000-0000A20E0000}"/>
    <cellStyle name="_DCF_Worksheet in 2230 Consolidated SevKazEnergy JSC IFRS 2009" xfId="1975" xr:uid="{00000000-0005-0000-0000-0000A30E0000}"/>
    <cellStyle name="_DCF_Worksheet in 2230 Consolidated SevKazEnergy JSC IFRS 2009" xfId="1976" xr:uid="{00000000-0005-0000-0000-0000A40E0000}"/>
    <cellStyle name="_Worksheet in 2230 Consolidated SevKazEnergy JSC IFRS 2009" xfId="1977" xr:uid="{00000000-0005-0000-0000-0000A50E0000}"/>
    <cellStyle name="_Worksheet in 2230 Consolidated SevKazEnergy JSC IFRS 2009" xfId="1978" xr:uid="{00000000-0005-0000-0000-0000A60E0000}"/>
    <cellStyle name="_Ф-1И2" xfId="1979" xr:uid="{00000000-0005-0000-0000-0000A70E0000}"/>
    <cellStyle name="_Ф-1И2" xfId="1980" xr:uid="{00000000-0005-0000-0000-0000A80E0000}"/>
    <cellStyle name="_Ф-1И2 2" xfId="4069" xr:uid="{00000000-0005-0000-0000-0000A90E0000}"/>
    <cellStyle name="_Ф-1И2 2" xfId="4070" xr:uid="{00000000-0005-0000-0000-0000AA0E0000}"/>
    <cellStyle name="_Ф-1И2 3" xfId="4428" xr:uid="{00000000-0005-0000-0000-0000AB0E0000}"/>
    <cellStyle name="_Ф-1И2 3" xfId="4429" xr:uid="{00000000-0005-0000-0000-0000AC0E0000}"/>
    <cellStyle name="_Ф-1И2_DCF" xfId="1981" xr:uid="{00000000-0005-0000-0000-0000AD0E0000}"/>
    <cellStyle name="_Ф-1И2_DCF" xfId="1982" xr:uid="{00000000-0005-0000-0000-0000AE0E0000}"/>
    <cellStyle name="_Ф-1И2_DCF 2" xfId="4071" xr:uid="{00000000-0005-0000-0000-0000AF0E0000}"/>
    <cellStyle name="_Ф-1И2_DCF 2" xfId="4072" xr:uid="{00000000-0005-0000-0000-0000B00E0000}"/>
    <cellStyle name="_Ф-1И2_DCF 3" xfId="4430" xr:uid="{00000000-0005-0000-0000-0000B10E0000}"/>
    <cellStyle name="_Ф-1И2_DCF 3" xfId="4431" xr:uid="{00000000-0005-0000-0000-0000B20E0000}"/>
    <cellStyle name="_Ф-1И2_DCF 3 с увел  объемами 14 12 07 " xfId="1983" xr:uid="{00000000-0005-0000-0000-0000B30E0000}"/>
    <cellStyle name="_Ф-1И2_DCF 3 с увел  объемами 14 12 07 " xfId="1984" xr:uid="{00000000-0005-0000-0000-0000B40E0000}"/>
    <cellStyle name="_Ф-1И2_DCF 3 с увел  объемами 14 12 07  2" xfId="4073" xr:uid="{00000000-0005-0000-0000-0000B50E0000}"/>
    <cellStyle name="_Ф-1И2_DCF 3 с увел  объемами 14 12 07  2" xfId="4074" xr:uid="{00000000-0005-0000-0000-0000B60E0000}"/>
    <cellStyle name="_Ф-1И2_DCF 3 с увел  объемами 14 12 07  3" xfId="4432" xr:uid="{00000000-0005-0000-0000-0000B70E0000}"/>
    <cellStyle name="_Ф-1И2_DCF 3 с увел  объемами 14 12 07  3" xfId="4433" xr:uid="{00000000-0005-0000-0000-0000B80E0000}"/>
    <cellStyle name="_Ф-1И2_DCF 3 с увел  объемами 14 12 07 _Worksheet in 2230 Consolidated SevKazEnergy JSC IFRS 2009" xfId="1985" xr:uid="{00000000-0005-0000-0000-0000B90E0000}"/>
    <cellStyle name="_Ф-1И2_DCF 3 с увел  объемами 14 12 07 _Worksheet in 2230 Consolidated SevKazEnergy JSC IFRS 2009" xfId="1986" xr:uid="{00000000-0005-0000-0000-0000BA0E0000}"/>
    <cellStyle name="_Ф-1И2_DCF_Pavlodar_9" xfId="1987" xr:uid="{00000000-0005-0000-0000-0000BB0E0000}"/>
    <cellStyle name="_Ф-1И2_DCF_Pavlodar_9" xfId="1988" xr:uid="{00000000-0005-0000-0000-0000BC0E0000}"/>
    <cellStyle name="_Ф-1И2_DCF_Pavlodar_9 2" xfId="4075" xr:uid="{00000000-0005-0000-0000-0000BD0E0000}"/>
    <cellStyle name="_Ф-1И2_DCF_Pavlodar_9 2" xfId="4076" xr:uid="{00000000-0005-0000-0000-0000BE0E0000}"/>
    <cellStyle name="_Ф-1И2_DCF_Pavlodar_9 3" xfId="4434" xr:uid="{00000000-0005-0000-0000-0000BF0E0000}"/>
    <cellStyle name="_Ф-1И2_DCF_Pavlodar_9 3" xfId="4435" xr:uid="{00000000-0005-0000-0000-0000C00E0000}"/>
    <cellStyle name="_Ф-1И2_DCF_Pavlodar_9_Worksheet in 2230 Consolidated SevKazEnergy JSC IFRS 2009" xfId="1989" xr:uid="{00000000-0005-0000-0000-0000C10E0000}"/>
    <cellStyle name="_Ф-1И2_DCF_Pavlodar_9_Worksheet in 2230 Consolidated SevKazEnergy JSC IFRS 2009" xfId="1990" xr:uid="{00000000-0005-0000-0000-0000C20E0000}"/>
    <cellStyle name="_Ф-1И2_DCF_Worksheet in 2230 Consolidated SevKazEnergy JSC IFRS 2009" xfId="1991" xr:uid="{00000000-0005-0000-0000-0000C30E0000}"/>
    <cellStyle name="_Ф-1И2_DCF_Worksheet in 2230 Consolidated SevKazEnergy JSC IFRS 2009" xfId="1992" xr:uid="{00000000-0005-0000-0000-0000C40E0000}"/>
    <cellStyle name="_Ф-1И2_Worksheet in 2230 Consolidated SevKazEnergy JSC IFRS 2009" xfId="1993" xr:uid="{00000000-0005-0000-0000-0000C50E0000}"/>
    <cellStyle name="_Ф-1И2_Worksheet in 2230 Consolidated SevKazEnergy JSC IFRS 2009" xfId="1994" xr:uid="{00000000-0005-0000-0000-0000C60E0000}"/>
    <cellStyle name="" xfId="1995" xr:uid="{00000000-0005-0000-0000-0000C70E0000}"/>
    <cellStyle name=" 2" xfId="4077" xr:uid="{00000000-0005-0000-0000-0000C80E0000}"/>
    <cellStyle name="1" xfId="1996" xr:uid="{00000000-0005-0000-0000-0000C90E0000}"/>
    <cellStyle name="1 2" xfId="4079" xr:uid="{00000000-0005-0000-0000-0000CA0E0000}"/>
    <cellStyle name="1 3" xfId="4078" xr:uid="{00000000-0005-0000-0000-0000CB0E0000}"/>
    <cellStyle name="2" xfId="1997" xr:uid="{00000000-0005-0000-0000-0000CC0E0000}"/>
    <cellStyle name="2 2" xfId="4081" xr:uid="{00000000-0005-0000-0000-0000CD0E0000}"/>
    <cellStyle name="2 3" xfId="4080" xr:uid="{00000000-0005-0000-0000-0000CE0E0000}"/>
    <cellStyle name="0" xfId="1998" xr:uid="{00000000-0005-0000-0000-0000CF0E0000}"/>
    <cellStyle name="0 2" xfId="4082" xr:uid="{00000000-0005-0000-0000-0000D00E0000}"/>
    <cellStyle name="0%" xfId="1999" xr:uid="{00000000-0005-0000-0000-0000D10E0000}"/>
    <cellStyle name="0% 2" xfId="4083" xr:uid="{00000000-0005-0000-0000-0000D20E0000}"/>
    <cellStyle name="0,0" xfId="2000" xr:uid="{00000000-0005-0000-0000-0000D30E0000}"/>
    <cellStyle name="0,0 2" xfId="4084" xr:uid="{00000000-0005-0000-0000-0000D40E0000}"/>
    <cellStyle name="0,0%" xfId="2001" xr:uid="{00000000-0005-0000-0000-0000D50E0000}"/>
    <cellStyle name="0,0% 2" xfId="4085" xr:uid="{00000000-0005-0000-0000-0000D60E0000}"/>
    <cellStyle name="0,0?" xfId="2002" xr:uid="{00000000-0005-0000-0000-0000D70E0000}"/>
    <cellStyle name="0,0? 2" xfId="4086" xr:uid="{00000000-0005-0000-0000-0000D80E0000}"/>
    <cellStyle name="0,0_DCF" xfId="2003" xr:uid="{00000000-0005-0000-0000-0000D90E0000}"/>
    <cellStyle name="0,00" xfId="2004" xr:uid="{00000000-0005-0000-0000-0000DA0E0000}"/>
    <cellStyle name="0,00 2" xfId="4087" xr:uid="{00000000-0005-0000-0000-0000DB0E0000}"/>
    <cellStyle name="0,00%" xfId="2005" xr:uid="{00000000-0005-0000-0000-0000DC0E0000}"/>
    <cellStyle name="0,00% 2" xfId="4088" xr:uid="{00000000-0005-0000-0000-0000DD0E0000}"/>
    <cellStyle name="0,00;0;" xfId="2006" xr:uid="{00000000-0005-0000-0000-0000DE0E0000}"/>
    <cellStyle name="0,00;0; 2" xfId="4090" xr:uid="{00000000-0005-0000-0000-0000DF0E0000}"/>
    <cellStyle name="0,00;0; 3" xfId="4089" xr:uid="{00000000-0005-0000-0000-0000E00E0000}"/>
    <cellStyle name="0,00?" xfId="2007" xr:uid="{00000000-0005-0000-0000-0000E10E0000}"/>
    <cellStyle name="0,00? 2" xfId="4091" xr:uid="{00000000-0005-0000-0000-0000E20E0000}"/>
    <cellStyle name="0,00_DCF" xfId="2008" xr:uid="{00000000-0005-0000-0000-0000E30E0000}"/>
    <cellStyle name="0,000" xfId="2009" xr:uid="{00000000-0005-0000-0000-0000E40E0000}"/>
    <cellStyle name="0,000 2" xfId="4092" xr:uid="{00000000-0005-0000-0000-0000E50E0000}"/>
    <cellStyle name="0;+0" xfId="2010" xr:uid="{00000000-0005-0000-0000-0000E60E0000}"/>
    <cellStyle name="0;+0 2" xfId="4093" xr:uid="{00000000-0005-0000-0000-0000E70E0000}"/>
    <cellStyle name="0?" xfId="2011" xr:uid="{00000000-0005-0000-0000-0000E80E0000}"/>
    <cellStyle name="0? 2" xfId="4094" xr:uid="{00000000-0005-0000-0000-0000E90E0000}"/>
    <cellStyle name="0_DCF" xfId="2012" xr:uid="{00000000-0005-0000-0000-0000EA0E0000}"/>
    <cellStyle name="0_DCF 3 предприятия" xfId="2013" xr:uid="{00000000-0005-0000-0000-0000EB0E0000}"/>
    <cellStyle name="0_DCF 3 с увел  объемами 14 12 07 " xfId="2014" xr:uid="{00000000-0005-0000-0000-0000EC0E0000}"/>
    <cellStyle name="0_DCF_Pavlodar_9" xfId="2015" xr:uid="{00000000-0005-0000-0000-0000ED0E0000}"/>
    <cellStyle name="0_DCF_Pavlodar_9 2" xfId="4095" xr:uid="{00000000-0005-0000-0000-0000EE0E0000}"/>
    <cellStyle name="0_Komet_DCF_25" xfId="2016" xr:uid="{00000000-0005-0000-0000-0000EF0E0000}"/>
    <cellStyle name="0_Komet_DCF_25 2" xfId="4096" xr:uid="{00000000-0005-0000-0000-0000F00E0000}"/>
    <cellStyle name="0_Komet_DCF_25_DCF" xfId="2017" xr:uid="{00000000-0005-0000-0000-0000F10E0000}"/>
    <cellStyle name="0_Komet_DCF_25_DCF 3 предприятия" xfId="2018" xr:uid="{00000000-0005-0000-0000-0000F20E0000}"/>
    <cellStyle name="0_Komet_DCF_25_DCF 3 с увел  объемами 14 12 07 " xfId="2019" xr:uid="{00000000-0005-0000-0000-0000F30E0000}"/>
    <cellStyle name="0_Komet_DCF_25_DCF_Pavlodar_9" xfId="2020" xr:uid="{00000000-0005-0000-0000-0000F40E0000}"/>
    <cellStyle name="0_Komet_DCF_25_DCF_Pavlodar_9 2" xfId="4097" xr:uid="{00000000-0005-0000-0000-0000F50E0000}"/>
    <cellStyle name="0_Komet_DCF_25_информация по затратам и тарифам на  произ теплоэ" xfId="2021" xr:uid="{00000000-0005-0000-0000-0000F60E0000}"/>
    <cellStyle name="0_Komet_DCF_26" xfId="2022" xr:uid="{00000000-0005-0000-0000-0000F70E0000}"/>
    <cellStyle name="0_Komet_DCF_26 2" xfId="4098" xr:uid="{00000000-0005-0000-0000-0000F80E0000}"/>
    <cellStyle name="0_Komet_DCF_26_DCF" xfId="2023" xr:uid="{00000000-0005-0000-0000-0000F90E0000}"/>
    <cellStyle name="0_Komet_DCF_26_DCF 3 предприятия" xfId="2024" xr:uid="{00000000-0005-0000-0000-0000FA0E0000}"/>
    <cellStyle name="0_Komet_DCF_26_DCF 3 с увел  объемами 14 12 07 " xfId="2025" xr:uid="{00000000-0005-0000-0000-0000FB0E0000}"/>
    <cellStyle name="0_Komet_DCF_26_DCF_Pavlodar_9" xfId="2026" xr:uid="{00000000-0005-0000-0000-0000FC0E0000}"/>
    <cellStyle name="0_Komet_DCF_26_DCF_Pavlodar_9 2" xfId="4099" xr:uid="{00000000-0005-0000-0000-0000FD0E0000}"/>
    <cellStyle name="0_Komet_DCF_26_информация по затратам и тарифам на  произ теплоэ" xfId="2027" xr:uid="{00000000-0005-0000-0000-0000FE0E0000}"/>
    <cellStyle name="0_информация по затратам и тарифам на  произ теплоэ" xfId="2028" xr:uid="{00000000-0005-0000-0000-0000FF0E0000}"/>
    <cellStyle name="1 000 Kи_laroux" xfId="2029" xr:uid="{00000000-0005-0000-0000-0000000F0000}"/>
    <cellStyle name="1Normal" xfId="2030" xr:uid="{00000000-0005-0000-0000-0000010F0000}"/>
    <cellStyle name="1Normal 2" xfId="4100" xr:uid="{00000000-0005-0000-0000-0000020F0000}"/>
    <cellStyle name="20% - Accent1" xfId="2031" xr:uid="{00000000-0005-0000-0000-0000030F0000}"/>
    <cellStyle name="20% - Accent1 2" xfId="4101" xr:uid="{00000000-0005-0000-0000-0000040F0000}"/>
    <cellStyle name="20% - Accent2" xfId="2032" xr:uid="{00000000-0005-0000-0000-0000050F0000}"/>
    <cellStyle name="20% - Accent2 2" xfId="4102" xr:uid="{00000000-0005-0000-0000-0000060F0000}"/>
    <cellStyle name="20% - Accent3" xfId="2033" xr:uid="{00000000-0005-0000-0000-0000070F0000}"/>
    <cellStyle name="20% - Accent3 2" xfId="4103" xr:uid="{00000000-0005-0000-0000-0000080F0000}"/>
    <cellStyle name="20% - Accent4" xfId="2034" xr:uid="{00000000-0005-0000-0000-0000090F0000}"/>
    <cellStyle name="20% - Accent4 2" xfId="4104" xr:uid="{00000000-0005-0000-0000-00000A0F0000}"/>
    <cellStyle name="20% - Accent5" xfId="2035" xr:uid="{00000000-0005-0000-0000-00000B0F0000}"/>
    <cellStyle name="20% - Accent5 2" xfId="4105" xr:uid="{00000000-0005-0000-0000-00000C0F0000}"/>
    <cellStyle name="20% - Accent6" xfId="2036" xr:uid="{00000000-0005-0000-0000-00000D0F0000}"/>
    <cellStyle name="20% - Accent6 2" xfId="4106" xr:uid="{00000000-0005-0000-0000-00000E0F0000}"/>
    <cellStyle name="40% - Accent1" xfId="2037" xr:uid="{00000000-0005-0000-0000-00000F0F0000}"/>
    <cellStyle name="40% - Accent1 2" xfId="4107" xr:uid="{00000000-0005-0000-0000-0000100F0000}"/>
    <cellStyle name="40% - Accent2" xfId="2038" xr:uid="{00000000-0005-0000-0000-0000110F0000}"/>
    <cellStyle name="40% - Accent2 2" xfId="4108" xr:uid="{00000000-0005-0000-0000-0000120F0000}"/>
    <cellStyle name="40% - Accent3" xfId="2039" xr:uid="{00000000-0005-0000-0000-0000130F0000}"/>
    <cellStyle name="40% - Accent3 2" xfId="4109" xr:uid="{00000000-0005-0000-0000-0000140F0000}"/>
    <cellStyle name="40% - Accent4" xfId="2040" xr:uid="{00000000-0005-0000-0000-0000150F0000}"/>
    <cellStyle name="40% - Accent4 2" xfId="4110" xr:uid="{00000000-0005-0000-0000-0000160F0000}"/>
    <cellStyle name="40% - Accent5" xfId="2041" xr:uid="{00000000-0005-0000-0000-0000170F0000}"/>
    <cellStyle name="40% - Accent5 2" xfId="4111" xr:uid="{00000000-0005-0000-0000-0000180F0000}"/>
    <cellStyle name="40% - Accent6" xfId="2042" xr:uid="{00000000-0005-0000-0000-0000190F0000}"/>
    <cellStyle name="40% - Accent6 2" xfId="4112" xr:uid="{00000000-0005-0000-0000-00001A0F0000}"/>
    <cellStyle name="60% - Accent1" xfId="2043" xr:uid="{00000000-0005-0000-0000-00001B0F0000}"/>
    <cellStyle name="60% - Accent1 2" xfId="4113" xr:uid="{00000000-0005-0000-0000-00001C0F0000}"/>
    <cellStyle name="60% - Accent2" xfId="2044" xr:uid="{00000000-0005-0000-0000-00001D0F0000}"/>
    <cellStyle name="60% - Accent2 2" xfId="4114" xr:uid="{00000000-0005-0000-0000-00001E0F0000}"/>
    <cellStyle name="60% - Accent3" xfId="2045" xr:uid="{00000000-0005-0000-0000-00001F0F0000}"/>
    <cellStyle name="60% - Accent3 2" xfId="4115" xr:uid="{00000000-0005-0000-0000-0000200F0000}"/>
    <cellStyle name="60% - Accent4" xfId="2046" xr:uid="{00000000-0005-0000-0000-0000210F0000}"/>
    <cellStyle name="60% - Accent4 2" xfId="4116" xr:uid="{00000000-0005-0000-0000-0000220F0000}"/>
    <cellStyle name="60% - Accent5" xfId="2047" xr:uid="{00000000-0005-0000-0000-0000230F0000}"/>
    <cellStyle name="60% - Accent5 2" xfId="4117" xr:uid="{00000000-0005-0000-0000-0000240F0000}"/>
    <cellStyle name="60% - Accent6" xfId="2048" xr:uid="{00000000-0005-0000-0000-0000250F0000}"/>
    <cellStyle name="60% - Accent6 2" xfId="4118" xr:uid="{00000000-0005-0000-0000-0000260F0000}"/>
    <cellStyle name="94,5" xfId="2049" xr:uid="{00000000-0005-0000-0000-0000270F0000}"/>
    <cellStyle name="94,5 2" xfId="4119" xr:uid="{00000000-0005-0000-0000-0000280F0000}"/>
    <cellStyle name="A modif Blanc" xfId="2050" xr:uid="{00000000-0005-0000-0000-0000290F0000}"/>
    <cellStyle name="A modif Blanc 2" xfId="4120" xr:uid="{00000000-0005-0000-0000-00002A0F0000}"/>
    <cellStyle name="A modifier" xfId="2051" xr:uid="{00000000-0005-0000-0000-00002B0F0000}"/>
    <cellStyle name="A modifier 2" xfId="4121" xr:uid="{00000000-0005-0000-0000-00002C0F0000}"/>
    <cellStyle name="Accent1" xfId="2052" xr:uid="{00000000-0005-0000-0000-00002D0F0000}"/>
    <cellStyle name="Accent1 2" xfId="4122" xr:uid="{00000000-0005-0000-0000-00002E0F0000}"/>
    <cellStyle name="Accent2" xfId="2053" xr:uid="{00000000-0005-0000-0000-00002F0F0000}"/>
    <cellStyle name="Accent2 2" xfId="4123" xr:uid="{00000000-0005-0000-0000-0000300F0000}"/>
    <cellStyle name="Accent3" xfId="2054" xr:uid="{00000000-0005-0000-0000-0000310F0000}"/>
    <cellStyle name="Accent3 2" xfId="4124" xr:uid="{00000000-0005-0000-0000-0000320F0000}"/>
    <cellStyle name="Accent4" xfId="2055" xr:uid="{00000000-0005-0000-0000-0000330F0000}"/>
    <cellStyle name="Accent4 2" xfId="4125" xr:uid="{00000000-0005-0000-0000-0000340F0000}"/>
    <cellStyle name="Accent5" xfId="2056" xr:uid="{00000000-0005-0000-0000-0000350F0000}"/>
    <cellStyle name="Accent5 2" xfId="4126" xr:uid="{00000000-0005-0000-0000-0000360F0000}"/>
    <cellStyle name="Accent6" xfId="2057" xr:uid="{00000000-0005-0000-0000-0000370F0000}"/>
    <cellStyle name="Accent6 2" xfId="4127" xr:uid="{00000000-0005-0000-0000-0000380F0000}"/>
    <cellStyle name="Aeia?nnueea" xfId="2058" xr:uid="{00000000-0005-0000-0000-0000390F0000}"/>
    <cellStyle name="Aeia?nnueea 2" xfId="4128" xr:uid="{00000000-0005-0000-0000-00003A0F0000}"/>
    <cellStyle name="Alilciue [0]_ deri-oren ctiu aia" xfId="2059" xr:uid="{00000000-0005-0000-0000-00003B0F0000}"/>
    <cellStyle name="Alilciue_ deri-oren ctiu aia" xfId="2060" xr:uid="{00000000-0005-0000-0000-00003C0F0000}"/>
    <cellStyle name="b" xfId="2061" xr:uid="{00000000-0005-0000-0000-00003D0F0000}"/>
    <cellStyle name="b 2" xfId="4129" xr:uid="{00000000-0005-0000-0000-00003E0F0000}"/>
    <cellStyle name="Bad" xfId="2062" xr:uid="{00000000-0005-0000-0000-00003F0F0000}"/>
    <cellStyle name="Bad 2" xfId="4130" xr:uid="{00000000-0005-0000-0000-0000400F0000}"/>
    <cellStyle name="Big" xfId="2063" xr:uid="{00000000-0005-0000-0000-0000410F0000}"/>
    <cellStyle name="Big 2" xfId="4131" xr:uid="{00000000-0005-0000-0000-0000420F0000}"/>
    <cellStyle name="blank" xfId="2064" xr:uid="{00000000-0005-0000-0000-0000430F0000}"/>
    <cellStyle name="blank 2" xfId="4132" xr:uid="{00000000-0005-0000-0000-0000440F0000}"/>
    <cellStyle name="Blue Heading" xfId="2065" xr:uid="{00000000-0005-0000-0000-0000450F0000}"/>
    <cellStyle name="Blue Heading 2" xfId="4133" xr:uid="{00000000-0005-0000-0000-0000460F0000}"/>
    <cellStyle name="Calc Currency (0)" xfId="2066" xr:uid="{00000000-0005-0000-0000-0000470F0000}"/>
    <cellStyle name="Calc Currency (0) 2" xfId="4134" xr:uid="{00000000-0005-0000-0000-0000480F0000}"/>
    <cellStyle name="Calc Currency (2)" xfId="2067" xr:uid="{00000000-0005-0000-0000-0000490F0000}"/>
    <cellStyle name="Calc Currency (2) 2" xfId="4135" xr:uid="{00000000-0005-0000-0000-00004A0F0000}"/>
    <cellStyle name="Calc Percent (0)" xfId="2068" xr:uid="{00000000-0005-0000-0000-00004B0F0000}"/>
    <cellStyle name="Calc Percent (0) 2" xfId="4136" xr:uid="{00000000-0005-0000-0000-00004C0F0000}"/>
    <cellStyle name="Calc Percent (1)" xfId="2069" xr:uid="{00000000-0005-0000-0000-00004D0F0000}"/>
    <cellStyle name="Calc Percent (1) 2" xfId="4137" xr:uid="{00000000-0005-0000-0000-00004E0F0000}"/>
    <cellStyle name="Calc Percent (2)" xfId="2070" xr:uid="{00000000-0005-0000-0000-00004F0F0000}"/>
    <cellStyle name="Calc Percent (2) 2" xfId="4138" xr:uid="{00000000-0005-0000-0000-0000500F0000}"/>
    <cellStyle name="Calc Units (0)" xfId="2071" xr:uid="{00000000-0005-0000-0000-0000510F0000}"/>
    <cellStyle name="Calc Units (0) 2" xfId="4139" xr:uid="{00000000-0005-0000-0000-0000520F0000}"/>
    <cellStyle name="Calc Units (1)" xfId="2072" xr:uid="{00000000-0005-0000-0000-0000530F0000}"/>
    <cellStyle name="Calc Units (1) 2" xfId="4140" xr:uid="{00000000-0005-0000-0000-0000540F0000}"/>
    <cellStyle name="Calc Units (2)" xfId="2073" xr:uid="{00000000-0005-0000-0000-0000550F0000}"/>
    <cellStyle name="Calc Units (2) 2" xfId="4141" xr:uid="{00000000-0005-0000-0000-0000560F0000}"/>
    <cellStyle name="Calculation" xfId="2074" xr:uid="{00000000-0005-0000-0000-0000570F0000}"/>
    <cellStyle name="Calculation 2" xfId="4142" xr:uid="{00000000-0005-0000-0000-0000580F0000}"/>
    <cellStyle name="Check" xfId="2075" xr:uid="{00000000-0005-0000-0000-0000590F0000}"/>
    <cellStyle name="Check 2" xfId="4144" xr:uid="{00000000-0005-0000-0000-00005A0F0000}"/>
    <cellStyle name="Check 3" xfId="4143" xr:uid="{00000000-0005-0000-0000-00005B0F0000}"/>
    <cellStyle name="Check Cell" xfId="2076" xr:uid="{00000000-0005-0000-0000-00005C0F0000}"/>
    <cellStyle name="Check Cell 2" xfId="4145" xr:uid="{00000000-0005-0000-0000-00005D0F0000}"/>
    <cellStyle name="Column_Title" xfId="2077" xr:uid="{00000000-0005-0000-0000-00005E0F0000}"/>
    <cellStyle name="Comma [0] 2" xfId="2078" xr:uid="{00000000-0005-0000-0000-00005F0F0000}"/>
    <cellStyle name="Comma [0] 2 2" xfId="2079" xr:uid="{00000000-0005-0000-0000-0000600F0000}"/>
    <cellStyle name="Comma [0] 2 2 2" xfId="4148" xr:uid="{00000000-0005-0000-0000-0000610F0000}"/>
    <cellStyle name="Comma [0] 2 2 3" xfId="4147" xr:uid="{00000000-0005-0000-0000-0000620F0000}"/>
    <cellStyle name="Comma [0] 2 3" xfId="4149" xr:uid="{00000000-0005-0000-0000-0000630F0000}"/>
    <cellStyle name="Comma [0] 2 4" xfId="4146" xr:uid="{00000000-0005-0000-0000-0000640F0000}"/>
    <cellStyle name="Comma [0]_#6 Temps &amp; Contractors" xfId="2080" xr:uid="{00000000-0005-0000-0000-0000650F0000}"/>
    <cellStyle name="Comma [00]" xfId="2081" xr:uid="{00000000-0005-0000-0000-0000660F0000}"/>
    <cellStyle name="Comma [00] 2" xfId="4150" xr:uid="{00000000-0005-0000-0000-0000670F0000}"/>
    <cellStyle name="Comma [1]" xfId="2082" xr:uid="{00000000-0005-0000-0000-0000680F0000}"/>
    <cellStyle name="Comma [1] 2" xfId="4151" xr:uid="{00000000-0005-0000-0000-0000690F0000}"/>
    <cellStyle name="Comma [2]" xfId="2083" xr:uid="{00000000-0005-0000-0000-00006A0F0000}"/>
    <cellStyle name="Comma [2] 2" xfId="4152" xr:uid="{00000000-0005-0000-0000-00006B0F0000}"/>
    <cellStyle name="Comma 2" xfId="2084" xr:uid="{00000000-0005-0000-0000-00006C0F0000}"/>
    <cellStyle name="Comma 2 2" xfId="4154" xr:uid="{00000000-0005-0000-0000-00006D0F0000}"/>
    <cellStyle name="Comma 2 3" xfId="4153" xr:uid="{00000000-0005-0000-0000-00006E0F0000}"/>
    <cellStyle name="Comma 3" xfId="2085" xr:uid="{00000000-0005-0000-0000-00006F0F0000}"/>
    <cellStyle name="Comma 3 2" xfId="4155" xr:uid="{00000000-0005-0000-0000-0000700F0000}"/>
    <cellStyle name="Comma_#6 Temps &amp; Contractors" xfId="2086" xr:uid="{00000000-0005-0000-0000-0000710F0000}"/>
    <cellStyle name="Comma0" xfId="2087" xr:uid="{00000000-0005-0000-0000-0000720F0000}"/>
    <cellStyle name="Comma0 2" xfId="4156" xr:uid="{00000000-0005-0000-0000-0000730F0000}"/>
    <cellStyle name="Coname" xfId="2088" xr:uid="{00000000-0005-0000-0000-0000740F0000}"/>
    <cellStyle name="Coname 2" xfId="4157" xr:uid="{00000000-0005-0000-0000-0000750F0000}"/>
    <cellStyle name="Conor 1" xfId="2089" xr:uid="{00000000-0005-0000-0000-0000760F0000}"/>
    <cellStyle name="Conor 1 2" xfId="4158" xr:uid="{00000000-0005-0000-0000-0000770F0000}"/>
    <cellStyle name="Conor1" xfId="2090" xr:uid="{00000000-0005-0000-0000-0000780F0000}"/>
    <cellStyle name="Conor1 2" xfId="4159" xr:uid="{00000000-0005-0000-0000-0000790F0000}"/>
    <cellStyle name="Conor2" xfId="2091" xr:uid="{00000000-0005-0000-0000-00007A0F0000}"/>
    <cellStyle name="Conor2 2" xfId="4160" xr:uid="{00000000-0005-0000-0000-00007B0F0000}"/>
    <cellStyle name="Curr" xfId="2092" xr:uid="{00000000-0005-0000-0000-00007C0F0000}"/>
    <cellStyle name="Curr 2" xfId="4161" xr:uid="{00000000-0005-0000-0000-00007D0F0000}"/>
    <cellStyle name="Currency [0]_#6 Temps &amp; Contractors" xfId="2093" xr:uid="{00000000-0005-0000-0000-00007E0F0000}"/>
    <cellStyle name="Currency [00]" xfId="2094" xr:uid="{00000000-0005-0000-0000-00007F0F0000}"/>
    <cellStyle name="Currency [00] 2" xfId="4162" xr:uid="{00000000-0005-0000-0000-0000800F0000}"/>
    <cellStyle name="Currency_#6 Temps &amp; Contractors" xfId="2095" xr:uid="{00000000-0005-0000-0000-0000810F0000}"/>
    <cellStyle name="Currency0" xfId="2096" xr:uid="{00000000-0005-0000-0000-0000820F0000}"/>
    <cellStyle name="Currency0 2" xfId="4163" xr:uid="{00000000-0005-0000-0000-0000830F0000}"/>
    <cellStyle name="Custom - Style8" xfId="2097" xr:uid="{00000000-0005-0000-0000-0000840F0000}"/>
    <cellStyle name="Custom - Style8 2" xfId="4164" xr:uid="{00000000-0005-0000-0000-0000850F0000}"/>
    <cellStyle name="Data   - Style2" xfId="2098" xr:uid="{00000000-0005-0000-0000-0000860F0000}"/>
    <cellStyle name="Data   - Style2 2" xfId="4165" xr:uid="{00000000-0005-0000-0000-0000870F0000}"/>
    <cellStyle name="Date" xfId="2099" xr:uid="{00000000-0005-0000-0000-0000880F0000}"/>
    <cellStyle name="Date 2" xfId="4167" xr:uid="{00000000-0005-0000-0000-0000890F0000}"/>
    <cellStyle name="Date 3" xfId="4166" xr:uid="{00000000-0005-0000-0000-00008A0F0000}"/>
    <cellStyle name="Date Short" xfId="2100" xr:uid="{00000000-0005-0000-0000-00008B0F0000}"/>
    <cellStyle name="Date Short 2" xfId="4168" xr:uid="{00000000-0005-0000-0000-00008C0F0000}"/>
    <cellStyle name="date_Book1" xfId="2101" xr:uid="{00000000-0005-0000-0000-00008D0F0000}"/>
    <cellStyle name="DELTA" xfId="2102" xr:uid="{00000000-0005-0000-0000-00008E0F0000}"/>
    <cellStyle name="DELTA 2" xfId="4170" xr:uid="{00000000-0005-0000-0000-00008F0F0000}"/>
    <cellStyle name="DELTA 3" xfId="4169" xr:uid="{00000000-0005-0000-0000-0000900F0000}"/>
    <cellStyle name="Deviant" xfId="2103" xr:uid="{00000000-0005-0000-0000-0000910F0000}"/>
    <cellStyle name="Deviant 2" xfId="4171" xr:uid="{00000000-0005-0000-0000-0000920F0000}"/>
    <cellStyle name="E&amp;Y House" xfId="2104" xr:uid="{00000000-0005-0000-0000-0000930F0000}"/>
    <cellStyle name="E&amp;Y House 2" xfId="4172" xr:uid="{00000000-0005-0000-0000-0000940F0000}"/>
    <cellStyle name="Ecart0" xfId="2105" xr:uid="{00000000-0005-0000-0000-0000950F0000}"/>
    <cellStyle name="Ecart0 2" xfId="4173" xr:uid="{00000000-0005-0000-0000-0000960F0000}"/>
    <cellStyle name="Ecart0,0" xfId="2106" xr:uid="{00000000-0005-0000-0000-0000970F0000}"/>
    <cellStyle name="Ecart0,0 2" xfId="4174" xr:uid="{00000000-0005-0000-0000-0000980F0000}"/>
    <cellStyle name="Ecart0,00" xfId="2107" xr:uid="{00000000-0005-0000-0000-0000990F0000}"/>
    <cellStyle name="Ecart0,00 2" xfId="4175" xr:uid="{00000000-0005-0000-0000-00009A0F0000}"/>
    <cellStyle name="Ecart0_DCF" xfId="2108" xr:uid="{00000000-0005-0000-0000-00009B0F0000}"/>
    <cellStyle name="Enter Currency (0)" xfId="2109" xr:uid="{00000000-0005-0000-0000-00009C0F0000}"/>
    <cellStyle name="Enter Currency (0) 2" xfId="4176" xr:uid="{00000000-0005-0000-0000-00009D0F0000}"/>
    <cellStyle name="Enter Currency (2)" xfId="2110" xr:uid="{00000000-0005-0000-0000-00009E0F0000}"/>
    <cellStyle name="Enter Currency (2) 2" xfId="4177" xr:uid="{00000000-0005-0000-0000-00009F0F0000}"/>
    <cellStyle name="Enter Units (0)" xfId="2111" xr:uid="{00000000-0005-0000-0000-0000A00F0000}"/>
    <cellStyle name="Enter Units (0) 2" xfId="4178" xr:uid="{00000000-0005-0000-0000-0000A10F0000}"/>
    <cellStyle name="Enter Units (1)" xfId="2112" xr:uid="{00000000-0005-0000-0000-0000A20F0000}"/>
    <cellStyle name="Enter Units (1) 2" xfId="4179" xr:uid="{00000000-0005-0000-0000-0000A30F0000}"/>
    <cellStyle name="Enter Units (2)" xfId="2113" xr:uid="{00000000-0005-0000-0000-0000A40F0000}"/>
    <cellStyle name="Enter Units (2) 2" xfId="4180" xr:uid="{00000000-0005-0000-0000-0000A50F0000}"/>
    <cellStyle name="Euro" xfId="2114" xr:uid="{00000000-0005-0000-0000-0000A60F0000}"/>
    <cellStyle name="Euro 2" xfId="4182" xr:uid="{00000000-0005-0000-0000-0000A70F0000}"/>
    <cellStyle name="Euro 3" xfId="4181" xr:uid="{00000000-0005-0000-0000-0000A80F0000}"/>
    <cellStyle name="Explanatory Text" xfId="2115" xr:uid="{00000000-0005-0000-0000-0000A90F0000}"/>
    <cellStyle name="Explanatory Text 2" xfId="4183" xr:uid="{00000000-0005-0000-0000-0000AA0F0000}"/>
    <cellStyle name="Ezres_CCTV consolidation_1203" xfId="2116" xr:uid="{00000000-0005-0000-0000-0000AB0F0000}"/>
    <cellStyle name="F2" xfId="2117" xr:uid="{00000000-0005-0000-0000-0000AC0F0000}"/>
    <cellStyle name="F2 2" xfId="4184" xr:uid="{00000000-0005-0000-0000-0000AD0F0000}"/>
    <cellStyle name="F3" xfId="2118" xr:uid="{00000000-0005-0000-0000-0000AE0F0000}"/>
    <cellStyle name="F3 2" xfId="4185" xr:uid="{00000000-0005-0000-0000-0000AF0F0000}"/>
    <cellStyle name="F4" xfId="2119" xr:uid="{00000000-0005-0000-0000-0000B00F0000}"/>
    <cellStyle name="F4 2" xfId="4186" xr:uid="{00000000-0005-0000-0000-0000B10F0000}"/>
    <cellStyle name="F5" xfId="2120" xr:uid="{00000000-0005-0000-0000-0000B20F0000}"/>
    <cellStyle name="F5 2" xfId="4187" xr:uid="{00000000-0005-0000-0000-0000B30F0000}"/>
    <cellStyle name="F6" xfId="2121" xr:uid="{00000000-0005-0000-0000-0000B40F0000}"/>
    <cellStyle name="F6 2" xfId="4188" xr:uid="{00000000-0005-0000-0000-0000B50F0000}"/>
    <cellStyle name="F7" xfId="2122" xr:uid="{00000000-0005-0000-0000-0000B60F0000}"/>
    <cellStyle name="F7 2" xfId="4189" xr:uid="{00000000-0005-0000-0000-0000B70F0000}"/>
    <cellStyle name="F8" xfId="2123" xr:uid="{00000000-0005-0000-0000-0000B80F0000}"/>
    <cellStyle name="F8 2" xfId="4190" xr:uid="{00000000-0005-0000-0000-0000B90F0000}"/>
    <cellStyle name="Factor" xfId="2124" xr:uid="{00000000-0005-0000-0000-0000BA0F0000}"/>
    <cellStyle name="Factor 2" xfId="4192" xr:uid="{00000000-0005-0000-0000-0000BB0F0000}"/>
    <cellStyle name="Factor 3" xfId="4191" xr:uid="{00000000-0005-0000-0000-0000BC0F0000}"/>
    <cellStyle name="Fixed" xfId="2125" xr:uid="{00000000-0005-0000-0000-0000BD0F0000}"/>
    <cellStyle name="Fixed 2" xfId="4193" xr:uid="{00000000-0005-0000-0000-0000BE0F0000}"/>
    <cellStyle name="Flag" xfId="2126" xr:uid="{00000000-0005-0000-0000-0000BF0F0000}"/>
    <cellStyle name="Followed Hyperlink_для ЦАТЭК_1кв07.xls" xfId="2127" xr:uid="{00000000-0005-0000-0000-0000C00F0000}"/>
    <cellStyle name="Formula % clear" xfId="2128" xr:uid="{00000000-0005-0000-0000-0000C10F0000}"/>
    <cellStyle name="Formula % clear 2" xfId="4194" xr:uid="{00000000-0005-0000-0000-0000C20F0000}"/>
    <cellStyle name="Formula % green" xfId="2129" xr:uid="{00000000-0005-0000-0000-0000C30F0000}"/>
    <cellStyle name="Formula % green 2" xfId="4195" xr:uid="{00000000-0005-0000-0000-0000C40F0000}"/>
    <cellStyle name="Formula clear" xfId="2130" xr:uid="{00000000-0005-0000-0000-0000C50F0000}"/>
    <cellStyle name="Formula clear 2" xfId="4197" xr:uid="{00000000-0005-0000-0000-0000C60F0000}"/>
    <cellStyle name="Formula clear 3" xfId="4196" xr:uid="{00000000-0005-0000-0000-0000C70F0000}"/>
    <cellStyle name="Formula green" xfId="2131" xr:uid="{00000000-0005-0000-0000-0000C80F0000}"/>
    <cellStyle name="Formula green 2" xfId="4199" xr:uid="{00000000-0005-0000-0000-0000C90F0000}"/>
    <cellStyle name="Formula green 3" xfId="4198" xr:uid="{00000000-0005-0000-0000-0000CA0F0000}"/>
    <cellStyle name="From" xfId="2132" xr:uid="{00000000-0005-0000-0000-0000CB0F0000}"/>
    <cellStyle name="From 2" xfId="4200" xr:uid="{00000000-0005-0000-0000-0000CC0F0000}"/>
    <cellStyle name="Good" xfId="2133" xr:uid="{00000000-0005-0000-0000-0000CD0F0000}"/>
    <cellStyle name="Good 2" xfId="4201" xr:uid="{00000000-0005-0000-0000-0000CE0F0000}"/>
    <cellStyle name="Grey" xfId="2134" xr:uid="{00000000-0005-0000-0000-0000CF0F0000}"/>
    <cellStyle name="Grey 2" xfId="4202" xr:uid="{00000000-0005-0000-0000-0000D00F0000}"/>
    <cellStyle name="Group1" xfId="2135" xr:uid="{00000000-0005-0000-0000-0000D10F0000}"/>
    <cellStyle name="Group1 2" xfId="4203" xr:uid="{00000000-0005-0000-0000-0000D20F0000}"/>
    <cellStyle name="hard no. % clear" xfId="2136" xr:uid="{00000000-0005-0000-0000-0000D30F0000}"/>
    <cellStyle name="hard no. % clear 2" xfId="4204" xr:uid="{00000000-0005-0000-0000-0000D40F0000}"/>
    <cellStyle name="hard no. % green" xfId="2137" xr:uid="{00000000-0005-0000-0000-0000D50F0000}"/>
    <cellStyle name="hard no. % green 2" xfId="4205" xr:uid="{00000000-0005-0000-0000-0000D60F0000}"/>
    <cellStyle name="hard no. clear" xfId="2138" xr:uid="{00000000-0005-0000-0000-0000D70F0000}"/>
    <cellStyle name="hard no. clear 2" xfId="4207" xr:uid="{00000000-0005-0000-0000-0000D80F0000}"/>
    <cellStyle name="hard no. clear 3" xfId="4206" xr:uid="{00000000-0005-0000-0000-0000D90F0000}"/>
    <cellStyle name="hard no. green" xfId="2139" xr:uid="{00000000-0005-0000-0000-0000DA0F0000}"/>
    <cellStyle name="hard no. green 2" xfId="4209" xr:uid="{00000000-0005-0000-0000-0000DB0F0000}"/>
    <cellStyle name="hard no. green 3" xfId="4208" xr:uid="{00000000-0005-0000-0000-0000DC0F0000}"/>
    <cellStyle name="Head1_BP back" xfId="2140" xr:uid="{00000000-0005-0000-0000-0000DD0F0000}"/>
    <cellStyle name="Header1" xfId="2141" xr:uid="{00000000-0005-0000-0000-0000DE0F0000}"/>
    <cellStyle name="Header1 2" xfId="4210" xr:uid="{00000000-0005-0000-0000-0000DF0F0000}"/>
    <cellStyle name="Header2" xfId="2142" xr:uid="{00000000-0005-0000-0000-0000E00F0000}"/>
    <cellStyle name="Header2 2" xfId="4211" xr:uid="{00000000-0005-0000-0000-0000E10F0000}"/>
    <cellStyle name="Heading" xfId="2143" xr:uid="{00000000-0005-0000-0000-0000E20F0000}"/>
    <cellStyle name="Heading 1" xfId="2144" xr:uid="{00000000-0005-0000-0000-0000E30F0000}"/>
    <cellStyle name="Heading 1 2" xfId="4213" xr:uid="{00000000-0005-0000-0000-0000E40F0000}"/>
    <cellStyle name="Heading 2" xfId="2145" xr:uid="{00000000-0005-0000-0000-0000E50F0000}"/>
    <cellStyle name="Heading 2 2" xfId="4214" xr:uid="{00000000-0005-0000-0000-0000E60F0000}"/>
    <cellStyle name="Heading 3" xfId="2146" xr:uid="{00000000-0005-0000-0000-0000E70F0000}"/>
    <cellStyle name="Heading 3 2" xfId="4215" xr:uid="{00000000-0005-0000-0000-0000E80F0000}"/>
    <cellStyle name="Heading 4" xfId="2147" xr:uid="{00000000-0005-0000-0000-0000E90F0000}"/>
    <cellStyle name="Heading 4 2" xfId="4216" xr:uid="{00000000-0005-0000-0000-0000EA0F0000}"/>
    <cellStyle name="Heading 5" xfId="4212" xr:uid="{00000000-0005-0000-0000-0000EB0F0000}"/>
    <cellStyle name="Heading1" xfId="2148" xr:uid="{00000000-0005-0000-0000-0000EC0F0000}"/>
    <cellStyle name="Heading1 1" xfId="2149" xr:uid="{00000000-0005-0000-0000-0000ED0F0000}"/>
    <cellStyle name="Heading1 1 2" xfId="4218" xr:uid="{00000000-0005-0000-0000-0000EE0F0000}"/>
    <cellStyle name="Heading1 2" xfId="4217" xr:uid="{00000000-0005-0000-0000-0000EF0F0000}"/>
    <cellStyle name="Heading1_Worksheet in 2230 Consolidated SevKazEnergy JSC IFRS 2009" xfId="2150" xr:uid="{00000000-0005-0000-0000-0000F00F0000}"/>
    <cellStyle name="Heading2" xfId="2151" xr:uid="{00000000-0005-0000-0000-0000F10F0000}"/>
    <cellStyle name="Heading2 2" xfId="4219" xr:uid="{00000000-0005-0000-0000-0000F20F0000}"/>
    <cellStyle name="Heading3" xfId="2152" xr:uid="{00000000-0005-0000-0000-0000F30F0000}"/>
    <cellStyle name="Heading3 2" xfId="4220" xr:uid="{00000000-0005-0000-0000-0000F40F0000}"/>
    <cellStyle name="Heading4" xfId="2153" xr:uid="{00000000-0005-0000-0000-0000F50F0000}"/>
    <cellStyle name="Heading4 2" xfId="4221" xr:uid="{00000000-0005-0000-0000-0000F60F0000}"/>
    <cellStyle name="Heading5" xfId="2154" xr:uid="{00000000-0005-0000-0000-0000F70F0000}"/>
    <cellStyle name="Heading5 2" xfId="4223" xr:uid="{00000000-0005-0000-0000-0000F80F0000}"/>
    <cellStyle name="Heading5 3" xfId="4222" xr:uid="{00000000-0005-0000-0000-0000F90F0000}"/>
    <cellStyle name="Heading6" xfId="2155" xr:uid="{00000000-0005-0000-0000-0000FA0F0000}"/>
    <cellStyle name="Heading6 2" xfId="4224" xr:uid="{00000000-0005-0000-0000-0000FB0F0000}"/>
    <cellStyle name="Headline I" xfId="2156" xr:uid="{00000000-0005-0000-0000-0000FC0F0000}"/>
    <cellStyle name="Headline I 2" xfId="4225" xr:uid="{00000000-0005-0000-0000-0000FD0F0000}"/>
    <cellStyle name="Headline II" xfId="2157" xr:uid="{00000000-0005-0000-0000-0000FE0F0000}"/>
    <cellStyle name="Headline II 2" xfId="4226" xr:uid="{00000000-0005-0000-0000-0000FF0F0000}"/>
    <cellStyle name="Headline III" xfId="2158" xr:uid="{00000000-0005-0000-0000-000000100000}"/>
    <cellStyle name="Headline III 2" xfId="4227" xr:uid="{00000000-0005-0000-0000-000001100000}"/>
    <cellStyle name="highlight" xfId="2159" xr:uid="{00000000-0005-0000-0000-000002100000}"/>
    <cellStyle name="highlight 2" xfId="4228" xr:uid="{00000000-0005-0000-0000-000003100000}"/>
    <cellStyle name="Horizontal" xfId="2160" xr:uid="{00000000-0005-0000-0000-000004100000}"/>
    <cellStyle name="Horizontal 2" xfId="4229" xr:uid="{00000000-0005-0000-0000-000005100000}"/>
    <cellStyle name="Hyperlink_RESULTS" xfId="2161" xr:uid="{00000000-0005-0000-0000-000006100000}"/>
    <cellStyle name="Iau?iue_ deri-oren ctiu aia" xfId="2162" xr:uid="{00000000-0005-0000-0000-000007100000}"/>
    <cellStyle name="Index" xfId="2163" xr:uid="{00000000-0005-0000-0000-000008100000}"/>
    <cellStyle name="Index 2" xfId="4230" xr:uid="{00000000-0005-0000-0000-000009100000}"/>
    <cellStyle name="Input" xfId="2164" xr:uid="{00000000-0005-0000-0000-00000A100000}"/>
    <cellStyle name="Input %" xfId="2165" xr:uid="{00000000-0005-0000-0000-00000B100000}"/>
    <cellStyle name="Input % 2" xfId="4232" xr:uid="{00000000-0005-0000-0000-00000C100000}"/>
    <cellStyle name="Input [yellow]" xfId="2166" xr:uid="{00000000-0005-0000-0000-00000D100000}"/>
    <cellStyle name="Input [yellow] 2" xfId="4233" xr:uid="{00000000-0005-0000-0000-00000E100000}"/>
    <cellStyle name="Input 2" xfId="4234" xr:uid="{00000000-0005-0000-0000-00000F100000}"/>
    <cellStyle name="Input 3" xfId="4235" xr:uid="{00000000-0005-0000-0000-000010100000}"/>
    <cellStyle name="Input 4" xfId="4236" xr:uid="{00000000-0005-0000-0000-000011100000}"/>
    <cellStyle name="Input 5" xfId="4231" xr:uid="{00000000-0005-0000-0000-000012100000}"/>
    <cellStyle name="Input 6" xfId="4436" xr:uid="{00000000-0005-0000-0000-000013100000}"/>
    <cellStyle name="Input_20" xfId="2167" xr:uid="{00000000-0005-0000-0000-000014100000}"/>
    <cellStyle name="Ioe?uaaaoayny aeia?nnueea" xfId="2168" xr:uid="{00000000-0005-0000-0000-000015100000}"/>
    <cellStyle name="Ioe?uaaaoayny aeia?nnueea 2" xfId="4237" xr:uid="{00000000-0005-0000-0000-000016100000}"/>
    <cellStyle name="ISO" xfId="2169" xr:uid="{00000000-0005-0000-0000-000017100000}"/>
    <cellStyle name="ISO 2" xfId="4238" xr:uid="{00000000-0005-0000-0000-000018100000}"/>
    <cellStyle name="Ivedimas" xfId="2170" xr:uid="{00000000-0005-0000-0000-000019100000}"/>
    <cellStyle name="Ivedimas 2" xfId="4239" xr:uid="{00000000-0005-0000-0000-00001A100000}"/>
    <cellStyle name="Ivedimo1" xfId="2171" xr:uid="{00000000-0005-0000-0000-00001B100000}"/>
    <cellStyle name="Ivedimo1 2" xfId="4240" xr:uid="{00000000-0005-0000-0000-00001C100000}"/>
    <cellStyle name="Ivedimo2" xfId="2172" xr:uid="{00000000-0005-0000-0000-00001D100000}"/>
    <cellStyle name="Ivedimo2 2" xfId="4241" xr:uid="{00000000-0005-0000-0000-00001E100000}"/>
    <cellStyle name="Ivedimo5" xfId="2173" xr:uid="{00000000-0005-0000-0000-00001F100000}"/>
    <cellStyle name="Ivedimo5 2" xfId="4242" xr:uid="{00000000-0005-0000-0000-000020100000}"/>
    <cellStyle name="Kilo" xfId="2174" xr:uid="{00000000-0005-0000-0000-000021100000}"/>
    <cellStyle name="Kilo 2" xfId="4244" xr:uid="{00000000-0005-0000-0000-000022100000}"/>
    <cellStyle name="Kilo 3" xfId="4243" xr:uid="{00000000-0005-0000-0000-000023100000}"/>
    <cellStyle name="kt" xfId="2175" xr:uid="{00000000-0005-0000-0000-000024100000}"/>
    <cellStyle name="kt 2" xfId="4245" xr:uid="{00000000-0005-0000-0000-000025100000}"/>
    <cellStyle name="Labels - Style3" xfId="2176" xr:uid="{00000000-0005-0000-0000-000026100000}"/>
    <cellStyle name="Labels - Style3 2" xfId="4246" xr:uid="{00000000-0005-0000-0000-000027100000}"/>
    <cellStyle name="Licence" xfId="2177" xr:uid="{00000000-0005-0000-0000-000028100000}"/>
    <cellStyle name="Licence 2" xfId="4247" xr:uid="{00000000-0005-0000-0000-000029100000}"/>
    <cellStyle name="Line Number" xfId="2178" xr:uid="{00000000-0005-0000-0000-00002A100000}"/>
    <cellStyle name="Line Number 2" xfId="4248" xr:uid="{00000000-0005-0000-0000-00002B100000}"/>
    <cellStyle name="Link Currency (0)" xfId="2179" xr:uid="{00000000-0005-0000-0000-00002C100000}"/>
    <cellStyle name="Link Currency (0) 2" xfId="4249" xr:uid="{00000000-0005-0000-0000-00002D100000}"/>
    <cellStyle name="Link Currency (2)" xfId="2180" xr:uid="{00000000-0005-0000-0000-00002E100000}"/>
    <cellStyle name="Link Currency (2) 2" xfId="4250" xr:uid="{00000000-0005-0000-0000-00002F100000}"/>
    <cellStyle name="Link Units (0)" xfId="2181" xr:uid="{00000000-0005-0000-0000-000030100000}"/>
    <cellStyle name="Link Units (0) 2" xfId="4251" xr:uid="{00000000-0005-0000-0000-000031100000}"/>
    <cellStyle name="Link Units (1)" xfId="2182" xr:uid="{00000000-0005-0000-0000-000032100000}"/>
    <cellStyle name="Link Units (1) 2" xfId="4252" xr:uid="{00000000-0005-0000-0000-000033100000}"/>
    <cellStyle name="Link Units (2)" xfId="2183" xr:uid="{00000000-0005-0000-0000-000034100000}"/>
    <cellStyle name="Link Units (2) 2" xfId="4253" xr:uid="{00000000-0005-0000-0000-000035100000}"/>
    <cellStyle name="Linked Cell" xfId="2184" xr:uid="{00000000-0005-0000-0000-000036100000}"/>
    <cellStyle name="Linked Cell 2" xfId="4254" xr:uid="{00000000-0005-0000-0000-000037100000}"/>
    <cellStyle name="Locked" xfId="2185" xr:uid="{00000000-0005-0000-0000-000038100000}"/>
    <cellStyle name="Locked 2" xfId="4255" xr:uid="{00000000-0005-0000-0000-000039100000}"/>
    <cellStyle name="Matrix" xfId="2186" xr:uid="{00000000-0005-0000-0000-00003A100000}"/>
    <cellStyle name="Matrix 2" xfId="4256" xr:uid="{00000000-0005-0000-0000-00003B100000}"/>
    <cellStyle name="Migliaia_DCF Lucchini Italy_Sidermeccanica" xfId="2187" xr:uid="{00000000-0005-0000-0000-00003C100000}"/>
    <cellStyle name="Millares [0]_FINAL-10" xfId="2188" xr:uid="{00000000-0005-0000-0000-00003D100000}"/>
    <cellStyle name="Millares_FINAL-10" xfId="2189" xr:uid="{00000000-0005-0000-0000-00003E100000}"/>
    <cellStyle name="Milliers [0]_~0926154" xfId="2190" xr:uid="{00000000-0005-0000-0000-00003F100000}"/>
    <cellStyle name="Milliers_~0926154" xfId="2191" xr:uid="{00000000-0005-0000-0000-000040100000}"/>
    <cellStyle name="millions" xfId="2192" xr:uid="{00000000-0005-0000-0000-000041100000}"/>
    <cellStyle name="millions 2" xfId="4257" xr:uid="{00000000-0005-0000-0000-000042100000}"/>
    <cellStyle name="mnb" xfId="2193" xr:uid="{00000000-0005-0000-0000-000043100000}"/>
    <cellStyle name="mnb 2" xfId="4258" xr:uid="{00000000-0005-0000-0000-000044100000}"/>
    <cellStyle name="Moneda [0]_FINAL-10" xfId="2194" xr:uid="{00000000-0005-0000-0000-000045100000}"/>
    <cellStyle name="Moneda_FINAL-10" xfId="2195" xr:uid="{00000000-0005-0000-0000-000046100000}"/>
    <cellStyle name="Monétaire [0]_~0926154" xfId="2196" xr:uid="{00000000-0005-0000-0000-000047100000}"/>
    <cellStyle name="Monétaire_~0926154" xfId="2197" xr:uid="{00000000-0005-0000-0000-000048100000}"/>
    <cellStyle name="Monйtaire [0]_Conversion Summary" xfId="2198" xr:uid="{00000000-0005-0000-0000-000049100000}"/>
    <cellStyle name="Monйtaire_Conversion Summary" xfId="2199" xr:uid="{00000000-0005-0000-0000-00004A100000}"/>
    <cellStyle name="Multiple" xfId="2200" xr:uid="{00000000-0005-0000-0000-00004B100000}"/>
    <cellStyle name="Multiple 2" xfId="4259" xr:uid="{00000000-0005-0000-0000-00004C100000}"/>
    <cellStyle name="mмny_laroux" xfId="2201" xr:uid="{00000000-0005-0000-0000-00004D100000}"/>
    <cellStyle name="Neutral" xfId="2202" xr:uid="{00000000-0005-0000-0000-00004E100000}"/>
    <cellStyle name="Neutral 2" xfId="4260" xr:uid="{00000000-0005-0000-0000-00004F100000}"/>
    <cellStyle name="Niezdef." xfId="2203" xr:uid="{00000000-0005-0000-0000-000050100000}"/>
    <cellStyle name="Niezdef. 2" xfId="4262" xr:uid="{00000000-0005-0000-0000-000051100000}"/>
    <cellStyle name="Niezdef. 3" xfId="4261" xr:uid="{00000000-0005-0000-0000-000052100000}"/>
    <cellStyle name="Non_definito" xfId="2204" xr:uid="{00000000-0005-0000-0000-000053100000}"/>
    <cellStyle name="Norma11l" xfId="2205" xr:uid="{00000000-0005-0000-0000-000054100000}"/>
    <cellStyle name="Norma11l 2" xfId="4263" xr:uid="{00000000-0005-0000-0000-000055100000}"/>
    <cellStyle name="Normal - Style1" xfId="2206" xr:uid="{00000000-0005-0000-0000-000056100000}"/>
    <cellStyle name="Normal - Style1 2" xfId="4265" xr:uid="{00000000-0005-0000-0000-000057100000}"/>
    <cellStyle name="Normal - Style1 3" xfId="4264" xr:uid="{00000000-0005-0000-0000-000058100000}"/>
    <cellStyle name="Normal 2" xfId="2207" xr:uid="{00000000-0005-0000-0000-000059100000}"/>
    <cellStyle name="Normal 2 2" xfId="4266" xr:uid="{00000000-0005-0000-0000-00005A100000}"/>
    <cellStyle name="Normal 3" xfId="2208" xr:uid="{00000000-0005-0000-0000-00005B100000}"/>
    <cellStyle name="Normal 3 2" xfId="4268" xr:uid="{00000000-0005-0000-0000-00005C100000}"/>
    <cellStyle name="Normal 3 3" xfId="4267" xr:uid="{00000000-0005-0000-0000-00005D100000}"/>
    <cellStyle name="Normal." xfId="2209" xr:uid="{00000000-0005-0000-0000-00005E100000}"/>
    <cellStyle name="Normal. 2" xfId="4269" xr:uid="{00000000-0005-0000-0000-00005F100000}"/>
    <cellStyle name="Normal_# 41-Market &amp;Trends" xfId="2210" xr:uid="{00000000-0005-0000-0000-000060100000}"/>
    <cellStyle name="Normál_Combellga Intangibles_10_ea" xfId="2211" xr:uid="{00000000-0005-0000-0000-000061100000}"/>
    <cellStyle name="Normal_DCF" xfId="2212" xr:uid="{00000000-0005-0000-0000-000062100000}"/>
    <cellStyle name="Normál_DCF_NKMK_08_AO_1" xfId="2213" xr:uid="{00000000-0005-0000-0000-000063100000}"/>
    <cellStyle name="Normal_DCF_Pavlodar_9" xfId="2214" xr:uid="{00000000-0005-0000-0000-000064100000}"/>
    <cellStyle name="Normál_SAMPLE" xfId="2215" xr:uid="{00000000-0005-0000-0000-000065100000}"/>
    <cellStyle name="Normal_SHEET" xfId="2216" xr:uid="{00000000-0005-0000-0000-000066100000}"/>
    <cellStyle name="Normale_DCF Lucchini Italy_Sidermeccanica" xfId="2217" xr:uid="{00000000-0005-0000-0000-000067100000}"/>
    <cellStyle name="normální_917_MTS_market.xls graf 1" xfId="2218" xr:uid="{00000000-0005-0000-0000-000068100000}"/>
    <cellStyle name="Normalny_RIEPCOSP_4" xfId="2219" xr:uid="{00000000-0005-0000-0000-000069100000}"/>
    <cellStyle name="normalPercent" xfId="2220" xr:uid="{00000000-0005-0000-0000-00006A100000}"/>
    <cellStyle name="normalPercent 2" xfId="4270" xr:uid="{00000000-0005-0000-0000-00006B100000}"/>
    <cellStyle name="normбlnм_laroux" xfId="2221" xr:uid="{00000000-0005-0000-0000-00006C100000}"/>
    <cellStyle name="normбlnн_laroux" xfId="2222" xr:uid="{00000000-0005-0000-0000-00006D100000}"/>
    <cellStyle name="nornPercent" xfId="2223" xr:uid="{00000000-0005-0000-0000-00006E100000}"/>
    <cellStyle name="nornPercent 2" xfId="4271" xr:uid="{00000000-0005-0000-0000-00006F100000}"/>
    <cellStyle name="Note" xfId="2224" xr:uid="{00000000-0005-0000-0000-000070100000}"/>
    <cellStyle name="Notes" xfId="2225" xr:uid="{00000000-0005-0000-0000-000071100000}"/>
    <cellStyle name="Notes 2" xfId="4272" xr:uid="{00000000-0005-0000-0000-000072100000}"/>
    <cellStyle name="Nun??c [0]_ deri-oren ctiu aia" xfId="2226" xr:uid="{00000000-0005-0000-0000-000073100000}"/>
    <cellStyle name="Nun??c_ deri-oren ctiu aia" xfId="2227" xr:uid="{00000000-0005-0000-0000-000074100000}"/>
    <cellStyle name="Ociriniaue [0]_ deri-oren ctiu aia" xfId="2228" xr:uid="{00000000-0005-0000-0000-000075100000}"/>
    <cellStyle name="Ociriniaue_ deri-oren ctiu aia" xfId="2229" xr:uid="{00000000-0005-0000-0000-000076100000}"/>
    <cellStyle name="Oeiainiaue_DDS-NMD" xfId="2230" xr:uid="{00000000-0005-0000-0000-000077100000}"/>
    <cellStyle name="Option" xfId="2231" xr:uid="{00000000-0005-0000-0000-000078100000}"/>
    <cellStyle name="OptionHeading" xfId="2232" xr:uid="{00000000-0005-0000-0000-000079100000}"/>
    <cellStyle name="OptionHeading 2" xfId="4273" xr:uid="{00000000-0005-0000-0000-00007A100000}"/>
    <cellStyle name="OSW_ColumnLabels" xfId="2233" xr:uid="{00000000-0005-0000-0000-00007B100000}"/>
    <cellStyle name="Output" xfId="2234" xr:uid="{00000000-0005-0000-0000-00007C100000}"/>
    <cellStyle name="Output 2" xfId="4274" xr:uid="{00000000-0005-0000-0000-00007D100000}"/>
    <cellStyle name="Paaotsikko" xfId="2235" xr:uid="{00000000-0005-0000-0000-00007E100000}"/>
    <cellStyle name="Paaotsikko 2" xfId="4275" xr:uid="{00000000-0005-0000-0000-00007F100000}"/>
    <cellStyle name="PageSubtitle" xfId="2236" xr:uid="{00000000-0005-0000-0000-000080100000}"/>
    <cellStyle name="PageSubtitle 2" xfId="4276" xr:uid="{00000000-0005-0000-0000-000081100000}"/>
    <cellStyle name="paint" xfId="2237" xr:uid="{00000000-0005-0000-0000-000082100000}"/>
    <cellStyle name="paint 2" xfId="4277" xr:uid="{00000000-0005-0000-0000-000083100000}"/>
    <cellStyle name="Pénznem_CCTV consolidation_1203" xfId="2238" xr:uid="{00000000-0005-0000-0000-000084100000}"/>
    <cellStyle name="Percent (0)" xfId="2239" xr:uid="{00000000-0005-0000-0000-000085100000}"/>
    <cellStyle name="Percent (0) 2" xfId="4278" xr:uid="{00000000-0005-0000-0000-000086100000}"/>
    <cellStyle name="Percent [0]" xfId="2240" xr:uid="{00000000-0005-0000-0000-000087100000}"/>
    <cellStyle name="Percent [0] 2" xfId="4279" xr:uid="{00000000-0005-0000-0000-000088100000}"/>
    <cellStyle name="Percent [00]" xfId="2241" xr:uid="{00000000-0005-0000-0000-000089100000}"/>
    <cellStyle name="Percent [00] 2" xfId="4280" xr:uid="{00000000-0005-0000-0000-00008A100000}"/>
    <cellStyle name="Percent [2]" xfId="2242" xr:uid="{00000000-0005-0000-0000-00008B100000}"/>
    <cellStyle name="Percent [2] 2" xfId="4281" xr:uid="{00000000-0005-0000-0000-00008C100000}"/>
    <cellStyle name="Percent 2" xfId="2243" xr:uid="{00000000-0005-0000-0000-00008D100000}"/>
    <cellStyle name="Percent 2 2" xfId="4282" xr:uid="{00000000-0005-0000-0000-00008E100000}"/>
    <cellStyle name="Percent_#6 Temps &amp; Contractors" xfId="2244" xr:uid="{00000000-0005-0000-0000-00008F100000}"/>
    <cellStyle name="Pourcentage_PASSB98" xfId="2245" xr:uid="{00000000-0005-0000-0000-000090100000}"/>
    <cellStyle name="PrePop Currency (0)" xfId="2246" xr:uid="{00000000-0005-0000-0000-000091100000}"/>
    <cellStyle name="PrePop Currency (0) 2" xfId="4283" xr:uid="{00000000-0005-0000-0000-000092100000}"/>
    <cellStyle name="PrePop Currency (2)" xfId="2247" xr:uid="{00000000-0005-0000-0000-000093100000}"/>
    <cellStyle name="PrePop Currency (2) 2" xfId="4284" xr:uid="{00000000-0005-0000-0000-000094100000}"/>
    <cellStyle name="PrePop Units (0)" xfId="2248" xr:uid="{00000000-0005-0000-0000-000095100000}"/>
    <cellStyle name="PrePop Units (0) 2" xfId="4285" xr:uid="{00000000-0005-0000-0000-000096100000}"/>
    <cellStyle name="PrePop Units (1)" xfId="2249" xr:uid="{00000000-0005-0000-0000-000097100000}"/>
    <cellStyle name="PrePop Units (1) 2" xfId="4286" xr:uid="{00000000-0005-0000-0000-000098100000}"/>
    <cellStyle name="PrePop Units (2)" xfId="2250" xr:uid="{00000000-0005-0000-0000-000099100000}"/>
    <cellStyle name="PrePop Units (2) 2" xfId="4287" xr:uid="{00000000-0005-0000-0000-00009A100000}"/>
    <cellStyle name="Price" xfId="2251" xr:uid="{00000000-0005-0000-0000-00009B100000}"/>
    <cellStyle name="prochrek" xfId="2252" xr:uid="{00000000-0005-0000-0000-00009C100000}"/>
    <cellStyle name="prochrek 2" xfId="4288" xr:uid="{00000000-0005-0000-0000-00009D100000}"/>
    <cellStyle name="Product" xfId="2253" xr:uid="{00000000-0005-0000-0000-00009E100000}"/>
    <cellStyle name="Product 2" xfId="4289" xr:uid="{00000000-0005-0000-0000-00009F100000}"/>
    <cellStyle name="Prosent_DS" xfId="2254" xr:uid="{00000000-0005-0000-0000-0000A0100000}"/>
    <cellStyle name="Puslapis1" xfId="2255" xr:uid="{00000000-0005-0000-0000-0000A1100000}"/>
    <cellStyle name="Puslapis1 2" xfId="4290" xr:uid="{00000000-0005-0000-0000-0000A2100000}"/>
    <cellStyle name="Puslapis2" xfId="2256" xr:uid="{00000000-0005-0000-0000-0000A3100000}"/>
    <cellStyle name="Puslapis2 2" xfId="4291" xr:uid="{00000000-0005-0000-0000-0000A4100000}"/>
    <cellStyle name="Pддotsikko" xfId="2257" xr:uid="{00000000-0005-0000-0000-0000A5100000}"/>
    <cellStyle name="Pддotsikko 2" xfId="4292" xr:uid="{00000000-0005-0000-0000-0000A6100000}"/>
    <cellStyle name="Reset  - Style7" xfId="2258" xr:uid="{00000000-0005-0000-0000-0000A7100000}"/>
    <cellStyle name="Reset  - Style7 2" xfId="4293" xr:uid="{00000000-0005-0000-0000-0000A8100000}"/>
    <cellStyle name="RMG - PB01.93" xfId="2259" xr:uid="{00000000-0005-0000-0000-0000A9100000}"/>
    <cellStyle name="RMG - PB01.93 2" xfId="4294" xr:uid="{00000000-0005-0000-0000-0000AA100000}"/>
    <cellStyle name="s]_x000d__x000a_load=_x000d__x000a_run=_x000d__x000a_NullPort=None_x000d__x000a_device=HP LaserJet 5P/5MP (HP),HPPCL5G,\\Accountdept\finanalyst_x000d__x000a_Spooler=yes_x000d__x000a_Dosprint=" xfId="2260" xr:uid="{00000000-0005-0000-0000-0000AB100000}"/>
    <cellStyle name="s]_x000d__x000a_load=_x000d__x000a_run=_x000d__x000a_NullPort=None_x000d__x000a_device=HP LaserJet 5P/5MP (HP),HPPCL5G,\\Accountdept\finanalyst_x000d__x000a_Spooler=yes_x000d__x000a_Dosprint= 2" xfId="4295" xr:uid="{00000000-0005-0000-0000-0000AC100000}"/>
    <cellStyle name="S4" xfId="2261" xr:uid="{00000000-0005-0000-0000-0000AD100000}"/>
    <cellStyle name="S4 2" xfId="4296" xr:uid="{00000000-0005-0000-0000-0000AE100000}"/>
    <cellStyle name="S5" xfId="2262" xr:uid="{00000000-0005-0000-0000-0000AF100000}"/>
    <cellStyle name="S5 2" xfId="4297" xr:uid="{00000000-0005-0000-0000-0000B0100000}"/>
    <cellStyle name="S6" xfId="2263" xr:uid="{00000000-0005-0000-0000-0000B1100000}"/>
    <cellStyle name="S6 2" xfId="4298" xr:uid="{00000000-0005-0000-0000-0000B2100000}"/>
    <cellStyle name="Standard" xfId="2264" xr:uid="{00000000-0005-0000-0000-0000B3100000}"/>
    <cellStyle name="Standard 2" xfId="4299" xr:uid="{00000000-0005-0000-0000-0000B4100000}"/>
    <cellStyle name="Straipsnis1" xfId="2265" xr:uid="{00000000-0005-0000-0000-0000B5100000}"/>
    <cellStyle name="Straipsnis1 2" xfId="4300" xr:uid="{00000000-0005-0000-0000-0000B6100000}"/>
    <cellStyle name="Straipsnis4" xfId="2266" xr:uid="{00000000-0005-0000-0000-0000B7100000}"/>
    <cellStyle name="Straipsnis4 2" xfId="4301" xr:uid="{00000000-0005-0000-0000-0000B8100000}"/>
    <cellStyle name="Style 1" xfId="2267" xr:uid="{00000000-0005-0000-0000-0000B9100000}"/>
    <cellStyle name="Style 1 2" xfId="2268" xr:uid="{00000000-0005-0000-0000-0000BA100000}"/>
    <cellStyle name="Style 1 2 2" xfId="4303" xr:uid="{00000000-0005-0000-0000-0000BB100000}"/>
    <cellStyle name="Style 1 3" xfId="4302" xr:uid="{00000000-0005-0000-0000-0000BC100000}"/>
    <cellStyle name="SubHead" xfId="2269" xr:uid="{00000000-0005-0000-0000-0000BD100000}"/>
    <cellStyle name="SubHead 2" xfId="4304" xr:uid="{00000000-0005-0000-0000-0000BE100000}"/>
    <cellStyle name="Table  - Style6" xfId="2270" xr:uid="{00000000-0005-0000-0000-0000BF100000}"/>
    <cellStyle name="Table  - Style6 2" xfId="4305" xr:uid="{00000000-0005-0000-0000-0000C0100000}"/>
    <cellStyle name="Table Title" xfId="2271" xr:uid="{00000000-0005-0000-0000-0000C1100000}"/>
    <cellStyle name="Table Title 2" xfId="4306" xr:uid="{00000000-0005-0000-0000-0000C2100000}"/>
    <cellStyle name="Table Units" xfId="2272" xr:uid="{00000000-0005-0000-0000-0000C3100000}"/>
    <cellStyle name="Table Units 2" xfId="4307" xr:uid="{00000000-0005-0000-0000-0000C4100000}"/>
    <cellStyle name="Text" xfId="2273" xr:uid="{00000000-0005-0000-0000-0000C5100000}"/>
    <cellStyle name="Text 2" xfId="4308" xr:uid="{00000000-0005-0000-0000-0000C6100000}"/>
    <cellStyle name="Text Indent A" xfId="2274" xr:uid="{00000000-0005-0000-0000-0000C7100000}"/>
    <cellStyle name="Text Indent A 2" xfId="4309" xr:uid="{00000000-0005-0000-0000-0000C8100000}"/>
    <cellStyle name="Text Indent B" xfId="2275" xr:uid="{00000000-0005-0000-0000-0000C9100000}"/>
    <cellStyle name="Text Indent B 2" xfId="4310" xr:uid="{00000000-0005-0000-0000-0000CA100000}"/>
    <cellStyle name="Text Indent C" xfId="2276" xr:uid="{00000000-0005-0000-0000-0000CB100000}"/>
    <cellStyle name="Text Indent C 2" xfId="4311" xr:uid="{00000000-0005-0000-0000-0000CC100000}"/>
    <cellStyle name="Text_DCF" xfId="2277" xr:uid="{00000000-0005-0000-0000-0000CD100000}"/>
    <cellStyle name="Tickmark" xfId="2278" xr:uid="{00000000-0005-0000-0000-0000CE100000}"/>
    <cellStyle name="Tickmark 2" xfId="4312" xr:uid="{00000000-0005-0000-0000-0000CF100000}"/>
    <cellStyle name="times" xfId="2279" xr:uid="{00000000-0005-0000-0000-0000D0100000}"/>
    <cellStyle name="times 2" xfId="4313" xr:uid="{00000000-0005-0000-0000-0000D1100000}"/>
    <cellStyle name="Title" xfId="2280" xr:uid="{00000000-0005-0000-0000-0000D2100000}"/>
    <cellStyle name="Title  - Style1" xfId="2281" xr:uid="{00000000-0005-0000-0000-0000D3100000}"/>
    <cellStyle name="Title  - Style1 2" xfId="4315" xr:uid="{00000000-0005-0000-0000-0000D4100000}"/>
    <cellStyle name="Title 2" xfId="4314" xr:uid="{00000000-0005-0000-0000-0000D5100000}"/>
    <cellStyle name="Title 3" xfId="4437" xr:uid="{00000000-0005-0000-0000-0000D6100000}"/>
    <cellStyle name="Title_20" xfId="2282" xr:uid="{00000000-0005-0000-0000-0000D7100000}"/>
    <cellStyle name="To" xfId="2283" xr:uid="{00000000-0005-0000-0000-0000D8100000}"/>
    <cellStyle name="To 2" xfId="4316" xr:uid="{00000000-0005-0000-0000-0000D9100000}"/>
    <cellStyle name="Total" xfId="2284" xr:uid="{00000000-0005-0000-0000-0000DA100000}"/>
    <cellStyle name="Total 2" xfId="4317" xr:uid="{00000000-0005-0000-0000-0000DB100000}"/>
    <cellStyle name="TotCol - Style5" xfId="2285" xr:uid="{00000000-0005-0000-0000-0000DC100000}"/>
    <cellStyle name="TotCol - Style5 2" xfId="4318" xr:uid="{00000000-0005-0000-0000-0000DD100000}"/>
    <cellStyle name="TotRow - Style4" xfId="2286" xr:uid="{00000000-0005-0000-0000-0000DE100000}"/>
    <cellStyle name="TotRow - Style4 2" xfId="4319" xr:uid="{00000000-0005-0000-0000-0000DF100000}"/>
    <cellStyle name="Tusenskille [0]_DS" xfId="2287" xr:uid="{00000000-0005-0000-0000-0000E0100000}"/>
    <cellStyle name="Tusenskille_DS" xfId="2288" xr:uid="{00000000-0005-0000-0000-0000E1100000}"/>
    <cellStyle name="Unit" xfId="2289" xr:uid="{00000000-0005-0000-0000-0000E2100000}"/>
    <cellStyle name="Valiotsikko" xfId="2290" xr:uid="{00000000-0005-0000-0000-0000E3100000}"/>
    <cellStyle name="Valiotsikko 2" xfId="4321" xr:uid="{00000000-0005-0000-0000-0000E4100000}"/>
    <cellStyle name="Valiotsikko 3" xfId="4320" xr:uid="{00000000-0005-0000-0000-0000E5100000}"/>
    <cellStyle name="Valuta [0]_DS" xfId="2291" xr:uid="{00000000-0005-0000-0000-0000E6100000}"/>
    <cellStyle name="Valuta_DS" xfId="2292" xr:uid="{00000000-0005-0000-0000-0000E7100000}"/>
    <cellStyle name="Vertical" xfId="2293" xr:uid="{00000000-0005-0000-0000-0000E8100000}"/>
    <cellStyle name="Vertical 2" xfId="4322" xr:uid="{00000000-0005-0000-0000-0000E9100000}"/>
    <cellStyle name="Vдliotsikko" xfId="2294" xr:uid="{00000000-0005-0000-0000-0000EA100000}"/>
    <cellStyle name="Vдliotsikko 2" xfId="4324" xr:uid="{00000000-0005-0000-0000-0000EB100000}"/>
    <cellStyle name="Vдliotsikko 3" xfId="4323" xr:uid="{00000000-0005-0000-0000-0000EC100000}"/>
    <cellStyle name="Warning Text" xfId="2295" xr:uid="{00000000-0005-0000-0000-0000ED100000}"/>
    <cellStyle name="Warning Text 2" xfId="4325" xr:uid="{00000000-0005-0000-0000-0000EE100000}"/>
    <cellStyle name="WIP" xfId="2296" xr:uid="{00000000-0005-0000-0000-0000EF100000}"/>
    <cellStyle name="WIP 2" xfId="4327" xr:uid="{00000000-0005-0000-0000-0000F0100000}"/>
    <cellStyle name="WIP 3" xfId="4326" xr:uid="{00000000-0005-0000-0000-0000F1100000}"/>
    <cellStyle name="Wдhrung_Compiling Utility Macros" xfId="2297" xr:uid="{00000000-0005-0000-0000-0000F2100000}"/>
    <cellStyle name="Zero" xfId="2298" xr:uid="{00000000-0005-0000-0000-0000F3100000}"/>
    <cellStyle name="Zero 2" xfId="4329" xr:uid="{00000000-0005-0000-0000-0000F4100000}"/>
    <cellStyle name="Zero 3" xfId="4328" xr:uid="{00000000-0005-0000-0000-0000F5100000}"/>
    <cellStyle name="Акцент1 2" xfId="4330" xr:uid="{00000000-0005-0000-0000-0000F6100000}"/>
    <cellStyle name="Акцент2 2" xfId="4331" xr:uid="{00000000-0005-0000-0000-0000F7100000}"/>
    <cellStyle name="Акцент3 2" xfId="4332" xr:uid="{00000000-0005-0000-0000-0000F8100000}"/>
    <cellStyle name="Акцент4 2" xfId="4333" xr:uid="{00000000-0005-0000-0000-0000F9100000}"/>
    <cellStyle name="Акцент5 2" xfId="4334" xr:uid="{00000000-0005-0000-0000-0000FA100000}"/>
    <cellStyle name="Акцент6 2" xfId="4335" xr:uid="{00000000-0005-0000-0000-0000FB100000}"/>
    <cellStyle name="Ввод  2" xfId="4336" xr:uid="{00000000-0005-0000-0000-0000FC100000}"/>
    <cellStyle name="Ввод данных" xfId="2299" xr:uid="{00000000-0005-0000-0000-0000FD100000}"/>
    <cellStyle name="Ввод данных 2" xfId="4338" xr:uid="{00000000-0005-0000-0000-0000FE100000}"/>
    <cellStyle name="Ввод данных 3" xfId="4337" xr:uid="{00000000-0005-0000-0000-0000FF100000}"/>
    <cellStyle name="Вывод 2" xfId="4339" xr:uid="{00000000-0005-0000-0000-000000110000}"/>
    <cellStyle name="Вычисление 2" xfId="4340" xr:uid="{00000000-0005-0000-0000-000001110000}"/>
    <cellStyle name="ѓенежный [0]_balance_y" xfId="2300" xr:uid="{00000000-0005-0000-0000-000002110000}"/>
    <cellStyle name="ѓенежный_balance_y" xfId="2301" xr:uid="{00000000-0005-0000-0000-000003110000}"/>
    <cellStyle name="Данные" xfId="2302" xr:uid="{00000000-0005-0000-0000-000004110000}"/>
    <cellStyle name="Данные 2" xfId="4342" xr:uid="{00000000-0005-0000-0000-000005110000}"/>
    <cellStyle name="Данные 3" xfId="4341" xr:uid="{00000000-0005-0000-0000-000006110000}"/>
    <cellStyle name="Заголовок 1 2" xfId="4343" xr:uid="{00000000-0005-0000-0000-000007110000}"/>
    <cellStyle name="Заголовок 2 2" xfId="4344" xr:uid="{00000000-0005-0000-0000-000008110000}"/>
    <cellStyle name="Заголовок 3 2" xfId="4345" xr:uid="{00000000-0005-0000-0000-000009110000}"/>
    <cellStyle name="Заголовок 4 2" xfId="4346" xr:uid="{00000000-0005-0000-0000-00000A110000}"/>
    <cellStyle name="ЅинЎнсоЏый [0]_balance_y" xfId="2303" xr:uid="{00000000-0005-0000-0000-00000B110000}"/>
    <cellStyle name="ЅинЎнсоЏый_balance_y" xfId="2304" xr:uid="{00000000-0005-0000-0000-00000C110000}"/>
    <cellStyle name="ибrky [0]_laroux" xfId="2305" xr:uid="{00000000-0005-0000-0000-00000D110000}"/>
    <cellStyle name="ибrky_laroux" xfId="2306" xr:uid="{00000000-0005-0000-0000-00000E110000}"/>
    <cellStyle name="Итог 2" xfId="4347" xr:uid="{00000000-0005-0000-0000-00000F110000}"/>
    <cellStyle name="їўычный_balance_y" xfId="2307" xr:uid="{00000000-0005-0000-0000-000010110000}"/>
    <cellStyle name="КАНДАГАЧ тел3-33-96" xfId="2308" xr:uid="{00000000-0005-0000-0000-000011110000}"/>
    <cellStyle name="КАНДАГАЧ тел3-33-96 2" xfId="4348" xr:uid="{00000000-0005-0000-0000-000012110000}"/>
    <cellStyle name="Контрольная ячейка 2" xfId="4349" xr:uid="{00000000-0005-0000-0000-000013110000}"/>
    <cellStyle name="Название 2" xfId="4350" xr:uid="{00000000-0005-0000-0000-000014110000}"/>
    <cellStyle name="Нейтральный 2" xfId="4351" xr:uid="{00000000-0005-0000-0000-000015110000}"/>
    <cellStyle name="Обычный" xfId="0" builtinId="0"/>
    <cellStyle name="Обычный 2" xfId="2329" xr:uid="{00000000-0005-0000-0000-000017110000}"/>
    <cellStyle name="Плохой 2" xfId="4352" xr:uid="{00000000-0005-0000-0000-000018110000}"/>
    <cellStyle name="Пояснение 2" xfId="4353" xr:uid="{00000000-0005-0000-0000-000019110000}"/>
    <cellStyle name="Примечание 2" xfId="4354" xr:uid="{00000000-0005-0000-0000-00001A110000}"/>
    <cellStyle name="Процент_ГСМ (з)" xfId="2309" xr:uid="{00000000-0005-0000-0000-00001B110000}"/>
    <cellStyle name="Расчетный" xfId="2310" xr:uid="{00000000-0005-0000-0000-00001C110000}"/>
    <cellStyle name="Расчетный 2" xfId="4356" xr:uid="{00000000-0005-0000-0000-00001D110000}"/>
    <cellStyle name="Расчетный 3" xfId="4355" xr:uid="{00000000-0005-0000-0000-00001E110000}"/>
    <cellStyle name="Связанная ячейка 2" xfId="4357" xr:uid="{00000000-0005-0000-0000-00001F110000}"/>
    <cellStyle name="Стиль 1" xfId="2311" xr:uid="{00000000-0005-0000-0000-000020110000}"/>
    <cellStyle name="Стиль 1 2" xfId="4358" xr:uid="{00000000-0005-0000-0000-000021110000}"/>
    <cellStyle name="Стиль_названий" xfId="2312" xr:uid="{00000000-0005-0000-0000-000022110000}"/>
    <cellStyle name="Текст предупреждения 2" xfId="4359" xr:uid="{00000000-0005-0000-0000-000023110000}"/>
    <cellStyle name="тонны" xfId="2313" xr:uid="{00000000-0005-0000-0000-000024110000}"/>
    <cellStyle name="тонны 2" xfId="4361" xr:uid="{00000000-0005-0000-0000-000025110000}"/>
    <cellStyle name="тонны 3" xfId="4360" xr:uid="{00000000-0005-0000-0000-000026110000}"/>
    <cellStyle name="Тысячи [0]_ план-факт июнь гов" xfId="2314" xr:uid="{00000000-0005-0000-0000-000027110000}"/>
    <cellStyle name="Тысячи [а]" xfId="2315" xr:uid="{00000000-0005-0000-0000-000028110000}"/>
    <cellStyle name="Тысячи [а] 2" xfId="4362" xr:uid="{00000000-0005-0000-0000-000029110000}"/>
    <cellStyle name="Тысячи_ план-факт июнь гов" xfId="2316" xr:uid="{00000000-0005-0000-0000-00002A110000}"/>
    <cellStyle name="Финан" xfId="2317" xr:uid="{00000000-0005-0000-0000-00002B110000}"/>
    <cellStyle name="Финан 2" xfId="4363" xr:uid="{00000000-0005-0000-0000-00002C110000}"/>
    <cellStyle name="ФинАнсовый {0]_Лист!" xfId="2318" xr:uid="{00000000-0005-0000-0000-00002D110000}"/>
    <cellStyle name="Финансовый 10" xfId="4365" xr:uid="{00000000-0005-0000-0000-00002E110000}"/>
    <cellStyle name="Финансовый 11" xfId="4364" xr:uid="{00000000-0005-0000-0000-00002F110000}"/>
    <cellStyle name="Финансовый 12" xfId="4438" xr:uid="{00000000-0005-0000-0000-000030110000}"/>
    <cellStyle name="Финансовый 2" xfId="4366" xr:uid="{00000000-0005-0000-0000-000031110000}"/>
    <cellStyle name="Финансовый 3" xfId="4367" xr:uid="{00000000-0005-0000-0000-000032110000}"/>
    <cellStyle name="Финансовый 4" xfId="4368" xr:uid="{00000000-0005-0000-0000-000033110000}"/>
    <cellStyle name="Финансовый 5" xfId="4369" xr:uid="{00000000-0005-0000-0000-000034110000}"/>
    <cellStyle name="Финансовый 6" xfId="4370" xr:uid="{00000000-0005-0000-0000-000035110000}"/>
    <cellStyle name="Финансовый 7" xfId="4371" xr:uid="{00000000-0005-0000-0000-000036110000}"/>
    <cellStyle name="Финансовый 8" xfId="4372" xr:uid="{00000000-0005-0000-0000-000037110000}"/>
    <cellStyle name="Финансовый 9" xfId="4373" xr:uid="{00000000-0005-0000-0000-000038110000}"/>
    <cellStyle name="ФинАнсовый K0]_гов.ьай_пл.фшнинс." xfId="2319" xr:uid="{00000000-0005-0000-0000-000039110000}"/>
    <cellStyle name="ФинансоТ" xfId="2320" xr:uid="{00000000-0005-0000-0000-00003A110000}"/>
    <cellStyle name="ФинансоТ 2" xfId="4375" xr:uid="{00000000-0005-0000-0000-00003B110000}"/>
    <cellStyle name="ФинансоТ 3" xfId="4376" xr:uid="{00000000-0005-0000-0000-00003C110000}"/>
    <cellStyle name="ФинансоТ 4" xfId="4374" xr:uid="{00000000-0005-0000-0000-00003D110000}"/>
    <cellStyle name="ФинансоТый" xfId="2321" xr:uid="{00000000-0005-0000-0000-00003E110000}"/>
    <cellStyle name="ФинансоТый [0]_Гов.май_Н-к" xfId="2322" xr:uid="{00000000-0005-0000-0000-00003F110000}"/>
    <cellStyle name="ФинансоТый 10" xfId="4378" xr:uid="{00000000-0005-0000-0000-000040110000}"/>
    <cellStyle name="ФинансоТый 11" xfId="4377" xr:uid="{00000000-0005-0000-0000-000041110000}"/>
    <cellStyle name="ФинансоТый 12" xfId="4439" xr:uid="{00000000-0005-0000-0000-000042110000}"/>
    <cellStyle name="ФинансоТый 2" xfId="4379" xr:uid="{00000000-0005-0000-0000-000043110000}"/>
    <cellStyle name="ФинансоТый 3" xfId="4380" xr:uid="{00000000-0005-0000-0000-000044110000}"/>
    <cellStyle name="ФинансоТый 4" xfId="4381" xr:uid="{00000000-0005-0000-0000-000045110000}"/>
    <cellStyle name="ФинансоТый 5" xfId="4382" xr:uid="{00000000-0005-0000-0000-000046110000}"/>
    <cellStyle name="ФинансоТый 6" xfId="4383" xr:uid="{00000000-0005-0000-0000-000047110000}"/>
    <cellStyle name="ФинансоТый 7" xfId="4384" xr:uid="{00000000-0005-0000-0000-000048110000}"/>
    <cellStyle name="ФинансоТый 8" xfId="4385" xr:uid="{00000000-0005-0000-0000-000049110000}"/>
    <cellStyle name="ФинансоТый 9" xfId="4386" xr:uid="{00000000-0005-0000-0000-00004A110000}"/>
    <cellStyle name="ФинансоТый_DCF" xfId="2323" xr:uid="{00000000-0005-0000-0000-00004B110000}"/>
    <cellStyle name="ФинРнсовый [0]_ПДР Январь" xfId="2324" xr:uid="{00000000-0005-0000-0000-00004C110000}"/>
    <cellStyle name="ФинРнсовый K0]_гов.май_фин.ЧМПЗ" xfId="2325" xr:uid="{00000000-0005-0000-0000-00004D110000}"/>
    <cellStyle name="Хороший 2" xfId="4387" xr:uid="{00000000-0005-0000-0000-00004E110000}"/>
    <cellStyle name="Ценовой" xfId="2326" xr:uid="{00000000-0005-0000-0000-00004F110000}"/>
    <cellStyle name="Ценовой 2" xfId="4389" xr:uid="{00000000-0005-0000-0000-000050110000}"/>
    <cellStyle name="Ценовой 3" xfId="4388" xr:uid="{00000000-0005-0000-0000-000051110000}"/>
    <cellStyle name="ЏђЋ–…Ќ’Ќ›‰" xfId="2327" xr:uid="{00000000-0005-0000-0000-000052110000}"/>
    <cellStyle name="ЏђЋ–…Ќ’Ќ›‰ 2" xfId="4391" xr:uid="{00000000-0005-0000-0000-000053110000}"/>
    <cellStyle name="ЏђЋ–…Ќ’Ќ›‰ 3" xfId="4390" xr:uid="{00000000-0005-0000-0000-000054110000}"/>
    <cellStyle name="Шапка" xfId="2328" xr:uid="{00000000-0005-0000-0000-000055110000}"/>
    <cellStyle name="Шапка 2" xfId="4393" xr:uid="{00000000-0005-0000-0000-000056110000}"/>
    <cellStyle name="Шапка 3" xfId="4392" xr:uid="{00000000-0005-0000-0000-0000571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FEFE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0</xdr:row>
      <xdr:rowOff>0</xdr:rowOff>
    </xdr:from>
    <xdr:to>
      <xdr:col>3</xdr:col>
      <xdr:colOff>1028700</xdr:colOff>
      <xdr:row>4</xdr:row>
      <xdr:rowOff>133350</xdr:rowOff>
    </xdr:to>
    <xdr:pic>
      <xdr:nvPicPr>
        <xdr:cNvPr id="1057" name="Рисунок 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0"/>
          <a:ext cx="1781175" cy="9525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95250</xdr:rowOff>
    </xdr:from>
    <xdr:to>
      <xdr:col>6</xdr:col>
      <xdr:colOff>1514475</xdr:colOff>
      <xdr:row>3</xdr:row>
      <xdr:rowOff>180975</xdr:rowOff>
    </xdr:to>
    <xdr:pic>
      <xdr:nvPicPr>
        <xdr:cNvPr id="2081" name="Рисунок 1">
          <a:extLst>
            <a:ext uri="{FF2B5EF4-FFF2-40B4-BE49-F238E27FC236}">
              <a16:creationId xmlns:a16="http://schemas.microsoft.com/office/drawing/2014/main" id="{00000000-0008-0000-01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95250"/>
          <a:ext cx="1514475" cy="7429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1228725</xdr:colOff>
      <xdr:row>0</xdr:row>
      <xdr:rowOff>161925</xdr:rowOff>
    </xdr:from>
    <xdr:to>
      <xdr:col>2</xdr:col>
      <xdr:colOff>1371600</xdr:colOff>
      <xdr:row>4</xdr:row>
      <xdr:rowOff>104775</xdr:rowOff>
    </xdr:to>
    <xdr:pic>
      <xdr:nvPicPr>
        <xdr:cNvPr id="3105" name="Рисунок 1">
          <a:extLst>
            <a:ext uri="{FF2B5EF4-FFF2-40B4-BE49-F238E27FC236}">
              <a16:creationId xmlns:a16="http://schemas.microsoft.com/office/drawing/2014/main" id="{00000000-0008-0000-02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161925"/>
          <a:ext cx="1524000" cy="74295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695325</xdr:colOff>
      <xdr:row>0</xdr:row>
      <xdr:rowOff>66675</xdr:rowOff>
    </xdr:from>
    <xdr:to>
      <xdr:col>10</xdr:col>
      <xdr:colOff>990600</xdr:colOff>
      <xdr:row>4</xdr:row>
      <xdr:rowOff>57150</xdr:rowOff>
    </xdr:to>
    <xdr:pic>
      <xdr:nvPicPr>
        <xdr:cNvPr id="4129" name="Рисунок 1">
          <a:extLst>
            <a:ext uri="{FF2B5EF4-FFF2-40B4-BE49-F238E27FC236}">
              <a16:creationId xmlns:a16="http://schemas.microsoft.com/office/drawing/2014/main" id="{00000000-0008-0000-0300-00002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66675"/>
          <a:ext cx="1343025" cy="7905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-server\1308_CATEK_Pavlodar_Ekibastus\Documents%20and%20Settings\plan_4\Local%20Settings\Temporary%20Internet%20Files\Content.IE5\908R59SD\Documents%20and%20Settings\EKelzina.ETC\&#1052;&#1086;&#1080;%20&#1076;&#1086;&#1082;&#1091;&#1084;&#1077;&#1085;&#1090;&#1099;\OTX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8353%20Blank%20CMA%20Workbook%20(Revised%20for%202009%20Alternative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perations\Services%20&amp;%20Transportation\Eurest%20Raytheon\Finance\Accounts\PAYROLL\History%20ERRS%2002\November__2002\Realloca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perations\Services%20&amp;%20Transportation\Eurest%20Raytheon\Finance\Finance\Business%20Analyst\Scala%20Journals\Accrual%20for%20tea&amp;coffee%20invoi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350\LOCALS~1\Temp\Rar$DI00.875\&#1044;&#1086;&#1089;&#1090;&#1091;&#1087;\2%20&#1082;&#1074;&#1072;&#1088;&#1090;&#1072;&#1083;%202003%20&#1075;&#1086;&#1076;&#1072;\100%20&#1079;&#1072;%206%20&#1084;&#1077;&#1089;&#1103;&#1094;&#1077;&#1074;%202003%20&#1075;&#1086;&#1076;&#1072;.%20&#1087;&#1086;%20&#1092;&#1080;&#1083;&#1080;&#1072;&#1083;&#1072;&#108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erform%20Preliminary%20Analytical%20Review%20Workbook%20(adjusted%20for%20new%20pack)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3CDCBEB\Worksheet%20in%20DT%20Substantive%20Analytical%20Procedures%20Templat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01%20LOANS%20TO%20CUSTOMERS%20Combined%20Leadsheet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Blank%20Excel%20Workpaper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0;&#1060;&#1053;_&#1050;&#1054;&#1053;&#1057;&#1054;&#1051;&#1048;&#1044;&#1048;&#1056;&#1054;&#1042;&#1040;&#1053;&#1053;&#1040;&#1071;\&#1050;&#1086;&#1085;&#1089;_1&#1082;&#1074;2008\&#1062;&#1058;_Consolidated%20IFRS%20BS%20&amp;%20disclosures%20_1_2008&#1045;&#1041;&#1056;&#105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&#1040;&#1060;&#1053;_&#1050;&#1054;&#1053;&#1057;&#1054;&#1051;&#1048;&#1044;&#1048;&#1056;&#1054;&#1042;&#1040;&#1053;&#1053;&#1040;&#1071;\&#1050;&#1086;&#1085;&#1089;_1&#1082;&#1074;2008\&#1062;&#1058;_Consolidated%20IFRS%20BS%20&amp;%20disclosures%20_1_2008&#1045;&#1041;&#1056;&#105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94;&#1072;&#1090;&#1101;&#1082;\2007&#1075;%20&#1074;%20&#1040;&#1060;&#1053;\2271.2%20Consolidated%20IFRS%20BS%20&amp;%20disclosures%20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e-glbuh\Local%20Settings\Temporary%20Internet%20Files\OLKC8\&#1060;&#1054;_&#1057;&#1050;&#1069;_2009_&#1088;&#1072;&#1089;&#1096;&#1080;&#1092;&#1088;&#1086;&#1074;&#1082;&#1080;_&#1062;&#1040;&#1058;&#1069;&#1050;_30.09.200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44%20Corporate%20Income%20Tax%20working%20paper%2031%2012%202005%20-%20Tea%20Land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&#1072;&#1091;&#1076;&#1080;&#1090;\2271.2%20Consolidated%20IFRS%20BS%20&amp;%20disclosures%202006\cafe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40%20Accounts%20receivable%20tes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71.2%20Consolidated%20IFRS%20BS%20&amp;%20disclosures%202006%20COPY%20FINAL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60%20Long-Term%20Debt%20test%202006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2%205%20Loan%20Review%20Files%20-%20Osh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5%20FS%20in%20Excel%20IFRS%202009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160%20Payables%20-%2031%2012%202009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DS%20G&amp;A%20testing%20@%20IFRS%20AUDIT%202007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za.ROZA_K\Desktop\&#1044;&#1083;&#1103;%20&#1072;&#1091;&#1076;&#1080;&#1090;&#1072;%202008\&#1044;&#1083;&#1103;%20&#1072;&#1091;&#1076;&#1080;&#1090;&#1072;%202008\Worksheet%20in%202221%20Financial%20Statements%20in%20Excel%20for%20200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murzaeva\Desktop\PTES\&#1055;&#1088;&#1086;&#1074;&#1086;&#1076;&#1082;&#1080;%20&#1076;&#1083;&#1103;%20&#1086;&#1073;&#1089;&#1091;&#1078;&#1076;&#1077;&#1085;&#1080;&#1103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Fixed%20Assets%20testing%202008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0%20COS%20test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540%20Deferred%20tax%20-%202007%20SKEP%20review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2\c\&#1040;&#1088;&#1093;&#1082;&#1086;&#1087;&#1080;&#1080;\&#1052;&#1086;&#1080;%20&#1076;&#1086;&#1082;&#1091;&#1084;&#1077;&#1085;&#1090;&#1099;\111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72;&#1091;&#1076;&#1080;&#1090;\&#1050;&#1086;&#1085;&#1089;&#1086;&#1083;%20&#1086;&#1090;&#1095;%20&#1079;&#1072;%201%20&#1087;&#1086;&#1083;&#1091;&#1075;&#1086;&#1076;&#1080;&#1077;%202008%20&#1075;\&#1062;&#1040;&#1058;&#1069;&#1050;_&#1050;&#1086;&#1085;&#1089;&#1086;&#1083;&#1080;&#1076;_1%20&#1087;&#1086;&#1083;&#1091;&#1075;%2008_&#1057;&#1074;&#1086;&#1076;&#1060;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0;&#1060;&#1053;_&#1050;&#1054;&#1053;&#1057;&#1054;&#1051;&#1048;&#1044;&#1048;&#1056;&#1054;&#1042;&#1040;&#1053;&#1053;&#1040;&#1071;\&#1050;&#1086;&#1085;&#1089;_2&#1082;&#1074;2008\&#1062;&#1040;&#1058;&#1069;&#1050;_&#1050;&#1086;&#1085;&#1089;&#1086;&#1083;&#1080;&#1076;_2&#1082;&#1074;2008&#1045;&#1041;&#1056;&#1056;_&#1092;&#1086;&#1088;&#1084;&#1072;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atalya2\Local%20Settings\Temporary%20Internet%20Files\OLK1B6\&#1062;&#1040;&#1058;&#1069;&#1050;_&#1050;&#1086;&#1085;&#1089;&#1086;&#1083;&#1080;&#1076;_1%20&#1087;&#1086;&#1083;&#1091;&#1075;%2008_&#1057;&#1074;&#1086;&#1076;&#1060;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za.ROZA_K\My%20Documents\&#1072;&#1091;&#1076;&#1080;&#1090;\&#1050;&#1086;&#1085;&#1089;&#1086;&#1083;%20&#1086;&#1090;&#1095;%20&#1079;&#1072;%201%20&#1087;&#1086;&#1083;&#1091;&#1075;&#1086;&#1076;&#1080;&#1077;%202008%20&#1075;\&#1062;&#1040;&#1058;&#1069;&#1050;_&#1050;&#1086;&#1085;&#1089;&#1086;&#1083;&#1080;&#1076;_1%20&#1087;&#1086;&#1083;&#1091;&#1075;%2008_&#1057;&#1074;&#1086;&#1076;&#1060;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П (3)"/>
      <sheetName val="ТЭП (13)"/>
      <sheetName val="ТЭП (12)"/>
      <sheetName val="Операт. данные"/>
      <sheetName val="Отчет по теплоэнергии. (4)"/>
      <sheetName val="ТЭП  2кв"/>
      <sheetName val="Испол.сметы 1998г"/>
      <sheetName val="ТЭП (11)"/>
      <sheetName val="протокол (3)"/>
      <sheetName val="протокол"/>
      <sheetName val="ТЭП (4)"/>
      <sheetName val="смета затрат за 1кв 97и98г)"/>
      <sheetName val="ТЭП (10)"/>
      <sheetName val="протокол (2)"/>
      <sheetName val="Товар. прод. 4 мес. (3)"/>
      <sheetName val="Товар. прод. 3 мес. (2)"/>
      <sheetName val="ТЭП февраль"/>
      <sheetName val="Отчет по теплоэнергии. (2)"/>
      <sheetName val="Отчет по т-энерг.99г."/>
      <sheetName val="Отчет по теплоэнергии. (3)"/>
      <sheetName val="1 П"/>
      <sheetName val="Отчет по теплоэнергии. (5)"/>
      <sheetName val=" пустографки"/>
      <sheetName val="Fin Res"/>
      <sheetName val="DCF_ЭТЭЦ (от ААР)"/>
      <sheetName val="Унифиц перечень наименований"/>
      <sheetName val="Лист1"/>
      <sheetName val="Униф переч наим"/>
      <sheetName val="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 "/>
      <sheetName val="CMA Calculations- R Factor"/>
      <sheetName val="CMA Calculations- Figure 5440.1"/>
      <sheetName val="CMA Selections"/>
      <sheetName val="XREF"/>
      <sheetName val="Tickmarks"/>
      <sheetName val="Table"/>
      <sheetName val="CMA_SampleDesign"/>
      <sheetName val="DialogInsert"/>
    </sheetNames>
    <sheetDataSet>
      <sheetData sheetId="0" refreshError="1"/>
      <sheetData sheetId="1" refreshError="1">
        <row r="16">
          <cell r="D16">
            <v>0</v>
          </cell>
          <cell r="H16" t="e">
            <v>#DIV/0!</v>
          </cell>
        </row>
      </sheetData>
      <sheetData sheetId="2" refreshError="1">
        <row r="29">
          <cell r="D29">
            <v>2780</v>
          </cell>
          <cell r="I29">
            <v>-23.000000000000199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KAZ"/>
      <sheetName val="GAAP"/>
    </sheetNames>
    <sheetDataSet>
      <sheetData sheetId="0" refreshError="1">
        <row r="2">
          <cell r="A2" t="str">
            <v>ERSS KZT</v>
          </cell>
        </row>
        <row r="3">
          <cell r="A3" t="str">
            <v>COMPANY 02</v>
          </cell>
        </row>
        <row r="4">
          <cell r="A4" t="str">
            <v>CC</v>
          </cell>
        </row>
        <row r="5">
          <cell r="A5" t="str">
            <v>==========</v>
          </cell>
        </row>
        <row r="6">
          <cell r="A6">
            <v>111000</v>
          </cell>
        </row>
        <row r="7">
          <cell r="A7">
            <v>111500</v>
          </cell>
        </row>
        <row r="8">
          <cell r="A8">
            <v>111510</v>
          </cell>
        </row>
        <row r="9">
          <cell r="A9">
            <v>111520</v>
          </cell>
        </row>
        <row r="10">
          <cell r="A10">
            <v>112200</v>
          </cell>
        </row>
        <row r="11">
          <cell r="A11">
            <v>112300</v>
          </cell>
        </row>
        <row r="12">
          <cell r="A12">
            <v>112400</v>
          </cell>
        </row>
        <row r="13">
          <cell r="A13">
            <v>112500</v>
          </cell>
        </row>
        <row r="14">
          <cell r="A14">
            <v>1210101</v>
          </cell>
        </row>
        <row r="15">
          <cell r="A15">
            <v>112600</v>
          </cell>
        </row>
        <row r="16">
          <cell r="A16">
            <v>1230101</v>
          </cell>
        </row>
        <row r="17">
          <cell r="A17">
            <v>121000</v>
          </cell>
        </row>
        <row r="18">
          <cell r="A18">
            <v>123100</v>
          </cell>
        </row>
        <row r="19">
          <cell r="A19">
            <v>123140</v>
          </cell>
        </row>
        <row r="20">
          <cell r="A20">
            <v>123150</v>
          </cell>
        </row>
        <row r="21">
          <cell r="A21">
            <v>123151</v>
          </cell>
        </row>
        <row r="22">
          <cell r="A22">
            <v>123300</v>
          </cell>
        </row>
        <row r="23">
          <cell r="A23">
            <v>123340</v>
          </cell>
        </row>
        <row r="24">
          <cell r="A24">
            <v>123350</v>
          </cell>
        </row>
        <row r="25">
          <cell r="A25">
            <v>123352</v>
          </cell>
        </row>
        <row r="26">
          <cell r="A26">
            <v>123400</v>
          </cell>
        </row>
        <row r="27">
          <cell r="A27">
            <v>2010102</v>
          </cell>
        </row>
        <row r="28">
          <cell r="A28">
            <v>123440</v>
          </cell>
        </row>
        <row r="29">
          <cell r="A29">
            <v>2010104</v>
          </cell>
        </row>
        <row r="30">
          <cell r="A30">
            <v>123450</v>
          </cell>
        </row>
        <row r="31">
          <cell r="A31">
            <v>2060101</v>
          </cell>
        </row>
        <row r="32">
          <cell r="A32">
            <v>123451</v>
          </cell>
        </row>
        <row r="33">
          <cell r="A33">
            <v>2060103</v>
          </cell>
        </row>
        <row r="34">
          <cell r="A34">
            <v>123452</v>
          </cell>
        </row>
        <row r="35">
          <cell r="A35">
            <v>2060105</v>
          </cell>
        </row>
        <row r="36">
          <cell r="A36">
            <v>123500</v>
          </cell>
        </row>
        <row r="37">
          <cell r="A37">
            <v>2220101</v>
          </cell>
        </row>
        <row r="38">
          <cell r="A38">
            <v>123550</v>
          </cell>
        </row>
        <row r="39">
          <cell r="A39">
            <v>2220201</v>
          </cell>
        </row>
        <row r="40">
          <cell r="A40">
            <v>134100</v>
          </cell>
        </row>
        <row r="41">
          <cell r="A41">
            <v>134200</v>
          </cell>
        </row>
        <row r="42">
          <cell r="A42">
            <v>134300</v>
          </cell>
        </row>
        <row r="43">
          <cell r="A43">
            <v>2500100</v>
          </cell>
        </row>
        <row r="44">
          <cell r="A44">
            <v>141000</v>
          </cell>
        </row>
        <row r="45">
          <cell r="A45">
            <v>145100</v>
          </cell>
        </row>
        <row r="46">
          <cell r="A46">
            <v>145500</v>
          </cell>
        </row>
        <row r="47">
          <cell r="A47">
            <v>145510</v>
          </cell>
        </row>
        <row r="48">
          <cell r="A48">
            <v>145520</v>
          </cell>
        </row>
        <row r="49">
          <cell r="A49">
            <v>145600</v>
          </cell>
        </row>
        <row r="50">
          <cell r="A50">
            <v>3310102</v>
          </cell>
        </row>
        <row r="51">
          <cell r="A51">
            <v>145700</v>
          </cell>
        </row>
        <row r="52">
          <cell r="A52">
            <v>146000</v>
          </cell>
        </row>
        <row r="53">
          <cell r="A53">
            <v>151000</v>
          </cell>
        </row>
        <row r="54">
          <cell r="A54">
            <v>155000</v>
          </cell>
        </row>
        <row r="55">
          <cell r="A55">
            <v>156100</v>
          </cell>
        </row>
        <row r="56">
          <cell r="A56">
            <v>156150</v>
          </cell>
        </row>
        <row r="57">
          <cell r="A57">
            <v>156200</v>
          </cell>
        </row>
        <row r="58">
          <cell r="A58">
            <v>156250</v>
          </cell>
        </row>
        <row r="59">
          <cell r="A59">
            <v>156300</v>
          </cell>
        </row>
        <row r="60">
          <cell r="A60">
            <v>156350</v>
          </cell>
        </row>
        <row r="61">
          <cell r="A61">
            <v>156500</v>
          </cell>
        </row>
        <row r="62">
          <cell r="A62">
            <v>3340101</v>
          </cell>
        </row>
        <row r="63">
          <cell r="A63">
            <v>156550</v>
          </cell>
        </row>
        <row r="64">
          <cell r="A64">
            <v>3340103</v>
          </cell>
        </row>
        <row r="65">
          <cell r="A65">
            <v>156560</v>
          </cell>
        </row>
        <row r="66">
          <cell r="A66">
            <v>3410101</v>
          </cell>
        </row>
        <row r="67">
          <cell r="A67">
            <v>156570</v>
          </cell>
        </row>
        <row r="68">
          <cell r="A68">
            <v>3410103</v>
          </cell>
        </row>
        <row r="69">
          <cell r="A69">
            <v>161000</v>
          </cell>
        </row>
        <row r="70">
          <cell r="A70">
            <v>167000</v>
          </cell>
        </row>
        <row r="71">
          <cell r="A71">
            <v>167100</v>
          </cell>
        </row>
        <row r="72">
          <cell r="A72">
            <v>167200</v>
          </cell>
        </row>
        <row r="73">
          <cell r="A73">
            <v>167300</v>
          </cell>
        </row>
        <row r="74">
          <cell r="A74">
            <v>167400</v>
          </cell>
        </row>
        <row r="75">
          <cell r="A75">
            <v>167500</v>
          </cell>
        </row>
        <row r="76">
          <cell r="A76">
            <v>3520102</v>
          </cell>
        </row>
        <row r="77">
          <cell r="A77">
            <v>167600</v>
          </cell>
        </row>
        <row r="78">
          <cell r="A78">
            <v>167700</v>
          </cell>
        </row>
        <row r="79">
          <cell r="A79">
            <v>167800</v>
          </cell>
        </row>
        <row r="80">
          <cell r="A80">
            <v>171000</v>
          </cell>
        </row>
        <row r="81">
          <cell r="A81">
            <v>4310101</v>
          </cell>
        </row>
        <row r="82">
          <cell r="A82">
            <v>173000</v>
          </cell>
        </row>
        <row r="83">
          <cell r="A83">
            <v>173100</v>
          </cell>
        </row>
        <row r="84">
          <cell r="A84">
            <v>173200</v>
          </cell>
        </row>
        <row r="85">
          <cell r="A85">
            <v>176000</v>
          </cell>
        </row>
        <row r="86">
          <cell r="A86">
            <v>176500</v>
          </cell>
        </row>
        <row r="87">
          <cell r="A87">
            <v>181000</v>
          </cell>
        </row>
        <row r="88">
          <cell r="A88">
            <v>182000</v>
          </cell>
        </row>
        <row r="89">
          <cell r="A89">
            <v>182440</v>
          </cell>
        </row>
        <row r="90">
          <cell r="A90">
            <v>182450</v>
          </cell>
        </row>
        <row r="91">
          <cell r="A91">
            <v>182460</v>
          </cell>
        </row>
        <row r="92">
          <cell r="A92">
            <v>182470</v>
          </cell>
        </row>
        <row r="93">
          <cell r="A93">
            <v>5010101</v>
          </cell>
        </row>
        <row r="94">
          <cell r="A94">
            <v>182500</v>
          </cell>
        </row>
        <row r="95">
          <cell r="A95">
            <v>183000</v>
          </cell>
        </row>
        <row r="96">
          <cell r="A96">
            <v>184000</v>
          </cell>
        </row>
        <row r="97">
          <cell r="A97">
            <v>185000</v>
          </cell>
        </row>
        <row r="98">
          <cell r="A98">
            <v>186000</v>
          </cell>
        </row>
        <row r="99">
          <cell r="A99">
            <v>186500</v>
          </cell>
        </row>
        <row r="100">
          <cell r="A100">
            <v>187000</v>
          </cell>
        </row>
        <row r="101">
          <cell r="A101">
            <v>188000</v>
          </cell>
        </row>
        <row r="102">
          <cell r="A102">
            <v>191000</v>
          </cell>
        </row>
        <row r="103">
          <cell r="A103">
            <v>211000</v>
          </cell>
        </row>
        <row r="104">
          <cell r="A104">
            <v>211300</v>
          </cell>
        </row>
        <row r="105">
          <cell r="A105">
            <v>211500</v>
          </cell>
        </row>
        <row r="106">
          <cell r="A106">
            <v>221000</v>
          </cell>
        </row>
        <row r="107">
          <cell r="A107">
            <v>222110</v>
          </cell>
        </row>
        <row r="108">
          <cell r="A108">
            <v>241000</v>
          </cell>
        </row>
        <row r="109">
          <cell r="A109">
            <v>242300</v>
          </cell>
        </row>
        <row r="110">
          <cell r="A110">
            <v>251000</v>
          </cell>
        </row>
        <row r="111">
          <cell r="A111">
            <v>252100</v>
          </cell>
        </row>
        <row r="112">
          <cell r="A112">
            <v>261000</v>
          </cell>
        </row>
        <row r="113">
          <cell r="A113">
            <v>262100</v>
          </cell>
        </row>
        <row r="114">
          <cell r="A114">
            <v>262200</v>
          </cell>
        </row>
        <row r="115">
          <cell r="A115">
            <v>262300</v>
          </cell>
        </row>
        <row r="116">
          <cell r="A116" t="str">
            <v>3PTY</v>
          </cell>
        </row>
        <row r="117">
          <cell r="A117" t="str">
            <v>ATYRAU</v>
          </cell>
        </row>
        <row r="118">
          <cell r="A118" t="str">
            <v>CATER</v>
          </cell>
        </row>
        <row r="119">
          <cell r="A119" t="str">
            <v>COMMER</v>
          </cell>
        </row>
        <row r="120">
          <cell r="A120" t="str">
            <v>DOSTYK</v>
          </cell>
        </row>
        <row r="121">
          <cell r="A121" t="str">
            <v>MAINT</v>
          </cell>
        </row>
        <row r="122">
          <cell r="A122" t="str">
            <v>MOBIL</v>
          </cell>
        </row>
        <row r="123">
          <cell r="A123" t="str">
            <v>OFFICE</v>
          </cell>
        </row>
        <row r="124">
          <cell r="A124" t="str">
            <v>PFDADM</v>
          </cell>
        </row>
        <row r="125">
          <cell r="A125" t="str">
            <v>PFDCAT</v>
          </cell>
        </row>
        <row r="126">
          <cell r="A126" t="str">
            <v>PFDMNT</v>
          </cell>
        </row>
        <row r="127">
          <cell r="A127" t="str">
            <v>PFDSER</v>
          </cell>
        </row>
        <row r="128">
          <cell r="A128" t="str">
            <v>PFDTRS</v>
          </cell>
        </row>
        <row r="129">
          <cell r="A129" t="str">
            <v>SERVIC</v>
          </cell>
        </row>
        <row r="130">
          <cell r="A130" t="str">
            <v>TCOFUN</v>
          </cell>
        </row>
        <row r="131">
          <cell r="A131" t="str">
            <v>TRANS</v>
          </cell>
        </row>
        <row r="132">
          <cell r="A132" t="str">
            <v>* * * * *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</sheetData>
      <sheetData sheetId="1" refreshError="1">
        <row r="2">
          <cell r="A2">
            <v>1010101</v>
          </cell>
        </row>
        <row r="3">
          <cell r="A3">
            <v>1020101</v>
          </cell>
        </row>
        <row r="4">
          <cell r="A4">
            <v>1030101</v>
          </cell>
        </row>
        <row r="5">
          <cell r="A5">
            <v>1040101</v>
          </cell>
        </row>
        <row r="6">
          <cell r="A6">
            <v>1050101</v>
          </cell>
        </row>
        <row r="7">
          <cell r="A7">
            <v>1060101</v>
          </cell>
        </row>
        <row r="8">
          <cell r="A8">
            <v>1110101</v>
          </cell>
        </row>
        <row r="9">
          <cell r="A9">
            <v>1120101</v>
          </cell>
        </row>
        <row r="10">
          <cell r="A10">
            <v>1130101</v>
          </cell>
        </row>
        <row r="11">
          <cell r="A11">
            <v>1140101</v>
          </cell>
        </row>
        <row r="12">
          <cell r="A12">
            <v>1150101</v>
          </cell>
        </row>
        <row r="13">
          <cell r="A13">
            <v>1160101</v>
          </cell>
        </row>
        <row r="14">
          <cell r="A14">
            <v>1210101</v>
          </cell>
        </row>
        <row r="15">
          <cell r="A15">
            <v>1220101</v>
          </cell>
        </row>
        <row r="16">
          <cell r="A16">
            <v>1230101</v>
          </cell>
        </row>
        <row r="17">
          <cell r="A17">
            <v>1240101</v>
          </cell>
        </row>
        <row r="18">
          <cell r="A18">
            <v>1250101</v>
          </cell>
        </row>
        <row r="19">
          <cell r="A19">
            <v>1250102</v>
          </cell>
        </row>
        <row r="20">
          <cell r="A20">
            <v>1260101</v>
          </cell>
        </row>
        <row r="21">
          <cell r="A21">
            <v>1310101</v>
          </cell>
        </row>
        <row r="22">
          <cell r="A22">
            <v>1320101</v>
          </cell>
        </row>
        <row r="23">
          <cell r="A23">
            <v>1330101</v>
          </cell>
        </row>
        <row r="24">
          <cell r="A24">
            <v>1340101</v>
          </cell>
        </row>
        <row r="25">
          <cell r="A25">
            <v>1340102</v>
          </cell>
        </row>
        <row r="26">
          <cell r="A26">
            <v>2010101</v>
          </cell>
        </row>
        <row r="27">
          <cell r="A27">
            <v>2010102</v>
          </cell>
        </row>
        <row r="28">
          <cell r="A28">
            <v>2010103</v>
          </cell>
        </row>
        <row r="29">
          <cell r="A29">
            <v>2010104</v>
          </cell>
        </row>
        <row r="30">
          <cell r="A30">
            <v>2050101</v>
          </cell>
        </row>
        <row r="31">
          <cell r="A31">
            <v>2060101</v>
          </cell>
        </row>
        <row r="32">
          <cell r="A32">
            <v>2060102</v>
          </cell>
        </row>
        <row r="33">
          <cell r="A33">
            <v>2060103</v>
          </cell>
        </row>
        <row r="34">
          <cell r="A34">
            <v>2060104</v>
          </cell>
        </row>
        <row r="35">
          <cell r="A35">
            <v>2060105</v>
          </cell>
        </row>
        <row r="36">
          <cell r="A36">
            <v>2080101</v>
          </cell>
        </row>
        <row r="37">
          <cell r="A37">
            <v>2220101</v>
          </cell>
        </row>
        <row r="38">
          <cell r="A38">
            <v>2220102</v>
          </cell>
        </row>
        <row r="39">
          <cell r="A39">
            <v>2220201</v>
          </cell>
        </row>
        <row r="40">
          <cell r="A40">
            <v>2300000</v>
          </cell>
        </row>
        <row r="41">
          <cell r="A41">
            <v>2400000</v>
          </cell>
        </row>
        <row r="42">
          <cell r="A42">
            <v>2500000</v>
          </cell>
        </row>
        <row r="43">
          <cell r="A43">
            <v>2500100</v>
          </cell>
        </row>
        <row r="44">
          <cell r="A44">
            <v>3010101</v>
          </cell>
        </row>
        <row r="45">
          <cell r="A45">
            <v>3010102</v>
          </cell>
        </row>
        <row r="46">
          <cell r="A46">
            <v>3110101</v>
          </cell>
        </row>
        <row r="47">
          <cell r="A47">
            <v>3210101</v>
          </cell>
        </row>
        <row r="48">
          <cell r="A48">
            <v>3220101</v>
          </cell>
        </row>
        <row r="49">
          <cell r="A49">
            <v>3310101</v>
          </cell>
        </row>
        <row r="50">
          <cell r="A50">
            <v>3310102</v>
          </cell>
        </row>
        <row r="51">
          <cell r="A51">
            <v>3310103</v>
          </cell>
        </row>
        <row r="52">
          <cell r="A52">
            <v>3310104</v>
          </cell>
        </row>
        <row r="53">
          <cell r="A53">
            <v>3310105</v>
          </cell>
        </row>
        <row r="54">
          <cell r="A54">
            <v>3310106</v>
          </cell>
        </row>
        <row r="55">
          <cell r="A55">
            <v>3310107</v>
          </cell>
        </row>
        <row r="56">
          <cell r="A56">
            <v>3330101</v>
          </cell>
        </row>
        <row r="57">
          <cell r="A57">
            <v>3330102</v>
          </cell>
        </row>
        <row r="58">
          <cell r="A58">
            <v>3330103</v>
          </cell>
        </row>
        <row r="59">
          <cell r="A59">
            <v>3330104</v>
          </cell>
        </row>
        <row r="60">
          <cell r="A60">
            <v>3330105</v>
          </cell>
        </row>
        <row r="61">
          <cell r="A61">
            <v>3330106</v>
          </cell>
        </row>
        <row r="62">
          <cell r="A62">
            <v>3340101</v>
          </cell>
        </row>
        <row r="63">
          <cell r="A63">
            <v>3340102</v>
          </cell>
        </row>
        <row r="64">
          <cell r="A64">
            <v>3340103</v>
          </cell>
        </row>
        <row r="65">
          <cell r="A65">
            <v>3340104</v>
          </cell>
        </row>
        <row r="66">
          <cell r="A66">
            <v>3410101</v>
          </cell>
        </row>
        <row r="67">
          <cell r="A67">
            <v>3410102</v>
          </cell>
        </row>
        <row r="68">
          <cell r="A68">
            <v>3410103</v>
          </cell>
        </row>
        <row r="69">
          <cell r="A69">
            <v>3410104</v>
          </cell>
        </row>
        <row r="70">
          <cell r="A70">
            <v>3420101</v>
          </cell>
        </row>
        <row r="71">
          <cell r="A71">
            <v>3430101</v>
          </cell>
        </row>
        <row r="72">
          <cell r="A72">
            <v>3430105</v>
          </cell>
        </row>
        <row r="73">
          <cell r="A73">
            <v>3510101</v>
          </cell>
        </row>
        <row r="74">
          <cell r="A74">
            <v>3510102</v>
          </cell>
        </row>
        <row r="75">
          <cell r="A75">
            <v>3520101</v>
          </cell>
        </row>
        <row r="76">
          <cell r="A76">
            <v>3520102</v>
          </cell>
        </row>
        <row r="77">
          <cell r="A77">
            <v>4110101</v>
          </cell>
        </row>
        <row r="78">
          <cell r="A78">
            <v>4230101</v>
          </cell>
        </row>
        <row r="79">
          <cell r="A79">
            <v>4230102</v>
          </cell>
        </row>
        <row r="80">
          <cell r="A80">
            <v>4240101</v>
          </cell>
        </row>
        <row r="81">
          <cell r="A81">
            <v>4310101</v>
          </cell>
        </row>
        <row r="82">
          <cell r="A82">
            <v>4310102</v>
          </cell>
        </row>
        <row r="83">
          <cell r="A83">
            <v>4310103</v>
          </cell>
        </row>
        <row r="84">
          <cell r="A84">
            <v>4310104</v>
          </cell>
        </row>
        <row r="85">
          <cell r="A85">
            <v>4310201</v>
          </cell>
        </row>
        <row r="86">
          <cell r="A86">
            <v>4320101</v>
          </cell>
        </row>
        <row r="87">
          <cell r="A87">
            <v>4410101</v>
          </cell>
        </row>
        <row r="88">
          <cell r="A88">
            <v>4410102</v>
          </cell>
        </row>
        <row r="89">
          <cell r="A89">
            <v>4510101</v>
          </cell>
        </row>
        <row r="90">
          <cell r="A90">
            <v>4510102</v>
          </cell>
        </row>
        <row r="91">
          <cell r="A91">
            <v>4510201</v>
          </cell>
        </row>
        <row r="92">
          <cell r="A92">
            <v>4520101</v>
          </cell>
        </row>
        <row r="93">
          <cell r="A93">
            <v>5010101</v>
          </cell>
        </row>
        <row r="94">
          <cell r="A94">
            <v>5020101</v>
          </cell>
        </row>
        <row r="95">
          <cell r="A95">
            <v>5030101</v>
          </cell>
        </row>
        <row r="96">
          <cell r="A96">
            <v>5030102</v>
          </cell>
        </row>
        <row r="97">
          <cell r="A97">
            <v>5030103</v>
          </cell>
        </row>
        <row r="98">
          <cell r="A98">
            <v>5110101</v>
          </cell>
        </row>
        <row r="99">
          <cell r="A99">
            <v>5210101</v>
          </cell>
        </row>
        <row r="100">
          <cell r="A100">
            <v>5310101</v>
          </cell>
        </row>
        <row r="101">
          <cell r="A101">
            <v>5410101</v>
          </cell>
        </row>
        <row r="102">
          <cell r="A102">
            <v>5420101</v>
          </cell>
        </row>
        <row r="103">
          <cell r="A103">
            <v>5430101</v>
          </cell>
        </row>
        <row r="104">
          <cell r="A104">
            <v>5610000</v>
          </cell>
        </row>
        <row r="105">
          <cell r="A105">
            <v>5620000</v>
          </cell>
        </row>
        <row r="106">
          <cell r="A106">
            <v>5710000</v>
          </cell>
        </row>
        <row r="107">
          <cell r="A107">
            <v>6010101</v>
          </cell>
        </row>
        <row r="108">
          <cell r="A108">
            <v>6020101</v>
          </cell>
        </row>
        <row r="109">
          <cell r="A109">
            <v>6030101</v>
          </cell>
        </row>
        <row r="110">
          <cell r="A110">
            <v>6110101</v>
          </cell>
        </row>
        <row r="111">
          <cell r="A111">
            <v>6210101</v>
          </cell>
        </row>
        <row r="112">
          <cell r="A112">
            <v>6220101</v>
          </cell>
        </row>
        <row r="113">
          <cell r="A113">
            <v>6230101</v>
          </cell>
        </row>
        <row r="114">
          <cell r="A114">
            <v>6230102</v>
          </cell>
        </row>
        <row r="115">
          <cell r="A115">
            <v>6230103</v>
          </cell>
        </row>
        <row r="116">
          <cell r="A116">
            <v>6310101</v>
          </cell>
        </row>
        <row r="117">
          <cell r="A117">
            <v>6310102</v>
          </cell>
        </row>
        <row r="118">
          <cell r="A118">
            <v>6310103</v>
          </cell>
        </row>
        <row r="119">
          <cell r="A119">
            <v>6330101</v>
          </cell>
        </row>
        <row r="120">
          <cell r="A120">
            <v>6330102</v>
          </cell>
        </row>
        <row r="121">
          <cell r="A121">
            <v>6330103</v>
          </cell>
        </row>
        <row r="122">
          <cell r="A122">
            <v>6330104</v>
          </cell>
        </row>
        <row r="123">
          <cell r="A123">
            <v>6330105</v>
          </cell>
        </row>
        <row r="124">
          <cell r="A124">
            <v>6330106</v>
          </cell>
        </row>
        <row r="125">
          <cell r="A125">
            <v>6330201</v>
          </cell>
        </row>
        <row r="126">
          <cell r="A126">
            <v>6340101</v>
          </cell>
        </row>
        <row r="127">
          <cell r="A127">
            <v>6340102</v>
          </cell>
        </row>
        <row r="128">
          <cell r="A128">
            <v>6340103</v>
          </cell>
        </row>
        <row r="129">
          <cell r="A129">
            <v>6340104</v>
          </cell>
        </row>
        <row r="130">
          <cell r="A130">
            <v>6340105</v>
          </cell>
        </row>
        <row r="131">
          <cell r="A131">
            <v>6340106</v>
          </cell>
        </row>
        <row r="132">
          <cell r="A132">
            <v>6340107</v>
          </cell>
        </row>
        <row r="133">
          <cell r="A133">
            <v>6340108</v>
          </cell>
        </row>
        <row r="134">
          <cell r="A134">
            <v>6410101</v>
          </cell>
        </row>
        <row r="135">
          <cell r="A135">
            <v>6420101</v>
          </cell>
        </row>
        <row r="136">
          <cell r="A136">
            <v>6530101</v>
          </cell>
        </row>
        <row r="137">
          <cell r="A137">
            <v>6610101</v>
          </cell>
        </row>
        <row r="138">
          <cell r="A138">
            <v>6610102</v>
          </cell>
        </row>
        <row r="139">
          <cell r="A139">
            <v>6620101</v>
          </cell>
        </row>
        <row r="140">
          <cell r="A140">
            <v>6620102</v>
          </cell>
        </row>
        <row r="141">
          <cell r="A141">
            <v>6710101</v>
          </cell>
        </row>
        <row r="142">
          <cell r="A142">
            <v>6710102</v>
          </cell>
        </row>
        <row r="143">
          <cell r="A143">
            <v>6710103</v>
          </cell>
        </row>
        <row r="144">
          <cell r="A144">
            <v>6710104</v>
          </cell>
        </row>
        <row r="145">
          <cell r="A145">
            <v>6710105</v>
          </cell>
        </row>
        <row r="146">
          <cell r="A146">
            <v>6810101</v>
          </cell>
        </row>
        <row r="147">
          <cell r="A147">
            <v>6810102</v>
          </cell>
        </row>
        <row r="148">
          <cell r="A148">
            <v>6810103</v>
          </cell>
        </row>
        <row r="149">
          <cell r="A149">
            <v>6810104</v>
          </cell>
        </row>
        <row r="150">
          <cell r="A150">
            <v>6810105</v>
          </cell>
        </row>
        <row r="151">
          <cell r="A151">
            <v>6810110</v>
          </cell>
        </row>
        <row r="152">
          <cell r="A152">
            <v>6810120</v>
          </cell>
        </row>
        <row r="153">
          <cell r="A153">
            <v>6810201</v>
          </cell>
        </row>
        <row r="154">
          <cell r="A154">
            <v>6840101</v>
          </cell>
        </row>
        <row r="155">
          <cell r="A155">
            <v>6850101</v>
          </cell>
        </row>
        <row r="156">
          <cell r="A156">
            <v>6860101</v>
          </cell>
        </row>
        <row r="157">
          <cell r="A157">
            <v>6870101</v>
          </cell>
        </row>
        <row r="158">
          <cell r="A158">
            <v>6870102</v>
          </cell>
        </row>
        <row r="159">
          <cell r="A159">
            <v>7010101</v>
          </cell>
        </row>
        <row r="160">
          <cell r="A160">
            <v>7010102</v>
          </cell>
        </row>
        <row r="161">
          <cell r="A161">
            <v>7010103</v>
          </cell>
        </row>
        <row r="162">
          <cell r="A162">
            <v>7010104</v>
          </cell>
        </row>
        <row r="163">
          <cell r="A163">
            <v>7010105</v>
          </cell>
        </row>
        <row r="164">
          <cell r="A164">
            <v>7010140</v>
          </cell>
        </row>
        <row r="165">
          <cell r="A165">
            <v>7010150</v>
          </cell>
        </row>
        <row r="166">
          <cell r="A166">
            <v>7010160</v>
          </cell>
        </row>
        <row r="167">
          <cell r="A167">
            <v>7010201</v>
          </cell>
        </row>
        <row r="168">
          <cell r="A168">
            <v>7020101</v>
          </cell>
        </row>
        <row r="169">
          <cell r="A169">
            <v>7020102</v>
          </cell>
        </row>
        <row r="170">
          <cell r="A170">
            <v>7020103</v>
          </cell>
        </row>
        <row r="171">
          <cell r="A171">
            <v>7020104</v>
          </cell>
        </row>
        <row r="172">
          <cell r="A172">
            <v>7020105</v>
          </cell>
        </row>
        <row r="173">
          <cell r="A173">
            <v>7020106</v>
          </cell>
        </row>
        <row r="174">
          <cell r="A174">
            <v>7030101</v>
          </cell>
        </row>
        <row r="175">
          <cell r="A175">
            <v>7090101</v>
          </cell>
        </row>
        <row r="176">
          <cell r="A176">
            <v>7110101</v>
          </cell>
        </row>
        <row r="177">
          <cell r="A177">
            <v>7120101</v>
          </cell>
        </row>
        <row r="178">
          <cell r="A178">
            <v>7120110</v>
          </cell>
        </row>
        <row r="179">
          <cell r="A179">
            <v>7210101</v>
          </cell>
        </row>
        <row r="180">
          <cell r="A180">
            <v>7220101</v>
          </cell>
        </row>
        <row r="181">
          <cell r="A181">
            <v>7230101</v>
          </cell>
        </row>
        <row r="182">
          <cell r="A182">
            <v>7240101</v>
          </cell>
        </row>
        <row r="183">
          <cell r="A183">
            <v>7250101</v>
          </cell>
        </row>
        <row r="184">
          <cell r="A184">
            <v>7250102</v>
          </cell>
        </row>
        <row r="185">
          <cell r="A185">
            <v>7250103</v>
          </cell>
        </row>
        <row r="186">
          <cell r="A186">
            <v>7250104</v>
          </cell>
        </row>
        <row r="187">
          <cell r="A187">
            <v>7270101</v>
          </cell>
        </row>
        <row r="188">
          <cell r="A188">
            <v>8010101</v>
          </cell>
        </row>
        <row r="189">
          <cell r="A189">
            <v>8010102</v>
          </cell>
        </row>
        <row r="190">
          <cell r="A190">
            <v>8010103</v>
          </cell>
        </row>
        <row r="191">
          <cell r="A191">
            <v>8010104</v>
          </cell>
        </row>
        <row r="192">
          <cell r="A192">
            <v>8010106</v>
          </cell>
        </row>
        <row r="193">
          <cell r="A193">
            <v>8010110</v>
          </cell>
        </row>
        <row r="194">
          <cell r="A194">
            <v>8010121</v>
          </cell>
        </row>
        <row r="195">
          <cell r="A195">
            <v>8010122</v>
          </cell>
        </row>
        <row r="196">
          <cell r="A196">
            <v>8010123</v>
          </cell>
        </row>
        <row r="197">
          <cell r="A197">
            <v>8010141</v>
          </cell>
        </row>
        <row r="198">
          <cell r="A198">
            <v>8010201</v>
          </cell>
        </row>
        <row r="199">
          <cell r="A199">
            <v>8010202</v>
          </cell>
        </row>
        <row r="200">
          <cell r="A200">
            <v>8010203</v>
          </cell>
        </row>
        <row r="201">
          <cell r="A201">
            <v>8010211</v>
          </cell>
        </row>
        <row r="202">
          <cell r="A202">
            <v>8010221</v>
          </cell>
        </row>
        <row r="203">
          <cell r="A203">
            <v>8010222</v>
          </cell>
        </row>
        <row r="204">
          <cell r="A204">
            <v>8010223</v>
          </cell>
        </row>
        <row r="205">
          <cell r="A205">
            <v>8010231</v>
          </cell>
        </row>
        <row r="206">
          <cell r="A206">
            <v>8010241</v>
          </cell>
        </row>
        <row r="207">
          <cell r="A207">
            <v>8010251</v>
          </cell>
        </row>
        <row r="208">
          <cell r="A208">
            <v>8010261</v>
          </cell>
        </row>
        <row r="209">
          <cell r="A209">
            <v>8010271</v>
          </cell>
        </row>
        <row r="210">
          <cell r="A210">
            <v>8010301</v>
          </cell>
        </row>
        <row r="211">
          <cell r="A211">
            <v>8010401</v>
          </cell>
        </row>
        <row r="212">
          <cell r="A212">
            <v>8010402</v>
          </cell>
        </row>
        <row r="213">
          <cell r="A213">
            <v>8010405</v>
          </cell>
        </row>
        <row r="214">
          <cell r="A214">
            <v>8010501</v>
          </cell>
        </row>
        <row r="215">
          <cell r="A215">
            <v>8020201</v>
          </cell>
        </row>
        <row r="216">
          <cell r="A216">
            <v>8020202</v>
          </cell>
        </row>
        <row r="217">
          <cell r="A217">
            <v>8020203</v>
          </cell>
        </row>
        <row r="218">
          <cell r="A218">
            <v>8020204</v>
          </cell>
        </row>
        <row r="219">
          <cell r="A219">
            <v>8020205</v>
          </cell>
        </row>
        <row r="220">
          <cell r="A220">
            <v>8020221</v>
          </cell>
        </row>
        <row r="221">
          <cell r="A221">
            <v>8020241</v>
          </cell>
        </row>
        <row r="222">
          <cell r="A222">
            <v>8020251</v>
          </cell>
        </row>
        <row r="223">
          <cell r="A223">
            <v>8020261</v>
          </cell>
        </row>
        <row r="224">
          <cell r="A224">
            <v>8020301</v>
          </cell>
        </row>
        <row r="225">
          <cell r="A225">
            <v>8020401</v>
          </cell>
        </row>
        <row r="226">
          <cell r="A226">
            <v>8030201</v>
          </cell>
        </row>
        <row r="227">
          <cell r="A227">
            <v>8030250</v>
          </cell>
        </row>
        <row r="228">
          <cell r="A228">
            <v>8080101</v>
          </cell>
        </row>
        <row r="229">
          <cell r="A229">
            <v>8110101</v>
          </cell>
        </row>
        <row r="230">
          <cell r="A230">
            <v>8210101</v>
          </cell>
        </row>
        <row r="231">
          <cell r="A231">
            <v>8210102</v>
          </cell>
        </row>
        <row r="232">
          <cell r="A232">
            <v>8210103</v>
          </cell>
        </row>
        <row r="233">
          <cell r="A233">
            <v>8210104</v>
          </cell>
        </row>
        <row r="234">
          <cell r="A234">
            <v>8210106</v>
          </cell>
        </row>
        <row r="235">
          <cell r="A235">
            <v>8210110</v>
          </cell>
        </row>
        <row r="236">
          <cell r="A236">
            <v>8210121</v>
          </cell>
        </row>
        <row r="237">
          <cell r="A237">
            <v>8210122</v>
          </cell>
        </row>
        <row r="238">
          <cell r="A238">
            <v>8210123</v>
          </cell>
        </row>
        <row r="239">
          <cell r="A239">
            <v>8210130</v>
          </cell>
        </row>
        <row r="240">
          <cell r="A240">
            <v>8210141</v>
          </cell>
        </row>
        <row r="241">
          <cell r="A241">
            <v>8210151</v>
          </cell>
        </row>
        <row r="242">
          <cell r="A242">
            <v>8210152</v>
          </cell>
        </row>
        <row r="243">
          <cell r="A243">
            <v>8210201</v>
          </cell>
        </row>
        <row r="244">
          <cell r="A244">
            <v>8210202</v>
          </cell>
        </row>
        <row r="245">
          <cell r="A245">
            <v>8210203</v>
          </cell>
        </row>
        <row r="246">
          <cell r="A246">
            <v>8210204</v>
          </cell>
        </row>
        <row r="247">
          <cell r="A247">
            <v>8210208</v>
          </cell>
        </row>
        <row r="248">
          <cell r="A248">
            <v>8210211</v>
          </cell>
        </row>
        <row r="249">
          <cell r="A249">
            <v>8210212</v>
          </cell>
        </row>
        <row r="250">
          <cell r="A250">
            <v>8210251</v>
          </cell>
        </row>
        <row r="251">
          <cell r="A251">
            <v>8210252</v>
          </cell>
        </row>
        <row r="252">
          <cell r="A252">
            <v>8210253</v>
          </cell>
        </row>
        <row r="253">
          <cell r="A253">
            <v>8210254</v>
          </cell>
        </row>
        <row r="254">
          <cell r="A254">
            <v>8210301</v>
          </cell>
        </row>
        <row r="255">
          <cell r="A255">
            <v>8210302</v>
          </cell>
        </row>
        <row r="256">
          <cell r="A256">
            <v>8210303</v>
          </cell>
        </row>
        <row r="257">
          <cell r="A257">
            <v>8210304</v>
          </cell>
        </row>
        <row r="258">
          <cell r="A258">
            <v>8210305</v>
          </cell>
        </row>
        <row r="259">
          <cell r="A259">
            <v>8210306</v>
          </cell>
        </row>
        <row r="260">
          <cell r="A260">
            <v>8210307</v>
          </cell>
        </row>
        <row r="261">
          <cell r="A261">
            <v>8210308</v>
          </cell>
        </row>
        <row r="262">
          <cell r="A262">
            <v>8210309</v>
          </cell>
        </row>
        <row r="263">
          <cell r="A263">
            <v>8210310</v>
          </cell>
        </row>
        <row r="264">
          <cell r="A264">
            <v>8210311</v>
          </cell>
        </row>
        <row r="265">
          <cell r="A265">
            <v>8210312</v>
          </cell>
        </row>
        <row r="266">
          <cell r="A266">
            <v>8210313</v>
          </cell>
        </row>
        <row r="267">
          <cell r="A267">
            <v>8210314</v>
          </cell>
        </row>
        <row r="268">
          <cell r="A268">
            <v>8210320</v>
          </cell>
        </row>
        <row r="269">
          <cell r="A269">
            <v>8210401</v>
          </cell>
        </row>
        <row r="270">
          <cell r="A270">
            <v>8210402</v>
          </cell>
        </row>
        <row r="271">
          <cell r="A271">
            <v>8210501</v>
          </cell>
        </row>
        <row r="272">
          <cell r="A272">
            <v>8210502</v>
          </cell>
        </row>
        <row r="273">
          <cell r="A273">
            <v>8210511</v>
          </cell>
        </row>
        <row r="274">
          <cell r="A274">
            <v>8210512</v>
          </cell>
        </row>
        <row r="275">
          <cell r="A275">
            <v>8210521</v>
          </cell>
        </row>
        <row r="276">
          <cell r="A276">
            <v>8210531</v>
          </cell>
        </row>
        <row r="277">
          <cell r="A277">
            <v>8210601</v>
          </cell>
        </row>
        <row r="278">
          <cell r="A278">
            <v>8210602</v>
          </cell>
        </row>
        <row r="279">
          <cell r="A279">
            <v>8210603</v>
          </cell>
        </row>
        <row r="280">
          <cell r="A280">
            <v>8210604</v>
          </cell>
        </row>
        <row r="281">
          <cell r="A281">
            <v>8210605</v>
          </cell>
        </row>
        <row r="282">
          <cell r="A282">
            <v>8210606</v>
          </cell>
        </row>
        <row r="283">
          <cell r="A283">
            <v>8210611</v>
          </cell>
        </row>
        <row r="284">
          <cell r="A284">
            <v>8210612</v>
          </cell>
        </row>
        <row r="285">
          <cell r="A285">
            <v>8210613</v>
          </cell>
        </row>
        <row r="286">
          <cell r="A286">
            <v>8210614</v>
          </cell>
        </row>
        <row r="287">
          <cell r="A287">
            <v>8210615</v>
          </cell>
        </row>
        <row r="288">
          <cell r="A288">
            <v>8210701</v>
          </cell>
        </row>
        <row r="289">
          <cell r="A289">
            <v>8210801</v>
          </cell>
        </row>
        <row r="290">
          <cell r="A290">
            <v>8210901</v>
          </cell>
        </row>
        <row r="291">
          <cell r="A291">
            <v>8210902</v>
          </cell>
        </row>
        <row r="292">
          <cell r="A292">
            <v>8210911</v>
          </cell>
        </row>
        <row r="293">
          <cell r="A293">
            <v>8210921</v>
          </cell>
        </row>
        <row r="294">
          <cell r="A294">
            <v>8210922</v>
          </cell>
        </row>
        <row r="295">
          <cell r="A295">
            <v>8210931</v>
          </cell>
        </row>
        <row r="296">
          <cell r="A296">
            <v>8310101</v>
          </cell>
        </row>
        <row r="297">
          <cell r="A297">
            <v>8410101</v>
          </cell>
        </row>
        <row r="298">
          <cell r="A298">
            <v>8420101</v>
          </cell>
        </row>
        <row r="299">
          <cell r="A299">
            <v>8430101</v>
          </cell>
        </row>
        <row r="300">
          <cell r="A300">
            <v>8440101</v>
          </cell>
        </row>
        <row r="301">
          <cell r="A301">
            <v>8440102</v>
          </cell>
        </row>
        <row r="302">
          <cell r="A302">
            <v>8440103</v>
          </cell>
        </row>
        <row r="303">
          <cell r="A303">
            <v>8440104</v>
          </cell>
        </row>
        <row r="304">
          <cell r="A304">
            <v>8450101</v>
          </cell>
        </row>
        <row r="305">
          <cell r="A305">
            <v>8510101</v>
          </cell>
        </row>
        <row r="306">
          <cell r="A306">
            <v>8610101</v>
          </cell>
        </row>
        <row r="307">
          <cell r="A307">
            <v>8620101</v>
          </cell>
        </row>
        <row r="308">
          <cell r="A308">
            <v>8630101</v>
          </cell>
        </row>
        <row r="309">
          <cell r="A309">
            <v>8640101</v>
          </cell>
        </row>
        <row r="310">
          <cell r="A310">
            <v>999999</v>
          </cell>
        </row>
        <row r="311">
          <cell r="A311" t="str">
            <v>A999999</v>
          </cell>
        </row>
        <row r="312">
          <cell r="A312" t="str">
            <v>D111101</v>
          </cell>
        </row>
        <row r="313">
          <cell r="A313" t="str">
            <v>D112101</v>
          </cell>
        </row>
        <row r="314">
          <cell r="A314" t="str">
            <v>D113101</v>
          </cell>
        </row>
        <row r="315">
          <cell r="A315" t="str">
            <v>D114101</v>
          </cell>
        </row>
        <row r="316">
          <cell r="A316" t="str">
            <v>D115101</v>
          </cell>
        </row>
        <row r="317">
          <cell r="A317" t="str">
            <v>D116101</v>
          </cell>
        </row>
        <row r="318">
          <cell r="A318" t="str">
            <v>D131101</v>
          </cell>
        </row>
        <row r="319">
          <cell r="A319" t="str">
            <v>D132101</v>
          </cell>
        </row>
        <row r="320">
          <cell r="A320" t="str">
            <v>D133101</v>
          </cell>
        </row>
        <row r="321">
          <cell r="A321" t="str">
            <v>D134101</v>
          </cell>
        </row>
        <row r="322">
          <cell r="A322" t="str">
            <v>D134102</v>
          </cell>
        </row>
        <row r="323">
          <cell r="A323" t="str">
            <v>D821601</v>
          </cell>
        </row>
        <row r="324">
          <cell r="A324" t="str">
            <v>D821602</v>
          </cell>
        </row>
        <row r="325">
          <cell r="A325" t="str">
            <v>D821603</v>
          </cell>
        </row>
        <row r="326">
          <cell r="A326" t="str">
            <v>D821604</v>
          </cell>
        </row>
        <row r="327">
          <cell r="A327" t="str">
            <v>D821605</v>
          </cell>
        </row>
        <row r="328">
          <cell r="A328" t="str">
            <v>D821606</v>
          </cell>
        </row>
        <row r="329">
          <cell r="A329" t="str">
            <v>D821611</v>
          </cell>
        </row>
        <row r="330">
          <cell r="A330" t="str">
            <v>D821612</v>
          </cell>
        </row>
        <row r="331">
          <cell r="A331" t="str">
            <v>D821613</v>
          </cell>
        </row>
        <row r="332">
          <cell r="A332" t="str">
            <v>D821614</v>
          </cell>
        </row>
        <row r="333">
          <cell r="A333" t="str">
            <v>D821615</v>
          </cell>
        </row>
        <row r="334">
          <cell r="A334" t="str">
            <v>MN3PTY</v>
          </cell>
        </row>
        <row r="335">
          <cell r="A335" t="str">
            <v>MNADMIN</v>
          </cell>
        </row>
        <row r="336">
          <cell r="A336" t="str">
            <v>MNCATER</v>
          </cell>
        </row>
        <row r="337">
          <cell r="A337" t="str">
            <v>MNCONTR</v>
          </cell>
        </row>
        <row r="338">
          <cell r="A338" t="str">
            <v>MNMAINT</v>
          </cell>
        </row>
        <row r="339">
          <cell r="A339" t="str">
            <v>MNTCO</v>
          </cell>
        </row>
        <row r="340">
          <cell r="A340" t="str">
            <v>MNTOTAL</v>
          </cell>
        </row>
        <row r="341">
          <cell r="A341" t="str">
            <v>MNTRANS</v>
          </cell>
        </row>
        <row r="342">
          <cell r="A342" t="str">
            <v>T111101</v>
          </cell>
        </row>
        <row r="343">
          <cell r="A343" t="str">
            <v>T112101</v>
          </cell>
        </row>
        <row r="344">
          <cell r="A344" t="str">
            <v>T113101</v>
          </cell>
        </row>
        <row r="345">
          <cell r="A345" t="str">
            <v>T114101</v>
          </cell>
        </row>
        <row r="346">
          <cell r="A346" t="str">
            <v>T115101</v>
          </cell>
        </row>
        <row r="347">
          <cell r="A347" t="str">
            <v>T116101</v>
          </cell>
        </row>
        <row r="348">
          <cell r="A348" t="str">
            <v>T131101</v>
          </cell>
        </row>
        <row r="349">
          <cell r="A349" t="str">
            <v>T132101</v>
          </cell>
        </row>
        <row r="350">
          <cell r="A350" t="str">
            <v>T133101</v>
          </cell>
        </row>
        <row r="351">
          <cell r="A351" t="str">
            <v>T134101</v>
          </cell>
        </row>
        <row r="352">
          <cell r="A352" t="str">
            <v>T134102</v>
          </cell>
        </row>
        <row r="353">
          <cell r="A353" t="str">
            <v>T821601</v>
          </cell>
        </row>
        <row r="354">
          <cell r="A354" t="str">
            <v>T821602</v>
          </cell>
        </row>
        <row r="355">
          <cell r="A355" t="str">
            <v>T821603</v>
          </cell>
        </row>
        <row r="356">
          <cell r="A356" t="str">
            <v>T821604</v>
          </cell>
        </row>
        <row r="357">
          <cell r="A357" t="str">
            <v>T821605</v>
          </cell>
        </row>
        <row r="358">
          <cell r="A358" t="str">
            <v>T821606</v>
          </cell>
        </row>
        <row r="359">
          <cell r="A359" t="str">
            <v>T821611</v>
          </cell>
        </row>
        <row r="360">
          <cell r="A360" t="str">
            <v>T821612</v>
          </cell>
        </row>
        <row r="361">
          <cell r="A361" t="str">
            <v>T821613</v>
          </cell>
        </row>
        <row r="362">
          <cell r="A362" t="str">
            <v>T821614</v>
          </cell>
        </row>
        <row r="363">
          <cell r="A363" t="str">
            <v>T821615</v>
          </cell>
        </row>
        <row r="364">
          <cell r="A364" t="str">
            <v>Z301102</v>
          </cell>
        </row>
        <row r="365">
          <cell r="A365" t="str">
            <v>Z333102</v>
          </cell>
        </row>
        <row r="366">
          <cell r="A366" t="str">
            <v>Z333104</v>
          </cell>
        </row>
        <row r="367">
          <cell r="A367" t="str">
            <v>Z333105</v>
          </cell>
        </row>
        <row r="368">
          <cell r="A368" t="str">
            <v>Z333106</v>
          </cell>
        </row>
        <row r="369">
          <cell r="A369" t="str">
            <v>Z351102</v>
          </cell>
        </row>
        <row r="370">
          <cell r="A370" t="str">
            <v>Z352102</v>
          </cell>
        </row>
        <row r="371">
          <cell r="A371" t="str">
            <v>Z423102</v>
          </cell>
        </row>
        <row r="372">
          <cell r="A372" t="str">
            <v>Z431101</v>
          </cell>
        </row>
        <row r="373">
          <cell r="A373" t="str">
            <v>Z431102</v>
          </cell>
        </row>
        <row r="374">
          <cell r="A374" t="str">
            <v>Z431103</v>
          </cell>
        </row>
        <row r="375">
          <cell r="A375" t="str">
            <v>Z431104</v>
          </cell>
        </row>
        <row r="376">
          <cell r="A376" t="str">
            <v>Z431201</v>
          </cell>
        </row>
        <row r="377">
          <cell r="A377" t="str">
            <v>Z432101</v>
          </cell>
        </row>
        <row r="378">
          <cell r="A378" t="str">
            <v>Z452101</v>
          </cell>
        </row>
        <row r="379">
          <cell r="A379" t="str">
            <v>Z601101</v>
          </cell>
        </row>
        <row r="380">
          <cell r="A380" t="str">
            <v>Z602101</v>
          </cell>
        </row>
        <row r="381">
          <cell r="A381" t="str">
            <v>Z661102</v>
          </cell>
        </row>
        <row r="382">
          <cell r="A382" t="str">
            <v>Z662102</v>
          </cell>
        </row>
        <row r="383">
          <cell r="A383" t="str">
            <v>Z671102</v>
          </cell>
        </row>
        <row r="384">
          <cell r="A384" t="str">
            <v>Z671103</v>
          </cell>
        </row>
        <row r="385">
          <cell r="A385" t="str">
            <v>Z671104</v>
          </cell>
        </row>
        <row r="386">
          <cell r="A386" t="str">
            <v>Z671105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_cc"/>
      <sheetName val="list_accounts"/>
      <sheetName val="journal1"/>
      <sheetName val="12 разд. все"/>
    </sheetNames>
    <sheetDataSet>
      <sheetData sheetId="0" refreshError="1">
        <row r="2">
          <cell r="A2" t="str">
            <v>ERSS KZT</v>
          </cell>
          <cell r="B2" t="str">
            <v>* *</v>
          </cell>
          <cell r="C2" t="str">
            <v>LISTING - COST CENTRE</v>
          </cell>
          <cell r="D2" t="str">
            <v>* *</v>
          </cell>
          <cell r="E2" t="str">
            <v>11/05/02 16:05:10 Page   1</v>
          </cell>
        </row>
        <row r="3">
          <cell r="A3" t="str">
            <v>COMPANY 02</v>
          </cell>
          <cell r="B3" t="str">
            <v>FIN.YEAR 02====================</v>
          </cell>
          <cell r="C3" t="str">
            <v>===================================</v>
          </cell>
          <cell r="D3" t="str">
            <v>==========</v>
          </cell>
          <cell r="E3" t="str">
            <v>=================/Scala/GL0021/5</v>
          </cell>
        </row>
        <row r="4">
          <cell r="A4" t="str">
            <v>CC</v>
          </cell>
          <cell r="B4" t="str">
            <v>DESIGNATION/MANAGER------ CA</v>
          </cell>
          <cell r="C4" t="str">
            <v>DESCRIPTION------------------------</v>
          </cell>
          <cell r="D4" t="str">
            <v>REPORTING</v>
          </cell>
          <cell r="E4" t="str">
            <v>LEVEL-----------------------</v>
          </cell>
        </row>
        <row r="5">
          <cell r="A5" t="str">
            <v>==========</v>
          </cell>
          <cell r="B5" t="str">
            <v>================================</v>
          </cell>
          <cell r="C5" t="str">
            <v>===================================</v>
          </cell>
          <cell r="D5" t="str">
            <v>==========</v>
          </cell>
          <cell r="E5" t="str">
            <v>================================</v>
          </cell>
        </row>
        <row r="6">
          <cell r="A6">
            <v>111000</v>
          </cell>
          <cell r="B6" t="str">
            <v>Site Director</v>
          </cell>
          <cell r="D6" t="str">
            <v>OFFICE</v>
          </cell>
          <cell r="E6" t="str">
            <v>Office divisions</v>
          </cell>
        </row>
        <row r="7">
          <cell r="B7" t="str">
            <v>ATT :</v>
          </cell>
        </row>
        <row r="9">
          <cell r="A9">
            <v>111500</v>
          </cell>
          <cell r="B9" t="str">
            <v>Human Resources</v>
          </cell>
          <cell r="D9" t="str">
            <v>OFFICE</v>
          </cell>
          <cell r="E9" t="str">
            <v>Office divisions</v>
          </cell>
        </row>
        <row r="10">
          <cell r="B10" t="str">
            <v>ATT :</v>
          </cell>
        </row>
        <row r="12">
          <cell r="A12">
            <v>111510</v>
          </cell>
          <cell r="B12" t="str">
            <v>Health &amp; Safety</v>
          </cell>
          <cell r="D12" t="str">
            <v>OFFICE</v>
          </cell>
          <cell r="E12" t="str">
            <v>Office divisions</v>
          </cell>
        </row>
        <row r="13">
          <cell r="B13" t="str">
            <v>ATT :</v>
          </cell>
        </row>
        <row r="15">
          <cell r="A15">
            <v>111520</v>
          </cell>
          <cell r="B15" t="str">
            <v>Training</v>
          </cell>
          <cell r="D15" t="str">
            <v>OFFICE</v>
          </cell>
          <cell r="E15" t="str">
            <v>Office divisions</v>
          </cell>
        </row>
        <row r="16">
          <cell r="B16" t="str">
            <v>ATT :</v>
          </cell>
        </row>
        <row r="18">
          <cell r="A18">
            <v>112200</v>
          </cell>
          <cell r="B18" t="str">
            <v>Finance</v>
          </cell>
          <cell r="D18" t="str">
            <v>OFFICE</v>
          </cell>
          <cell r="E18" t="str">
            <v>Office divisions</v>
          </cell>
        </row>
        <row r="19">
          <cell r="B19" t="str">
            <v>ATT :</v>
          </cell>
        </row>
        <row r="21">
          <cell r="A21">
            <v>112300</v>
          </cell>
          <cell r="B21" t="str">
            <v>Logistics</v>
          </cell>
          <cell r="D21" t="str">
            <v>OFFICE</v>
          </cell>
          <cell r="E21" t="str">
            <v>Office divisions</v>
          </cell>
        </row>
        <row r="22">
          <cell r="B22" t="str">
            <v>ATT :</v>
          </cell>
        </row>
        <row r="24">
          <cell r="A24">
            <v>112400</v>
          </cell>
          <cell r="B24" t="str">
            <v>I.T. Support</v>
          </cell>
          <cell r="D24" t="str">
            <v>OFFICE</v>
          </cell>
          <cell r="E24" t="str">
            <v>Office divisions</v>
          </cell>
        </row>
        <row r="25">
          <cell r="B25" t="str">
            <v>ATT :</v>
          </cell>
        </row>
        <row r="27">
          <cell r="A27">
            <v>112500</v>
          </cell>
          <cell r="B27" t="str">
            <v>Atyrau Project Director</v>
          </cell>
          <cell r="D27" t="str">
            <v>ATYRAU</v>
          </cell>
          <cell r="E27" t="str">
            <v>Atyrau consolidated CC</v>
          </cell>
        </row>
        <row r="28">
          <cell r="B28" t="str">
            <v>ATT :</v>
          </cell>
        </row>
        <row r="30">
          <cell r="A30">
            <v>112600</v>
          </cell>
          <cell r="B30" t="str">
            <v>Corporate Admin Costs</v>
          </cell>
          <cell r="C30" t="str">
            <v>Corporate Admin Costs</v>
          </cell>
          <cell r="D30" t="str">
            <v>OFFICE</v>
          </cell>
          <cell r="E30" t="str">
            <v>Office divisions</v>
          </cell>
        </row>
        <row r="31">
          <cell r="B31" t="str">
            <v>ATT :</v>
          </cell>
        </row>
        <row r="33">
          <cell r="A33">
            <v>121000</v>
          </cell>
          <cell r="B33" t="str">
            <v>Catering Management</v>
          </cell>
          <cell r="D33" t="str">
            <v>CATER</v>
          </cell>
          <cell r="E33" t="str">
            <v>Catering less Atyrau</v>
          </cell>
        </row>
        <row r="34">
          <cell r="B34" t="str">
            <v>ATT :</v>
          </cell>
        </row>
        <row r="36">
          <cell r="A36">
            <v>123100</v>
          </cell>
          <cell r="B36" t="str">
            <v>TCOV Canteen Core</v>
          </cell>
          <cell r="D36" t="str">
            <v>CATER</v>
          </cell>
          <cell r="E36" t="str">
            <v>Catering less Atyrau</v>
          </cell>
        </row>
        <row r="37">
          <cell r="B37" t="str">
            <v>ATT :</v>
          </cell>
        </row>
        <row r="39">
          <cell r="A39">
            <v>123140</v>
          </cell>
          <cell r="B39" t="str">
            <v>TCOV Contractors</v>
          </cell>
          <cell r="D39" t="str">
            <v>3PTY</v>
          </cell>
          <cell r="E39" t="str">
            <v>Third party operations</v>
          </cell>
        </row>
        <row r="40">
          <cell r="B40" t="str">
            <v>ATT :</v>
          </cell>
        </row>
        <row r="42">
          <cell r="A42">
            <v>123150</v>
          </cell>
          <cell r="B42" t="str">
            <v>TCOV Private Catering</v>
          </cell>
          <cell r="D42" t="str">
            <v>CATER</v>
          </cell>
          <cell r="E42" t="str">
            <v>Catering less Atyrau</v>
          </cell>
        </row>
        <row r="43">
          <cell r="B43" t="str">
            <v>ATT :</v>
          </cell>
        </row>
        <row r="45">
          <cell r="A45">
            <v>123151</v>
          </cell>
          <cell r="B45" t="str">
            <v>TCOV  Bag Meals</v>
          </cell>
          <cell r="D45" t="str">
            <v>CATER</v>
          </cell>
          <cell r="E45" t="str">
            <v>Catering less Atyrau</v>
          </cell>
        </row>
        <row r="46">
          <cell r="B46" t="str">
            <v>ATT :</v>
          </cell>
        </row>
        <row r="48">
          <cell r="A48">
            <v>123300</v>
          </cell>
          <cell r="B48" t="str">
            <v>OASIS Core</v>
          </cell>
          <cell r="D48" t="str">
            <v>CATER</v>
          </cell>
          <cell r="E48" t="str">
            <v>Catering less Atyrau</v>
          </cell>
        </row>
        <row r="49">
          <cell r="B49" t="str">
            <v>ATT :</v>
          </cell>
        </row>
        <row r="51">
          <cell r="A51">
            <v>123340</v>
          </cell>
          <cell r="B51" t="str">
            <v>Oasis Contractors</v>
          </cell>
          <cell r="D51" t="str">
            <v>3PTY</v>
          </cell>
          <cell r="E51" t="str">
            <v>Third party operations</v>
          </cell>
        </row>
        <row r="52">
          <cell r="B52" t="str">
            <v>ATT :</v>
          </cell>
        </row>
        <row r="54">
          <cell r="A54">
            <v>123350</v>
          </cell>
          <cell r="B54" t="str">
            <v>OASIS Private  Catering</v>
          </cell>
          <cell r="D54" t="str">
            <v>CATER</v>
          </cell>
          <cell r="E54" t="str">
            <v>Catering less Atyrau</v>
          </cell>
        </row>
        <row r="55">
          <cell r="B55" t="str">
            <v>ATT :</v>
          </cell>
        </row>
        <row r="57">
          <cell r="A57">
            <v>123352</v>
          </cell>
          <cell r="B57" t="str">
            <v>OASIS Hot Boxes</v>
          </cell>
          <cell r="D57" t="str">
            <v>CATER</v>
          </cell>
          <cell r="E57" t="str">
            <v>Catering less Atyrau</v>
          </cell>
        </row>
        <row r="58">
          <cell r="B58" t="str">
            <v>ATT :</v>
          </cell>
        </row>
        <row r="60">
          <cell r="A60">
            <v>123400</v>
          </cell>
          <cell r="B60" t="str">
            <v>ATYRAU Catering Core</v>
          </cell>
          <cell r="D60" t="str">
            <v>ATYRAU</v>
          </cell>
          <cell r="E60" t="str">
            <v>Atyrau consolidated CC</v>
          </cell>
        </row>
        <row r="61">
          <cell r="B61" t="str">
            <v>ATT :</v>
          </cell>
        </row>
        <row r="63">
          <cell r="A63">
            <v>123440</v>
          </cell>
          <cell r="B63" t="str">
            <v>Atyrau Contractors</v>
          </cell>
          <cell r="D63" t="str">
            <v>3PTY</v>
          </cell>
          <cell r="E63" t="str">
            <v>Third party operations</v>
          </cell>
        </row>
        <row r="64">
          <cell r="B64" t="str">
            <v>ATT :</v>
          </cell>
        </row>
        <row r="66">
          <cell r="A66">
            <v>123450</v>
          </cell>
          <cell r="B66" t="str">
            <v>ATYRAU Private Catering</v>
          </cell>
          <cell r="D66" t="str">
            <v>ATYRAU</v>
          </cell>
          <cell r="E66" t="str">
            <v>Atyrau consolidated CC</v>
          </cell>
        </row>
        <row r="67">
          <cell r="B67" t="str">
            <v>ATT :</v>
          </cell>
        </row>
        <row r="69">
          <cell r="A69">
            <v>123451</v>
          </cell>
          <cell r="B69" t="str">
            <v>ATYRAU Bag Meals</v>
          </cell>
          <cell r="D69" t="str">
            <v>ATYRAU</v>
          </cell>
          <cell r="E69" t="str">
            <v>Atyrau consolidated CC</v>
          </cell>
        </row>
        <row r="70">
          <cell r="B70" t="str">
            <v>ATT :</v>
          </cell>
        </row>
        <row r="72">
          <cell r="A72">
            <v>123452</v>
          </cell>
          <cell r="B72" t="str">
            <v>ATYRAU Hot Boxes</v>
          </cell>
          <cell r="D72" t="str">
            <v>ATYRAU</v>
          </cell>
          <cell r="E72" t="str">
            <v>Atyrau consolidated CC</v>
          </cell>
        </row>
        <row r="73">
          <cell r="B73" t="str">
            <v>ATT :</v>
          </cell>
        </row>
        <row r="75">
          <cell r="A75">
            <v>123500</v>
          </cell>
          <cell r="B75" t="str">
            <v>Atyrau- RS House Core Cat</v>
          </cell>
          <cell r="C75" t="str">
            <v>Àòûðàó ÐèâåðÑàéäÕàóñ ÎÏ</v>
          </cell>
          <cell r="D75" t="str">
            <v>ATYRAU</v>
          </cell>
          <cell r="E75" t="str">
            <v>Atyrau consolidated CC</v>
          </cell>
        </row>
        <row r="76">
          <cell r="B76" t="str">
            <v>ATT :</v>
          </cell>
        </row>
        <row r="78">
          <cell r="A78">
            <v>123550</v>
          </cell>
          <cell r="B78" t="str">
            <v>Atyrau- RS House PC</v>
          </cell>
          <cell r="C78" t="str">
            <v>Àòûðàó ÐèâåðÑàéäÕàóñ ÁÎ</v>
          </cell>
          <cell r="D78" t="str">
            <v>ATYRAU</v>
          </cell>
          <cell r="E78" t="str">
            <v>Atyrau consolidated CC</v>
          </cell>
        </row>
        <row r="79">
          <cell r="B79" t="str">
            <v>ATT :</v>
          </cell>
        </row>
        <row r="81">
          <cell r="A81">
            <v>134100</v>
          </cell>
          <cell r="B81" t="str">
            <v>Shop</v>
          </cell>
          <cell r="D81" t="str">
            <v>COMMER</v>
          </cell>
          <cell r="E81" t="str">
            <v>Commercial less Atyrau</v>
          </cell>
        </row>
        <row r="82">
          <cell r="B82" t="str">
            <v>ATT :</v>
          </cell>
        </row>
        <row r="84">
          <cell r="A84">
            <v>134200</v>
          </cell>
          <cell r="B84" t="str">
            <v>Bar</v>
          </cell>
          <cell r="D84" t="str">
            <v>COMMER</v>
          </cell>
          <cell r="E84" t="str">
            <v>Commercial less Atyrau</v>
          </cell>
        </row>
        <row r="85">
          <cell r="B85" t="str">
            <v>ATT :</v>
          </cell>
        </row>
        <row r="87">
          <cell r="A87">
            <v>134300</v>
          </cell>
          <cell r="B87" t="str">
            <v>Atyrau Commercial</v>
          </cell>
          <cell r="D87" t="str">
            <v>ATYRAU</v>
          </cell>
          <cell r="E87" t="str">
            <v>Atyrau consolidated CC</v>
          </cell>
        </row>
        <row r="88">
          <cell r="B88" t="str">
            <v>ATT :</v>
          </cell>
        </row>
        <row r="90">
          <cell r="A90">
            <v>141000</v>
          </cell>
          <cell r="B90" t="str">
            <v>Site Services Management</v>
          </cell>
          <cell r="D90" t="str">
            <v>SERVIC</v>
          </cell>
          <cell r="E90" t="str">
            <v>Site services less Atyrau</v>
          </cell>
        </row>
        <row r="91">
          <cell r="B91" t="str">
            <v>ATT :</v>
          </cell>
        </row>
        <row r="93">
          <cell r="A93">
            <v>145100</v>
          </cell>
          <cell r="B93" t="str">
            <v>Laundry</v>
          </cell>
          <cell r="D93" t="str">
            <v>SERVIC</v>
          </cell>
          <cell r="E93" t="str">
            <v>Site services less Atyrau</v>
          </cell>
        </row>
        <row r="94">
          <cell r="B94" t="str">
            <v>ATT :</v>
          </cell>
        </row>
        <row r="96">
          <cell r="A96">
            <v>145500</v>
          </cell>
          <cell r="B96" t="str">
            <v>Housing</v>
          </cell>
          <cell r="D96" t="str">
            <v>SERVIC</v>
          </cell>
          <cell r="E96" t="str">
            <v>Site services less Atyrau</v>
          </cell>
        </row>
        <row r="97">
          <cell r="B97" t="str">
            <v>ATT :</v>
          </cell>
        </row>
        <row r="99">
          <cell r="A99">
            <v>145510</v>
          </cell>
          <cell r="B99" t="str">
            <v>Cleaning</v>
          </cell>
          <cell r="D99" t="str">
            <v>SERVIC</v>
          </cell>
          <cell r="E99" t="str">
            <v>Site services less Atyrau</v>
          </cell>
        </row>
        <row r="100">
          <cell r="B100" t="str">
            <v>ATT :</v>
          </cell>
        </row>
        <row r="102">
          <cell r="A102">
            <v>145520</v>
          </cell>
          <cell r="B102" t="str">
            <v>Swimming pool / Gymnasium</v>
          </cell>
          <cell r="D102" t="str">
            <v>SERVIC</v>
          </cell>
          <cell r="E102" t="str">
            <v>Site services less Atyrau</v>
          </cell>
        </row>
        <row r="103">
          <cell r="B103" t="str">
            <v>ATT :</v>
          </cell>
        </row>
        <row r="105">
          <cell r="A105">
            <v>145600</v>
          </cell>
          <cell r="B105" t="str">
            <v>Atyrau Site Services</v>
          </cell>
          <cell r="D105" t="str">
            <v>ATYRAU</v>
          </cell>
          <cell r="E105" t="str">
            <v>Atyrau consolidated CC</v>
          </cell>
        </row>
        <row r="106">
          <cell r="B106" t="str">
            <v>ATT :</v>
          </cell>
        </row>
        <row r="108">
          <cell r="A108">
            <v>145700</v>
          </cell>
          <cell r="B108" t="str">
            <v>Tea&amp;Coffee Sales to TCO</v>
          </cell>
          <cell r="D108" t="str">
            <v>TCOFUN</v>
          </cell>
          <cell r="E108" t="str">
            <v>TCO functions</v>
          </cell>
        </row>
        <row r="109">
          <cell r="B109" t="str">
            <v>ATT :</v>
          </cell>
        </row>
        <row r="111">
          <cell r="A111">
            <v>146000</v>
          </cell>
          <cell r="B111" t="str">
            <v>Kulsary Crew Change Hall</v>
          </cell>
          <cell r="D111" t="str">
            <v>SERVIC</v>
          </cell>
          <cell r="E111" t="str">
            <v>Site services less Atyrau</v>
          </cell>
        </row>
        <row r="112">
          <cell r="B112" t="str">
            <v>ATT :</v>
          </cell>
        </row>
        <row r="114">
          <cell r="A114">
            <v>151000</v>
          </cell>
          <cell r="B114" t="str">
            <v>TransportationManagement</v>
          </cell>
          <cell r="D114" t="str">
            <v>TRANS</v>
          </cell>
          <cell r="E114" t="str">
            <v>Transportation less Atyra</v>
          </cell>
        </row>
        <row r="115">
          <cell r="B115" t="str">
            <v>ATT :</v>
          </cell>
        </row>
        <row r="117">
          <cell r="A117">
            <v>155000</v>
          </cell>
          <cell r="B117" t="str">
            <v>Auto Part Warehouse</v>
          </cell>
          <cell r="D117" t="str">
            <v>TRANS</v>
          </cell>
          <cell r="E117" t="str">
            <v>Transportation less Atyra</v>
          </cell>
        </row>
        <row r="118">
          <cell r="B118" t="str">
            <v>ATT :</v>
          </cell>
        </row>
        <row r="120">
          <cell r="A120">
            <v>156100</v>
          </cell>
          <cell r="B120" t="str">
            <v>LDV OPS</v>
          </cell>
          <cell r="D120" t="str">
            <v>TRANS</v>
          </cell>
          <cell r="E120" t="str">
            <v>Transportation less Atyra</v>
          </cell>
        </row>
        <row r="121">
          <cell r="B121" t="str">
            <v>ATT :</v>
          </cell>
        </row>
        <row r="123">
          <cell r="A123">
            <v>156150</v>
          </cell>
          <cell r="B123" t="str">
            <v>LDV Workshop</v>
          </cell>
          <cell r="D123" t="str">
            <v>TRANS</v>
          </cell>
          <cell r="E123" t="str">
            <v>Transportation less Atyra</v>
          </cell>
        </row>
        <row r="124">
          <cell r="B124" t="str">
            <v>ATT :</v>
          </cell>
        </row>
        <row r="126">
          <cell r="A126">
            <v>156200</v>
          </cell>
          <cell r="B126" t="str">
            <v>Buses OPS</v>
          </cell>
          <cell r="D126" t="str">
            <v>TRANS</v>
          </cell>
          <cell r="E126" t="str">
            <v>Transportation less Atyra</v>
          </cell>
        </row>
        <row r="127">
          <cell r="B127" t="str">
            <v>ATT :</v>
          </cell>
        </row>
        <row r="129">
          <cell r="A129">
            <v>156250</v>
          </cell>
          <cell r="B129" t="str">
            <v>Buses Workshop</v>
          </cell>
          <cell r="D129" t="str">
            <v>TRANS</v>
          </cell>
          <cell r="E129" t="str">
            <v>Transportation less Atyra</v>
          </cell>
        </row>
        <row r="130">
          <cell r="B130" t="str">
            <v>ATT :</v>
          </cell>
        </row>
        <row r="132">
          <cell r="A132">
            <v>156300</v>
          </cell>
          <cell r="B132" t="str">
            <v>Heavy Equipment OPS</v>
          </cell>
          <cell r="D132" t="str">
            <v>TRANS</v>
          </cell>
          <cell r="E132" t="str">
            <v>Transportation less Atyra</v>
          </cell>
        </row>
        <row r="133">
          <cell r="B133" t="str">
            <v>ATT :</v>
          </cell>
        </row>
        <row r="135">
          <cell r="A135">
            <v>156350</v>
          </cell>
          <cell r="B135" t="str">
            <v>Heavy equipment Workshop</v>
          </cell>
          <cell r="D135" t="str">
            <v>TRANS</v>
          </cell>
          <cell r="E135" t="str">
            <v>Transportation less Atyra</v>
          </cell>
        </row>
        <row r="136">
          <cell r="B136" t="str">
            <v>ATT :</v>
          </cell>
        </row>
        <row r="138">
          <cell r="A138">
            <v>156500</v>
          </cell>
          <cell r="B138" t="str">
            <v>Atyrau Trans (LDV OPS)</v>
          </cell>
          <cell r="D138" t="str">
            <v>ATYRAU</v>
          </cell>
          <cell r="E138" t="str">
            <v>Atyrau consolidated CC</v>
          </cell>
        </row>
        <row r="139">
          <cell r="B139" t="str">
            <v>ATT :</v>
          </cell>
        </row>
        <row r="141">
          <cell r="A141">
            <v>156550</v>
          </cell>
          <cell r="B141" t="str">
            <v>Atyrau LDV Maint</v>
          </cell>
          <cell r="D141" t="str">
            <v>ATYRAU</v>
          </cell>
          <cell r="E141" t="str">
            <v>Atyrau consolidated CC</v>
          </cell>
        </row>
        <row r="142">
          <cell r="B142" t="str">
            <v>ATT :</v>
          </cell>
        </row>
        <row r="144">
          <cell r="A144">
            <v>156560</v>
          </cell>
          <cell r="B144" t="str">
            <v>Atyrau Bus Ops</v>
          </cell>
          <cell r="D144" t="str">
            <v>ATYRAU</v>
          </cell>
          <cell r="E144" t="str">
            <v>Atyrau consolidated CC</v>
          </cell>
        </row>
        <row r="145">
          <cell r="B145" t="str">
            <v>ATT :</v>
          </cell>
        </row>
        <row r="147">
          <cell r="A147">
            <v>156570</v>
          </cell>
          <cell r="B147" t="str">
            <v>Atyrau Bus Maint</v>
          </cell>
          <cell r="D147" t="str">
            <v>ATYRAU</v>
          </cell>
          <cell r="E147" t="str">
            <v>Atyrau consolidated CC</v>
          </cell>
        </row>
        <row r="148">
          <cell r="B148" t="str">
            <v>ATT :</v>
          </cell>
        </row>
        <row r="150">
          <cell r="A150">
            <v>161000</v>
          </cell>
          <cell r="B150" t="str">
            <v>Maintenance Management</v>
          </cell>
          <cell r="D150" t="str">
            <v>MAINT</v>
          </cell>
          <cell r="E150" t="str">
            <v>Maintenance less Atyrau</v>
          </cell>
        </row>
        <row r="151">
          <cell r="B151" t="str">
            <v>ATT :</v>
          </cell>
        </row>
        <row r="153">
          <cell r="A153">
            <v>167000</v>
          </cell>
          <cell r="B153" t="str">
            <v>Maintenance Core</v>
          </cell>
          <cell r="D153" t="str">
            <v>MAINT</v>
          </cell>
          <cell r="E153" t="str">
            <v>Maintenance less Atyrau</v>
          </cell>
        </row>
        <row r="154">
          <cell r="B154" t="str">
            <v>ATT :</v>
          </cell>
        </row>
        <row r="156">
          <cell r="A156">
            <v>167100</v>
          </cell>
          <cell r="B156" t="str">
            <v>MEJ works</v>
          </cell>
          <cell r="D156" t="str">
            <v>MAINT</v>
          </cell>
          <cell r="E156" t="str">
            <v>Maintenance less Atyrau</v>
          </cell>
        </row>
        <row r="157">
          <cell r="B157" t="str">
            <v>ATT :</v>
          </cell>
        </row>
        <row r="159">
          <cell r="A159">
            <v>167200</v>
          </cell>
          <cell r="B159" t="str">
            <v>Reprographics</v>
          </cell>
          <cell r="D159" t="str">
            <v>MAINT</v>
          </cell>
          <cell r="E159" t="str">
            <v>Maintenance less Atyrau</v>
          </cell>
        </row>
        <row r="160">
          <cell r="B160" t="str">
            <v>ATT :</v>
          </cell>
        </row>
        <row r="162">
          <cell r="A162">
            <v>167300</v>
          </cell>
          <cell r="B162" t="str">
            <v>Locksmith</v>
          </cell>
          <cell r="D162" t="str">
            <v>MAINT</v>
          </cell>
          <cell r="E162" t="str">
            <v>Maintenance less Atyrau</v>
          </cell>
        </row>
        <row r="163">
          <cell r="B163" t="str">
            <v>ATT :</v>
          </cell>
        </row>
        <row r="165">
          <cell r="A165">
            <v>167400</v>
          </cell>
          <cell r="B165" t="str">
            <v>Maintenance Projects</v>
          </cell>
          <cell r="D165" t="str">
            <v>MAINT</v>
          </cell>
          <cell r="E165" t="str">
            <v>Maintenance less Atyrau</v>
          </cell>
        </row>
        <row r="166">
          <cell r="B166" t="str">
            <v>ATT :</v>
          </cell>
        </row>
        <row r="168">
          <cell r="A168">
            <v>167500</v>
          </cell>
          <cell r="B168" t="str">
            <v>Atyrau Maintenance</v>
          </cell>
          <cell r="D168" t="str">
            <v>ATYRAU</v>
          </cell>
          <cell r="E168" t="str">
            <v>Atyrau consolidated CC</v>
          </cell>
        </row>
        <row r="169">
          <cell r="B169" t="str">
            <v>ATT :</v>
          </cell>
        </row>
        <row r="171">
          <cell r="A171">
            <v>167600</v>
          </cell>
          <cell r="B171" t="str">
            <v>Maintenance Service 3PTY</v>
          </cell>
          <cell r="D171" t="str">
            <v>3PTY</v>
          </cell>
          <cell r="E171" t="str">
            <v>Third party operations</v>
          </cell>
        </row>
        <row r="172">
          <cell r="B172" t="str">
            <v>ATT :</v>
          </cell>
        </row>
        <row r="174">
          <cell r="A174">
            <v>167700</v>
          </cell>
          <cell r="B174" t="str">
            <v>Maintenance - Plant A.C.</v>
          </cell>
          <cell r="D174" t="str">
            <v>MAINT</v>
          </cell>
          <cell r="E174" t="str">
            <v>Maintenance less Atyrau</v>
          </cell>
        </row>
        <row r="175">
          <cell r="B175" t="str">
            <v>ATT :</v>
          </cell>
        </row>
        <row r="177">
          <cell r="A177">
            <v>167800</v>
          </cell>
          <cell r="B177" t="str">
            <v>Maintenance - PlantGenera</v>
          </cell>
          <cell r="D177" t="str">
            <v>MAINT</v>
          </cell>
          <cell r="E177" t="str">
            <v>Maintenance less Atyrau</v>
          </cell>
        </row>
        <row r="178">
          <cell r="B178" t="str">
            <v>ATT :</v>
          </cell>
        </row>
        <row r="180">
          <cell r="A180">
            <v>171000</v>
          </cell>
          <cell r="B180" t="str">
            <v>Transportation 3PTY</v>
          </cell>
          <cell r="D180" t="str">
            <v>3PTY</v>
          </cell>
          <cell r="E180" t="str">
            <v>Third party operations</v>
          </cell>
        </row>
        <row r="181">
          <cell r="B181" t="str">
            <v>ATT :</v>
          </cell>
        </row>
        <row r="183">
          <cell r="A183">
            <v>173000</v>
          </cell>
          <cell r="B183" t="str">
            <v>TCO Labour Secondment</v>
          </cell>
          <cell r="D183" t="str">
            <v>TCOFUN</v>
          </cell>
          <cell r="E183" t="str">
            <v>TCO functions</v>
          </cell>
        </row>
        <row r="184">
          <cell r="B184" t="str">
            <v>ATT :</v>
          </cell>
        </row>
        <row r="186">
          <cell r="A186">
            <v>173100</v>
          </cell>
          <cell r="B186" t="str">
            <v>Purchasing Function(TCO)</v>
          </cell>
          <cell r="D186" t="str">
            <v>TCOFUN</v>
          </cell>
          <cell r="E186" t="str">
            <v>TCO functions</v>
          </cell>
        </row>
        <row r="187">
          <cell r="B187" t="str">
            <v>ATT :</v>
          </cell>
        </row>
        <row r="189">
          <cell r="A189">
            <v>176000</v>
          </cell>
          <cell r="B189" t="str">
            <v>3PTY Supply of Goods</v>
          </cell>
          <cell r="D189" t="str">
            <v>3PTY</v>
          </cell>
          <cell r="E189" t="str">
            <v>Third party operations</v>
          </cell>
        </row>
        <row r="190">
          <cell r="B190" t="str">
            <v>ATT :</v>
          </cell>
        </row>
        <row r="192">
          <cell r="A192">
            <v>176500</v>
          </cell>
          <cell r="B192" t="str">
            <v>3PTY  Services</v>
          </cell>
          <cell r="D192" t="str">
            <v>3PTY</v>
          </cell>
          <cell r="E192" t="str">
            <v>Third party operations</v>
          </cell>
        </row>
        <row r="193">
          <cell r="B193" t="str">
            <v>ATT :</v>
          </cell>
        </row>
        <row r="195">
          <cell r="A195">
            <v>181000</v>
          </cell>
          <cell r="B195" t="str">
            <v>Dostyk Management</v>
          </cell>
          <cell r="D195" t="str">
            <v>DOSTYK</v>
          </cell>
          <cell r="E195" t="str">
            <v>Dostyk Project</v>
          </cell>
        </row>
        <row r="196">
          <cell r="B196" t="str">
            <v>ATT :</v>
          </cell>
        </row>
        <row r="198">
          <cell r="A198">
            <v>182000</v>
          </cell>
          <cell r="B198" t="str">
            <v>Dostyk Catering&amp;Groceries</v>
          </cell>
          <cell r="D198" t="str">
            <v>DOSTYK</v>
          </cell>
          <cell r="E198" t="str">
            <v>Dostyk Project</v>
          </cell>
        </row>
        <row r="199">
          <cell r="B199" t="str">
            <v>ATT :</v>
          </cell>
        </row>
        <row r="201">
          <cell r="A201">
            <v>184000</v>
          </cell>
          <cell r="B201" t="str">
            <v>Dostyk Site Services</v>
          </cell>
          <cell r="D201" t="str">
            <v>DOSTYK</v>
          </cell>
          <cell r="E201" t="str">
            <v>Dostyk Project</v>
          </cell>
        </row>
        <row r="202">
          <cell r="B202" t="str">
            <v>ATT :</v>
          </cell>
        </row>
        <row r="204">
          <cell r="A204">
            <v>186000</v>
          </cell>
          <cell r="B204" t="str">
            <v>Dostyk Maintenance</v>
          </cell>
          <cell r="D204" t="str">
            <v>DOSTYK</v>
          </cell>
          <cell r="E204" t="str">
            <v>Dostyk Project</v>
          </cell>
        </row>
        <row r="205">
          <cell r="B205" t="str">
            <v>ATT :</v>
          </cell>
        </row>
        <row r="207">
          <cell r="A207">
            <v>187000</v>
          </cell>
          <cell r="B207" t="str">
            <v>Satpaeva St Apartments</v>
          </cell>
          <cell r="C207" t="str">
            <v>Satpaeva St Apartments</v>
          </cell>
          <cell r="D207" t="str">
            <v>DOSTYK</v>
          </cell>
          <cell r="E207" t="str">
            <v>Dostyk Project</v>
          </cell>
        </row>
        <row r="208">
          <cell r="B208" t="str">
            <v>ATT :</v>
          </cell>
        </row>
        <row r="210">
          <cell r="A210">
            <v>191000</v>
          </cell>
          <cell r="B210" t="str">
            <v>Mobilization</v>
          </cell>
          <cell r="C210" t="str">
            <v>Îðãàíèçàöèîííûå ðàáîòû</v>
          </cell>
          <cell r="D210" t="str">
            <v>OFFICE</v>
          </cell>
          <cell r="E210" t="str">
            <v>Office divisions</v>
          </cell>
        </row>
        <row r="211">
          <cell r="B211" t="str">
            <v>ATT :</v>
          </cell>
        </row>
        <row r="213">
          <cell r="A213" t="str">
            <v>3PTY</v>
          </cell>
          <cell r="B213" t="str">
            <v>Third party operations</v>
          </cell>
          <cell r="D213" t="str">
            <v>R E P O R</v>
          </cell>
          <cell r="E213" t="str">
            <v>T I N G   L E V E L</v>
          </cell>
        </row>
        <row r="214">
          <cell r="B214" t="str">
            <v>ATT :</v>
          </cell>
        </row>
        <row r="217">
          <cell r="A217" t="str">
            <v>* * * * *</v>
          </cell>
          <cell r="B217" t="str">
            <v>* * * * * * *   E N D   O F   R</v>
          </cell>
          <cell r="C217" t="str">
            <v>E P O R T   * * * * * * * * * * *</v>
          </cell>
          <cell r="D217" t="str">
            <v>*</v>
          </cell>
        </row>
      </sheetData>
      <sheetData sheetId="1" refreshError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-12 "/>
      <sheetName val="р3"/>
      <sheetName val="1 (2)"/>
      <sheetName val="Письмо"/>
      <sheetName val="100"/>
      <sheetName val="1"/>
      <sheetName val="д.1.001"/>
      <sheetName val="2"/>
      <sheetName val="д.2.001"/>
      <sheetName val="д.2.002"/>
      <sheetName val="д.2.003"/>
      <sheetName val="д.2.004"/>
      <sheetName val="д.2.005"/>
      <sheetName val="д.2.006"/>
      <sheetName val="д.2.007"/>
      <sheetName val="д.2.008"/>
      <sheetName val="д.2.009"/>
      <sheetName val="д.2.010"/>
      <sheetName val="3"/>
      <sheetName val="д.3.001"/>
      <sheetName val="Д.3.002"/>
      <sheetName val="5"/>
      <sheetName val="4"/>
      <sheetName val="д.4.001"/>
      <sheetName val="6"/>
      <sheetName val="д.6.001"/>
      <sheetName val="д.6.002"/>
      <sheetName val="д.6.003"/>
      <sheetName val="7"/>
      <sheetName val="д.7.001"/>
      <sheetName val="8"/>
      <sheetName val="д.8.001"/>
      <sheetName val="д.8.002"/>
      <sheetName val="9"/>
      <sheetName val="д.9.001"/>
      <sheetName val="10"/>
      <sheetName val="11"/>
      <sheetName val="Д.11"/>
      <sheetName val="12"/>
      <sheetName val="13"/>
      <sheetName val="д.13.001"/>
      <sheetName val="д.13.002"/>
      <sheetName val="Д.13.004"/>
      <sheetName val="д.13.005"/>
      <sheetName val="д.13.007"/>
      <sheetName val="14"/>
      <sheetName val="д.14.001"/>
      <sheetName val="15"/>
      <sheetName val="д.15.001"/>
      <sheetName val="16"/>
      <sheetName val="д.16.001"/>
      <sheetName val="17"/>
      <sheetName val="д.17.001"/>
      <sheetName val="д.17.002"/>
      <sheetName val="18"/>
      <sheetName val="19"/>
      <sheetName val="20"/>
      <sheetName val="д.20.001"/>
      <sheetName val="21"/>
      <sheetName val="д21"/>
      <sheetName val="22"/>
      <sheetName val="д.22.001"/>
      <sheetName val="д.22.002"/>
      <sheetName val="д.22.003"/>
      <sheetName val="д.22.005"/>
      <sheetName val="расш.22"/>
      <sheetName val="23"/>
      <sheetName val="д.23"/>
      <sheetName val="24"/>
      <sheetName val="25"/>
      <sheetName val="д.25.001"/>
      <sheetName val="26"/>
      <sheetName val="27"/>
      <sheetName val="д.27.001"/>
      <sheetName val="28"/>
      <sheetName val="д.28.001"/>
      <sheetName val="д.28.002"/>
      <sheetName val="д.28.003"/>
      <sheetName val="д.28.004"/>
      <sheetName val="д.28.005"/>
      <sheetName val="д.28.006"/>
      <sheetName val="29"/>
      <sheetName val="30"/>
      <sheetName val="31"/>
      <sheetName val="д31"/>
      <sheetName val="32"/>
      <sheetName val="Лист1"/>
      <sheetName val="ЗАО (2)"/>
      <sheetName val="ОАО (2)"/>
      <sheetName val="Прочие (2)"/>
      <sheetName val="Стор нов (2)"/>
      <sheetName val="форма № 1 "/>
      <sheetName val="Форма №2"/>
      <sheetName val="Форма №3"/>
      <sheetName val="Формат №4"/>
      <sheetName val="12 разд. все"/>
      <sheetName val="Содержание"/>
      <sheetName val="д_7_001"/>
      <sheetName val="XREF"/>
      <sheetName val="Добыча нефти4"/>
      <sheetName val="поставка сравн13"/>
      <sheetName val="100 за 6 месяцев 2003 года"/>
      <sheetName val="Anlagevermögen"/>
      <sheetName val="Hidden"/>
      <sheetName val="Balance Sheet"/>
      <sheetName val="из сем"/>
      <sheetName val="9 мес 2006 Еркен заполни здесь"/>
      <sheetName val="Production_analysis"/>
      <sheetName val="База"/>
      <sheetName val="FES"/>
      <sheetName val="Dictionaries"/>
      <sheetName val="Пр2"/>
      <sheetName val="А_Газ"/>
      <sheetName val="Ф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ummary"/>
      <sheetName val="Balance Sheet"/>
      <sheetName val="Income Statement"/>
      <sheetName val="Ratios"/>
      <sheetName val="Graphs"/>
      <sheetName val="Graphs Data"/>
      <sheetName val="Other Analytical Procedures"/>
      <sheetName val="Tickmarks"/>
      <sheetName val="12 разд. все"/>
      <sheetName val="HideSheet"/>
      <sheetName val="CF"/>
      <sheetName val="Profit and loss"/>
      <sheetName val="Summary of Misstatements"/>
      <sheetName val="misc"/>
      <sheetName val="CMA Calculations- Figure 5440.1"/>
      <sheetName val="Содержание"/>
      <sheetName val="Info"/>
      <sheetName val="Bal Sheet"/>
      <sheetName val="Worksheet%20in%201611%20Perform"/>
      <sheetName val="Hidden"/>
      <sheetName val="Profit'n'loss st"/>
      <sheetName val="Унифиц перечень наименований"/>
      <sheetName val="ГТД"/>
      <sheetName val="XREF"/>
      <sheetName val="DT08"/>
      <sheetName val="TB"/>
      <sheetName val="5R"/>
      <sheetName val="Dictionari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 Procedures"/>
      <sheetName val="Threshold Table"/>
      <sheetName val="Tickmarks"/>
      <sheetName val="12 разд. все"/>
      <sheetName val="Anlagevermögen"/>
      <sheetName val="новая _5"/>
      <sheetName val="FS-97"/>
      <sheetName val="Income Statement"/>
      <sheetName val="Ratios"/>
      <sheetName val="Rollforward {pbe}"/>
      <sheetName val="Allow - SR&amp;D"/>
      <sheetName val="misc"/>
      <sheetName val="Balance Sheet"/>
      <sheetName val="тэп (3)"/>
      <sheetName val="list_accounts"/>
      <sheetName val="list_cc"/>
      <sheetName val="5"/>
      <sheetName val="Допущения (TI)"/>
      <sheetName val="Summary of Misstatements"/>
      <sheetName val="SA_Procedures"/>
    </sheetNames>
    <sheetDataSet>
      <sheetData sheetId="0" refreshError="1">
        <row r="32">
          <cell r="C32">
            <v>0</v>
          </cell>
        </row>
      </sheetData>
      <sheetData sheetId="1">
        <row r="32">
          <cell r="C32">
            <v>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  <sheetName val="Loans to customers"/>
      <sheetName val="Sheet2"/>
      <sheetName val="Sheet3"/>
      <sheetName val="IAS_Provision"/>
      <sheetName val="51906"/>
      <sheetName val="selected"/>
      <sheetName val="Sheet1"/>
      <sheetName val="Breakdown"/>
      <sheetName val="CMA Sample"/>
      <sheetName val="main"/>
      <sheetName val="LS"/>
      <sheetName val="Отчет_в_рублях"/>
      <sheetName val="plastik"/>
      <sheetName val="Branch"/>
      <sheetName val="Selection"/>
      <sheetName val="bAIKAL_2004"/>
      <sheetName val="brdwn"/>
      <sheetName val="2007"/>
      <sheetName val="Rec'n"/>
      <sheetName val="01.01.06"/>
      <sheetName val="Summary"/>
      <sheetName val="LE-Coll"/>
      <sheetName val="IND-Coll"/>
      <sheetName val="2006"/>
      <sheetName val="2005"/>
      <sheetName val="PBC-2006"/>
      <sheetName val=" Lead"/>
      <sheetName val="PBC"/>
      <sheetName val="Форма2"/>
      <sheetName val="Worksheet in 5401 LOANS TO CUST"/>
      <sheetName val="#REF"/>
      <sheetName val="Summary of AJEs"/>
      <sheetName val="brkdwn &amp; SS"/>
      <sheetName val="Disclosures"/>
      <sheetName val="Provision"/>
      <sheetName val="Circularization"/>
      <sheetName val="% income acc 8081"/>
      <sheetName val="Deferral of % on factoring"/>
      <sheetName val="for maturity"/>
      <sheetName val="collateral"/>
      <sheetName val="Унифиц перечень наименований"/>
    </sheetNames>
    <sheetDataSet>
      <sheetData sheetId="0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3000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640</v>
          </cell>
        </row>
        <row r="77">
          <cell r="F77">
            <v>24896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36000</v>
          </cell>
        </row>
        <row r="92">
          <cell r="F92">
            <v>24910</v>
          </cell>
        </row>
        <row r="93">
          <cell r="F93">
            <v>20114</v>
          </cell>
        </row>
        <row r="94">
          <cell r="F94">
            <v>57305</v>
          </cell>
        </row>
        <row r="95">
          <cell r="F95">
            <v>2000</v>
          </cell>
        </row>
        <row r="96">
          <cell r="F96">
            <v>17200</v>
          </cell>
        </row>
        <row r="97">
          <cell r="F97">
            <v>56643</v>
          </cell>
        </row>
        <row r="98">
          <cell r="F98">
            <v>235292</v>
          </cell>
        </row>
        <row r="99">
          <cell r="F99">
            <v>119914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67</v>
          </cell>
        </row>
        <row r="110">
          <cell r="F110">
            <v>224</v>
          </cell>
        </row>
        <row r="111">
          <cell r="F111">
            <v>14567</v>
          </cell>
        </row>
        <row r="112">
          <cell r="F112">
            <v>1621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583</v>
          </cell>
        </row>
        <row r="118">
          <cell r="F118">
            <v>27167</v>
          </cell>
        </row>
        <row r="119">
          <cell r="F119">
            <v>3412</v>
          </cell>
        </row>
        <row r="120">
          <cell r="F120">
            <v>0</v>
          </cell>
        </row>
        <row r="121">
          <cell r="F121">
            <v>13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318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12827</v>
          </cell>
        </row>
        <row r="146">
          <cell r="F146">
            <v>0</v>
          </cell>
        </row>
        <row r="147">
          <cell r="F147">
            <v>2742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661455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9885</v>
          </cell>
        </row>
        <row r="198">
          <cell r="F198">
            <v>28400</v>
          </cell>
        </row>
        <row r="199">
          <cell r="F199">
            <v>114996</v>
          </cell>
        </row>
        <row r="200">
          <cell r="F200">
            <v>9200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108065</v>
          </cell>
        </row>
        <row r="207">
          <cell r="F207">
            <v>11934</v>
          </cell>
        </row>
        <row r="208">
          <cell r="F208">
            <v>172734</v>
          </cell>
        </row>
        <row r="209">
          <cell r="F209">
            <v>20206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475420</v>
          </cell>
        </row>
        <row r="233">
          <cell r="F233">
            <v>0</v>
          </cell>
        </row>
        <row r="234">
          <cell r="F234">
            <v>-30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-255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-810</v>
          </cell>
        </row>
        <row r="247">
          <cell r="F247">
            <v>-4884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-165</v>
          </cell>
        </row>
        <row r="252">
          <cell r="F252">
            <v>0</v>
          </cell>
        </row>
        <row r="253">
          <cell r="F253">
            <v>-312</v>
          </cell>
        </row>
        <row r="254">
          <cell r="F254">
            <v>0</v>
          </cell>
        </row>
        <row r="255">
          <cell r="F255">
            <v>-3</v>
          </cell>
        </row>
        <row r="256">
          <cell r="F256">
            <v>-15569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-1625</v>
          </cell>
        </row>
        <row r="275">
          <cell r="F275">
            <v>-3129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-26782</v>
          </cell>
        </row>
        <row r="281">
          <cell r="F281">
            <v>1110093</v>
          </cell>
        </row>
      </sheetData>
      <sheetData sheetId="1" refreshError="1">
        <row r="1">
          <cell r="F1" t="str">
            <v>Preliminary</v>
          </cell>
        </row>
        <row r="2">
          <cell r="F2" t="str">
            <v>Preliminary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3000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640</v>
          </cell>
        </row>
        <row r="76">
          <cell r="F76">
            <v>24896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36000</v>
          </cell>
        </row>
        <row r="91">
          <cell r="F91">
            <v>24910</v>
          </cell>
        </row>
        <row r="92">
          <cell r="F92">
            <v>20114</v>
          </cell>
        </row>
        <row r="93">
          <cell r="F93">
            <v>57305</v>
          </cell>
        </row>
        <row r="94">
          <cell r="F94">
            <v>2000</v>
          </cell>
        </row>
        <row r="95">
          <cell r="F95">
            <v>17200</v>
          </cell>
        </row>
        <row r="96">
          <cell r="F96">
            <v>56643</v>
          </cell>
        </row>
        <row r="97">
          <cell r="F97">
            <v>235292</v>
          </cell>
        </row>
        <row r="98">
          <cell r="F98">
            <v>119914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67</v>
          </cell>
        </row>
        <row r="109">
          <cell r="F109">
            <v>224</v>
          </cell>
        </row>
        <row r="110">
          <cell r="F110">
            <v>14567</v>
          </cell>
        </row>
        <row r="111">
          <cell r="F111">
            <v>1621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583</v>
          </cell>
        </row>
        <row r="117">
          <cell r="F117">
            <v>27167</v>
          </cell>
        </row>
        <row r="118">
          <cell r="F118">
            <v>3412</v>
          </cell>
        </row>
        <row r="119">
          <cell r="F119">
            <v>0</v>
          </cell>
        </row>
        <row r="120">
          <cell r="F120">
            <v>13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318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12827</v>
          </cell>
        </row>
        <row r="145">
          <cell r="F145">
            <v>0</v>
          </cell>
        </row>
        <row r="146">
          <cell r="F146">
            <v>2742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661455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9885</v>
          </cell>
        </row>
        <row r="197">
          <cell r="F197">
            <v>28400</v>
          </cell>
        </row>
        <row r="198">
          <cell r="F198">
            <v>114996</v>
          </cell>
        </row>
        <row r="199">
          <cell r="F199">
            <v>9200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108065</v>
          </cell>
        </row>
        <row r="206">
          <cell r="F206">
            <v>11934</v>
          </cell>
        </row>
        <row r="207">
          <cell r="F207">
            <v>172734</v>
          </cell>
        </row>
        <row r="208">
          <cell r="F208">
            <v>20206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475420</v>
          </cell>
        </row>
        <row r="232">
          <cell r="F232">
            <v>0</v>
          </cell>
        </row>
        <row r="233">
          <cell r="F233">
            <v>-30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-255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-810</v>
          </cell>
        </row>
        <row r="246">
          <cell r="F246">
            <v>-4884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-165</v>
          </cell>
        </row>
        <row r="251">
          <cell r="F251">
            <v>0</v>
          </cell>
        </row>
        <row r="252">
          <cell r="F252">
            <v>-312</v>
          </cell>
        </row>
        <row r="253">
          <cell r="F253">
            <v>0</v>
          </cell>
        </row>
        <row r="254">
          <cell r="F254">
            <v>-3</v>
          </cell>
        </row>
        <row r="255">
          <cell r="F255">
            <v>-15569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-1625</v>
          </cell>
        </row>
        <row r="274">
          <cell r="F274">
            <v>-3129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-26782</v>
          </cell>
        </row>
        <row r="280">
          <cell r="F280">
            <v>1110093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64602</v>
          </cell>
        </row>
        <row r="290">
          <cell r="F290">
            <v>2080</v>
          </cell>
        </row>
        <row r="291">
          <cell r="F291">
            <v>7502</v>
          </cell>
        </row>
        <row r="292">
          <cell r="F292">
            <v>1331</v>
          </cell>
        </row>
        <row r="293">
          <cell r="F293">
            <v>192620</v>
          </cell>
        </row>
        <row r="294">
          <cell r="F294">
            <v>9113</v>
          </cell>
        </row>
        <row r="295">
          <cell r="F295">
            <v>0</v>
          </cell>
        </row>
        <row r="296">
          <cell r="F296">
            <v>1144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278392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-7866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-649</v>
          </cell>
        </row>
        <row r="338">
          <cell r="F338">
            <v>-320334</v>
          </cell>
        </row>
        <row r="339">
          <cell r="F339">
            <v>0</v>
          </cell>
        </row>
        <row r="340">
          <cell r="F340">
            <v>-144</v>
          </cell>
        </row>
        <row r="341">
          <cell r="F341">
            <v>-73495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-13670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-64402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-480560</v>
          </cell>
        </row>
        <row r="366">
          <cell r="F366">
            <v>5732548</v>
          </cell>
        </row>
        <row r="367">
          <cell r="F367">
            <v>809935</v>
          </cell>
        </row>
        <row r="368">
          <cell r="F368">
            <v>61797518</v>
          </cell>
        </row>
        <row r="369">
          <cell r="F369">
            <v>0</v>
          </cell>
        </row>
        <row r="370">
          <cell r="F370">
            <v>-6</v>
          </cell>
        </row>
        <row r="371">
          <cell r="F371">
            <v>0</v>
          </cell>
        </row>
        <row r="372">
          <cell r="F372">
            <v>0</v>
          </cell>
        </row>
        <row r="373">
          <cell r="F373">
            <v>0</v>
          </cell>
        </row>
        <row r="374">
          <cell r="F374">
            <v>0</v>
          </cell>
        </row>
        <row r="375">
          <cell r="F375">
            <v>0</v>
          </cell>
        </row>
        <row r="376">
          <cell r="F376">
            <v>-6814</v>
          </cell>
        </row>
        <row r="377">
          <cell r="F377">
            <v>0</v>
          </cell>
        </row>
        <row r="378">
          <cell r="F378">
            <v>0</v>
          </cell>
        </row>
        <row r="379">
          <cell r="F379">
            <v>0</v>
          </cell>
        </row>
        <row r="380">
          <cell r="F380">
            <v>-105254</v>
          </cell>
        </row>
        <row r="381">
          <cell r="F381">
            <v>8459302</v>
          </cell>
        </row>
        <row r="382">
          <cell r="F382">
            <v>0</v>
          </cell>
        </row>
        <row r="383">
          <cell r="F383">
            <v>0</v>
          </cell>
        </row>
        <row r="384">
          <cell r="F384">
            <v>0</v>
          </cell>
        </row>
        <row r="385">
          <cell r="F385">
            <v>0</v>
          </cell>
        </row>
        <row r="386">
          <cell r="F386">
            <v>0</v>
          </cell>
        </row>
        <row r="387">
          <cell r="F387">
            <v>0</v>
          </cell>
        </row>
        <row r="388">
          <cell r="F388">
            <v>0</v>
          </cell>
        </row>
        <row r="389">
          <cell r="F389">
            <v>0</v>
          </cell>
        </row>
        <row r="390">
          <cell r="F390">
            <v>0</v>
          </cell>
        </row>
        <row r="391">
          <cell r="F391">
            <v>460</v>
          </cell>
        </row>
        <row r="392">
          <cell r="F392">
            <v>4127</v>
          </cell>
        </row>
        <row r="393">
          <cell r="F393">
            <v>33036</v>
          </cell>
        </row>
        <row r="394">
          <cell r="F394">
            <v>6600</v>
          </cell>
        </row>
        <row r="395">
          <cell r="F395">
            <v>0</v>
          </cell>
        </row>
        <row r="396">
          <cell r="F396">
            <v>0</v>
          </cell>
        </row>
        <row r="397">
          <cell r="F397">
            <v>0</v>
          </cell>
        </row>
        <row r="398">
          <cell r="F398">
            <v>0</v>
          </cell>
        </row>
        <row r="399">
          <cell r="F399">
            <v>1262</v>
          </cell>
        </row>
        <row r="400">
          <cell r="F400">
            <v>12326</v>
          </cell>
        </row>
        <row r="401">
          <cell r="F401">
            <v>19708</v>
          </cell>
        </row>
        <row r="402">
          <cell r="F402">
            <v>643</v>
          </cell>
        </row>
        <row r="403">
          <cell r="F403">
            <v>0</v>
          </cell>
        </row>
        <row r="404">
          <cell r="F404">
            <v>0</v>
          </cell>
        </row>
        <row r="405">
          <cell r="F405">
            <v>0</v>
          </cell>
        </row>
        <row r="406">
          <cell r="F406">
            <v>0</v>
          </cell>
        </row>
        <row r="407">
          <cell r="F407">
            <v>0</v>
          </cell>
        </row>
        <row r="408">
          <cell r="F408">
            <v>0</v>
          </cell>
        </row>
        <row r="409">
          <cell r="F409">
            <v>0</v>
          </cell>
        </row>
        <row r="410">
          <cell r="F410">
            <v>0</v>
          </cell>
        </row>
        <row r="411">
          <cell r="F411">
            <v>0</v>
          </cell>
        </row>
        <row r="412">
          <cell r="F412">
            <v>0</v>
          </cell>
        </row>
        <row r="413">
          <cell r="F413">
            <v>0</v>
          </cell>
        </row>
        <row r="414">
          <cell r="F414">
            <v>0</v>
          </cell>
        </row>
        <row r="415">
          <cell r="F415">
            <v>0</v>
          </cell>
        </row>
        <row r="416">
          <cell r="F416">
            <v>0</v>
          </cell>
        </row>
        <row r="417">
          <cell r="F417">
            <v>0</v>
          </cell>
        </row>
        <row r="418">
          <cell r="F418">
            <v>0</v>
          </cell>
        </row>
        <row r="419">
          <cell r="F419">
            <v>0</v>
          </cell>
        </row>
        <row r="420">
          <cell r="F420">
            <v>0</v>
          </cell>
        </row>
        <row r="421">
          <cell r="F421">
            <v>0</v>
          </cell>
        </row>
        <row r="422">
          <cell r="F422">
            <v>0</v>
          </cell>
        </row>
        <row r="423">
          <cell r="F423">
            <v>0</v>
          </cell>
        </row>
        <row r="424">
          <cell r="F424">
            <v>0</v>
          </cell>
        </row>
        <row r="425">
          <cell r="F425">
            <v>0</v>
          </cell>
        </row>
        <row r="426">
          <cell r="F426">
            <v>0</v>
          </cell>
        </row>
        <row r="427">
          <cell r="F427">
            <v>0</v>
          </cell>
        </row>
        <row r="428">
          <cell r="F428">
            <v>0</v>
          </cell>
        </row>
        <row r="429">
          <cell r="F429">
            <v>445</v>
          </cell>
        </row>
        <row r="430">
          <cell r="F430">
            <v>0</v>
          </cell>
        </row>
        <row r="431">
          <cell r="F431">
            <v>0</v>
          </cell>
        </row>
        <row r="432">
          <cell r="F432">
            <v>4212</v>
          </cell>
        </row>
        <row r="433">
          <cell r="F433">
            <v>0</v>
          </cell>
        </row>
        <row r="434">
          <cell r="F434">
            <v>266</v>
          </cell>
        </row>
        <row r="435">
          <cell r="F435">
            <v>65</v>
          </cell>
        </row>
        <row r="436">
          <cell r="F436">
            <v>0</v>
          </cell>
        </row>
        <row r="437">
          <cell r="F437">
            <v>0</v>
          </cell>
        </row>
        <row r="438">
          <cell r="F438">
            <v>0</v>
          </cell>
        </row>
        <row r="439">
          <cell r="F439">
            <v>0</v>
          </cell>
        </row>
        <row r="440">
          <cell r="F440">
            <v>0</v>
          </cell>
        </row>
        <row r="441">
          <cell r="F441">
            <v>0</v>
          </cell>
        </row>
        <row r="442">
          <cell r="F442">
            <v>0</v>
          </cell>
        </row>
        <row r="443">
          <cell r="F443">
            <v>0</v>
          </cell>
        </row>
        <row r="444">
          <cell r="F444">
            <v>0</v>
          </cell>
        </row>
        <row r="445">
          <cell r="F445">
            <v>0</v>
          </cell>
        </row>
        <row r="446">
          <cell r="F446">
            <v>0</v>
          </cell>
        </row>
        <row r="447">
          <cell r="F447">
            <v>0</v>
          </cell>
        </row>
        <row r="448">
          <cell r="F448">
            <v>0</v>
          </cell>
        </row>
        <row r="449">
          <cell r="F449">
            <v>0</v>
          </cell>
        </row>
        <row r="450">
          <cell r="F450">
            <v>0</v>
          </cell>
        </row>
        <row r="451">
          <cell r="F451">
            <v>0</v>
          </cell>
        </row>
        <row r="452">
          <cell r="F452">
            <v>0</v>
          </cell>
        </row>
        <row r="453">
          <cell r="F453">
            <v>0</v>
          </cell>
        </row>
        <row r="454">
          <cell r="F454">
            <v>0</v>
          </cell>
        </row>
        <row r="455">
          <cell r="F455">
            <v>0</v>
          </cell>
        </row>
        <row r="456">
          <cell r="F456">
            <v>0</v>
          </cell>
        </row>
        <row r="457">
          <cell r="F457">
            <v>0</v>
          </cell>
        </row>
        <row r="458">
          <cell r="F458">
            <v>0</v>
          </cell>
        </row>
        <row r="459">
          <cell r="F459">
            <v>0</v>
          </cell>
        </row>
        <row r="460">
          <cell r="F460">
            <v>0</v>
          </cell>
        </row>
        <row r="461">
          <cell r="F461">
            <v>0</v>
          </cell>
        </row>
        <row r="462">
          <cell r="F462">
            <v>0</v>
          </cell>
        </row>
        <row r="463">
          <cell r="F463">
            <v>0</v>
          </cell>
        </row>
        <row r="464">
          <cell r="F464">
            <v>0</v>
          </cell>
        </row>
        <row r="465">
          <cell r="F465">
            <v>0</v>
          </cell>
        </row>
        <row r="466">
          <cell r="F466">
            <v>0</v>
          </cell>
        </row>
        <row r="467">
          <cell r="F467">
            <v>0</v>
          </cell>
        </row>
        <row r="468">
          <cell r="F468">
            <v>0</v>
          </cell>
        </row>
        <row r="469">
          <cell r="F469">
            <v>0</v>
          </cell>
        </row>
        <row r="470">
          <cell r="F470">
            <v>0</v>
          </cell>
        </row>
        <row r="471">
          <cell r="F471">
            <v>0</v>
          </cell>
        </row>
        <row r="472">
          <cell r="F472">
            <v>0</v>
          </cell>
        </row>
        <row r="473">
          <cell r="F473">
            <v>0</v>
          </cell>
        </row>
        <row r="474">
          <cell r="F474">
            <v>0</v>
          </cell>
        </row>
        <row r="475">
          <cell r="F475">
            <v>0</v>
          </cell>
        </row>
        <row r="476">
          <cell r="F476">
            <v>0</v>
          </cell>
        </row>
        <row r="477">
          <cell r="F477">
            <v>0</v>
          </cell>
        </row>
        <row r="478">
          <cell r="F478">
            <v>0</v>
          </cell>
        </row>
        <row r="479">
          <cell r="F479">
            <v>0</v>
          </cell>
        </row>
        <row r="480">
          <cell r="F480">
            <v>0</v>
          </cell>
        </row>
        <row r="481">
          <cell r="F481">
            <v>0</v>
          </cell>
        </row>
        <row r="482">
          <cell r="F482">
            <v>0</v>
          </cell>
        </row>
        <row r="483">
          <cell r="F483">
            <v>0</v>
          </cell>
        </row>
        <row r="484">
          <cell r="F484">
            <v>0</v>
          </cell>
        </row>
        <row r="485">
          <cell r="F485">
            <v>0</v>
          </cell>
        </row>
        <row r="486">
          <cell r="F486">
            <v>0</v>
          </cell>
        </row>
        <row r="487">
          <cell r="F487">
            <v>0</v>
          </cell>
        </row>
        <row r="488">
          <cell r="F488">
            <v>0</v>
          </cell>
        </row>
        <row r="489">
          <cell r="F489">
            <v>0</v>
          </cell>
        </row>
        <row r="490">
          <cell r="F490">
            <v>0</v>
          </cell>
        </row>
        <row r="491">
          <cell r="F491">
            <v>0</v>
          </cell>
        </row>
        <row r="492">
          <cell r="F492">
            <v>0</v>
          </cell>
        </row>
        <row r="493">
          <cell r="F493">
            <v>0</v>
          </cell>
        </row>
        <row r="494">
          <cell r="F494">
            <v>0</v>
          </cell>
        </row>
        <row r="495">
          <cell r="F495">
            <v>0</v>
          </cell>
        </row>
        <row r="496">
          <cell r="F496">
            <v>0</v>
          </cell>
        </row>
        <row r="497">
          <cell r="F497">
            <v>0</v>
          </cell>
        </row>
        <row r="498">
          <cell r="F498">
            <v>0</v>
          </cell>
        </row>
        <row r="499">
          <cell r="F499">
            <v>0</v>
          </cell>
        </row>
        <row r="500">
          <cell r="F500">
            <v>0</v>
          </cell>
        </row>
        <row r="501">
          <cell r="F501">
            <v>0</v>
          </cell>
        </row>
        <row r="502">
          <cell r="F502">
            <v>0</v>
          </cell>
        </row>
        <row r="503">
          <cell r="F503">
            <v>0</v>
          </cell>
        </row>
        <row r="504">
          <cell r="F504">
            <v>0</v>
          </cell>
        </row>
        <row r="505">
          <cell r="F505">
            <v>0</v>
          </cell>
        </row>
        <row r="506">
          <cell r="F506">
            <v>0</v>
          </cell>
        </row>
        <row r="507">
          <cell r="F507">
            <v>0</v>
          </cell>
        </row>
        <row r="508">
          <cell r="F508">
            <v>0</v>
          </cell>
        </row>
        <row r="509">
          <cell r="F509">
            <v>0</v>
          </cell>
        </row>
        <row r="510">
          <cell r="F510">
            <v>0</v>
          </cell>
        </row>
        <row r="511">
          <cell r="F511">
            <v>0</v>
          </cell>
        </row>
        <row r="512">
          <cell r="F512">
            <v>0</v>
          </cell>
        </row>
        <row r="513">
          <cell r="F513">
            <v>0</v>
          </cell>
        </row>
        <row r="514">
          <cell r="F514">
            <v>0</v>
          </cell>
        </row>
        <row r="515">
          <cell r="F515">
            <v>0</v>
          </cell>
        </row>
        <row r="516">
          <cell r="F516">
            <v>0</v>
          </cell>
        </row>
        <row r="517">
          <cell r="F517">
            <v>0</v>
          </cell>
        </row>
        <row r="518">
          <cell r="F518">
            <v>0</v>
          </cell>
        </row>
        <row r="519">
          <cell r="F519">
            <v>0</v>
          </cell>
        </row>
        <row r="520">
          <cell r="F520">
            <v>0</v>
          </cell>
        </row>
        <row r="521">
          <cell r="F521">
            <v>0</v>
          </cell>
        </row>
        <row r="522">
          <cell r="F522">
            <v>0</v>
          </cell>
        </row>
        <row r="523">
          <cell r="F523">
            <v>0</v>
          </cell>
        </row>
        <row r="524">
          <cell r="F524">
            <v>0</v>
          </cell>
        </row>
        <row r="525">
          <cell r="F525">
            <v>0</v>
          </cell>
        </row>
        <row r="526">
          <cell r="F526">
            <v>0</v>
          </cell>
        </row>
        <row r="527">
          <cell r="F527">
            <v>0</v>
          </cell>
        </row>
        <row r="528">
          <cell r="F528">
            <v>0</v>
          </cell>
        </row>
        <row r="529">
          <cell r="F529">
            <v>0</v>
          </cell>
        </row>
        <row r="530">
          <cell r="F530">
            <v>0</v>
          </cell>
        </row>
        <row r="531">
          <cell r="F531">
            <v>0</v>
          </cell>
        </row>
        <row r="532">
          <cell r="F532">
            <v>0</v>
          </cell>
        </row>
        <row r="533">
          <cell r="F533">
            <v>0</v>
          </cell>
        </row>
        <row r="534">
          <cell r="F534">
            <v>0</v>
          </cell>
        </row>
        <row r="535">
          <cell r="F535">
            <v>0</v>
          </cell>
        </row>
        <row r="536">
          <cell r="F536">
            <v>0</v>
          </cell>
        </row>
        <row r="537">
          <cell r="F537">
            <v>0</v>
          </cell>
        </row>
        <row r="538">
          <cell r="F538">
            <v>0</v>
          </cell>
        </row>
        <row r="539">
          <cell r="F539">
            <v>0</v>
          </cell>
        </row>
        <row r="540">
          <cell r="F540">
            <v>1086405</v>
          </cell>
        </row>
        <row r="541">
          <cell r="F541">
            <v>0</v>
          </cell>
        </row>
        <row r="542">
          <cell r="F542">
            <v>0</v>
          </cell>
        </row>
        <row r="543">
          <cell r="F543">
            <v>0</v>
          </cell>
        </row>
        <row r="544">
          <cell r="F544">
            <v>0</v>
          </cell>
        </row>
        <row r="545">
          <cell r="F545">
            <v>0</v>
          </cell>
        </row>
        <row r="546">
          <cell r="F546">
            <v>0</v>
          </cell>
        </row>
        <row r="547">
          <cell r="F547">
            <v>0</v>
          </cell>
        </row>
        <row r="548">
          <cell r="F548">
            <v>0</v>
          </cell>
        </row>
        <row r="549">
          <cell r="F549">
            <v>0</v>
          </cell>
        </row>
        <row r="550">
          <cell r="F550">
            <v>0</v>
          </cell>
        </row>
        <row r="551">
          <cell r="F551">
            <v>0</v>
          </cell>
        </row>
        <row r="552">
          <cell r="F552">
            <v>0</v>
          </cell>
        </row>
        <row r="553">
          <cell r="F553">
            <v>0</v>
          </cell>
        </row>
        <row r="554">
          <cell r="F554">
            <v>0</v>
          </cell>
        </row>
        <row r="555">
          <cell r="F555">
            <v>0</v>
          </cell>
        </row>
        <row r="556">
          <cell r="F556">
            <v>0</v>
          </cell>
        </row>
        <row r="557">
          <cell r="F557">
            <v>0</v>
          </cell>
        </row>
        <row r="558">
          <cell r="F558">
            <v>0</v>
          </cell>
        </row>
        <row r="559">
          <cell r="F559">
            <v>0</v>
          </cell>
        </row>
        <row r="560">
          <cell r="F560">
            <v>0</v>
          </cell>
        </row>
        <row r="561">
          <cell r="F561">
            <v>0</v>
          </cell>
        </row>
        <row r="562">
          <cell r="F562">
            <v>0</v>
          </cell>
        </row>
        <row r="563">
          <cell r="F563">
            <v>0</v>
          </cell>
        </row>
        <row r="564">
          <cell r="F564">
            <v>0</v>
          </cell>
        </row>
        <row r="565">
          <cell r="F565">
            <v>0</v>
          </cell>
        </row>
        <row r="566">
          <cell r="F566">
            <v>0</v>
          </cell>
        </row>
        <row r="567">
          <cell r="F567">
            <v>0</v>
          </cell>
        </row>
        <row r="568">
          <cell r="F568">
            <v>0</v>
          </cell>
        </row>
        <row r="569">
          <cell r="F569">
            <v>0</v>
          </cell>
        </row>
        <row r="570">
          <cell r="F570">
            <v>0</v>
          </cell>
        </row>
        <row r="571">
          <cell r="F571">
            <v>0</v>
          </cell>
        </row>
        <row r="572">
          <cell r="F572">
            <v>0</v>
          </cell>
        </row>
        <row r="573">
          <cell r="F573">
            <v>0</v>
          </cell>
        </row>
        <row r="574">
          <cell r="F574">
            <v>0</v>
          </cell>
        </row>
        <row r="575">
          <cell r="F575">
            <v>0</v>
          </cell>
        </row>
        <row r="576">
          <cell r="F576">
            <v>0</v>
          </cell>
        </row>
        <row r="577">
          <cell r="F577">
            <v>0</v>
          </cell>
        </row>
        <row r="578">
          <cell r="F578">
            <v>0</v>
          </cell>
        </row>
        <row r="579">
          <cell r="F579">
            <v>0</v>
          </cell>
        </row>
        <row r="580">
          <cell r="F580">
            <v>0</v>
          </cell>
        </row>
        <row r="581">
          <cell r="F581">
            <v>0</v>
          </cell>
        </row>
        <row r="582">
          <cell r="F582">
            <v>0</v>
          </cell>
        </row>
        <row r="583">
          <cell r="F583">
            <v>0</v>
          </cell>
        </row>
        <row r="584">
          <cell r="F584">
            <v>0</v>
          </cell>
        </row>
        <row r="585">
          <cell r="F585">
            <v>0</v>
          </cell>
        </row>
        <row r="586">
          <cell r="F586">
            <v>0</v>
          </cell>
        </row>
        <row r="587">
          <cell r="F587">
            <v>0</v>
          </cell>
        </row>
        <row r="588">
          <cell r="F588">
            <v>0</v>
          </cell>
        </row>
        <row r="589">
          <cell r="F589">
            <v>0</v>
          </cell>
        </row>
        <row r="590">
          <cell r="F590">
            <v>0</v>
          </cell>
        </row>
        <row r="591">
          <cell r="F591">
            <v>0</v>
          </cell>
        </row>
        <row r="592">
          <cell r="F592">
            <v>0</v>
          </cell>
        </row>
        <row r="593">
          <cell r="F593">
            <v>0</v>
          </cell>
        </row>
        <row r="594">
          <cell r="F594">
            <v>0</v>
          </cell>
        </row>
        <row r="595">
          <cell r="F595">
            <v>0</v>
          </cell>
        </row>
        <row r="596">
          <cell r="F596">
            <v>0</v>
          </cell>
        </row>
        <row r="597">
          <cell r="F597">
            <v>0</v>
          </cell>
        </row>
        <row r="598">
          <cell r="F598">
            <v>0</v>
          </cell>
        </row>
        <row r="599">
          <cell r="F599">
            <v>0</v>
          </cell>
        </row>
        <row r="600">
          <cell r="F600">
            <v>0</v>
          </cell>
        </row>
        <row r="601">
          <cell r="F601">
            <v>0</v>
          </cell>
        </row>
        <row r="602">
          <cell r="F602">
            <v>0</v>
          </cell>
        </row>
        <row r="603">
          <cell r="F603">
            <v>0</v>
          </cell>
        </row>
        <row r="604">
          <cell r="F604">
            <v>0</v>
          </cell>
        </row>
        <row r="605">
          <cell r="F605">
            <v>0</v>
          </cell>
        </row>
        <row r="606">
          <cell r="F606">
            <v>0</v>
          </cell>
        </row>
        <row r="607">
          <cell r="F607">
            <v>0</v>
          </cell>
        </row>
        <row r="608">
          <cell r="F608">
            <v>0</v>
          </cell>
        </row>
        <row r="609">
          <cell r="F609">
            <v>0</v>
          </cell>
        </row>
        <row r="610">
          <cell r="F610">
            <v>0</v>
          </cell>
        </row>
        <row r="611">
          <cell r="F611">
            <v>0</v>
          </cell>
        </row>
        <row r="612">
          <cell r="F612">
            <v>0</v>
          </cell>
        </row>
        <row r="613">
          <cell r="F613">
            <v>0</v>
          </cell>
        </row>
        <row r="614">
          <cell r="F614">
            <v>0</v>
          </cell>
        </row>
        <row r="615">
          <cell r="F615">
            <v>0</v>
          </cell>
        </row>
        <row r="616">
          <cell r="F616">
            <v>0</v>
          </cell>
        </row>
        <row r="617">
          <cell r="F617">
            <v>0</v>
          </cell>
        </row>
        <row r="618">
          <cell r="F618">
            <v>0</v>
          </cell>
        </row>
        <row r="619">
          <cell r="F619">
            <v>0</v>
          </cell>
        </row>
        <row r="620">
          <cell r="F620">
            <v>0</v>
          </cell>
        </row>
        <row r="621">
          <cell r="F621">
            <v>0</v>
          </cell>
        </row>
        <row r="622">
          <cell r="F622">
            <v>0</v>
          </cell>
        </row>
        <row r="623">
          <cell r="F623">
            <v>0</v>
          </cell>
        </row>
        <row r="624">
          <cell r="F624">
            <v>0</v>
          </cell>
        </row>
        <row r="625">
          <cell r="F625">
            <v>0</v>
          </cell>
        </row>
        <row r="626">
          <cell r="F626">
            <v>0</v>
          </cell>
        </row>
        <row r="627">
          <cell r="F627">
            <v>0</v>
          </cell>
        </row>
        <row r="628">
          <cell r="F628">
            <v>0</v>
          </cell>
        </row>
        <row r="629">
          <cell r="F629">
            <v>0</v>
          </cell>
        </row>
        <row r="630">
          <cell r="F630">
            <v>0</v>
          </cell>
        </row>
        <row r="631">
          <cell r="F631">
            <v>0</v>
          </cell>
        </row>
        <row r="632">
          <cell r="F632">
            <v>0</v>
          </cell>
        </row>
        <row r="633">
          <cell r="F633">
            <v>0</v>
          </cell>
        </row>
        <row r="634">
          <cell r="F634">
            <v>0</v>
          </cell>
        </row>
        <row r="635">
          <cell r="F635">
            <v>0</v>
          </cell>
        </row>
        <row r="636">
          <cell r="F636">
            <v>0</v>
          </cell>
        </row>
        <row r="637">
          <cell r="F637">
            <v>0</v>
          </cell>
        </row>
        <row r="638">
          <cell r="F638">
            <v>0</v>
          </cell>
        </row>
        <row r="639">
          <cell r="F639">
            <v>0</v>
          </cell>
        </row>
        <row r="640">
          <cell r="F640">
            <v>0</v>
          </cell>
        </row>
        <row r="641">
          <cell r="F641">
            <v>0</v>
          </cell>
        </row>
        <row r="642">
          <cell r="F642">
            <v>0</v>
          </cell>
        </row>
        <row r="643">
          <cell r="F643">
            <v>0</v>
          </cell>
        </row>
        <row r="644">
          <cell r="F644">
            <v>0</v>
          </cell>
        </row>
        <row r="645">
          <cell r="F645">
            <v>0</v>
          </cell>
        </row>
        <row r="646">
          <cell r="F646">
            <v>0</v>
          </cell>
        </row>
        <row r="647">
          <cell r="F647">
            <v>0</v>
          </cell>
        </row>
        <row r="648">
          <cell r="F648">
            <v>0</v>
          </cell>
        </row>
        <row r="649">
          <cell r="F649">
            <v>0</v>
          </cell>
        </row>
        <row r="650">
          <cell r="F650">
            <v>0</v>
          </cell>
        </row>
        <row r="651">
          <cell r="F651">
            <v>0</v>
          </cell>
        </row>
        <row r="652">
          <cell r="F652">
            <v>0</v>
          </cell>
        </row>
        <row r="653">
          <cell r="F653">
            <v>0</v>
          </cell>
        </row>
        <row r="654">
          <cell r="F654">
            <v>0</v>
          </cell>
        </row>
        <row r="655">
          <cell r="F655">
            <v>0</v>
          </cell>
        </row>
        <row r="656">
          <cell r="F656">
            <v>0</v>
          </cell>
        </row>
        <row r="657">
          <cell r="F657">
            <v>0</v>
          </cell>
        </row>
        <row r="658">
          <cell r="F658">
            <v>0</v>
          </cell>
        </row>
        <row r="659">
          <cell r="F659">
            <v>0</v>
          </cell>
        </row>
        <row r="660">
          <cell r="F660">
            <v>0</v>
          </cell>
        </row>
        <row r="661">
          <cell r="F661">
            <v>0</v>
          </cell>
        </row>
        <row r="662">
          <cell r="F662">
            <v>0</v>
          </cell>
        </row>
        <row r="663">
          <cell r="F663">
            <v>0</v>
          </cell>
        </row>
        <row r="664">
          <cell r="F664">
            <v>0</v>
          </cell>
        </row>
        <row r="665">
          <cell r="F665">
            <v>0</v>
          </cell>
        </row>
        <row r="666">
          <cell r="F666">
            <v>0</v>
          </cell>
        </row>
        <row r="667">
          <cell r="F667">
            <v>0</v>
          </cell>
        </row>
        <row r="668">
          <cell r="F668">
            <v>0</v>
          </cell>
        </row>
        <row r="669">
          <cell r="F669">
            <v>190</v>
          </cell>
        </row>
        <row r="670">
          <cell r="F670">
            <v>17762</v>
          </cell>
        </row>
        <row r="671">
          <cell r="F671">
            <v>7564</v>
          </cell>
        </row>
        <row r="672">
          <cell r="F672">
            <v>0</v>
          </cell>
        </row>
        <row r="673">
          <cell r="F673">
            <v>40497</v>
          </cell>
        </row>
        <row r="674">
          <cell r="F674">
            <v>0</v>
          </cell>
        </row>
        <row r="675">
          <cell r="F675">
            <v>0</v>
          </cell>
        </row>
        <row r="676">
          <cell r="F676">
            <v>0</v>
          </cell>
        </row>
        <row r="677">
          <cell r="F677">
            <v>0</v>
          </cell>
        </row>
        <row r="678">
          <cell r="F678">
            <v>0</v>
          </cell>
        </row>
        <row r="679">
          <cell r="F679">
            <v>0</v>
          </cell>
        </row>
        <row r="680">
          <cell r="F680">
            <v>0</v>
          </cell>
        </row>
        <row r="681">
          <cell r="F681">
            <v>0</v>
          </cell>
        </row>
        <row r="682">
          <cell r="F682">
            <v>0</v>
          </cell>
        </row>
        <row r="683">
          <cell r="F683">
            <v>0</v>
          </cell>
        </row>
        <row r="684">
          <cell r="F684">
            <v>0</v>
          </cell>
        </row>
        <row r="685">
          <cell r="F685">
            <v>0</v>
          </cell>
        </row>
        <row r="686">
          <cell r="F686">
            <v>0</v>
          </cell>
        </row>
        <row r="687">
          <cell r="F687">
            <v>0</v>
          </cell>
        </row>
        <row r="688">
          <cell r="F688">
            <v>0</v>
          </cell>
        </row>
        <row r="689">
          <cell r="F689">
            <v>0</v>
          </cell>
        </row>
        <row r="690">
          <cell r="F690">
            <v>0</v>
          </cell>
        </row>
        <row r="691">
          <cell r="F691">
            <v>0</v>
          </cell>
        </row>
        <row r="692">
          <cell r="F692">
            <v>0</v>
          </cell>
        </row>
        <row r="693">
          <cell r="F693">
            <v>0</v>
          </cell>
        </row>
        <row r="694">
          <cell r="F694">
            <v>0</v>
          </cell>
        </row>
        <row r="695">
          <cell r="F695">
            <v>0</v>
          </cell>
        </row>
        <row r="696">
          <cell r="F696">
            <v>0</v>
          </cell>
        </row>
        <row r="697">
          <cell r="F697">
            <v>0</v>
          </cell>
        </row>
        <row r="698">
          <cell r="F698">
            <v>0</v>
          </cell>
        </row>
        <row r="699">
          <cell r="F699">
            <v>0</v>
          </cell>
        </row>
        <row r="700">
          <cell r="F700">
            <v>0</v>
          </cell>
        </row>
        <row r="701">
          <cell r="F701">
            <v>11384</v>
          </cell>
        </row>
        <row r="702">
          <cell r="F702">
            <v>0</v>
          </cell>
        </row>
        <row r="703">
          <cell r="F703">
            <v>2579</v>
          </cell>
        </row>
        <row r="704">
          <cell r="F704">
            <v>219900</v>
          </cell>
        </row>
        <row r="705">
          <cell r="F705">
            <v>0</v>
          </cell>
        </row>
        <row r="706">
          <cell r="F706">
            <v>0</v>
          </cell>
        </row>
        <row r="707">
          <cell r="F707">
            <v>0</v>
          </cell>
        </row>
        <row r="708">
          <cell r="F708">
            <v>0</v>
          </cell>
        </row>
        <row r="709">
          <cell r="F709">
            <v>0</v>
          </cell>
        </row>
        <row r="710">
          <cell r="F710">
            <v>0</v>
          </cell>
        </row>
        <row r="711">
          <cell r="F711">
            <v>0</v>
          </cell>
        </row>
        <row r="712">
          <cell r="F712">
            <v>0</v>
          </cell>
        </row>
        <row r="713">
          <cell r="F713">
            <v>0</v>
          </cell>
        </row>
        <row r="714">
          <cell r="F714">
            <v>0</v>
          </cell>
        </row>
        <row r="715">
          <cell r="F715">
            <v>0</v>
          </cell>
        </row>
        <row r="716">
          <cell r="F716">
            <v>0</v>
          </cell>
        </row>
        <row r="717">
          <cell r="F717">
            <v>0</v>
          </cell>
        </row>
        <row r="718">
          <cell r="F718">
            <v>0</v>
          </cell>
        </row>
        <row r="719">
          <cell r="F719">
            <v>0</v>
          </cell>
        </row>
        <row r="720">
          <cell r="F720">
            <v>0</v>
          </cell>
        </row>
        <row r="721">
          <cell r="F721">
            <v>0</v>
          </cell>
        </row>
        <row r="722">
          <cell r="F722">
            <v>0</v>
          </cell>
        </row>
        <row r="723">
          <cell r="F723">
            <v>0</v>
          </cell>
        </row>
        <row r="724">
          <cell r="F724">
            <v>0</v>
          </cell>
        </row>
        <row r="725">
          <cell r="F725">
            <v>0</v>
          </cell>
        </row>
        <row r="726">
          <cell r="F726">
            <v>0</v>
          </cell>
        </row>
        <row r="727">
          <cell r="F727">
            <v>0</v>
          </cell>
        </row>
        <row r="728">
          <cell r="F728">
            <v>0</v>
          </cell>
        </row>
        <row r="729">
          <cell r="F729">
            <v>0</v>
          </cell>
        </row>
        <row r="730">
          <cell r="F730">
            <v>0</v>
          </cell>
        </row>
        <row r="731">
          <cell r="F731">
            <v>0</v>
          </cell>
        </row>
        <row r="732">
          <cell r="F732">
            <v>0</v>
          </cell>
        </row>
        <row r="733">
          <cell r="F733">
            <v>0</v>
          </cell>
        </row>
        <row r="734">
          <cell r="F734">
            <v>0</v>
          </cell>
        </row>
        <row r="735">
          <cell r="F735">
            <v>0</v>
          </cell>
        </row>
        <row r="736">
          <cell r="F736">
            <v>0</v>
          </cell>
        </row>
        <row r="737">
          <cell r="F737">
            <v>0</v>
          </cell>
        </row>
        <row r="738">
          <cell r="F738">
            <v>0</v>
          </cell>
        </row>
        <row r="739">
          <cell r="F739">
            <v>0</v>
          </cell>
        </row>
        <row r="740">
          <cell r="F740">
            <v>0</v>
          </cell>
        </row>
        <row r="741">
          <cell r="F741">
            <v>0</v>
          </cell>
        </row>
        <row r="742">
          <cell r="F742">
            <v>0</v>
          </cell>
        </row>
        <row r="743">
          <cell r="F743">
            <v>0</v>
          </cell>
        </row>
        <row r="744">
          <cell r="F744">
            <v>0</v>
          </cell>
        </row>
        <row r="745">
          <cell r="F745">
            <v>0</v>
          </cell>
        </row>
        <row r="746">
          <cell r="F746">
            <v>0</v>
          </cell>
        </row>
        <row r="747">
          <cell r="F747">
            <v>0</v>
          </cell>
        </row>
        <row r="748">
          <cell r="F748">
            <v>0</v>
          </cell>
        </row>
        <row r="749">
          <cell r="F749">
            <v>0</v>
          </cell>
        </row>
        <row r="750">
          <cell r="F750">
            <v>0</v>
          </cell>
        </row>
        <row r="751">
          <cell r="F751">
            <v>0</v>
          </cell>
        </row>
        <row r="752">
          <cell r="F752">
            <v>0</v>
          </cell>
        </row>
        <row r="753">
          <cell r="F753">
            <v>0</v>
          </cell>
        </row>
        <row r="754">
          <cell r="F754">
            <v>0</v>
          </cell>
        </row>
        <row r="755">
          <cell r="F755">
            <v>0</v>
          </cell>
        </row>
        <row r="756">
          <cell r="F756">
            <v>0</v>
          </cell>
        </row>
        <row r="757">
          <cell r="F757">
            <v>0</v>
          </cell>
        </row>
        <row r="758">
          <cell r="F758">
            <v>0</v>
          </cell>
        </row>
        <row r="759">
          <cell r="F759">
            <v>0</v>
          </cell>
        </row>
        <row r="760">
          <cell r="F760">
            <v>0</v>
          </cell>
        </row>
        <row r="761">
          <cell r="F761">
            <v>0</v>
          </cell>
        </row>
        <row r="762">
          <cell r="F762">
            <v>0</v>
          </cell>
        </row>
        <row r="763">
          <cell r="F763">
            <v>0</v>
          </cell>
        </row>
        <row r="764">
          <cell r="F764">
            <v>0</v>
          </cell>
        </row>
        <row r="765">
          <cell r="F765">
            <v>0</v>
          </cell>
        </row>
        <row r="766">
          <cell r="F766">
            <v>0</v>
          </cell>
        </row>
        <row r="767">
          <cell r="F767">
            <v>0</v>
          </cell>
        </row>
        <row r="768">
          <cell r="F768">
            <v>0</v>
          </cell>
        </row>
        <row r="769">
          <cell r="F769">
            <v>0</v>
          </cell>
        </row>
        <row r="770">
          <cell r="F770">
            <v>0</v>
          </cell>
        </row>
        <row r="771">
          <cell r="F771">
            <v>0</v>
          </cell>
        </row>
        <row r="772">
          <cell r="F772">
            <v>0</v>
          </cell>
        </row>
        <row r="773">
          <cell r="F773">
            <v>0</v>
          </cell>
        </row>
        <row r="774">
          <cell r="F774">
            <v>0</v>
          </cell>
        </row>
        <row r="775">
          <cell r="F775">
            <v>0</v>
          </cell>
        </row>
        <row r="776">
          <cell r="F776">
            <v>0</v>
          </cell>
        </row>
        <row r="777">
          <cell r="F777">
            <v>0</v>
          </cell>
        </row>
        <row r="778">
          <cell r="F778">
            <v>0</v>
          </cell>
        </row>
        <row r="779">
          <cell r="F779">
            <v>0</v>
          </cell>
        </row>
        <row r="780">
          <cell r="F780">
            <v>0</v>
          </cell>
        </row>
        <row r="781">
          <cell r="F781">
            <v>0</v>
          </cell>
        </row>
        <row r="782">
          <cell r="F782">
            <v>0</v>
          </cell>
        </row>
        <row r="783">
          <cell r="F783">
            <v>0</v>
          </cell>
        </row>
        <row r="784">
          <cell r="F784">
            <v>0</v>
          </cell>
        </row>
        <row r="785">
          <cell r="F785">
            <v>0</v>
          </cell>
        </row>
        <row r="786">
          <cell r="F786">
            <v>0</v>
          </cell>
        </row>
        <row r="787">
          <cell r="F787">
            <v>0</v>
          </cell>
        </row>
        <row r="788">
          <cell r="F788">
            <v>0</v>
          </cell>
        </row>
        <row r="789">
          <cell r="F789">
            <v>0</v>
          </cell>
        </row>
        <row r="790">
          <cell r="F790">
            <v>0</v>
          </cell>
        </row>
        <row r="791">
          <cell r="F791">
            <v>0</v>
          </cell>
        </row>
        <row r="792">
          <cell r="F792">
            <v>0</v>
          </cell>
        </row>
        <row r="793">
          <cell r="F793">
            <v>0</v>
          </cell>
        </row>
        <row r="794">
          <cell r="F794">
            <v>0</v>
          </cell>
        </row>
        <row r="795">
          <cell r="F795">
            <v>0</v>
          </cell>
        </row>
        <row r="796">
          <cell r="F796">
            <v>0</v>
          </cell>
        </row>
        <row r="797">
          <cell r="F797">
            <v>0</v>
          </cell>
        </row>
        <row r="798">
          <cell r="F798">
            <v>0</v>
          </cell>
        </row>
        <row r="799">
          <cell r="F799">
            <v>0</v>
          </cell>
        </row>
        <row r="800">
          <cell r="F800">
            <v>0</v>
          </cell>
        </row>
        <row r="801">
          <cell r="F801">
            <v>0</v>
          </cell>
        </row>
        <row r="802">
          <cell r="F802">
            <v>0</v>
          </cell>
        </row>
        <row r="803">
          <cell r="F803">
            <v>0</v>
          </cell>
        </row>
        <row r="804">
          <cell r="F804">
            <v>0</v>
          </cell>
        </row>
        <row r="805">
          <cell r="F805">
            <v>0</v>
          </cell>
        </row>
        <row r="806">
          <cell r="F806">
            <v>108651</v>
          </cell>
        </row>
        <row r="807">
          <cell r="F807">
            <v>0</v>
          </cell>
        </row>
        <row r="808">
          <cell r="F808">
            <v>408527</v>
          </cell>
        </row>
        <row r="809">
          <cell r="F809">
            <v>0</v>
          </cell>
        </row>
        <row r="810">
          <cell r="F810">
            <v>0</v>
          </cell>
        </row>
        <row r="811">
          <cell r="F811">
            <v>0</v>
          </cell>
        </row>
        <row r="812">
          <cell r="F812">
            <v>0</v>
          </cell>
        </row>
        <row r="813">
          <cell r="F813">
            <v>0</v>
          </cell>
        </row>
        <row r="814">
          <cell r="F814">
            <v>0</v>
          </cell>
        </row>
        <row r="815">
          <cell r="F815">
            <v>0</v>
          </cell>
        </row>
        <row r="816">
          <cell r="F816">
            <v>0</v>
          </cell>
        </row>
        <row r="817">
          <cell r="F817">
            <v>0</v>
          </cell>
        </row>
        <row r="818">
          <cell r="F818">
            <v>0</v>
          </cell>
        </row>
        <row r="819">
          <cell r="F819">
            <v>0</v>
          </cell>
        </row>
        <row r="820">
          <cell r="F820">
            <v>0</v>
          </cell>
        </row>
        <row r="821">
          <cell r="F821">
            <v>0</v>
          </cell>
        </row>
        <row r="822">
          <cell r="F822">
            <v>0</v>
          </cell>
        </row>
        <row r="823">
          <cell r="F823">
            <v>0</v>
          </cell>
        </row>
        <row r="824">
          <cell r="F824">
            <v>0</v>
          </cell>
        </row>
        <row r="825">
          <cell r="F825">
            <v>0</v>
          </cell>
        </row>
        <row r="826">
          <cell r="F826">
            <v>0</v>
          </cell>
        </row>
        <row r="827">
          <cell r="F827">
            <v>0</v>
          </cell>
        </row>
        <row r="828">
          <cell r="F828">
            <v>0</v>
          </cell>
        </row>
        <row r="829">
          <cell r="F829">
            <v>0</v>
          </cell>
        </row>
        <row r="830">
          <cell r="F830">
            <v>0</v>
          </cell>
        </row>
        <row r="831">
          <cell r="F831">
            <v>0</v>
          </cell>
        </row>
        <row r="832">
          <cell r="F832">
            <v>0</v>
          </cell>
        </row>
        <row r="833">
          <cell r="F833">
            <v>0</v>
          </cell>
        </row>
        <row r="834">
          <cell r="F834">
            <v>0</v>
          </cell>
        </row>
        <row r="835">
          <cell r="F835">
            <v>0</v>
          </cell>
        </row>
        <row r="836">
          <cell r="F836">
            <v>0</v>
          </cell>
        </row>
        <row r="837">
          <cell r="F837">
            <v>0</v>
          </cell>
        </row>
        <row r="838">
          <cell r="F838">
            <v>0</v>
          </cell>
        </row>
        <row r="839">
          <cell r="F839">
            <v>0</v>
          </cell>
        </row>
        <row r="840">
          <cell r="F840">
            <v>0</v>
          </cell>
        </row>
        <row r="841">
          <cell r="F841">
            <v>0</v>
          </cell>
        </row>
        <row r="842">
          <cell r="F842">
            <v>0</v>
          </cell>
        </row>
        <row r="843">
          <cell r="F843">
            <v>0</v>
          </cell>
        </row>
        <row r="844">
          <cell r="F844">
            <v>0</v>
          </cell>
        </row>
        <row r="845">
          <cell r="F845">
            <v>0</v>
          </cell>
        </row>
        <row r="846">
          <cell r="F846">
            <v>0</v>
          </cell>
        </row>
        <row r="847">
          <cell r="F847">
            <v>0</v>
          </cell>
        </row>
        <row r="848">
          <cell r="F848">
            <v>0</v>
          </cell>
        </row>
        <row r="849">
          <cell r="F849">
            <v>0</v>
          </cell>
        </row>
        <row r="850">
          <cell r="F850">
            <v>0</v>
          </cell>
        </row>
        <row r="851">
          <cell r="F851">
            <v>0</v>
          </cell>
        </row>
        <row r="852">
          <cell r="F852">
            <v>0</v>
          </cell>
        </row>
        <row r="853">
          <cell r="F853">
            <v>0</v>
          </cell>
        </row>
        <row r="854">
          <cell r="F854">
            <v>0</v>
          </cell>
        </row>
        <row r="855">
          <cell r="F855">
            <v>0</v>
          </cell>
        </row>
        <row r="856">
          <cell r="F856">
            <v>0</v>
          </cell>
        </row>
        <row r="857">
          <cell r="F857">
            <v>0</v>
          </cell>
        </row>
        <row r="858">
          <cell r="F858">
            <v>0</v>
          </cell>
        </row>
        <row r="859">
          <cell r="F859">
            <v>0</v>
          </cell>
        </row>
        <row r="860">
          <cell r="F860">
            <v>0</v>
          </cell>
        </row>
        <row r="861">
          <cell r="F861">
            <v>0</v>
          </cell>
        </row>
        <row r="862">
          <cell r="F862">
            <v>0</v>
          </cell>
        </row>
        <row r="863">
          <cell r="F863">
            <v>0</v>
          </cell>
        </row>
        <row r="864">
          <cell r="F864">
            <v>0</v>
          </cell>
        </row>
        <row r="865">
          <cell r="F865">
            <v>0</v>
          </cell>
        </row>
        <row r="866">
          <cell r="F866">
            <v>0</v>
          </cell>
        </row>
        <row r="867">
          <cell r="F867">
            <v>0</v>
          </cell>
        </row>
        <row r="868">
          <cell r="F868">
            <v>0</v>
          </cell>
        </row>
        <row r="869">
          <cell r="F869">
            <v>0</v>
          </cell>
        </row>
        <row r="870">
          <cell r="F870">
            <v>0</v>
          </cell>
        </row>
        <row r="871">
          <cell r="F871">
            <v>0</v>
          </cell>
        </row>
        <row r="872">
          <cell r="F872">
            <v>0</v>
          </cell>
        </row>
        <row r="873">
          <cell r="F873">
            <v>0</v>
          </cell>
        </row>
        <row r="874">
          <cell r="F874">
            <v>0</v>
          </cell>
        </row>
        <row r="875">
          <cell r="F875">
            <v>0</v>
          </cell>
        </row>
        <row r="876">
          <cell r="F876">
            <v>0</v>
          </cell>
        </row>
        <row r="877">
          <cell r="F877">
            <v>0</v>
          </cell>
        </row>
        <row r="878">
          <cell r="F878">
            <v>0</v>
          </cell>
        </row>
        <row r="879">
          <cell r="F879">
            <v>0</v>
          </cell>
        </row>
        <row r="880">
          <cell r="F880">
            <v>0</v>
          </cell>
        </row>
        <row r="881">
          <cell r="F881">
            <v>0</v>
          </cell>
        </row>
        <row r="882">
          <cell r="F882">
            <v>0</v>
          </cell>
        </row>
        <row r="883">
          <cell r="F883">
            <v>0</v>
          </cell>
        </row>
        <row r="884">
          <cell r="F884">
            <v>0</v>
          </cell>
        </row>
        <row r="885">
          <cell r="F885">
            <v>0</v>
          </cell>
        </row>
        <row r="886">
          <cell r="F886">
            <v>148</v>
          </cell>
        </row>
        <row r="887">
          <cell r="F887">
            <v>0</v>
          </cell>
        </row>
        <row r="888">
          <cell r="F888">
            <v>0</v>
          </cell>
        </row>
        <row r="889">
          <cell r="F889">
            <v>0</v>
          </cell>
        </row>
        <row r="890">
          <cell r="F890">
            <v>1064</v>
          </cell>
        </row>
        <row r="891">
          <cell r="F891">
            <v>0</v>
          </cell>
        </row>
        <row r="892">
          <cell r="F892">
            <v>432</v>
          </cell>
        </row>
        <row r="893">
          <cell r="F893">
            <v>0</v>
          </cell>
        </row>
        <row r="894">
          <cell r="F894">
            <v>0</v>
          </cell>
        </row>
        <row r="895">
          <cell r="F895">
            <v>0</v>
          </cell>
        </row>
        <row r="896">
          <cell r="F896">
            <v>0</v>
          </cell>
        </row>
        <row r="897">
          <cell r="F897">
            <v>0</v>
          </cell>
        </row>
        <row r="898">
          <cell r="F898">
            <v>0</v>
          </cell>
        </row>
        <row r="899">
          <cell r="F899">
            <v>0</v>
          </cell>
        </row>
        <row r="900">
          <cell r="F900">
            <v>0</v>
          </cell>
        </row>
        <row r="901">
          <cell r="F901">
            <v>0</v>
          </cell>
        </row>
        <row r="902">
          <cell r="F902">
            <v>0</v>
          </cell>
        </row>
        <row r="903">
          <cell r="F903">
            <v>0</v>
          </cell>
        </row>
        <row r="904">
          <cell r="F904">
            <v>0</v>
          </cell>
        </row>
        <row r="905">
          <cell r="F905">
            <v>0</v>
          </cell>
        </row>
        <row r="906">
          <cell r="F906">
            <v>0</v>
          </cell>
        </row>
        <row r="907">
          <cell r="F907">
            <v>0</v>
          </cell>
        </row>
        <row r="908">
          <cell r="F908">
            <v>0</v>
          </cell>
        </row>
        <row r="909">
          <cell r="F909">
            <v>0</v>
          </cell>
        </row>
        <row r="910">
          <cell r="F910">
            <v>1920</v>
          </cell>
        </row>
        <row r="911">
          <cell r="F911">
            <v>0</v>
          </cell>
        </row>
        <row r="912">
          <cell r="F912">
            <v>0</v>
          </cell>
        </row>
        <row r="913">
          <cell r="F913">
            <v>0</v>
          </cell>
        </row>
        <row r="914">
          <cell r="F914">
            <v>1626</v>
          </cell>
        </row>
        <row r="915">
          <cell r="F915">
            <v>6266</v>
          </cell>
        </row>
        <row r="916">
          <cell r="F916">
            <v>11155</v>
          </cell>
        </row>
        <row r="917">
          <cell r="F917">
            <v>0</v>
          </cell>
        </row>
        <row r="918">
          <cell r="F918">
            <v>98</v>
          </cell>
        </row>
        <row r="919">
          <cell r="F919">
            <v>0</v>
          </cell>
        </row>
        <row r="920">
          <cell r="F920">
            <v>0</v>
          </cell>
        </row>
        <row r="921">
          <cell r="F921">
            <v>0</v>
          </cell>
        </row>
        <row r="922">
          <cell r="F922">
            <v>0</v>
          </cell>
        </row>
        <row r="923">
          <cell r="F923">
            <v>0</v>
          </cell>
        </row>
        <row r="924">
          <cell r="F924">
            <v>0</v>
          </cell>
        </row>
        <row r="925">
          <cell r="F925">
            <v>0</v>
          </cell>
        </row>
        <row r="926">
          <cell r="F926">
            <v>5560</v>
          </cell>
        </row>
        <row r="927">
          <cell r="F927">
            <v>0</v>
          </cell>
        </row>
        <row r="928">
          <cell r="F928">
            <v>0</v>
          </cell>
        </row>
        <row r="929">
          <cell r="F929">
            <v>0</v>
          </cell>
        </row>
        <row r="930">
          <cell r="F930">
            <v>0</v>
          </cell>
        </row>
        <row r="931">
          <cell r="F931">
            <v>1638</v>
          </cell>
        </row>
        <row r="932">
          <cell r="F932">
            <v>0</v>
          </cell>
        </row>
        <row r="933">
          <cell r="F933">
            <v>0</v>
          </cell>
        </row>
        <row r="934">
          <cell r="F934">
            <v>0</v>
          </cell>
        </row>
        <row r="935">
          <cell r="F935">
            <v>12</v>
          </cell>
        </row>
        <row r="936">
          <cell r="F936">
            <v>126</v>
          </cell>
        </row>
        <row r="937">
          <cell r="F937">
            <v>27479</v>
          </cell>
        </row>
        <row r="938">
          <cell r="F938">
            <v>153922</v>
          </cell>
        </row>
        <row r="939">
          <cell r="F939">
            <v>128540</v>
          </cell>
        </row>
        <row r="940">
          <cell r="F940">
            <v>0</v>
          </cell>
        </row>
        <row r="941">
          <cell r="F941">
            <v>3368</v>
          </cell>
        </row>
        <row r="942">
          <cell r="F942">
            <v>0</v>
          </cell>
        </row>
        <row r="943">
          <cell r="F943">
            <v>0</v>
          </cell>
        </row>
        <row r="944">
          <cell r="F944">
            <v>0</v>
          </cell>
        </row>
        <row r="945">
          <cell r="F945">
            <v>0</v>
          </cell>
        </row>
        <row r="946">
          <cell r="F946">
            <v>0</v>
          </cell>
        </row>
        <row r="947">
          <cell r="F947">
            <v>0</v>
          </cell>
        </row>
        <row r="948">
          <cell r="F948">
            <v>0</v>
          </cell>
        </row>
        <row r="949">
          <cell r="F949">
            <v>0</v>
          </cell>
        </row>
        <row r="950">
          <cell r="F950">
            <v>0</v>
          </cell>
        </row>
        <row r="951">
          <cell r="F951">
            <v>0</v>
          </cell>
        </row>
        <row r="952">
          <cell r="F952">
            <v>0</v>
          </cell>
        </row>
        <row r="953">
          <cell r="F953">
            <v>0</v>
          </cell>
        </row>
        <row r="954">
          <cell r="F954">
            <v>0</v>
          </cell>
        </row>
        <row r="955">
          <cell r="F955">
            <v>0</v>
          </cell>
        </row>
        <row r="956">
          <cell r="F956">
            <v>0</v>
          </cell>
        </row>
        <row r="957">
          <cell r="F957">
            <v>0</v>
          </cell>
        </row>
        <row r="958">
          <cell r="F958">
            <v>0</v>
          </cell>
        </row>
        <row r="959">
          <cell r="F959">
            <v>0</v>
          </cell>
        </row>
        <row r="960">
          <cell r="F960">
            <v>0</v>
          </cell>
        </row>
        <row r="961">
          <cell r="F961">
            <v>0</v>
          </cell>
        </row>
        <row r="962">
          <cell r="F962">
            <v>0</v>
          </cell>
        </row>
        <row r="963">
          <cell r="F963">
            <v>887</v>
          </cell>
        </row>
        <row r="964">
          <cell r="F964">
            <v>0</v>
          </cell>
        </row>
        <row r="965">
          <cell r="F965">
            <v>0</v>
          </cell>
        </row>
        <row r="966">
          <cell r="F966">
            <v>769</v>
          </cell>
        </row>
        <row r="967">
          <cell r="F967">
            <v>0</v>
          </cell>
        </row>
        <row r="968">
          <cell r="F968">
            <v>0</v>
          </cell>
        </row>
        <row r="969">
          <cell r="F969">
            <v>29577</v>
          </cell>
        </row>
        <row r="970">
          <cell r="F970">
            <v>0</v>
          </cell>
        </row>
        <row r="971">
          <cell r="F971">
            <v>12831</v>
          </cell>
        </row>
        <row r="972">
          <cell r="F972">
            <v>121429</v>
          </cell>
        </row>
        <row r="973">
          <cell r="F973">
            <v>0</v>
          </cell>
        </row>
        <row r="974">
          <cell r="F974">
            <v>0</v>
          </cell>
        </row>
        <row r="975">
          <cell r="F975">
            <v>0</v>
          </cell>
        </row>
        <row r="976">
          <cell r="F976">
            <v>0</v>
          </cell>
        </row>
        <row r="977">
          <cell r="F977">
            <v>0</v>
          </cell>
        </row>
        <row r="978">
          <cell r="F978">
            <v>0</v>
          </cell>
        </row>
        <row r="979">
          <cell r="F979">
            <v>0</v>
          </cell>
        </row>
        <row r="980">
          <cell r="F980">
            <v>0</v>
          </cell>
        </row>
        <row r="981">
          <cell r="F981">
            <v>0</v>
          </cell>
        </row>
        <row r="982">
          <cell r="F982">
            <v>0</v>
          </cell>
        </row>
        <row r="983">
          <cell r="F983">
            <v>0</v>
          </cell>
        </row>
        <row r="984">
          <cell r="F984">
            <v>0</v>
          </cell>
        </row>
        <row r="985">
          <cell r="F985">
            <v>0</v>
          </cell>
        </row>
        <row r="986">
          <cell r="F986">
            <v>0</v>
          </cell>
        </row>
        <row r="987">
          <cell r="F987">
            <v>0</v>
          </cell>
        </row>
        <row r="988">
          <cell r="F988">
            <v>0</v>
          </cell>
        </row>
        <row r="989">
          <cell r="F989">
            <v>0</v>
          </cell>
        </row>
        <row r="990">
          <cell r="F990">
            <v>0</v>
          </cell>
        </row>
        <row r="991">
          <cell r="F991">
            <v>0</v>
          </cell>
        </row>
        <row r="992">
          <cell r="F992">
            <v>0</v>
          </cell>
        </row>
        <row r="993">
          <cell r="F993">
            <v>0</v>
          </cell>
        </row>
        <row r="994">
          <cell r="F994">
            <v>0</v>
          </cell>
        </row>
        <row r="995">
          <cell r="F995">
            <v>0</v>
          </cell>
        </row>
        <row r="996">
          <cell r="F996">
            <v>0</v>
          </cell>
        </row>
        <row r="997">
          <cell r="F997">
            <v>0</v>
          </cell>
        </row>
        <row r="998">
          <cell r="F998">
            <v>0</v>
          </cell>
        </row>
        <row r="999">
          <cell r="F999">
            <v>0</v>
          </cell>
        </row>
        <row r="1000">
          <cell r="F1000">
            <v>0</v>
          </cell>
        </row>
        <row r="1001">
          <cell r="F1001">
            <v>0</v>
          </cell>
        </row>
        <row r="1002">
          <cell r="F1002">
            <v>0</v>
          </cell>
        </row>
        <row r="1003">
          <cell r="F1003">
            <v>0</v>
          </cell>
        </row>
        <row r="1004">
          <cell r="F1004">
            <v>0</v>
          </cell>
        </row>
        <row r="1005">
          <cell r="F1005">
            <v>0</v>
          </cell>
        </row>
        <row r="1006">
          <cell r="F1006">
            <v>0</v>
          </cell>
        </row>
        <row r="1007">
          <cell r="F1007">
            <v>0</v>
          </cell>
        </row>
        <row r="1008">
          <cell r="F1008">
            <v>0</v>
          </cell>
        </row>
        <row r="1009">
          <cell r="F1009">
            <v>0</v>
          </cell>
        </row>
        <row r="1010">
          <cell r="F1010">
            <v>0</v>
          </cell>
        </row>
        <row r="1011">
          <cell r="F1011">
            <v>0</v>
          </cell>
        </row>
        <row r="1012">
          <cell r="F1012">
            <v>0</v>
          </cell>
        </row>
        <row r="1013">
          <cell r="F1013">
            <v>0</v>
          </cell>
        </row>
        <row r="1014">
          <cell r="F1014">
            <v>0</v>
          </cell>
        </row>
        <row r="1015">
          <cell r="F1015">
            <v>0</v>
          </cell>
        </row>
        <row r="1016">
          <cell r="F1016">
            <v>0</v>
          </cell>
        </row>
        <row r="1017">
          <cell r="F1017">
            <v>0</v>
          </cell>
        </row>
        <row r="1018">
          <cell r="F1018">
            <v>0</v>
          </cell>
        </row>
        <row r="1019">
          <cell r="F1019">
            <v>0</v>
          </cell>
        </row>
        <row r="1020">
          <cell r="F1020">
            <v>0</v>
          </cell>
        </row>
        <row r="1021">
          <cell r="F1021">
            <v>0</v>
          </cell>
        </row>
        <row r="1022">
          <cell r="F1022">
            <v>0</v>
          </cell>
        </row>
        <row r="1023">
          <cell r="F1023">
            <v>0</v>
          </cell>
        </row>
        <row r="1024">
          <cell r="F1024">
            <v>0</v>
          </cell>
        </row>
        <row r="1025">
          <cell r="F1025">
            <v>0</v>
          </cell>
        </row>
        <row r="1026">
          <cell r="F1026">
            <v>0</v>
          </cell>
        </row>
        <row r="1027">
          <cell r="F1027">
            <v>0</v>
          </cell>
        </row>
        <row r="1028">
          <cell r="F1028">
            <v>0</v>
          </cell>
        </row>
        <row r="1029">
          <cell r="F1029">
            <v>0</v>
          </cell>
        </row>
        <row r="1030">
          <cell r="F1030">
            <v>0</v>
          </cell>
        </row>
        <row r="1031">
          <cell r="F1031">
            <v>0</v>
          </cell>
        </row>
        <row r="1032">
          <cell r="F1032">
            <v>0</v>
          </cell>
        </row>
        <row r="1033">
          <cell r="F1033">
            <v>0</v>
          </cell>
        </row>
        <row r="1034">
          <cell r="F1034">
            <v>0</v>
          </cell>
        </row>
        <row r="1035">
          <cell r="F1035">
            <v>0</v>
          </cell>
        </row>
        <row r="1036">
          <cell r="F1036">
            <v>0</v>
          </cell>
        </row>
        <row r="1037">
          <cell r="F1037">
            <v>0</v>
          </cell>
        </row>
        <row r="1038">
          <cell r="F1038">
            <v>0</v>
          </cell>
        </row>
        <row r="1039">
          <cell r="F1039">
            <v>0</v>
          </cell>
        </row>
        <row r="1040">
          <cell r="F1040">
            <v>0</v>
          </cell>
        </row>
        <row r="1041">
          <cell r="F1041">
            <v>0</v>
          </cell>
        </row>
        <row r="1042">
          <cell r="F1042">
            <v>0</v>
          </cell>
        </row>
        <row r="1043">
          <cell r="F1043">
            <v>0</v>
          </cell>
        </row>
        <row r="1044">
          <cell r="F1044">
            <v>0</v>
          </cell>
        </row>
        <row r="1045">
          <cell r="F1045">
            <v>0</v>
          </cell>
        </row>
        <row r="1046">
          <cell r="F1046">
            <v>0</v>
          </cell>
        </row>
        <row r="1047">
          <cell r="F1047">
            <v>0</v>
          </cell>
        </row>
        <row r="1048">
          <cell r="F1048">
            <v>0</v>
          </cell>
        </row>
        <row r="1049">
          <cell r="F1049">
            <v>0</v>
          </cell>
        </row>
        <row r="1050">
          <cell r="F1050">
            <v>0</v>
          </cell>
        </row>
        <row r="1051">
          <cell r="F1051">
            <v>0</v>
          </cell>
        </row>
        <row r="1052">
          <cell r="F1052">
            <v>0</v>
          </cell>
        </row>
        <row r="1053">
          <cell r="F1053">
            <v>0</v>
          </cell>
        </row>
        <row r="1054">
          <cell r="F1054">
            <v>0</v>
          </cell>
        </row>
        <row r="1055">
          <cell r="F1055">
            <v>0</v>
          </cell>
        </row>
        <row r="1056">
          <cell r="F1056">
            <v>0</v>
          </cell>
        </row>
        <row r="1057">
          <cell r="F1057">
            <v>0</v>
          </cell>
        </row>
        <row r="1058">
          <cell r="F1058">
            <v>0</v>
          </cell>
        </row>
        <row r="1059">
          <cell r="F1059">
            <v>0</v>
          </cell>
        </row>
        <row r="1060">
          <cell r="F1060">
            <v>0</v>
          </cell>
        </row>
        <row r="1061">
          <cell r="F1061">
            <v>0</v>
          </cell>
        </row>
        <row r="1062">
          <cell r="F1062">
            <v>0</v>
          </cell>
        </row>
        <row r="1063">
          <cell r="F1063">
            <v>0</v>
          </cell>
        </row>
        <row r="1064">
          <cell r="F1064">
            <v>0</v>
          </cell>
        </row>
        <row r="1065">
          <cell r="F1065">
            <v>0</v>
          </cell>
        </row>
        <row r="1066">
          <cell r="F1066">
            <v>0</v>
          </cell>
        </row>
        <row r="1067">
          <cell r="F1067">
            <v>0</v>
          </cell>
        </row>
        <row r="1068">
          <cell r="F1068">
            <v>0</v>
          </cell>
        </row>
        <row r="1069">
          <cell r="F1069">
            <v>0</v>
          </cell>
        </row>
        <row r="1070">
          <cell r="F1070">
            <v>0</v>
          </cell>
        </row>
        <row r="1071">
          <cell r="F1071">
            <v>0</v>
          </cell>
        </row>
        <row r="1072">
          <cell r="F1072">
            <v>0</v>
          </cell>
        </row>
        <row r="1073">
          <cell r="F1073">
            <v>0</v>
          </cell>
        </row>
        <row r="1074">
          <cell r="F1074">
            <v>508847</v>
          </cell>
        </row>
        <row r="1075">
          <cell r="F1075">
            <v>0</v>
          </cell>
        </row>
        <row r="1076">
          <cell r="F1076">
            <v>0</v>
          </cell>
        </row>
        <row r="1077">
          <cell r="F1077">
            <v>0</v>
          </cell>
        </row>
        <row r="1078">
          <cell r="F1078">
            <v>0</v>
          </cell>
        </row>
        <row r="1079">
          <cell r="F1079">
            <v>0</v>
          </cell>
        </row>
        <row r="1080">
          <cell r="F1080">
            <v>0</v>
          </cell>
        </row>
        <row r="1081">
          <cell r="F1081">
            <v>0</v>
          </cell>
        </row>
        <row r="1082">
          <cell r="F1082">
            <v>0</v>
          </cell>
        </row>
        <row r="1083">
          <cell r="F1083">
            <v>0</v>
          </cell>
        </row>
        <row r="1084">
          <cell r="F1084">
            <v>0</v>
          </cell>
        </row>
        <row r="1085">
          <cell r="F1085">
            <v>0</v>
          </cell>
        </row>
        <row r="1086">
          <cell r="F1086">
            <v>0</v>
          </cell>
        </row>
        <row r="1087">
          <cell r="F1087">
            <v>0</v>
          </cell>
        </row>
        <row r="1088">
          <cell r="F1088">
            <v>0</v>
          </cell>
        </row>
        <row r="1089">
          <cell r="F1089">
            <v>0</v>
          </cell>
        </row>
        <row r="1090">
          <cell r="F1090">
            <v>0</v>
          </cell>
        </row>
        <row r="1091">
          <cell r="F1091">
            <v>0</v>
          </cell>
        </row>
        <row r="1092">
          <cell r="F1092">
            <v>0</v>
          </cell>
        </row>
        <row r="1093">
          <cell r="F1093">
            <v>0</v>
          </cell>
        </row>
        <row r="1094">
          <cell r="F1094">
            <v>0</v>
          </cell>
        </row>
        <row r="1095">
          <cell r="F1095">
            <v>0</v>
          </cell>
        </row>
        <row r="1096">
          <cell r="F1096">
            <v>0</v>
          </cell>
        </row>
        <row r="1097">
          <cell r="F1097">
            <v>0</v>
          </cell>
        </row>
        <row r="1098">
          <cell r="F1098">
            <v>0</v>
          </cell>
        </row>
        <row r="1099">
          <cell r="F1099">
            <v>0</v>
          </cell>
        </row>
        <row r="1100">
          <cell r="F1100">
            <v>0</v>
          </cell>
        </row>
        <row r="1101">
          <cell r="F1101">
            <v>0</v>
          </cell>
        </row>
        <row r="1102">
          <cell r="F1102">
            <v>0</v>
          </cell>
        </row>
        <row r="1103">
          <cell r="F1103">
            <v>0</v>
          </cell>
        </row>
        <row r="1104">
          <cell r="F1104">
            <v>0</v>
          </cell>
        </row>
        <row r="1105">
          <cell r="F1105">
            <v>0</v>
          </cell>
        </row>
        <row r="1106">
          <cell r="F1106">
            <v>0</v>
          </cell>
        </row>
        <row r="1107">
          <cell r="F1107">
            <v>0</v>
          </cell>
        </row>
        <row r="1108">
          <cell r="F1108">
            <v>0</v>
          </cell>
        </row>
        <row r="1109">
          <cell r="F1109">
            <v>0</v>
          </cell>
        </row>
        <row r="1110">
          <cell r="F1110">
            <v>0</v>
          </cell>
        </row>
        <row r="1111">
          <cell r="F1111">
            <v>0</v>
          </cell>
        </row>
        <row r="1112">
          <cell r="F1112">
            <v>0</v>
          </cell>
        </row>
        <row r="1113">
          <cell r="F1113">
            <v>0</v>
          </cell>
        </row>
        <row r="1114">
          <cell r="F1114">
            <v>0</v>
          </cell>
        </row>
        <row r="1115">
          <cell r="F1115">
            <v>0</v>
          </cell>
        </row>
        <row r="1116">
          <cell r="F1116">
            <v>0</v>
          </cell>
        </row>
        <row r="1117">
          <cell r="F1117">
            <v>0</v>
          </cell>
        </row>
        <row r="1118">
          <cell r="F1118">
            <v>0</v>
          </cell>
        </row>
        <row r="1119">
          <cell r="F1119">
            <v>0</v>
          </cell>
        </row>
        <row r="1120">
          <cell r="F1120">
            <v>0</v>
          </cell>
        </row>
        <row r="1121">
          <cell r="F1121">
            <v>0</v>
          </cell>
        </row>
        <row r="1122">
          <cell r="F1122">
            <v>0</v>
          </cell>
        </row>
        <row r="1123">
          <cell r="F1123">
            <v>0</v>
          </cell>
        </row>
        <row r="1124">
          <cell r="F1124">
            <v>0</v>
          </cell>
        </row>
        <row r="1125">
          <cell r="F1125">
            <v>0</v>
          </cell>
        </row>
        <row r="1126">
          <cell r="F1126">
            <v>0</v>
          </cell>
        </row>
        <row r="1127">
          <cell r="F1127">
            <v>0</v>
          </cell>
        </row>
        <row r="1128">
          <cell r="F1128">
            <v>0</v>
          </cell>
        </row>
        <row r="1129">
          <cell r="F1129">
            <v>0</v>
          </cell>
        </row>
        <row r="1130">
          <cell r="F1130">
            <v>0</v>
          </cell>
        </row>
        <row r="1131">
          <cell r="F1131">
            <v>0</v>
          </cell>
        </row>
        <row r="1132">
          <cell r="F1132">
            <v>0</v>
          </cell>
        </row>
        <row r="1133">
          <cell r="F1133">
            <v>0</v>
          </cell>
        </row>
        <row r="1134">
          <cell r="F1134">
            <v>0</v>
          </cell>
        </row>
        <row r="1135">
          <cell r="F1135">
            <v>0</v>
          </cell>
        </row>
        <row r="1136">
          <cell r="F1136">
            <v>0</v>
          </cell>
        </row>
        <row r="1137">
          <cell r="F1137">
            <v>0</v>
          </cell>
        </row>
        <row r="1138">
          <cell r="F1138">
            <v>0</v>
          </cell>
        </row>
        <row r="1139">
          <cell r="F1139">
            <v>0</v>
          </cell>
        </row>
        <row r="1140">
          <cell r="F1140">
            <v>0</v>
          </cell>
        </row>
        <row r="1141">
          <cell r="F1141">
            <v>0</v>
          </cell>
        </row>
        <row r="1142">
          <cell r="F1142">
            <v>0</v>
          </cell>
        </row>
        <row r="1143">
          <cell r="F1143">
            <v>0</v>
          </cell>
        </row>
        <row r="1144">
          <cell r="F1144">
            <v>0</v>
          </cell>
        </row>
        <row r="1145">
          <cell r="F1145">
            <v>0</v>
          </cell>
        </row>
        <row r="1146">
          <cell r="F1146">
            <v>0</v>
          </cell>
        </row>
        <row r="1147">
          <cell r="F1147">
            <v>0</v>
          </cell>
        </row>
        <row r="1148">
          <cell r="F1148">
            <v>0</v>
          </cell>
        </row>
        <row r="1149">
          <cell r="F1149">
            <v>0</v>
          </cell>
        </row>
        <row r="1150">
          <cell r="F1150">
            <v>0</v>
          </cell>
        </row>
        <row r="1151">
          <cell r="F1151">
            <v>0</v>
          </cell>
        </row>
        <row r="1152">
          <cell r="F1152">
            <v>0</v>
          </cell>
        </row>
        <row r="1153">
          <cell r="F1153">
            <v>0</v>
          </cell>
        </row>
        <row r="1154">
          <cell r="F1154">
            <v>0</v>
          </cell>
        </row>
        <row r="1155">
          <cell r="F1155">
            <v>0</v>
          </cell>
        </row>
        <row r="1156">
          <cell r="F1156">
            <v>0</v>
          </cell>
        </row>
        <row r="1157">
          <cell r="F1157">
            <v>0</v>
          </cell>
        </row>
        <row r="1158">
          <cell r="F1158">
            <v>0</v>
          </cell>
        </row>
        <row r="1159">
          <cell r="F1159">
            <v>0</v>
          </cell>
        </row>
        <row r="1160">
          <cell r="F1160">
            <v>0</v>
          </cell>
        </row>
        <row r="1161">
          <cell r="F1161">
            <v>0</v>
          </cell>
        </row>
        <row r="1162">
          <cell r="F1162">
            <v>0</v>
          </cell>
        </row>
        <row r="1163">
          <cell r="F1163">
            <v>0</v>
          </cell>
        </row>
        <row r="1164">
          <cell r="F1164">
            <v>0</v>
          </cell>
        </row>
        <row r="1165">
          <cell r="F1165">
            <v>0</v>
          </cell>
        </row>
        <row r="1166">
          <cell r="F1166">
            <v>0</v>
          </cell>
        </row>
        <row r="1167">
          <cell r="F1167">
            <v>0</v>
          </cell>
        </row>
        <row r="1168">
          <cell r="F1168">
            <v>0</v>
          </cell>
        </row>
        <row r="1169">
          <cell r="F1169">
            <v>0</v>
          </cell>
        </row>
        <row r="1170">
          <cell r="F1170">
            <v>0</v>
          </cell>
        </row>
        <row r="1171">
          <cell r="F1171">
            <v>0</v>
          </cell>
        </row>
        <row r="1172">
          <cell r="F1172">
            <v>0</v>
          </cell>
        </row>
        <row r="1173">
          <cell r="F1173">
            <v>0</v>
          </cell>
        </row>
        <row r="1174">
          <cell r="F1174">
            <v>0</v>
          </cell>
        </row>
        <row r="1175">
          <cell r="F1175">
            <v>0</v>
          </cell>
        </row>
        <row r="1176">
          <cell r="F1176">
            <v>0</v>
          </cell>
        </row>
        <row r="1177">
          <cell r="F1177">
            <v>0</v>
          </cell>
        </row>
        <row r="1178">
          <cell r="F1178">
            <v>0</v>
          </cell>
        </row>
        <row r="1179">
          <cell r="F1179">
            <v>0</v>
          </cell>
        </row>
        <row r="1180">
          <cell r="F1180">
            <v>0</v>
          </cell>
        </row>
        <row r="1181">
          <cell r="F1181">
            <v>0</v>
          </cell>
        </row>
        <row r="1182">
          <cell r="F1182">
            <v>0</v>
          </cell>
        </row>
        <row r="1183">
          <cell r="F1183">
            <v>0</v>
          </cell>
        </row>
        <row r="1184">
          <cell r="F1184">
            <v>0</v>
          </cell>
        </row>
        <row r="1185">
          <cell r="F1185">
            <v>0</v>
          </cell>
        </row>
        <row r="1186">
          <cell r="F1186">
            <v>0</v>
          </cell>
        </row>
        <row r="1187">
          <cell r="F1187">
            <v>0</v>
          </cell>
        </row>
        <row r="1188">
          <cell r="F1188">
            <v>0</v>
          </cell>
        </row>
        <row r="1189">
          <cell r="F1189">
            <v>0</v>
          </cell>
        </row>
        <row r="1190">
          <cell r="F1190">
            <v>0</v>
          </cell>
        </row>
        <row r="1191">
          <cell r="F1191">
            <v>0</v>
          </cell>
        </row>
        <row r="1192">
          <cell r="F1192">
            <v>0</v>
          </cell>
        </row>
        <row r="1193">
          <cell r="F1193">
            <v>0</v>
          </cell>
        </row>
        <row r="1194">
          <cell r="F1194">
            <v>0</v>
          </cell>
        </row>
        <row r="1195">
          <cell r="F1195">
            <v>0</v>
          </cell>
        </row>
        <row r="1196">
          <cell r="F1196">
            <v>0</v>
          </cell>
        </row>
        <row r="1197">
          <cell r="F1197">
            <v>0</v>
          </cell>
        </row>
        <row r="1198">
          <cell r="F1198">
            <v>0</v>
          </cell>
        </row>
        <row r="1199">
          <cell r="F1199">
            <v>0</v>
          </cell>
        </row>
        <row r="1200">
          <cell r="F1200">
            <v>0</v>
          </cell>
        </row>
        <row r="1201">
          <cell r="F1201">
            <v>0</v>
          </cell>
        </row>
        <row r="1202">
          <cell r="F1202">
            <v>0</v>
          </cell>
        </row>
        <row r="1203">
          <cell r="F1203">
            <v>0</v>
          </cell>
        </row>
        <row r="1204">
          <cell r="F1204">
            <v>0</v>
          </cell>
        </row>
        <row r="1205">
          <cell r="F1205">
            <v>0</v>
          </cell>
        </row>
        <row r="1206">
          <cell r="F1206">
            <v>0</v>
          </cell>
        </row>
        <row r="1207">
          <cell r="F1207">
            <v>0</v>
          </cell>
        </row>
        <row r="1208">
          <cell r="F1208">
            <v>0</v>
          </cell>
        </row>
        <row r="1209">
          <cell r="F1209">
            <v>0</v>
          </cell>
        </row>
        <row r="1210">
          <cell r="F1210">
            <v>0</v>
          </cell>
        </row>
        <row r="1211">
          <cell r="F1211">
            <v>0</v>
          </cell>
        </row>
        <row r="1212">
          <cell r="F1212">
            <v>0</v>
          </cell>
        </row>
        <row r="1213">
          <cell r="F1213">
            <v>0</v>
          </cell>
        </row>
        <row r="1214">
          <cell r="F1214">
            <v>0</v>
          </cell>
        </row>
        <row r="1215">
          <cell r="F1215">
            <v>0</v>
          </cell>
        </row>
        <row r="1216">
          <cell r="F1216">
            <v>0</v>
          </cell>
        </row>
        <row r="1217">
          <cell r="F1217">
            <v>0</v>
          </cell>
        </row>
        <row r="1218">
          <cell r="F1218">
            <v>0</v>
          </cell>
        </row>
        <row r="1219">
          <cell r="F1219">
            <v>0</v>
          </cell>
        </row>
        <row r="1220">
          <cell r="F1220">
            <v>0</v>
          </cell>
        </row>
        <row r="1221">
          <cell r="F1221">
            <v>0</v>
          </cell>
        </row>
        <row r="1222">
          <cell r="F1222">
            <v>0</v>
          </cell>
        </row>
        <row r="1223">
          <cell r="F1223">
            <v>0</v>
          </cell>
        </row>
        <row r="1224">
          <cell r="F1224">
            <v>0</v>
          </cell>
        </row>
        <row r="1225">
          <cell r="F1225">
            <v>0</v>
          </cell>
        </row>
        <row r="1226">
          <cell r="F1226">
            <v>0</v>
          </cell>
        </row>
        <row r="1227">
          <cell r="F1227">
            <v>0</v>
          </cell>
        </row>
        <row r="1228">
          <cell r="F1228">
            <v>0</v>
          </cell>
        </row>
        <row r="1229">
          <cell r="F1229">
            <v>0</v>
          </cell>
        </row>
        <row r="1230">
          <cell r="F1230">
            <v>0</v>
          </cell>
        </row>
        <row r="1231">
          <cell r="F1231">
            <v>0</v>
          </cell>
        </row>
        <row r="1232">
          <cell r="F1232">
            <v>0</v>
          </cell>
        </row>
        <row r="1233">
          <cell r="F1233">
            <v>0</v>
          </cell>
        </row>
        <row r="1234">
          <cell r="F1234">
            <v>0</v>
          </cell>
        </row>
        <row r="1235">
          <cell r="F1235">
            <v>0</v>
          </cell>
        </row>
        <row r="1236">
          <cell r="F1236">
            <v>0</v>
          </cell>
        </row>
        <row r="1237">
          <cell r="F1237">
            <v>0</v>
          </cell>
        </row>
        <row r="1238">
          <cell r="F1238">
            <v>0</v>
          </cell>
        </row>
        <row r="1239">
          <cell r="F1239">
            <v>0</v>
          </cell>
        </row>
        <row r="1240">
          <cell r="F1240">
            <v>0</v>
          </cell>
        </row>
        <row r="1241">
          <cell r="F1241">
            <v>0</v>
          </cell>
        </row>
        <row r="1242">
          <cell r="F1242">
            <v>0</v>
          </cell>
        </row>
        <row r="1243">
          <cell r="F1243">
            <v>0</v>
          </cell>
        </row>
        <row r="1244">
          <cell r="F1244">
            <v>0</v>
          </cell>
        </row>
        <row r="1245">
          <cell r="F1245">
            <v>0</v>
          </cell>
        </row>
        <row r="1246">
          <cell r="F1246">
            <v>0</v>
          </cell>
        </row>
        <row r="1247">
          <cell r="F1247">
            <v>0</v>
          </cell>
        </row>
        <row r="1248">
          <cell r="F1248">
            <v>0</v>
          </cell>
        </row>
        <row r="1249">
          <cell r="F1249">
            <v>0</v>
          </cell>
        </row>
        <row r="1250">
          <cell r="F1250">
            <v>0</v>
          </cell>
        </row>
        <row r="1251">
          <cell r="F1251">
            <v>0</v>
          </cell>
        </row>
        <row r="1252">
          <cell r="F1252">
            <v>0</v>
          </cell>
        </row>
        <row r="1253">
          <cell r="F1253">
            <v>0</v>
          </cell>
        </row>
        <row r="1254">
          <cell r="F1254">
            <v>0</v>
          </cell>
        </row>
        <row r="1255">
          <cell r="F1255">
            <v>0</v>
          </cell>
        </row>
        <row r="1256">
          <cell r="F1256">
            <v>0</v>
          </cell>
        </row>
        <row r="1257">
          <cell r="F1257">
            <v>0</v>
          </cell>
        </row>
        <row r="1258">
          <cell r="F1258">
            <v>0</v>
          </cell>
        </row>
        <row r="1259">
          <cell r="F1259">
            <v>0</v>
          </cell>
        </row>
        <row r="1260">
          <cell r="F1260">
            <v>0</v>
          </cell>
        </row>
        <row r="1261">
          <cell r="F1261">
            <v>0</v>
          </cell>
        </row>
        <row r="1262">
          <cell r="F1262">
            <v>0</v>
          </cell>
        </row>
        <row r="1263">
          <cell r="F1263">
            <v>0</v>
          </cell>
        </row>
        <row r="1264">
          <cell r="F1264">
            <v>0</v>
          </cell>
        </row>
        <row r="1265">
          <cell r="F1265">
            <v>0</v>
          </cell>
        </row>
        <row r="1266">
          <cell r="F1266">
            <v>0</v>
          </cell>
        </row>
        <row r="1267">
          <cell r="F1267">
            <v>0</v>
          </cell>
        </row>
        <row r="1268">
          <cell r="F1268">
            <v>0</v>
          </cell>
        </row>
        <row r="1269">
          <cell r="F1269">
            <v>0</v>
          </cell>
        </row>
        <row r="1270">
          <cell r="F1270">
            <v>0</v>
          </cell>
        </row>
        <row r="1271">
          <cell r="F1271">
            <v>0</v>
          </cell>
        </row>
        <row r="1272">
          <cell r="F1272">
            <v>0</v>
          </cell>
        </row>
        <row r="1273">
          <cell r="F1273">
            <v>0</v>
          </cell>
        </row>
        <row r="1274">
          <cell r="F1274">
            <v>0</v>
          </cell>
        </row>
        <row r="1275">
          <cell r="F1275">
            <v>0</v>
          </cell>
        </row>
        <row r="1276">
          <cell r="F1276">
            <v>0</v>
          </cell>
        </row>
        <row r="1277">
          <cell r="F1277">
            <v>0</v>
          </cell>
        </row>
        <row r="1278">
          <cell r="F1278">
            <v>0</v>
          </cell>
        </row>
        <row r="1279">
          <cell r="F1279">
            <v>0</v>
          </cell>
        </row>
        <row r="1280">
          <cell r="F1280">
            <v>0</v>
          </cell>
        </row>
        <row r="1281">
          <cell r="F1281">
            <v>0</v>
          </cell>
        </row>
        <row r="1282">
          <cell r="F1282">
            <v>0</v>
          </cell>
        </row>
        <row r="1283">
          <cell r="F1283">
            <v>0</v>
          </cell>
        </row>
        <row r="1284">
          <cell r="F1284">
            <v>0</v>
          </cell>
        </row>
        <row r="1285">
          <cell r="F1285">
            <v>0</v>
          </cell>
        </row>
        <row r="1286">
          <cell r="F1286">
            <v>0</v>
          </cell>
        </row>
        <row r="1287">
          <cell r="F1287">
            <v>0</v>
          </cell>
        </row>
        <row r="1288">
          <cell r="F1288">
            <v>0</v>
          </cell>
        </row>
        <row r="1289">
          <cell r="F1289">
            <v>0</v>
          </cell>
        </row>
        <row r="1290">
          <cell r="F1290">
            <v>0</v>
          </cell>
        </row>
        <row r="1291">
          <cell r="F1291">
            <v>0</v>
          </cell>
        </row>
        <row r="1292">
          <cell r="F1292">
            <v>0</v>
          </cell>
        </row>
        <row r="1293">
          <cell r="F1293">
            <v>0</v>
          </cell>
        </row>
        <row r="1294">
          <cell r="F1294">
            <v>0</v>
          </cell>
        </row>
        <row r="1295">
          <cell r="F1295">
            <v>0</v>
          </cell>
        </row>
        <row r="1296">
          <cell r="F1296">
            <v>0</v>
          </cell>
        </row>
        <row r="1297">
          <cell r="F1297">
            <v>0</v>
          </cell>
        </row>
        <row r="1298">
          <cell r="F1298">
            <v>0</v>
          </cell>
        </row>
        <row r="1299">
          <cell r="F1299">
            <v>0</v>
          </cell>
        </row>
        <row r="1300">
          <cell r="F1300">
            <v>0</v>
          </cell>
        </row>
        <row r="1301">
          <cell r="F1301">
            <v>0</v>
          </cell>
        </row>
        <row r="1302">
          <cell r="F1302">
            <v>0</v>
          </cell>
        </row>
        <row r="1303">
          <cell r="F1303">
            <v>0</v>
          </cell>
        </row>
        <row r="1304">
          <cell r="F1304">
            <v>0</v>
          </cell>
        </row>
        <row r="1305">
          <cell r="F1305">
            <v>0</v>
          </cell>
        </row>
        <row r="1306">
          <cell r="F1306">
            <v>0</v>
          </cell>
        </row>
        <row r="1307">
          <cell r="F1307">
            <v>0</v>
          </cell>
        </row>
        <row r="1308">
          <cell r="F1308">
            <v>0</v>
          </cell>
        </row>
        <row r="1309">
          <cell r="F1309">
            <v>0</v>
          </cell>
        </row>
        <row r="1310">
          <cell r="F1310">
            <v>0</v>
          </cell>
        </row>
        <row r="1311">
          <cell r="F1311">
            <v>0</v>
          </cell>
        </row>
        <row r="1312">
          <cell r="F1312">
            <v>0</v>
          </cell>
        </row>
        <row r="1313">
          <cell r="F1313">
            <v>0</v>
          </cell>
        </row>
        <row r="1314">
          <cell r="F1314">
            <v>0</v>
          </cell>
        </row>
        <row r="1315">
          <cell r="F1315">
            <v>0</v>
          </cell>
        </row>
        <row r="1316">
          <cell r="F1316">
            <v>0</v>
          </cell>
        </row>
        <row r="1317">
          <cell r="F1317">
            <v>0</v>
          </cell>
        </row>
        <row r="1318">
          <cell r="F1318">
            <v>0</v>
          </cell>
        </row>
        <row r="1319">
          <cell r="F1319">
            <v>0</v>
          </cell>
        </row>
        <row r="1320">
          <cell r="F1320">
            <v>0</v>
          </cell>
        </row>
        <row r="1321">
          <cell r="F1321">
            <v>0</v>
          </cell>
        </row>
        <row r="1322">
          <cell r="F1322">
            <v>0</v>
          </cell>
        </row>
        <row r="1323">
          <cell r="F1323">
            <v>0</v>
          </cell>
        </row>
        <row r="1324">
          <cell r="F1324">
            <v>0</v>
          </cell>
        </row>
        <row r="1325">
          <cell r="F1325">
            <v>0</v>
          </cell>
        </row>
        <row r="1326">
          <cell r="F1326">
            <v>0</v>
          </cell>
        </row>
        <row r="1327">
          <cell r="F1327">
            <v>0</v>
          </cell>
        </row>
        <row r="1328">
          <cell r="F1328">
            <v>0</v>
          </cell>
        </row>
        <row r="1329">
          <cell r="F1329">
            <v>0</v>
          </cell>
        </row>
        <row r="1330">
          <cell r="F1330">
            <v>0</v>
          </cell>
        </row>
        <row r="1331">
          <cell r="F1331">
            <v>0</v>
          </cell>
        </row>
        <row r="1332">
          <cell r="F1332">
            <v>0</v>
          </cell>
        </row>
        <row r="1333">
          <cell r="F1333">
            <v>0</v>
          </cell>
        </row>
        <row r="1334">
          <cell r="F1334">
            <v>0</v>
          </cell>
        </row>
        <row r="1335">
          <cell r="F1335">
            <v>0</v>
          </cell>
        </row>
        <row r="1336">
          <cell r="F1336">
            <v>0</v>
          </cell>
        </row>
        <row r="1337">
          <cell r="F1337">
            <v>0</v>
          </cell>
        </row>
        <row r="1338">
          <cell r="F1338">
            <v>0</v>
          </cell>
        </row>
        <row r="1339">
          <cell r="F1339">
            <v>0</v>
          </cell>
        </row>
        <row r="1340">
          <cell r="F1340">
            <v>0</v>
          </cell>
        </row>
        <row r="1341">
          <cell r="F1341">
            <v>0</v>
          </cell>
        </row>
        <row r="1342">
          <cell r="F1342">
            <v>0</v>
          </cell>
        </row>
        <row r="1343">
          <cell r="F1343">
            <v>0</v>
          </cell>
        </row>
        <row r="1344">
          <cell r="F1344">
            <v>0</v>
          </cell>
        </row>
        <row r="1345">
          <cell r="F1345">
            <v>0</v>
          </cell>
        </row>
        <row r="1346">
          <cell r="F1346">
            <v>0</v>
          </cell>
        </row>
        <row r="1347">
          <cell r="F1347">
            <v>0</v>
          </cell>
        </row>
        <row r="1348">
          <cell r="F1348">
            <v>0</v>
          </cell>
        </row>
        <row r="1349">
          <cell r="F1349">
            <v>0</v>
          </cell>
        </row>
        <row r="1350">
          <cell r="F1350">
            <v>0</v>
          </cell>
        </row>
        <row r="1351">
          <cell r="F1351">
            <v>0</v>
          </cell>
        </row>
        <row r="1352">
          <cell r="F1352">
            <v>0</v>
          </cell>
        </row>
        <row r="1353">
          <cell r="F1353">
            <v>0</v>
          </cell>
        </row>
        <row r="1354">
          <cell r="F1354">
            <v>0</v>
          </cell>
        </row>
        <row r="1355">
          <cell r="F1355">
            <v>0</v>
          </cell>
        </row>
        <row r="1356">
          <cell r="F1356">
            <v>0</v>
          </cell>
        </row>
        <row r="1357">
          <cell r="F1357">
            <v>0</v>
          </cell>
        </row>
        <row r="1358">
          <cell r="F1358">
            <v>0</v>
          </cell>
        </row>
        <row r="1359">
          <cell r="F1359">
            <v>0</v>
          </cell>
        </row>
        <row r="1360">
          <cell r="F1360">
            <v>0</v>
          </cell>
        </row>
        <row r="1361">
          <cell r="F1361">
            <v>0</v>
          </cell>
        </row>
        <row r="1362">
          <cell r="F1362">
            <v>0</v>
          </cell>
        </row>
        <row r="1363">
          <cell r="F1363">
            <v>0</v>
          </cell>
        </row>
        <row r="1364">
          <cell r="F1364">
            <v>0</v>
          </cell>
        </row>
        <row r="1365">
          <cell r="F1365">
            <v>0</v>
          </cell>
        </row>
        <row r="1366">
          <cell r="F1366">
            <v>0</v>
          </cell>
        </row>
        <row r="1367">
          <cell r="F1367">
            <v>0</v>
          </cell>
        </row>
        <row r="1368">
          <cell r="F1368">
            <v>0</v>
          </cell>
        </row>
        <row r="1369">
          <cell r="F1369">
            <v>0</v>
          </cell>
        </row>
        <row r="1370">
          <cell r="F1370">
            <v>0</v>
          </cell>
        </row>
        <row r="1371">
          <cell r="F1371">
            <v>0</v>
          </cell>
        </row>
        <row r="1372">
          <cell r="F1372">
            <v>0</v>
          </cell>
        </row>
        <row r="1373">
          <cell r="F1373">
            <v>0</v>
          </cell>
        </row>
        <row r="1374">
          <cell r="F1374">
            <v>0</v>
          </cell>
        </row>
        <row r="1375">
          <cell r="F1375">
            <v>0</v>
          </cell>
        </row>
        <row r="1376">
          <cell r="F1376">
            <v>0</v>
          </cell>
        </row>
        <row r="1377">
          <cell r="F1377">
            <v>0</v>
          </cell>
        </row>
        <row r="1378">
          <cell r="F1378">
            <v>0</v>
          </cell>
        </row>
        <row r="1379">
          <cell r="F1379">
            <v>0</v>
          </cell>
        </row>
        <row r="1380">
          <cell r="F1380">
            <v>0</v>
          </cell>
        </row>
        <row r="1381">
          <cell r="F1381">
            <v>0</v>
          </cell>
        </row>
        <row r="1382">
          <cell r="F1382">
            <v>0</v>
          </cell>
        </row>
        <row r="1383">
          <cell r="F1383">
            <v>0</v>
          </cell>
        </row>
        <row r="1384">
          <cell r="F1384">
            <v>0</v>
          </cell>
        </row>
        <row r="1385">
          <cell r="F1385">
            <v>0</v>
          </cell>
        </row>
        <row r="1386">
          <cell r="F1386">
            <v>0</v>
          </cell>
        </row>
        <row r="1387">
          <cell r="F1387">
            <v>0</v>
          </cell>
        </row>
        <row r="1388">
          <cell r="F1388">
            <v>0</v>
          </cell>
        </row>
        <row r="1389">
          <cell r="F1389">
            <v>0</v>
          </cell>
        </row>
        <row r="1390">
          <cell r="F1390">
            <v>0</v>
          </cell>
        </row>
        <row r="1391">
          <cell r="F1391">
            <v>0</v>
          </cell>
        </row>
        <row r="1392">
          <cell r="F1392">
            <v>0</v>
          </cell>
        </row>
        <row r="1393">
          <cell r="F1393">
            <v>0</v>
          </cell>
        </row>
        <row r="1394">
          <cell r="F1394">
            <v>0</v>
          </cell>
        </row>
        <row r="1395">
          <cell r="F1395">
            <v>0</v>
          </cell>
        </row>
        <row r="1396">
          <cell r="F1396">
            <v>0</v>
          </cell>
        </row>
        <row r="1397">
          <cell r="F1397">
            <v>0</v>
          </cell>
        </row>
        <row r="1398">
          <cell r="F1398">
            <v>0</v>
          </cell>
        </row>
        <row r="1399">
          <cell r="F1399">
            <v>0</v>
          </cell>
        </row>
        <row r="1400">
          <cell r="F1400">
            <v>0</v>
          </cell>
        </row>
        <row r="1401">
          <cell r="F1401">
            <v>0</v>
          </cell>
        </row>
        <row r="1402">
          <cell r="F1402">
            <v>0</v>
          </cell>
        </row>
        <row r="1403">
          <cell r="F1403">
            <v>0</v>
          </cell>
        </row>
        <row r="1404">
          <cell r="F1404">
            <v>0</v>
          </cell>
        </row>
        <row r="1405">
          <cell r="F1405">
            <v>0</v>
          </cell>
        </row>
        <row r="1406">
          <cell r="F1406">
            <v>0</v>
          </cell>
        </row>
        <row r="1407">
          <cell r="F1407">
            <v>0</v>
          </cell>
        </row>
        <row r="1408">
          <cell r="F1408">
            <v>0</v>
          </cell>
        </row>
        <row r="1409">
          <cell r="F1409">
            <v>0</v>
          </cell>
        </row>
        <row r="1410">
          <cell r="F1410">
            <v>0</v>
          </cell>
        </row>
        <row r="1411">
          <cell r="F1411">
            <v>0</v>
          </cell>
        </row>
        <row r="1412">
          <cell r="F1412">
            <v>0</v>
          </cell>
        </row>
        <row r="1413">
          <cell r="F1413">
            <v>0</v>
          </cell>
        </row>
        <row r="1414">
          <cell r="F1414">
            <v>0</v>
          </cell>
        </row>
        <row r="1415">
          <cell r="F1415">
            <v>0</v>
          </cell>
        </row>
        <row r="1416">
          <cell r="F1416">
            <v>0</v>
          </cell>
        </row>
        <row r="1417">
          <cell r="F1417">
            <v>0</v>
          </cell>
        </row>
        <row r="1418">
          <cell r="F1418">
            <v>0</v>
          </cell>
        </row>
        <row r="1419">
          <cell r="F1419">
            <v>0</v>
          </cell>
        </row>
        <row r="1420">
          <cell r="F1420">
            <v>0</v>
          </cell>
        </row>
        <row r="1421">
          <cell r="F1421">
            <v>0</v>
          </cell>
        </row>
        <row r="1422">
          <cell r="F1422">
            <v>0</v>
          </cell>
        </row>
        <row r="1423">
          <cell r="F1423">
            <v>0</v>
          </cell>
        </row>
        <row r="1424">
          <cell r="F1424">
            <v>0</v>
          </cell>
        </row>
        <row r="1425">
          <cell r="F1425">
            <v>0</v>
          </cell>
        </row>
        <row r="1426">
          <cell r="F1426">
            <v>0</v>
          </cell>
        </row>
        <row r="1427">
          <cell r="F1427">
            <v>0</v>
          </cell>
        </row>
        <row r="1428">
          <cell r="F1428">
            <v>0</v>
          </cell>
        </row>
        <row r="1429">
          <cell r="F1429">
            <v>0</v>
          </cell>
        </row>
        <row r="1430">
          <cell r="F1430">
            <v>0</v>
          </cell>
        </row>
        <row r="1431">
          <cell r="F1431">
            <v>0</v>
          </cell>
        </row>
        <row r="1432">
          <cell r="F1432">
            <v>0</v>
          </cell>
        </row>
        <row r="1433">
          <cell r="F1433">
            <v>0</v>
          </cell>
        </row>
        <row r="1434">
          <cell r="F1434">
            <v>0</v>
          </cell>
        </row>
        <row r="1435">
          <cell r="F1435">
            <v>0</v>
          </cell>
        </row>
        <row r="1436">
          <cell r="F1436">
            <v>0</v>
          </cell>
        </row>
        <row r="1437">
          <cell r="F1437">
            <v>0</v>
          </cell>
        </row>
        <row r="1438">
          <cell r="F1438">
            <v>0</v>
          </cell>
        </row>
        <row r="1439">
          <cell r="F1439">
            <v>0</v>
          </cell>
        </row>
        <row r="1440">
          <cell r="F1440">
            <v>0</v>
          </cell>
        </row>
        <row r="1441">
          <cell r="F1441">
            <v>0</v>
          </cell>
        </row>
        <row r="1442">
          <cell r="F1442">
            <v>0</v>
          </cell>
        </row>
        <row r="1443">
          <cell r="F1443">
            <v>0</v>
          </cell>
        </row>
        <row r="1444">
          <cell r="F1444">
            <v>0</v>
          </cell>
        </row>
        <row r="1445">
          <cell r="F1445">
            <v>0</v>
          </cell>
        </row>
        <row r="1446">
          <cell r="F1446">
            <v>0</v>
          </cell>
        </row>
        <row r="1447">
          <cell r="F1447">
            <v>0</v>
          </cell>
        </row>
        <row r="1448">
          <cell r="F1448">
            <v>0</v>
          </cell>
        </row>
        <row r="1449">
          <cell r="F1449">
            <v>7500</v>
          </cell>
        </row>
        <row r="1450">
          <cell r="F1450">
            <v>10560</v>
          </cell>
        </row>
        <row r="1451">
          <cell r="F1451">
            <v>0</v>
          </cell>
        </row>
        <row r="1452">
          <cell r="F1452">
            <v>0</v>
          </cell>
        </row>
        <row r="1453">
          <cell r="F1453">
            <v>0</v>
          </cell>
        </row>
        <row r="1454">
          <cell r="F1454">
            <v>0</v>
          </cell>
        </row>
        <row r="1455">
          <cell r="F1455">
            <v>0</v>
          </cell>
        </row>
        <row r="1456">
          <cell r="F1456">
            <v>0</v>
          </cell>
        </row>
        <row r="1457">
          <cell r="F1457">
            <v>0</v>
          </cell>
        </row>
        <row r="1458">
          <cell r="F1458">
            <v>0</v>
          </cell>
        </row>
        <row r="1459">
          <cell r="F1459">
            <v>0</v>
          </cell>
        </row>
        <row r="1460">
          <cell r="F1460">
            <v>0</v>
          </cell>
        </row>
        <row r="1461">
          <cell r="F1461">
            <v>0</v>
          </cell>
        </row>
        <row r="1462">
          <cell r="F1462">
            <v>0</v>
          </cell>
        </row>
        <row r="1463">
          <cell r="F1463">
            <v>0</v>
          </cell>
        </row>
        <row r="1464">
          <cell r="F1464">
            <v>0</v>
          </cell>
        </row>
        <row r="1465">
          <cell r="F1465">
            <v>0</v>
          </cell>
        </row>
        <row r="1466">
          <cell r="F1466">
            <v>165</v>
          </cell>
        </row>
        <row r="1467">
          <cell r="F1467">
            <v>0</v>
          </cell>
        </row>
        <row r="1468">
          <cell r="F1468">
            <v>0</v>
          </cell>
        </row>
        <row r="1469">
          <cell r="F1469">
            <v>0</v>
          </cell>
        </row>
        <row r="1470">
          <cell r="F1470">
            <v>0</v>
          </cell>
        </row>
        <row r="1471">
          <cell r="F1471">
            <v>0</v>
          </cell>
        </row>
        <row r="1472">
          <cell r="F1472">
            <v>4674</v>
          </cell>
        </row>
        <row r="1473">
          <cell r="F1473">
            <v>15558</v>
          </cell>
        </row>
        <row r="1474">
          <cell r="F1474">
            <v>1432</v>
          </cell>
        </row>
        <row r="1475">
          <cell r="F1475">
            <v>0</v>
          </cell>
        </row>
        <row r="1476">
          <cell r="F1476">
            <v>3429</v>
          </cell>
        </row>
        <row r="1477">
          <cell r="F1477">
            <v>0</v>
          </cell>
        </row>
        <row r="1478">
          <cell r="F1478">
            <v>0</v>
          </cell>
        </row>
        <row r="1479">
          <cell r="F1479">
            <v>0</v>
          </cell>
        </row>
        <row r="1480">
          <cell r="F1480">
            <v>0</v>
          </cell>
        </row>
        <row r="1481">
          <cell r="F1481">
            <v>0</v>
          </cell>
        </row>
        <row r="1482">
          <cell r="F1482">
            <v>0</v>
          </cell>
        </row>
        <row r="1483">
          <cell r="F1483">
            <v>0</v>
          </cell>
        </row>
        <row r="1484">
          <cell r="F1484">
            <v>0</v>
          </cell>
        </row>
        <row r="1485">
          <cell r="F1485">
            <v>0</v>
          </cell>
        </row>
        <row r="1486">
          <cell r="F1486">
            <v>0</v>
          </cell>
        </row>
        <row r="1487">
          <cell r="F1487">
            <v>0</v>
          </cell>
        </row>
        <row r="1488">
          <cell r="F1488">
            <v>0</v>
          </cell>
        </row>
        <row r="1489">
          <cell r="F1489">
            <v>0</v>
          </cell>
        </row>
        <row r="1490">
          <cell r="F1490">
            <v>0</v>
          </cell>
        </row>
        <row r="1491">
          <cell r="F1491">
            <v>0</v>
          </cell>
        </row>
        <row r="1492">
          <cell r="F1492">
            <v>0</v>
          </cell>
        </row>
        <row r="1493">
          <cell r="F1493">
            <v>0</v>
          </cell>
        </row>
        <row r="1494">
          <cell r="F1494">
            <v>0</v>
          </cell>
        </row>
        <row r="1495">
          <cell r="F1495">
            <v>0</v>
          </cell>
        </row>
        <row r="1496">
          <cell r="F1496">
            <v>0</v>
          </cell>
        </row>
        <row r="1497">
          <cell r="F1497">
            <v>0</v>
          </cell>
        </row>
        <row r="1498">
          <cell r="F1498">
            <v>0</v>
          </cell>
        </row>
        <row r="1499">
          <cell r="F1499">
            <v>0</v>
          </cell>
        </row>
        <row r="1500">
          <cell r="F1500">
            <v>0</v>
          </cell>
        </row>
        <row r="1501">
          <cell r="F1501">
            <v>0</v>
          </cell>
        </row>
        <row r="1502">
          <cell r="F1502">
            <v>0</v>
          </cell>
        </row>
        <row r="1503">
          <cell r="F1503">
            <v>0</v>
          </cell>
        </row>
        <row r="1504">
          <cell r="F1504">
            <v>34705</v>
          </cell>
        </row>
        <row r="1505">
          <cell r="F1505">
            <v>0</v>
          </cell>
        </row>
        <row r="1506">
          <cell r="F1506">
            <v>9091</v>
          </cell>
        </row>
        <row r="1507">
          <cell r="F1507">
            <v>103439</v>
          </cell>
        </row>
        <row r="1508">
          <cell r="F1508">
            <v>0</v>
          </cell>
        </row>
        <row r="1509">
          <cell r="F1509">
            <v>0</v>
          </cell>
        </row>
        <row r="1510">
          <cell r="F1510">
            <v>0</v>
          </cell>
        </row>
        <row r="1511">
          <cell r="F1511">
            <v>0</v>
          </cell>
        </row>
        <row r="1512">
          <cell r="F1512">
            <v>0</v>
          </cell>
        </row>
        <row r="1513">
          <cell r="F1513">
            <v>0</v>
          </cell>
        </row>
        <row r="1514">
          <cell r="F1514">
            <v>0</v>
          </cell>
        </row>
        <row r="1515">
          <cell r="F1515">
            <v>0</v>
          </cell>
        </row>
        <row r="1516">
          <cell r="F1516">
            <v>0</v>
          </cell>
        </row>
        <row r="1517">
          <cell r="F1517">
            <v>0</v>
          </cell>
        </row>
        <row r="1518">
          <cell r="F1518">
            <v>0</v>
          </cell>
        </row>
        <row r="1519">
          <cell r="F1519">
            <v>0</v>
          </cell>
        </row>
        <row r="1520">
          <cell r="F1520">
            <v>0</v>
          </cell>
        </row>
        <row r="1521">
          <cell r="F1521">
            <v>0</v>
          </cell>
        </row>
        <row r="1522">
          <cell r="F1522">
            <v>0</v>
          </cell>
        </row>
        <row r="1523">
          <cell r="F1523">
            <v>0</v>
          </cell>
        </row>
        <row r="1524">
          <cell r="F1524">
            <v>0</v>
          </cell>
        </row>
        <row r="1525">
          <cell r="F1525">
            <v>0</v>
          </cell>
        </row>
        <row r="1526">
          <cell r="F1526">
            <v>0</v>
          </cell>
        </row>
        <row r="1527">
          <cell r="F1527">
            <v>0</v>
          </cell>
        </row>
        <row r="1528">
          <cell r="F1528">
            <v>0</v>
          </cell>
        </row>
        <row r="1529">
          <cell r="F1529">
            <v>0</v>
          </cell>
        </row>
        <row r="1530">
          <cell r="F1530">
            <v>0</v>
          </cell>
        </row>
        <row r="1531">
          <cell r="F1531">
            <v>0</v>
          </cell>
        </row>
        <row r="1532">
          <cell r="F1532">
            <v>0</v>
          </cell>
        </row>
        <row r="1533">
          <cell r="F1533">
            <v>0</v>
          </cell>
        </row>
        <row r="1534">
          <cell r="F1534">
            <v>0</v>
          </cell>
        </row>
        <row r="1535">
          <cell r="F1535">
            <v>0</v>
          </cell>
        </row>
        <row r="1536">
          <cell r="F1536">
            <v>0</v>
          </cell>
        </row>
        <row r="1537">
          <cell r="F1537">
            <v>0</v>
          </cell>
        </row>
        <row r="1538">
          <cell r="F1538">
            <v>0</v>
          </cell>
        </row>
        <row r="1539">
          <cell r="F1539">
            <v>0</v>
          </cell>
        </row>
        <row r="1540">
          <cell r="F1540">
            <v>0</v>
          </cell>
        </row>
        <row r="1541">
          <cell r="F1541">
            <v>0</v>
          </cell>
        </row>
        <row r="1542">
          <cell r="F1542">
            <v>0</v>
          </cell>
        </row>
        <row r="1543">
          <cell r="F1543">
            <v>0</v>
          </cell>
        </row>
        <row r="1544">
          <cell r="F1544">
            <v>0</v>
          </cell>
        </row>
        <row r="1545">
          <cell r="F1545">
            <v>0</v>
          </cell>
        </row>
        <row r="1546">
          <cell r="F1546">
            <v>0</v>
          </cell>
        </row>
        <row r="1547">
          <cell r="F1547">
            <v>0</v>
          </cell>
        </row>
        <row r="1548">
          <cell r="F1548">
            <v>0</v>
          </cell>
        </row>
        <row r="1549">
          <cell r="F1549">
            <v>0</v>
          </cell>
        </row>
        <row r="1550">
          <cell r="F1550">
            <v>0</v>
          </cell>
        </row>
        <row r="1551">
          <cell r="F1551">
            <v>0</v>
          </cell>
        </row>
        <row r="1552">
          <cell r="F1552">
            <v>0</v>
          </cell>
        </row>
        <row r="1553">
          <cell r="F1553">
            <v>0</v>
          </cell>
        </row>
        <row r="1554">
          <cell r="F1554">
            <v>0</v>
          </cell>
        </row>
        <row r="1555">
          <cell r="F1555">
            <v>0</v>
          </cell>
        </row>
        <row r="1556">
          <cell r="F1556">
            <v>0</v>
          </cell>
        </row>
        <row r="1557">
          <cell r="F1557">
            <v>0</v>
          </cell>
        </row>
        <row r="1558">
          <cell r="F1558">
            <v>0</v>
          </cell>
        </row>
        <row r="1559">
          <cell r="F1559">
            <v>0</v>
          </cell>
        </row>
        <row r="1560">
          <cell r="F1560">
            <v>0</v>
          </cell>
        </row>
        <row r="1561">
          <cell r="F1561">
            <v>0</v>
          </cell>
        </row>
        <row r="1562">
          <cell r="F1562">
            <v>0</v>
          </cell>
        </row>
        <row r="1563">
          <cell r="F1563">
            <v>0</v>
          </cell>
        </row>
        <row r="1564">
          <cell r="F1564">
            <v>0</v>
          </cell>
        </row>
        <row r="1565">
          <cell r="F1565">
            <v>0</v>
          </cell>
        </row>
        <row r="1566">
          <cell r="F1566">
            <v>0</v>
          </cell>
        </row>
        <row r="1567">
          <cell r="F1567">
            <v>0</v>
          </cell>
        </row>
        <row r="1568">
          <cell r="F1568">
            <v>0</v>
          </cell>
        </row>
        <row r="1569">
          <cell r="F1569">
            <v>0</v>
          </cell>
        </row>
        <row r="1570">
          <cell r="F1570">
            <v>0</v>
          </cell>
        </row>
        <row r="1571">
          <cell r="F1571">
            <v>0</v>
          </cell>
        </row>
        <row r="1572">
          <cell r="F1572">
            <v>0</v>
          </cell>
        </row>
        <row r="1573">
          <cell r="F1573">
            <v>0</v>
          </cell>
        </row>
        <row r="1574">
          <cell r="F1574">
            <v>0</v>
          </cell>
        </row>
        <row r="1575">
          <cell r="F1575">
            <v>0</v>
          </cell>
        </row>
        <row r="1576">
          <cell r="F1576">
            <v>0</v>
          </cell>
        </row>
        <row r="1577">
          <cell r="F1577">
            <v>0</v>
          </cell>
        </row>
        <row r="1578">
          <cell r="F1578">
            <v>0</v>
          </cell>
        </row>
        <row r="1579">
          <cell r="F1579">
            <v>0</v>
          </cell>
        </row>
        <row r="1580">
          <cell r="F1580">
            <v>0</v>
          </cell>
        </row>
        <row r="1581">
          <cell r="F1581">
            <v>0</v>
          </cell>
        </row>
        <row r="1582">
          <cell r="F1582">
            <v>0</v>
          </cell>
        </row>
        <row r="1583">
          <cell r="F1583">
            <v>0</v>
          </cell>
        </row>
        <row r="1584">
          <cell r="F1584">
            <v>0</v>
          </cell>
        </row>
        <row r="1585">
          <cell r="F1585">
            <v>0</v>
          </cell>
        </row>
        <row r="1586">
          <cell r="F1586">
            <v>0</v>
          </cell>
        </row>
        <row r="1587">
          <cell r="F1587">
            <v>0</v>
          </cell>
        </row>
        <row r="1588">
          <cell r="F1588">
            <v>0</v>
          </cell>
        </row>
        <row r="1589">
          <cell r="F1589">
            <v>0</v>
          </cell>
        </row>
        <row r="1590">
          <cell r="F1590">
            <v>0</v>
          </cell>
        </row>
        <row r="1591">
          <cell r="F1591">
            <v>0</v>
          </cell>
        </row>
        <row r="1592">
          <cell r="F1592">
            <v>0</v>
          </cell>
        </row>
        <row r="1593">
          <cell r="F1593">
            <v>0</v>
          </cell>
        </row>
        <row r="1594">
          <cell r="F1594">
            <v>0</v>
          </cell>
        </row>
        <row r="1595">
          <cell r="F1595">
            <v>0</v>
          </cell>
        </row>
        <row r="1596">
          <cell r="F1596">
            <v>0</v>
          </cell>
        </row>
        <row r="1597">
          <cell r="F1597">
            <v>0</v>
          </cell>
        </row>
        <row r="1598">
          <cell r="F1598">
            <v>0</v>
          </cell>
        </row>
        <row r="1599">
          <cell r="F1599">
            <v>0</v>
          </cell>
        </row>
        <row r="1600">
          <cell r="F1600">
            <v>0</v>
          </cell>
        </row>
        <row r="1601">
          <cell r="F1601">
            <v>0</v>
          </cell>
        </row>
        <row r="1602">
          <cell r="F1602">
            <v>0</v>
          </cell>
        </row>
        <row r="1603">
          <cell r="F1603">
            <v>0</v>
          </cell>
        </row>
        <row r="1604">
          <cell r="F1604">
            <v>0</v>
          </cell>
        </row>
        <row r="1605">
          <cell r="F1605">
            <v>0</v>
          </cell>
        </row>
        <row r="1606">
          <cell r="F1606">
            <v>0</v>
          </cell>
        </row>
        <row r="1607">
          <cell r="F1607">
            <v>0</v>
          </cell>
        </row>
        <row r="1608">
          <cell r="F1608">
            <v>0</v>
          </cell>
        </row>
        <row r="1609">
          <cell r="F1609">
            <v>0</v>
          </cell>
        </row>
        <row r="1610">
          <cell r="F1610">
            <v>0</v>
          </cell>
        </row>
        <row r="1611">
          <cell r="F1611">
            <v>0</v>
          </cell>
        </row>
        <row r="1612">
          <cell r="F1612">
            <v>190553</v>
          </cell>
        </row>
        <row r="1613">
          <cell r="F1613">
            <v>0</v>
          </cell>
        </row>
        <row r="1614">
          <cell r="F1614">
            <v>0</v>
          </cell>
        </row>
        <row r="1615">
          <cell r="F1615">
            <v>0</v>
          </cell>
        </row>
        <row r="1616">
          <cell r="F1616">
            <v>0</v>
          </cell>
        </row>
        <row r="1617">
          <cell r="F1617">
            <v>0</v>
          </cell>
        </row>
        <row r="1618">
          <cell r="F1618">
            <v>0</v>
          </cell>
        </row>
        <row r="1619">
          <cell r="F1619">
            <v>0</v>
          </cell>
        </row>
        <row r="1620">
          <cell r="F1620">
            <v>0</v>
          </cell>
        </row>
        <row r="1621">
          <cell r="F1621">
            <v>0</v>
          </cell>
        </row>
        <row r="1622">
          <cell r="F1622">
            <v>0</v>
          </cell>
        </row>
        <row r="1623">
          <cell r="F1623">
            <v>0</v>
          </cell>
        </row>
        <row r="1624">
          <cell r="F1624">
            <v>0</v>
          </cell>
        </row>
        <row r="1625">
          <cell r="F1625">
            <v>0</v>
          </cell>
        </row>
        <row r="1626">
          <cell r="F1626">
            <v>0</v>
          </cell>
        </row>
        <row r="1627">
          <cell r="F1627">
            <v>0</v>
          </cell>
        </row>
        <row r="1628">
          <cell r="F1628">
            <v>0</v>
          </cell>
        </row>
        <row r="1629">
          <cell r="F1629">
            <v>0</v>
          </cell>
        </row>
        <row r="1630">
          <cell r="F1630">
            <v>0</v>
          </cell>
        </row>
        <row r="1631">
          <cell r="F1631">
            <v>0</v>
          </cell>
        </row>
        <row r="1632">
          <cell r="F1632">
            <v>0</v>
          </cell>
        </row>
        <row r="1633">
          <cell r="F1633">
            <v>0</v>
          </cell>
        </row>
        <row r="1634">
          <cell r="F1634">
            <v>0</v>
          </cell>
        </row>
        <row r="1635">
          <cell r="F1635">
            <v>0</v>
          </cell>
        </row>
        <row r="1636">
          <cell r="F1636">
            <v>0</v>
          </cell>
        </row>
        <row r="1637">
          <cell r="F1637">
            <v>0</v>
          </cell>
        </row>
        <row r="1638">
          <cell r="F1638">
            <v>0</v>
          </cell>
        </row>
        <row r="1639">
          <cell r="F1639">
            <v>0</v>
          </cell>
        </row>
        <row r="1640">
          <cell r="F1640">
            <v>0</v>
          </cell>
        </row>
        <row r="1641">
          <cell r="F1641">
            <v>0</v>
          </cell>
        </row>
        <row r="1642">
          <cell r="F1642">
            <v>0</v>
          </cell>
        </row>
        <row r="1643">
          <cell r="F1643">
            <v>0</v>
          </cell>
        </row>
        <row r="1644">
          <cell r="F1644">
            <v>0</v>
          </cell>
        </row>
        <row r="1645">
          <cell r="F1645">
            <v>0</v>
          </cell>
        </row>
        <row r="1646">
          <cell r="F1646">
            <v>0</v>
          </cell>
        </row>
        <row r="1647">
          <cell r="F1647">
            <v>0</v>
          </cell>
        </row>
        <row r="1648">
          <cell r="F1648">
            <v>0</v>
          </cell>
        </row>
        <row r="1649">
          <cell r="F1649">
            <v>0</v>
          </cell>
        </row>
        <row r="1650">
          <cell r="F1650">
            <v>0</v>
          </cell>
        </row>
        <row r="1651">
          <cell r="F1651">
            <v>0</v>
          </cell>
        </row>
        <row r="1652">
          <cell r="F1652">
            <v>0</v>
          </cell>
        </row>
        <row r="1653">
          <cell r="F1653">
            <v>0</v>
          </cell>
        </row>
        <row r="1654">
          <cell r="F1654">
            <v>0</v>
          </cell>
        </row>
        <row r="1655">
          <cell r="F1655">
            <v>0</v>
          </cell>
        </row>
        <row r="1656">
          <cell r="F1656">
            <v>0</v>
          </cell>
        </row>
        <row r="1657">
          <cell r="F1657">
            <v>0</v>
          </cell>
        </row>
        <row r="1658">
          <cell r="F1658">
            <v>0</v>
          </cell>
        </row>
        <row r="1659">
          <cell r="F1659">
            <v>0</v>
          </cell>
        </row>
        <row r="1660">
          <cell r="F1660">
            <v>0</v>
          </cell>
        </row>
        <row r="1661">
          <cell r="F1661">
            <v>0</v>
          </cell>
        </row>
        <row r="1662">
          <cell r="F1662">
            <v>0</v>
          </cell>
        </row>
        <row r="1663">
          <cell r="F1663">
            <v>0</v>
          </cell>
        </row>
        <row r="1664">
          <cell r="F1664">
            <v>0</v>
          </cell>
        </row>
        <row r="1665">
          <cell r="F1665">
            <v>0</v>
          </cell>
        </row>
        <row r="1666">
          <cell r="F1666">
            <v>0</v>
          </cell>
        </row>
        <row r="1667">
          <cell r="F1667">
            <v>0</v>
          </cell>
        </row>
        <row r="1668">
          <cell r="F1668">
            <v>0</v>
          </cell>
        </row>
        <row r="1669">
          <cell r="F1669">
            <v>0</v>
          </cell>
        </row>
        <row r="1670">
          <cell r="F1670">
            <v>0</v>
          </cell>
        </row>
        <row r="1671">
          <cell r="F1671">
            <v>0</v>
          </cell>
        </row>
        <row r="1672">
          <cell r="F1672">
            <v>0</v>
          </cell>
        </row>
        <row r="1673">
          <cell r="F1673">
            <v>0</v>
          </cell>
        </row>
        <row r="1674">
          <cell r="F1674">
            <v>0</v>
          </cell>
        </row>
        <row r="1675">
          <cell r="F1675">
            <v>0</v>
          </cell>
        </row>
        <row r="1676">
          <cell r="F1676">
            <v>0</v>
          </cell>
        </row>
        <row r="1677">
          <cell r="F1677">
            <v>0</v>
          </cell>
        </row>
        <row r="1678">
          <cell r="F1678">
            <v>0</v>
          </cell>
        </row>
        <row r="1679">
          <cell r="F1679">
            <v>0</v>
          </cell>
        </row>
        <row r="1680">
          <cell r="F1680">
            <v>0</v>
          </cell>
        </row>
        <row r="1681">
          <cell r="F1681">
            <v>0</v>
          </cell>
        </row>
        <row r="1682">
          <cell r="F1682">
            <v>0</v>
          </cell>
        </row>
        <row r="1683">
          <cell r="F1683">
            <v>0</v>
          </cell>
        </row>
        <row r="1684">
          <cell r="F1684">
            <v>0</v>
          </cell>
        </row>
        <row r="1685">
          <cell r="F1685">
            <v>0</v>
          </cell>
        </row>
        <row r="1686">
          <cell r="F1686">
            <v>0</v>
          </cell>
        </row>
        <row r="1687">
          <cell r="F1687">
            <v>0</v>
          </cell>
        </row>
        <row r="1688">
          <cell r="F1688">
            <v>0</v>
          </cell>
        </row>
        <row r="1689">
          <cell r="F1689">
            <v>0</v>
          </cell>
        </row>
        <row r="1690">
          <cell r="F1690">
            <v>0</v>
          </cell>
        </row>
        <row r="1691">
          <cell r="F1691">
            <v>0</v>
          </cell>
        </row>
        <row r="1692">
          <cell r="F1692">
            <v>0</v>
          </cell>
        </row>
        <row r="1693">
          <cell r="F1693">
            <v>0</v>
          </cell>
        </row>
        <row r="1694">
          <cell r="F1694">
            <v>0</v>
          </cell>
        </row>
        <row r="1695">
          <cell r="F1695">
            <v>0</v>
          </cell>
        </row>
        <row r="1696">
          <cell r="F1696">
            <v>0</v>
          </cell>
        </row>
        <row r="1697">
          <cell r="F1697">
            <v>0</v>
          </cell>
        </row>
        <row r="1698">
          <cell r="F1698">
            <v>0</v>
          </cell>
        </row>
        <row r="1699">
          <cell r="F1699">
            <v>0</v>
          </cell>
        </row>
        <row r="1700">
          <cell r="F1700">
            <v>0</v>
          </cell>
        </row>
        <row r="1701">
          <cell r="F1701">
            <v>0</v>
          </cell>
        </row>
        <row r="1702">
          <cell r="F1702">
            <v>0</v>
          </cell>
        </row>
        <row r="1703">
          <cell r="F1703">
            <v>0</v>
          </cell>
        </row>
        <row r="1704">
          <cell r="F1704">
            <v>0</v>
          </cell>
        </row>
        <row r="1705">
          <cell r="F1705">
            <v>0</v>
          </cell>
        </row>
        <row r="1706">
          <cell r="F1706">
            <v>0</v>
          </cell>
        </row>
        <row r="1707">
          <cell r="F1707">
            <v>0</v>
          </cell>
        </row>
        <row r="1708">
          <cell r="F1708">
            <v>0</v>
          </cell>
        </row>
        <row r="1709">
          <cell r="F1709">
            <v>15000</v>
          </cell>
        </row>
        <row r="1710">
          <cell r="F1710">
            <v>0</v>
          </cell>
        </row>
        <row r="1711">
          <cell r="F1711">
            <v>0</v>
          </cell>
        </row>
        <row r="1712">
          <cell r="F1712">
            <v>0</v>
          </cell>
        </row>
        <row r="1713">
          <cell r="F1713">
            <v>0</v>
          </cell>
        </row>
        <row r="1714">
          <cell r="F1714">
            <v>0</v>
          </cell>
        </row>
        <row r="1715">
          <cell r="F1715">
            <v>0</v>
          </cell>
        </row>
        <row r="1716">
          <cell r="F1716">
            <v>0</v>
          </cell>
        </row>
        <row r="1717">
          <cell r="F1717">
            <v>27260</v>
          </cell>
        </row>
        <row r="1718">
          <cell r="F1718">
            <v>52</v>
          </cell>
        </row>
        <row r="1719">
          <cell r="F1719">
            <v>0</v>
          </cell>
        </row>
        <row r="1720">
          <cell r="F1720">
            <v>0</v>
          </cell>
        </row>
        <row r="1721">
          <cell r="F1721">
            <v>0</v>
          </cell>
        </row>
        <row r="1722">
          <cell r="F1722">
            <v>100</v>
          </cell>
        </row>
        <row r="1723">
          <cell r="F1723">
            <v>0</v>
          </cell>
        </row>
        <row r="1724">
          <cell r="F1724">
            <v>0</v>
          </cell>
        </row>
        <row r="1725">
          <cell r="F1725">
            <v>0</v>
          </cell>
        </row>
        <row r="1726">
          <cell r="F1726">
            <v>0</v>
          </cell>
        </row>
        <row r="1727">
          <cell r="F1727">
            <v>0</v>
          </cell>
        </row>
        <row r="1728">
          <cell r="F1728">
            <v>0</v>
          </cell>
        </row>
        <row r="1729">
          <cell r="F1729">
            <v>0</v>
          </cell>
        </row>
        <row r="1730">
          <cell r="F1730">
            <v>0</v>
          </cell>
        </row>
        <row r="1731">
          <cell r="F1731">
            <v>0</v>
          </cell>
        </row>
        <row r="1732">
          <cell r="F1732">
            <v>0</v>
          </cell>
        </row>
        <row r="1733">
          <cell r="F1733">
            <v>0</v>
          </cell>
        </row>
        <row r="1734">
          <cell r="F1734">
            <v>36</v>
          </cell>
        </row>
        <row r="1735">
          <cell r="F1735">
            <v>0</v>
          </cell>
        </row>
        <row r="1736">
          <cell r="F1736">
            <v>0</v>
          </cell>
        </row>
        <row r="1737">
          <cell r="F1737">
            <v>0</v>
          </cell>
        </row>
        <row r="1738">
          <cell r="F1738">
            <v>0</v>
          </cell>
        </row>
        <row r="1739">
          <cell r="F1739">
            <v>0</v>
          </cell>
        </row>
        <row r="1740">
          <cell r="F1740">
            <v>0</v>
          </cell>
        </row>
        <row r="1741">
          <cell r="F1741">
            <v>498</v>
          </cell>
        </row>
        <row r="1742">
          <cell r="F1742">
            <v>2113</v>
          </cell>
        </row>
        <row r="1743">
          <cell r="F1743">
            <v>153</v>
          </cell>
        </row>
        <row r="1744">
          <cell r="F1744">
            <v>0</v>
          </cell>
        </row>
        <row r="1745">
          <cell r="F1745">
            <v>67</v>
          </cell>
        </row>
        <row r="1746">
          <cell r="F1746">
            <v>0</v>
          </cell>
        </row>
        <row r="1747">
          <cell r="F1747">
            <v>0</v>
          </cell>
        </row>
        <row r="1748">
          <cell r="F1748">
            <v>0</v>
          </cell>
        </row>
        <row r="1749">
          <cell r="F1749">
            <v>0</v>
          </cell>
        </row>
        <row r="1750">
          <cell r="F1750">
            <v>0</v>
          </cell>
        </row>
        <row r="1751">
          <cell r="F1751">
            <v>0</v>
          </cell>
        </row>
        <row r="1752">
          <cell r="F1752">
            <v>0</v>
          </cell>
        </row>
        <row r="1753">
          <cell r="F1753">
            <v>0</v>
          </cell>
        </row>
        <row r="1754">
          <cell r="F1754">
            <v>0</v>
          </cell>
        </row>
        <row r="1755">
          <cell r="F1755">
            <v>0</v>
          </cell>
        </row>
        <row r="1756">
          <cell r="F1756">
            <v>0</v>
          </cell>
        </row>
        <row r="1757">
          <cell r="F1757">
            <v>0</v>
          </cell>
        </row>
        <row r="1758">
          <cell r="F1758">
            <v>0</v>
          </cell>
        </row>
        <row r="1759">
          <cell r="F1759">
            <v>0</v>
          </cell>
        </row>
        <row r="1760">
          <cell r="F1760">
            <v>0</v>
          </cell>
        </row>
        <row r="1761">
          <cell r="F1761">
            <v>0</v>
          </cell>
        </row>
        <row r="1762">
          <cell r="F1762">
            <v>0</v>
          </cell>
        </row>
        <row r="1763">
          <cell r="F1763">
            <v>0</v>
          </cell>
        </row>
        <row r="1764">
          <cell r="F1764">
            <v>0</v>
          </cell>
        </row>
        <row r="1765">
          <cell r="F1765">
            <v>0</v>
          </cell>
        </row>
        <row r="1766">
          <cell r="F1766">
            <v>0</v>
          </cell>
        </row>
        <row r="1767">
          <cell r="F1767">
            <v>0</v>
          </cell>
        </row>
        <row r="1768">
          <cell r="F1768">
            <v>0</v>
          </cell>
        </row>
        <row r="1769">
          <cell r="F1769">
            <v>0</v>
          </cell>
        </row>
        <row r="1770">
          <cell r="F1770">
            <v>0</v>
          </cell>
        </row>
        <row r="1771">
          <cell r="F1771">
            <v>0</v>
          </cell>
        </row>
        <row r="1772">
          <cell r="F1772">
            <v>0</v>
          </cell>
        </row>
        <row r="1773">
          <cell r="F1773">
            <v>362</v>
          </cell>
        </row>
        <row r="1774">
          <cell r="F1774">
            <v>0</v>
          </cell>
        </row>
        <row r="1775">
          <cell r="F1775">
            <v>961</v>
          </cell>
        </row>
        <row r="1776">
          <cell r="F1776">
            <v>48742</v>
          </cell>
        </row>
        <row r="1777">
          <cell r="F1777">
            <v>0</v>
          </cell>
        </row>
        <row r="1778">
          <cell r="F1778">
            <v>0</v>
          </cell>
        </row>
        <row r="1779">
          <cell r="F1779">
            <v>0</v>
          </cell>
        </row>
        <row r="1780">
          <cell r="F1780">
            <v>0</v>
          </cell>
        </row>
        <row r="1781">
          <cell r="F1781">
            <v>0</v>
          </cell>
        </row>
        <row r="1782">
          <cell r="F1782">
            <v>0</v>
          </cell>
        </row>
        <row r="1783">
          <cell r="F1783">
            <v>0</v>
          </cell>
        </row>
        <row r="1784">
          <cell r="F1784">
            <v>0</v>
          </cell>
        </row>
        <row r="1785">
          <cell r="F1785">
            <v>0</v>
          </cell>
        </row>
        <row r="1786">
          <cell r="F1786">
            <v>0</v>
          </cell>
        </row>
        <row r="1787">
          <cell r="F1787">
            <v>0</v>
          </cell>
        </row>
        <row r="1788">
          <cell r="F1788">
            <v>0</v>
          </cell>
        </row>
        <row r="1789">
          <cell r="F1789">
            <v>0</v>
          </cell>
        </row>
        <row r="1790">
          <cell r="F1790">
            <v>0</v>
          </cell>
        </row>
        <row r="1791">
          <cell r="F1791">
            <v>0</v>
          </cell>
        </row>
        <row r="1792">
          <cell r="F1792">
            <v>0</v>
          </cell>
        </row>
        <row r="1793">
          <cell r="F1793">
            <v>0</v>
          </cell>
        </row>
        <row r="1794">
          <cell r="F1794">
            <v>0</v>
          </cell>
        </row>
        <row r="1795">
          <cell r="F1795">
            <v>0</v>
          </cell>
        </row>
        <row r="1796">
          <cell r="F1796">
            <v>0</v>
          </cell>
        </row>
        <row r="1797">
          <cell r="F1797">
            <v>0</v>
          </cell>
        </row>
        <row r="1798">
          <cell r="F1798">
            <v>0</v>
          </cell>
        </row>
        <row r="1799">
          <cell r="F1799">
            <v>0</v>
          </cell>
        </row>
        <row r="1800">
          <cell r="F1800">
            <v>0</v>
          </cell>
        </row>
        <row r="1801">
          <cell r="F1801">
            <v>0</v>
          </cell>
        </row>
        <row r="1802">
          <cell r="F1802">
            <v>0</v>
          </cell>
        </row>
        <row r="1803">
          <cell r="F1803">
            <v>0</v>
          </cell>
        </row>
        <row r="1804">
          <cell r="F1804">
            <v>0</v>
          </cell>
        </row>
        <row r="1805">
          <cell r="F1805">
            <v>0</v>
          </cell>
        </row>
        <row r="1806">
          <cell r="F1806">
            <v>0</v>
          </cell>
        </row>
        <row r="1807">
          <cell r="F1807">
            <v>0</v>
          </cell>
        </row>
        <row r="1808">
          <cell r="F1808">
            <v>0</v>
          </cell>
        </row>
        <row r="1809">
          <cell r="F1809">
            <v>0</v>
          </cell>
        </row>
        <row r="1810">
          <cell r="F1810">
            <v>0</v>
          </cell>
        </row>
        <row r="1811">
          <cell r="F1811">
            <v>0</v>
          </cell>
        </row>
        <row r="1812">
          <cell r="F1812">
            <v>0</v>
          </cell>
        </row>
        <row r="1813">
          <cell r="F1813">
            <v>0</v>
          </cell>
        </row>
        <row r="1814">
          <cell r="F1814">
            <v>0</v>
          </cell>
        </row>
        <row r="1815">
          <cell r="F1815">
            <v>0</v>
          </cell>
        </row>
        <row r="1816">
          <cell r="F1816">
            <v>0</v>
          </cell>
        </row>
        <row r="1817">
          <cell r="F1817">
            <v>0</v>
          </cell>
        </row>
        <row r="1818">
          <cell r="F1818">
            <v>0</v>
          </cell>
        </row>
        <row r="1819">
          <cell r="F1819">
            <v>0</v>
          </cell>
        </row>
        <row r="1820">
          <cell r="F1820">
            <v>0</v>
          </cell>
        </row>
        <row r="1821">
          <cell r="F1821">
            <v>0</v>
          </cell>
        </row>
        <row r="1822">
          <cell r="F1822">
            <v>0</v>
          </cell>
        </row>
        <row r="1823">
          <cell r="F1823">
            <v>0</v>
          </cell>
        </row>
        <row r="1824">
          <cell r="F1824">
            <v>0</v>
          </cell>
        </row>
        <row r="1825">
          <cell r="F1825">
            <v>0</v>
          </cell>
        </row>
        <row r="1826">
          <cell r="F1826">
            <v>0</v>
          </cell>
        </row>
        <row r="1827">
          <cell r="F1827">
            <v>0</v>
          </cell>
        </row>
        <row r="1828">
          <cell r="F1828">
            <v>0</v>
          </cell>
        </row>
        <row r="1829">
          <cell r="F1829">
            <v>0</v>
          </cell>
        </row>
        <row r="1830">
          <cell r="F1830">
            <v>0</v>
          </cell>
        </row>
        <row r="1831">
          <cell r="F1831">
            <v>0</v>
          </cell>
        </row>
        <row r="1832">
          <cell r="F1832">
            <v>0</v>
          </cell>
        </row>
        <row r="1833">
          <cell r="F1833">
            <v>0</v>
          </cell>
        </row>
        <row r="1834">
          <cell r="F1834">
            <v>0</v>
          </cell>
        </row>
        <row r="1835">
          <cell r="F1835">
            <v>0</v>
          </cell>
        </row>
        <row r="1836">
          <cell r="F1836">
            <v>0</v>
          </cell>
        </row>
        <row r="1837">
          <cell r="F1837">
            <v>0</v>
          </cell>
        </row>
        <row r="1838">
          <cell r="F1838">
            <v>0</v>
          </cell>
        </row>
        <row r="1839">
          <cell r="F1839">
            <v>0</v>
          </cell>
        </row>
        <row r="1840">
          <cell r="F1840">
            <v>0</v>
          </cell>
        </row>
        <row r="1841">
          <cell r="F1841">
            <v>0</v>
          </cell>
        </row>
        <row r="1842">
          <cell r="F1842">
            <v>0</v>
          </cell>
        </row>
        <row r="1843">
          <cell r="F1843">
            <v>0</v>
          </cell>
        </row>
        <row r="1844">
          <cell r="F1844">
            <v>0</v>
          </cell>
        </row>
        <row r="1845">
          <cell r="F1845">
            <v>0</v>
          </cell>
        </row>
        <row r="1846">
          <cell r="F1846">
            <v>0</v>
          </cell>
        </row>
        <row r="1847">
          <cell r="F1847">
            <v>0</v>
          </cell>
        </row>
        <row r="1848">
          <cell r="F1848">
            <v>0</v>
          </cell>
        </row>
        <row r="1849">
          <cell r="F1849">
            <v>0</v>
          </cell>
        </row>
        <row r="1850">
          <cell r="F1850">
            <v>0</v>
          </cell>
        </row>
        <row r="1851">
          <cell r="F1851">
            <v>0</v>
          </cell>
        </row>
        <row r="1852">
          <cell r="F1852">
            <v>0</v>
          </cell>
        </row>
        <row r="1853">
          <cell r="F1853">
            <v>0</v>
          </cell>
        </row>
        <row r="1854">
          <cell r="F1854">
            <v>0</v>
          </cell>
        </row>
        <row r="1855">
          <cell r="F1855">
            <v>0</v>
          </cell>
        </row>
        <row r="1856">
          <cell r="F1856">
            <v>0</v>
          </cell>
        </row>
        <row r="1857">
          <cell r="F1857">
            <v>0</v>
          </cell>
        </row>
        <row r="1858">
          <cell r="F1858">
            <v>0</v>
          </cell>
        </row>
        <row r="1859">
          <cell r="F1859">
            <v>0</v>
          </cell>
        </row>
        <row r="1860">
          <cell r="F1860">
            <v>0</v>
          </cell>
        </row>
        <row r="1861">
          <cell r="F1861">
            <v>0</v>
          </cell>
        </row>
        <row r="1862">
          <cell r="F1862">
            <v>0</v>
          </cell>
        </row>
        <row r="1863">
          <cell r="F1863">
            <v>0</v>
          </cell>
        </row>
        <row r="1864">
          <cell r="F1864">
            <v>0</v>
          </cell>
        </row>
        <row r="1865">
          <cell r="F1865">
            <v>0</v>
          </cell>
        </row>
        <row r="1866">
          <cell r="F1866">
            <v>0</v>
          </cell>
        </row>
        <row r="1867">
          <cell r="F1867">
            <v>0</v>
          </cell>
        </row>
        <row r="1868">
          <cell r="F1868">
            <v>0</v>
          </cell>
        </row>
        <row r="1869">
          <cell r="F1869">
            <v>0</v>
          </cell>
        </row>
        <row r="1870">
          <cell r="F1870">
            <v>0</v>
          </cell>
        </row>
        <row r="1871">
          <cell r="F1871">
            <v>0</v>
          </cell>
        </row>
        <row r="1872">
          <cell r="F1872">
            <v>0</v>
          </cell>
        </row>
        <row r="1873">
          <cell r="F1873">
            <v>0</v>
          </cell>
        </row>
        <row r="1874">
          <cell r="F1874">
            <v>0</v>
          </cell>
        </row>
        <row r="1875">
          <cell r="F1875">
            <v>0</v>
          </cell>
        </row>
        <row r="1876">
          <cell r="F1876">
            <v>0</v>
          </cell>
        </row>
        <row r="1877">
          <cell r="F1877">
            <v>0</v>
          </cell>
        </row>
        <row r="1878">
          <cell r="F1878">
            <v>0</v>
          </cell>
        </row>
        <row r="1879">
          <cell r="F1879">
            <v>0</v>
          </cell>
        </row>
        <row r="1880">
          <cell r="F1880">
            <v>0</v>
          </cell>
        </row>
        <row r="1881">
          <cell r="F1881">
            <v>95344</v>
          </cell>
        </row>
        <row r="1882">
          <cell r="F1882">
            <v>0</v>
          </cell>
        </row>
        <row r="1883">
          <cell r="F1883">
            <v>0</v>
          </cell>
        </row>
        <row r="1884">
          <cell r="F1884">
            <v>0</v>
          </cell>
        </row>
        <row r="1885">
          <cell r="F1885">
            <v>0</v>
          </cell>
        </row>
        <row r="1886">
          <cell r="F1886">
            <v>0</v>
          </cell>
        </row>
        <row r="1887">
          <cell r="F1887">
            <v>0</v>
          </cell>
        </row>
        <row r="1888">
          <cell r="F1888">
            <v>0</v>
          </cell>
        </row>
        <row r="1889">
          <cell r="F1889">
            <v>0</v>
          </cell>
        </row>
        <row r="1890">
          <cell r="F1890">
            <v>0</v>
          </cell>
        </row>
        <row r="1891">
          <cell r="F1891">
            <v>0</v>
          </cell>
        </row>
        <row r="1892">
          <cell r="F1892">
            <v>0</v>
          </cell>
        </row>
        <row r="1893">
          <cell r="F1893">
            <v>0</v>
          </cell>
        </row>
        <row r="1894">
          <cell r="F1894">
            <v>0</v>
          </cell>
        </row>
        <row r="1895">
          <cell r="F1895">
            <v>0</v>
          </cell>
        </row>
        <row r="1896">
          <cell r="F1896">
            <v>0</v>
          </cell>
        </row>
        <row r="1897">
          <cell r="F1897">
            <v>0</v>
          </cell>
        </row>
        <row r="1898">
          <cell r="F1898">
            <v>0</v>
          </cell>
        </row>
        <row r="1899">
          <cell r="F1899">
            <v>0</v>
          </cell>
        </row>
        <row r="1900">
          <cell r="F1900">
            <v>0</v>
          </cell>
        </row>
        <row r="1901">
          <cell r="F1901">
            <v>0</v>
          </cell>
        </row>
        <row r="1902">
          <cell r="F1902">
            <v>0</v>
          </cell>
        </row>
        <row r="1903">
          <cell r="F1903">
            <v>0</v>
          </cell>
        </row>
        <row r="1904">
          <cell r="F1904">
            <v>0</v>
          </cell>
        </row>
        <row r="1905">
          <cell r="F1905">
            <v>0</v>
          </cell>
        </row>
        <row r="1906">
          <cell r="F1906">
            <v>0</v>
          </cell>
        </row>
        <row r="1907">
          <cell r="F1907">
            <v>0</v>
          </cell>
        </row>
        <row r="1908">
          <cell r="F1908">
            <v>0</v>
          </cell>
        </row>
        <row r="1909">
          <cell r="F1909">
            <v>0</v>
          </cell>
        </row>
        <row r="1910">
          <cell r="F1910">
            <v>0</v>
          </cell>
        </row>
        <row r="1911">
          <cell r="F1911">
            <v>0</v>
          </cell>
        </row>
        <row r="1912">
          <cell r="F1912">
            <v>0</v>
          </cell>
        </row>
        <row r="1913">
          <cell r="F1913">
            <v>0</v>
          </cell>
        </row>
        <row r="1914">
          <cell r="F1914">
            <v>0</v>
          </cell>
        </row>
        <row r="1915">
          <cell r="F1915">
            <v>0</v>
          </cell>
        </row>
        <row r="1916">
          <cell r="F1916">
            <v>0</v>
          </cell>
        </row>
        <row r="1917">
          <cell r="F1917">
            <v>0</v>
          </cell>
        </row>
        <row r="1918">
          <cell r="F1918">
            <v>0</v>
          </cell>
        </row>
        <row r="1919">
          <cell r="F1919">
            <v>0</v>
          </cell>
        </row>
        <row r="1920">
          <cell r="F1920">
            <v>0</v>
          </cell>
        </row>
        <row r="1921">
          <cell r="F1921">
            <v>0</v>
          </cell>
        </row>
        <row r="1922">
          <cell r="F1922">
            <v>0</v>
          </cell>
        </row>
        <row r="1923">
          <cell r="F1923">
            <v>0</v>
          </cell>
        </row>
        <row r="1924">
          <cell r="F1924">
            <v>0</v>
          </cell>
        </row>
        <row r="1925">
          <cell r="F1925">
            <v>0</v>
          </cell>
        </row>
        <row r="1926">
          <cell r="F1926">
            <v>0</v>
          </cell>
        </row>
        <row r="1927">
          <cell r="F1927">
            <v>0</v>
          </cell>
        </row>
        <row r="1928">
          <cell r="F1928">
            <v>0</v>
          </cell>
        </row>
        <row r="1929">
          <cell r="F1929">
            <v>0</v>
          </cell>
        </row>
        <row r="1930">
          <cell r="F1930">
            <v>0</v>
          </cell>
        </row>
        <row r="1931">
          <cell r="F1931">
            <v>0</v>
          </cell>
        </row>
        <row r="1932">
          <cell r="F1932">
            <v>0</v>
          </cell>
        </row>
        <row r="1933">
          <cell r="F1933">
            <v>0</v>
          </cell>
        </row>
        <row r="1934">
          <cell r="F1934">
            <v>0</v>
          </cell>
        </row>
        <row r="1935">
          <cell r="F1935">
            <v>0</v>
          </cell>
        </row>
        <row r="1936">
          <cell r="F1936">
            <v>0</v>
          </cell>
        </row>
        <row r="1937">
          <cell r="F1937">
            <v>0</v>
          </cell>
        </row>
        <row r="1938">
          <cell r="F1938">
            <v>0</v>
          </cell>
        </row>
        <row r="1939">
          <cell r="F1939">
            <v>0</v>
          </cell>
        </row>
        <row r="1940">
          <cell r="F1940">
            <v>0</v>
          </cell>
        </row>
        <row r="1941">
          <cell r="F1941">
            <v>0</v>
          </cell>
        </row>
        <row r="1942">
          <cell r="F1942">
            <v>0</v>
          </cell>
        </row>
        <row r="1943">
          <cell r="F1943">
            <v>0</v>
          </cell>
        </row>
        <row r="1944">
          <cell r="F1944">
            <v>0</v>
          </cell>
        </row>
        <row r="1945">
          <cell r="F1945">
            <v>0</v>
          </cell>
        </row>
        <row r="1946">
          <cell r="F1946">
            <v>0</v>
          </cell>
        </row>
        <row r="1947">
          <cell r="F1947">
            <v>0</v>
          </cell>
        </row>
        <row r="1948">
          <cell r="F1948">
            <v>0</v>
          </cell>
        </row>
        <row r="1949">
          <cell r="F1949">
            <v>0</v>
          </cell>
        </row>
        <row r="1950">
          <cell r="F1950">
            <v>0</v>
          </cell>
        </row>
        <row r="1951">
          <cell r="F1951">
            <v>0</v>
          </cell>
        </row>
        <row r="1952">
          <cell r="F1952">
            <v>0</v>
          </cell>
        </row>
        <row r="1953">
          <cell r="F1953">
            <v>0</v>
          </cell>
        </row>
        <row r="1954">
          <cell r="F1954">
            <v>0</v>
          </cell>
        </row>
        <row r="1955">
          <cell r="F1955">
            <v>0</v>
          </cell>
        </row>
        <row r="1956">
          <cell r="F1956">
            <v>0</v>
          </cell>
        </row>
        <row r="1957">
          <cell r="F1957">
            <v>0</v>
          </cell>
        </row>
        <row r="1958">
          <cell r="F1958">
            <v>0</v>
          </cell>
        </row>
        <row r="1959">
          <cell r="F1959">
            <v>0</v>
          </cell>
        </row>
        <row r="1960">
          <cell r="F1960">
            <v>0</v>
          </cell>
        </row>
        <row r="1961">
          <cell r="F1961">
            <v>0</v>
          </cell>
        </row>
        <row r="1962">
          <cell r="F1962">
            <v>0</v>
          </cell>
        </row>
        <row r="1963">
          <cell r="F1963">
            <v>0</v>
          </cell>
        </row>
        <row r="1964">
          <cell r="F1964">
            <v>0</v>
          </cell>
        </row>
        <row r="1965">
          <cell r="F1965">
            <v>0</v>
          </cell>
        </row>
        <row r="1966">
          <cell r="F1966">
            <v>0</v>
          </cell>
        </row>
        <row r="1967">
          <cell r="F1967">
            <v>0</v>
          </cell>
        </row>
        <row r="1968">
          <cell r="F1968">
            <v>0</v>
          </cell>
        </row>
        <row r="1969">
          <cell r="F1969">
            <v>0</v>
          </cell>
        </row>
        <row r="1970">
          <cell r="F1970">
            <v>0</v>
          </cell>
        </row>
        <row r="1971">
          <cell r="F1971">
            <v>0</v>
          </cell>
        </row>
        <row r="1972">
          <cell r="F1972">
            <v>0</v>
          </cell>
        </row>
        <row r="1973">
          <cell r="F1973">
            <v>0</v>
          </cell>
        </row>
        <row r="1974">
          <cell r="F1974">
            <v>0</v>
          </cell>
        </row>
        <row r="1975">
          <cell r="F1975">
            <v>0</v>
          </cell>
        </row>
        <row r="1976">
          <cell r="F1976">
            <v>0</v>
          </cell>
        </row>
        <row r="1977">
          <cell r="F1977">
            <v>0</v>
          </cell>
        </row>
        <row r="1978">
          <cell r="F1978">
            <v>0</v>
          </cell>
        </row>
        <row r="1979">
          <cell r="F1979">
            <v>0</v>
          </cell>
        </row>
        <row r="1980">
          <cell r="F1980">
            <v>0</v>
          </cell>
        </row>
        <row r="1981">
          <cell r="F1981">
            <v>0</v>
          </cell>
        </row>
        <row r="1982">
          <cell r="F1982">
            <v>0</v>
          </cell>
        </row>
        <row r="1983">
          <cell r="F1983">
            <v>0</v>
          </cell>
        </row>
        <row r="1984">
          <cell r="F1984">
            <v>0</v>
          </cell>
        </row>
        <row r="1985">
          <cell r="F1985">
            <v>0</v>
          </cell>
        </row>
        <row r="1986">
          <cell r="F1986">
            <v>0</v>
          </cell>
        </row>
        <row r="1987">
          <cell r="F1987">
            <v>0</v>
          </cell>
        </row>
        <row r="1988">
          <cell r="F1988">
            <v>1000</v>
          </cell>
        </row>
        <row r="1989">
          <cell r="F1989">
            <v>31037</v>
          </cell>
        </row>
        <row r="1990">
          <cell r="F1990">
            <v>0</v>
          </cell>
        </row>
        <row r="1991">
          <cell r="F1991">
            <v>0</v>
          </cell>
        </row>
        <row r="1992">
          <cell r="F1992">
            <v>0</v>
          </cell>
        </row>
        <row r="1993">
          <cell r="F1993">
            <v>0</v>
          </cell>
        </row>
        <row r="1994">
          <cell r="F1994">
            <v>0</v>
          </cell>
        </row>
        <row r="1995">
          <cell r="F1995">
            <v>0</v>
          </cell>
        </row>
        <row r="1996">
          <cell r="F1996">
            <v>0</v>
          </cell>
        </row>
        <row r="1997">
          <cell r="F1997">
            <v>0</v>
          </cell>
        </row>
        <row r="1998">
          <cell r="F1998">
            <v>0</v>
          </cell>
        </row>
        <row r="1999">
          <cell r="F1999">
            <v>0</v>
          </cell>
        </row>
        <row r="2000">
          <cell r="F2000">
            <v>0</v>
          </cell>
        </row>
        <row r="2001">
          <cell r="F2001">
            <v>0</v>
          </cell>
        </row>
        <row r="2002">
          <cell r="F2002">
            <v>0</v>
          </cell>
        </row>
        <row r="2003">
          <cell r="F2003">
            <v>0</v>
          </cell>
        </row>
        <row r="2004">
          <cell r="F2004">
            <v>17</v>
          </cell>
        </row>
        <row r="2005">
          <cell r="F2005">
            <v>0</v>
          </cell>
        </row>
        <row r="2006">
          <cell r="F2006">
            <v>0</v>
          </cell>
        </row>
        <row r="2007">
          <cell r="F2007">
            <v>0</v>
          </cell>
        </row>
        <row r="2008">
          <cell r="F2008">
            <v>0</v>
          </cell>
        </row>
        <row r="2009">
          <cell r="F2009">
            <v>0</v>
          </cell>
        </row>
        <row r="2010">
          <cell r="F2010">
            <v>523</v>
          </cell>
        </row>
        <row r="2011">
          <cell r="F2011">
            <v>42657</v>
          </cell>
        </row>
        <row r="2012">
          <cell r="F2012">
            <v>151</v>
          </cell>
        </row>
        <row r="2013">
          <cell r="F2013">
            <v>0</v>
          </cell>
        </row>
        <row r="2014">
          <cell r="F2014">
            <v>893</v>
          </cell>
        </row>
        <row r="2015">
          <cell r="F2015">
            <v>0</v>
          </cell>
        </row>
        <row r="2016">
          <cell r="F2016">
            <v>0</v>
          </cell>
        </row>
        <row r="2017">
          <cell r="F2017">
            <v>0</v>
          </cell>
        </row>
        <row r="2018">
          <cell r="F2018">
            <v>0</v>
          </cell>
        </row>
        <row r="2019">
          <cell r="F2019">
            <v>0</v>
          </cell>
        </row>
        <row r="2020">
          <cell r="F2020">
            <v>0</v>
          </cell>
        </row>
        <row r="2021">
          <cell r="F2021">
            <v>0</v>
          </cell>
        </row>
        <row r="2022">
          <cell r="F2022">
            <v>0</v>
          </cell>
        </row>
        <row r="2023">
          <cell r="F2023">
            <v>0</v>
          </cell>
        </row>
        <row r="2024">
          <cell r="F2024">
            <v>0</v>
          </cell>
        </row>
        <row r="2025">
          <cell r="F2025">
            <v>0</v>
          </cell>
        </row>
        <row r="2026">
          <cell r="F2026">
            <v>0</v>
          </cell>
        </row>
        <row r="2027">
          <cell r="F2027">
            <v>0</v>
          </cell>
        </row>
        <row r="2028">
          <cell r="F2028">
            <v>0</v>
          </cell>
        </row>
        <row r="2029">
          <cell r="F2029">
            <v>0</v>
          </cell>
        </row>
        <row r="2030">
          <cell r="F2030">
            <v>0</v>
          </cell>
        </row>
        <row r="2031">
          <cell r="F2031">
            <v>0</v>
          </cell>
        </row>
        <row r="2032">
          <cell r="F2032">
            <v>0</v>
          </cell>
        </row>
        <row r="2033">
          <cell r="F2033">
            <v>0</v>
          </cell>
        </row>
        <row r="2034">
          <cell r="F2034">
            <v>0</v>
          </cell>
        </row>
        <row r="2035">
          <cell r="F2035">
            <v>0</v>
          </cell>
        </row>
        <row r="2036">
          <cell r="F2036">
            <v>1323</v>
          </cell>
        </row>
        <row r="2037">
          <cell r="F2037">
            <v>0</v>
          </cell>
        </row>
        <row r="2038">
          <cell r="F2038">
            <v>0</v>
          </cell>
        </row>
        <row r="2039">
          <cell r="F2039">
            <v>0</v>
          </cell>
        </row>
        <row r="2040">
          <cell r="F2040">
            <v>0</v>
          </cell>
        </row>
        <row r="2041">
          <cell r="F2041">
            <v>0</v>
          </cell>
        </row>
        <row r="2042">
          <cell r="F2042">
            <v>80845</v>
          </cell>
        </row>
        <row r="2043">
          <cell r="F2043">
            <v>0</v>
          </cell>
        </row>
        <row r="2044">
          <cell r="F2044">
            <v>21804</v>
          </cell>
        </row>
        <row r="2045">
          <cell r="F2045">
            <v>235213</v>
          </cell>
        </row>
        <row r="2046">
          <cell r="F2046">
            <v>0</v>
          </cell>
        </row>
        <row r="2047">
          <cell r="F2047">
            <v>0</v>
          </cell>
        </row>
        <row r="2048">
          <cell r="F2048">
            <v>0</v>
          </cell>
        </row>
        <row r="2049">
          <cell r="F2049">
            <v>0</v>
          </cell>
        </row>
        <row r="2050">
          <cell r="F2050">
            <v>0</v>
          </cell>
        </row>
        <row r="2051">
          <cell r="F2051">
            <v>0</v>
          </cell>
        </row>
        <row r="2052">
          <cell r="F2052">
            <v>0</v>
          </cell>
        </row>
        <row r="2053">
          <cell r="F2053">
            <v>0</v>
          </cell>
        </row>
        <row r="2054">
          <cell r="F2054">
            <v>0</v>
          </cell>
        </row>
        <row r="2055">
          <cell r="F2055">
            <v>0</v>
          </cell>
        </row>
        <row r="2056">
          <cell r="F2056">
            <v>0</v>
          </cell>
        </row>
        <row r="2057">
          <cell r="F2057">
            <v>0</v>
          </cell>
        </row>
        <row r="2058">
          <cell r="F2058">
            <v>0</v>
          </cell>
        </row>
        <row r="2059">
          <cell r="F2059">
            <v>0</v>
          </cell>
        </row>
        <row r="2060">
          <cell r="F2060">
            <v>0</v>
          </cell>
        </row>
        <row r="2061">
          <cell r="F2061">
            <v>0</v>
          </cell>
        </row>
        <row r="2062">
          <cell r="F2062">
            <v>0</v>
          </cell>
        </row>
        <row r="2063">
          <cell r="F2063">
            <v>0</v>
          </cell>
        </row>
        <row r="2064">
          <cell r="F2064">
            <v>0</v>
          </cell>
        </row>
        <row r="2065">
          <cell r="F2065">
            <v>0</v>
          </cell>
        </row>
        <row r="2066">
          <cell r="F2066">
            <v>0</v>
          </cell>
        </row>
        <row r="2067">
          <cell r="F2067">
            <v>0</v>
          </cell>
        </row>
        <row r="2068">
          <cell r="F2068">
            <v>0</v>
          </cell>
        </row>
        <row r="2069">
          <cell r="F2069">
            <v>0</v>
          </cell>
        </row>
        <row r="2070">
          <cell r="F2070">
            <v>0</v>
          </cell>
        </row>
        <row r="2071">
          <cell r="F2071">
            <v>0</v>
          </cell>
        </row>
        <row r="2072">
          <cell r="F2072">
            <v>0</v>
          </cell>
        </row>
        <row r="2073">
          <cell r="F2073">
            <v>0</v>
          </cell>
        </row>
        <row r="2074">
          <cell r="F2074">
            <v>0</v>
          </cell>
        </row>
        <row r="2075">
          <cell r="F2075">
            <v>0</v>
          </cell>
        </row>
        <row r="2076">
          <cell r="F2076">
            <v>0</v>
          </cell>
        </row>
        <row r="2077">
          <cell r="F2077">
            <v>0</v>
          </cell>
        </row>
        <row r="2078">
          <cell r="F2078">
            <v>0</v>
          </cell>
        </row>
        <row r="2079">
          <cell r="F2079">
            <v>0</v>
          </cell>
        </row>
        <row r="2080">
          <cell r="F2080">
            <v>0</v>
          </cell>
        </row>
        <row r="2081">
          <cell r="F2081">
            <v>0</v>
          </cell>
        </row>
        <row r="2082">
          <cell r="F2082">
            <v>0</v>
          </cell>
        </row>
        <row r="2083">
          <cell r="F2083">
            <v>0</v>
          </cell>
        </row>
        <row r="2084">
          <cell r="F2084">
            <v>0</v>
          </cell>
        </row>
        <row r="2085">
          <cell r="F2085">
            <v>0</v>
          </cell>
        </row>
        <row r="2086">
          <cell r="F2086">
            <v>0</v>
          </cell>
        </row>
        <row r="2087">
          <cell r="F2087">
            <v>0</v>
          </cell>
        </row>
        <row r="2088">
          <cell r="F2088">
            <v>0</v>
          </cell>
        </row>
        <row r="2089">
          <cell r="F2089">
            <v>0</v>
          </cell>
        </row>
        <row r="2090">
          <cell r="F2090">
            <v>0</v>
          </cell>
        </row>
        <row r="2091">
          <cell r="F2091">
            <v>0</v>
          </cell>
        </row>
        <row r="2092">
          <cell r="F2092">
            <v>0</v>
          </cell>
        </row>
        <row r="2093">
          <cell r="F2093">
            <v>0</v>
          </cell>
        </row>
        <row r="2094">
          <cell r="F2094">
            <v>0</v>
          </cell>
        </row>
        <row r="2095">
          <cell r="F2095">
            <v>0</v>
          </cell>
        </row>
        <row r="2096">
          <cell r="F2096">
            <v>0</v>
          </cell>
        </row>
        <row r="2097">
          <cell r="F2097">
            <v>0</v>
          </cell>
        </row>
        <row r="2098">
          <cell r="F2098">
            <v>0</v>
          </cell>
        </row>
        <row r="2099">
          <cell r="F2099">
            <v>0</v>
          </cell>
        </row>
        <row r="2100">
          <cell r="F2100">
            <v>0</v>
          </cell>
        </row>
        <row r="2101">
          <cell r="F2101">
            <v>0</v>
          </cell>
        </row>
        <row r="2102">
          <cell r="F2102">
            <v>0</v>
          </cell>
        </row>
        <row r="2103">
          <cell r="F2103">
            <v>0</v>
          </cell>
        </row>
        <row r="2104">
          <cell r="F2104">
            <v>0</v>
          </cell>
        </row>
        <row r="2105">
          <cell r="F2105">
            <v>0</v>
          </cell>
        </row>
        <row r="2106">
          <cell r="F2106">
            <v>0</v>
          </cell>
        </row>
        <row r="2107">
          <cell r="F2107">
            <v>0</v>
          </cell>
        </row>
        <row r="2108">
          <cell r="F2108">
            <v>0</v>
          </cell>
        </row>
        <row r="2109">
          <cell r="F2109">
            <v>0</v>
          </cell>
        </row>
        <row r="2110">
          <cell r="F2110">
            <v>0</v>
          </cell>
        </row>
        <row r="2111">
          <cell r="F2111">
            <v>0</v>
          </cell>
        </row>
        <row r="2112">
          <cell r="F2112">
            <v>0</v>
          </cell>
        </row>
        <row r="2113">
          <cell r="F2113">
            <v>0</v>
          </cell>
        </row>
        <row r="2114">
          <cell r="F2114">
            <v>0</v>
          </cell>
        </row>
        <row r="2115">
          <cell r="F2115">
            <v>0</v>
          </cell>
        </row>
        <row r="2116">
          <cell r="F2116">
            <v>0</v>
          </cell>
        </row>
        <row r="2117">
          <cell r="F2117">
            <v>0</v>
          </cell>
        </row>
        <row r="2118">
          <cell r="F2118">
            <v>0</v>
          </cell>
        </row>
        <row r="2119">
          <cell r="F2119">
            <v>0</v>
          </cell>
        </row>
        <row r="2120">
          <cell r="F2120">
            <v>0</v>
          </cell>
        </row>
        <row r="2121">
          <cell r="F2121">
            <v>0</v>
          </cell>
        </row>
        <row r="2122">
          <cell r="F2122">
            <v>0</v>
          </cell>
        </row>
        <row r="2123">
          <cell r="F2123">
            <v>0</v>
          </cell>
        </row>
        <row r="2124">
          <cell r="F2124">
            <v>0</v>
          </cell>
        </row>
        <row r="2125">
          <cell r="F2125">
            <v>0</v>
          </cell>
        </row>
        <row r="2126">
          <cell r="F2126">
            <v>0</v>
          </cell>
        </row>
        <row r="2127">
          <cell r="F2127">
            <v>0</v>
          </cell>
        </row>
        <row r="2128">
          <cell r="F2128">
            <v>0</v>
          </cell>
        </row>
        <row r="2129">
          <cell r="F2129">
            <v>0</v>
          </cell>
        </row>
        <row r="2130">
          <cell r="F2130">
            <v>0</v>
          </cell>
        </row>
        <row r="2131">
          <cell r="F2131">
            <v>0</v>
          </cell>
        </row>
        <row r="2132">
          <cell r="F2132">
            <v>0</v>
          </cell>
        </row>
        <row r="2133">
          <cell r="F2133">
            <v>0</v>
          </cell>
        </row>
        <row r="2134">
          <cell r="F2134">
            <v>0</v>
          </cell>
        </row>
        <row r="2135">
          <cell r="F2135">
            <v>0</v>
          </cell>
        </row>
        <row r="2136">
          <cell r="F2136">
            <v>0</v>
          </cell>
        </row>
        <row r="2137">
          <cell r="F2137">
            <v>0</v>
          </cell>
        </row>
        <row r="2138">
          <cell r="F2138">
            <v>0</v>
          </cell>
        </row>
        <row r="2139">
          <cell r="F2139">
            <v>0</v>
          </cell>
        </row>
        <row r="2140">
          <cell r="F2140">
            <v>0</v>
          </cell>
        </row>
        <row r="2141">
          <cell r="F2141">
            <v>0</v>
          </cell>
        </row>
        <row r="2142">
          <cell r="F2142">
            <v>0</v>
          </cell>
        </row>
        <row r="2143">
          <cell r="F2143">
            <v>0</v>
          </cell>
        </row>
        <row r="2144">
          <cell r="F2144">
            <v>0</v>
          </cell>
        </row>
        <row r="2145">
          <cell r="F2145">
            <v>0</v>
          </cell>
        </row>
        <row r="2146">
          <cell r="F2146">
            <v>0</v>
          </cell>
        </row>
        <row r="2147">
          <cell r="F2147">
            <v>0</v>
          </cell>
        </row>
        <row r="2148">
          <cell r="F2148">
            <v>0</v>
          </cell>
        </row>
        <row r="2149">
          <cell r="F2149">
            <v>0</v>
          </cell>
        </row>
        <row r="2150">
          <cell r="F2150">
            <v>415463</v>
          </cell>
        </row>
        <row r="2151">
          <cell r="F2151">
            <v>0</v>
          </cell>
        </row>
        <row r="2152">
          <cell r="F2152">
            <v>0</v>
          </cell>
        </row>
        <row r="2153">
          <cell r="F2153">
            <v>0</v>
          </cell>
        </row>
        <row r="2154">
          <cell r="F2154">
            <v>0</v>
          </cell>
        </row>
        <row r="2155">
          <cell r="F2155">
            <v>0</v>
          </cell>
        </row>
        <row r="2156">
          <cell r="F2156">
            <v>0</v>
          </cell>
        </row>
        <row r="2157">
          <cell r="F2157">
            <v>0</v>
          </cell>
        </row>
        <row r="2158">
          <cell r="F2158">
            <v>0</v>
          </cell>
        </row>
        <row r="2159">
          <cell r="F2159">
            <v>0</v>
          </cell>
        </row>
        <row r="2160">
          <cell r="F2160">
            <v>0</v>
          </cell>
        </row>
        <row r="2161">
          <cell r="F2161">
            <v>0</v>
          </cell>
        </row>
        <row r="2162">
          <cell r="F2162">
            <v>0</v>
          </cell>
        </row>
        <row r="2163">
          <cell r="F2163">
            <v>0</v>
          </cell>
        </row>
        <row r="2164">
          <cell r="F2164">
            <v>0</v>
          </cell>
        </row>
        <row r="2165">
          <cell r="F2165">
            <v>0</v>
          </cell>
        </row>
        <row r="2166">
          <cell r="F2166">
            <v>0</v>
          </cell>
        </row>
        <row r="2167">
          <cell r="F2167">
            <v>0</v>
          </cell>
        </row>
        <row r="2168">
          <cell r="F2168">
            <v>0</v>
          </cell>
        </row>
        <row r="2169">
          <cell r="F2169">
            <v>0</v>
          </cell>
        </row>
        <row r="2170">
          <cell r="F2170">
            <v>0</v>
          </cell>
        </row>
        <row r="2171">
          <cell r="F2171">
            <v>0</v>
          </cell>
        </row>
        <row r="2172">
          <cell r="F2172">
            <v>0</v>
          </cell>
        </row>
        <row r="2173">
          <cell r="F2173">
            <v>0</v>
          </cell>
        </row>
        <row r="2174">
          <cell r="F2174">
            <v>0</v>
          </cell>
        </row>
        <row r="2175">
          <cell r="F2175">
            <v>0</v>
          </cell>
        </row>
        <row r="2176">
          <cell r="F2176">
            <v>0</v>
          </cell>
        </row>
        <row r="2177">
          <cell r="F2177">
            <v>0</v>
          </cell>
        </row>
        <row r="2178">
          <cell r="F2178">
            <v>0</v>
          </cell>
        </row>
        <row r="2179">
          <cell r="F2179">
            <v>0</v>
          </cell>
        </row>
        <row r="2180">
          <cell r="F2180">
            <v>0</v>
          </cell>
        </row>
        <row r="2181">
          <cell r="F2181">
            <v>0</v>
          </cell>
        </row>
        <row r="2182">
          <cell r="F2182">
            <v>0</v>
          </cell>
        </row>
        <row r="2183">
          <cell r="F2183">
            <v>0</v>
          </cell>
        </row>
        <row r="2184">
          <cell r="F2184">
            <v>0</v>
          </cell>
        </row>
        <row r="2185">
          <cell r="F2185">
            <v>0</v>
          </cell>
        </row>
        <row r="2186">
          <cell r="F2186">
            <v>0</v>
          </cell>
        </row>
        <row r="2187">
          <cell r="F2187">
            <v>0</v>
          </cell>
        </row>
        <row r="2188">
          <cell r="F2188">
            <v>0</v>
          </cell>
        </row>
        <row r="2189">
          <cell r="F2189">
            <v>0</v>
          </cell>
        </row>
        <row r="2190">
          <cell r="F2190">
            <v>0</v>
          </cell>
        </row>
        <row r="2191">
          <cell r="F2191">
            <v>0</v>
          </cell>
        </row>
        <row r="2192">
          <cell r="F2192">
            <v>0</v>
          </cell>
        </row>
        <row r="2193">
          <cell r="F2193">
            <v>0</v>
          </cell>
        </row>
        <row r="2194">
          <cell r="F2194">
            <v>0</v>
          </cell>
        </row>
        <row r="2195">
          <cell r="F2195">
            <v>0</v>
          </cell>
        </row>
        <row r="2196">
          <cell r="F2196">
            <v>0</v>
          </cell>
        </row>
        <row r="2197">
          <cell r="F2197">
            <v>0</v>
          </cell>
        </row>
        <row r="2198">
          <cell r="F2198">
            <v>0</v>
          </cell>
        </row>
        <row r="2199">
          <cell r="F2199">
            <v>0</v>
          </cell>
        </row>
        <row r="2200">
          <cell r="F2200">
            <v>0</v>
          </cell>
        </row>
        <row r="2201">
          <cell r="F2201">
            <v>0</v>
          </cell>
        </row>
        <row r="2202">
          <cell r="F2202">
            <v>0</v>
          </cell>
        </row>
        <row r="2203">
          <cell r="F2203">
            <v>0</v>
          </cell>
        </row>
        <row r="2204">
          <cell r="F2204">
            <v>0</v>
          </cell>
        </row>
        <row r="2205">
          <cell r="F2205">
            <v>0</v>
          </cell>
        </row>
        <row r="2206">
          <cell r="F2206">
            <v>0</v>
          </cell>
        </row>
        <row r="2207">
          <cell r="F2207">
            <v>18000</v>
          </cell>
        </row>
        <row r="2208">
          <cell r="F2208">
            <v>15000</v>
          </cell>
        </row>
        <row r="2209">
          <cell r="F2209">
            <v>0</v>
          </cell>
        </row>
        <row r="2210">
          <cell r="F2210">
            <v>0</v>
          </cell>
        </row>
        <row r="2211">
          <cell r="F2211">
            <v>0</v>
          </cell>
        </row>
        <row r="2212">
          <cell r="F2212">
            <v>0</v>
          </cell>
        </row>
        <row r="2213">
          <cell r="F2213">
            <v>0</v>
          </cell>
        </row>
        <row r="2214">
          <cell r="F2214">
            <v>0</v>
          </cell>
        </row>
        <row r="2215">
          <cell r="F2215">
            <v>0</v>
          </cell>
        </row>
        <row r="2216">
          <cell r="F2216">
            <v>0</v>
          </cell>
        </row>
        <row r="2217">
          <cell r="F2217">
            <v>0</v>
          </cell>
        </row>
        <row r="2218">
          <cell r="F2218">
            <v>0</v>
          </cell>
        </row>
        <row r="2219">
          <cell r="F2219">
            <v>0</v>
          </cell>
        </row>
        <row r="2220">
          <cell r="F2220">
            <v>0</v>
          </cell>
        </row>
        <row r="2221">
          <cell r="F2221">
            <v>0</v>
          </cell>
        </row>
        <row r="2222">
          <cell r="F2222">
            <v>0</v>
          </cell>
        </row>
        <row r="2223">
          <cell r="F2223">
            <v>0</v>
          </cell>
        </row>
        <row r="2224">
          <cell r="F2224">
            <v>0</v>
          </cell>
        </row>
        <row r="2225">
          <cell r="F2225">
            <v>0</v>
          </cell>
        </row>
        <row r="2226">
          <cell r="F2226">
            <v>0</v>
          </cell>
        </row>
        <row r="2227">
          <cell r="F2227">
            <v>0</v>
          </cell>
        </row>
        <row r="2228">
          <cell r="F2228">
            <v>0</v>
          </cell>
        </row>
        <row r="2229">
          <cell r="F2229">
            <v>0</v>
          </cell>
        </row>
        <row r="2230">
          <cell r="F2230">
            <v>0</v>
          </cell>
        </row>
        <row r="2231">
          <cell r="F2231">
            <v>0</v>
          </cell>
        </row>
        <row r="2232">
          <cell r="F2232">
            <v>0</v>
          </cell>
        </row>
        <row r="2233">
          <cell r="F2233">
            <v>0</v>
          </cell>
        </row>
        <row r="2234">
          <cell r="F2234">
            <v>0</v>
          </cell>
        </row>
        <row r="2235">
          <cell r="F2235">
            <v>0</v>
          </cell>
        </row>
        <row r="2236">
          <cell r="F2236">
            <v>0</v>
          </cell>
        </row>
        <row r="2237">
          <cell r="F2237">
            <v>0</v>
          </cell>
        </row>
        <row r="2238">
          <cell r="F2238">
            <v>0</v>
          </cell>
        </row>
        <row r="2239">
          <cell r="F2239">
            <v>0</v>
          </cell>
        </row>
        <row r="2240">
          <cell r="F2240">
            <v>0</v>
          </cell>
        </row>
        <row r="2241">
          <cell r="F2241">
            <v>0</v>
          </cell>
        </row>
        <row r="2242">
          <cell r="F2242">
            <v>0</v>
          </cell>
        </row>
        <row r="2243">
          <cell r="F2243">
            <v>0</v>
          </cell>
        </row>
        <row r="2244">
          <cell r="F2244">
            <v>0</v>
          </cell>
        </row>
        <row r="2245">
          <cell r="F2245">
            <v>0</v>
          </cell>
        </row>
        <row r="2246">
          <cell r="F2246">
            <v>0</v>
          </cell>
        </row>
        <row r="2247">
          <cell r="F2247">
            <v>0</v>
          </cell>
        </row>
        <row r="2248">
          <cell r="F2248">
            <v>0</v>
          </cell>
        </row>
        <row r="2249">
          <cell r="F2249">
            <v>0</v>
          </cell>
        </row>
        <row r="2250">
          <cell r="F2250">
            <v>0</v>
          </cell>
        </row>
        <row r="2251">
          <cell r="F2251">
            <v>0</v>
          </cell>
        </row>
        <row r="2252">
          <cell r="F2252">
            <v>0</v>
          </cell>
        </row>
        <row r="2253">
          <cell r="F2253">
            <v>23000</v>
          </cell>
        </row>
        <row r="2254">
          <cell r="F2254">
            <v>179350</v>
          </cell>
        </row>
        <row r="2255">
          <cell r="F2255">
            <v>53331</v>
          </cell>
        </row>
        <row r="2256">
          <cell r="F2256">
            <v>207834</v>
          </cell>
        </row>
        <row r="2257">
          <cell r="F2257">
            <v>53631</v>
          </cell>
        </row>
        <row r="2258">
          <cell r="F2258">
            <v>0</v>
          </cell>
        </row>
        <row r="2259">
          <cell r="F2259">
            <v>0</v>
          </cell>
        </row>
        <row r="2260">
          <cell r="F2260">
            <v>0</v>
          </cell>
        </row>
        <row r="2261">
          <cell r="F2261">
            <v>0</v>
          </cell>
        </row>
        <row r="2262">
          <cell r="F2262">
            <v>0</v>
          </cell>
        </row>
        <row r="2263">
          <cell r="F2263">
            <v>0</v>
          </cell>
        </row>
        <row r="2264">
          <cell r="F2264">
            <v>0</v>
          </cell>
        </row>
        <row r="2265">
          <cell r="F2265">
            <v>0</v>
          </cell>
        </row>
        <row r="2266">
          <cell r="F2266">
            <v>0</v>
          </cell>
        </row>
        <row r="2267">
          <cell r="F2267">
            <v>0</v>
          </cell>
        </row>
        <row r="2268">
          <cell r="F2268">
            <v>0</v>
          </cell>
        </row>
        <row r="2269">
          <cell r="F2269">
            <v>0</v>
          </cell>
        </row>
        <row r="2270">
          <cell r="F2270">
            <v>0</v>
          </cell>
        </row>
        <row r="2271">
          <cell r="F2271">
            <v>0</v>
          </cell>
        </row>
        <row r="2272">
          <cell r="F2272">
            <v>20700</v>
          </cell>
        </row>
        <row r="2273">
          <cell r="F2273">
            <v>0</v>
          </cell>
        </row>
        <row r="2274">
          <cell r="F2274">
            <v>0</v>
          </cell>
        </row>
        <row r="2275">
          <cell r="F2275">
            <v>0</v>
          </cell>
        </row>
        <row r="2276">
          <cell r="F2276">
            <v>0</v>
          </cell>
        </row>
        <row r="2277">
          <cell r="F2277">
            <v>0</v>
          </cell>
        </row>
        <row r="2278">
          <cell r="F2278">
            <v>907</v>
          </cell>
        </row>
        <row r="2279">
          <cell r="F2279">
            <v>8897</v>
          </cell>
        </row>
        <row r="2280">
          <cell r="F2280">
            <v>19464</v>
          </cell>
        </row>
        <row r="2281">
          <cell r="F2281">
            <v>0</v>
          </cell>
        </row>
        <row r="2282">
          <cell r="F2282">
            <v>0</v>
          </cell>
        </row>
        <row r="2283">
          <cell r="F2283">
            <v>0</v>
          </cell>
        </row>
        <row r="2284">
          <cell r="F2284">
            <v>0</v>
          </cell>
        </row>
        <row r="2285">
          <cell r="F2285">
            <v>0</v>
          </cell>
        </row>
        <row r="2286">
          <cell r="F2286">
            <v>0</v>
          </cell>
        </row>
        <row r="2287">
          <cell r="F2287">
            <v>0</v>
          </cell>
        </row>
        <row r="2288">
          <cell r="F2288">
            <v>0</v>
          </cell>
        </row>
        <row r="2289">
          <cell r="F2289">
            <v>0</v>
          </cell>
        </row>
        <row r="2290">
          <cell r="F2290">
            <v>0</v>
          </cell>
        </row>
        <row r="2291">
          <cell r="F2291">
            <v>0</v>
          </cell>
        </row>
        <row r="2292">
          <cell r="F2292">
            <v>0</v>
          </cell>
        </row>
        <row r="2293">
          <cell r="F2293">
            <v>0</v>
          </cell>
        </row>
        <row r="2294">
          <cell r="F2294">
            <v>0</v>
          </cell>
        </row>
        <row r="2295">
          <cell r="F2295">
            <v>0</v>
          </cell>
        </row>
        <row r="2296">
          <cell r="F2296">
            <v>0</v>
          </cell>
        </row>
        <row r="2297">
          <cell r="F2297">
            <v>0</v>
          </cell>
        </row>
        <row r="2298">
          <cell r="F2298">
            <v>0</v>
          </cell>
        </row>
        <row r="2299">
          <cell r="F2299">
            <v>0</v>
          </cell>
        </row>
        <row r="2300">
          <cell r="F2300">
            <v>0</v>
          </cell>
        </row>
        <row r="2301">
          <cell r="F2301">
            <v>0</v>
          </cell>
        </row>
        <row r="2302">
          <cell r="F2302">
            <v>0</v>
          </cell>
        </row>
        <row r="2303">
          <cell r="F2303">
            <v>0</v>
          </cell>
        </row>
        <row r="2304">
          <cell r="F2304">
            <v>0</v>
          </cell>
        </row>
        <row r="2305">
          <cell r="F2305">
            <v>0</v>
          </cell>
        </row>
        <row r="2306">
          <cell r="F2306">
            <v>0</v>
          </cell>
        </row>
        <row r="2307">
          <cell r="F2307">
            <v>0</v>
          </cell>
        </row>
        <row r="2308">
          <cell r="F2308">
            <v>0</v>
          </cell>
        </row>
        <row r="2309">
          <cell r="F2309">
            <v>0</v>
          </cell>
        </row>
        <row r="2310">
          <cell r="F2310">
            <v>0</v>
          </cell>
        </row>
        <row r="2311">
          <cell r="F2311">
            <v>0</v>
          </cell>
        </row>
        <row r="2312">
          <cell r="F2312">
            <v>0</v>
          </cell>
        </row>
        <row r="2313">
          <cell r="F2313">
            <v>1198</v>
          </cell>
        </row>
        <row r="2314">
          <cell r="F2314">
            <v>0</v>
          </cell>
        </row>
        <row r="2315">
          <cell r="F2315">
            <v>0</v>
          </cell>
        </row>
        <row r="2316">
          <cell r="F2316">
            <v>0</v>
          </cell>
        </row>
        <row r="2317">
          <cell r="F2317">
            <v>0</v>
          </cell>
        </row>
        <row r="2318">
          <cell r="F2318">
            <v>0</v>
          </cell>
        </row>
        <row r="2319">
          <cell r="F2319">
            <v>0</v>
          </cell>
        </row>
        <row r="2320">
          <cell r="F2320">
            <v>0</v>
          </cell>
        </row>
        <row r="2321">
          <cell r="F2321">
            <v>0</v>
          </cell>
        </row>
        <row r="2322">
          <cell r="F2322">
            <v>0</v>
          </cell>
        </row>
        <row r="2323">
          <cell r="F2323">
            <v>0</v>
          </cell>
        </row>
        <row r="2324">
          <cell r="F2324">
            <v>0</v>
          </cell>
        </row>
        <row r="2325">
          <cell r="F2325">
            <v>0</v>
          </cell>
        </row>
        <row r="2326">
          <cell r="F2326">
            <v>0</v>
          </cell>
        </row>
        <row r="2327">
          <cell r="F2327">
            <v>0</v>
          </cell>
        </row>
        <row r="2328">
          <cell r="F2328">
            <v>0</v>
          </cell>
        </row>
        <row r="2329">
          <cell r="F2329">
            <v>0</v>
          </cell>
        </row>
        <row r="2330">
          <cell r="F2330">
            <v>0</v>
          </cell>
        </row>
        <row r="2331">
          <cell r="F2331">
            <v>0</v>
          </cell>
        </row>
        <row r="2332">
          <cell r="F2332">
            <v>0</v>
          </cell>
        </row>
        <row r="2333">
          <cell r="F2333">
            <v>0</v>
          </cell>
        </row>
        <row r="2334">
          <cell r="F2334">
            <v>0</v>
          </cell>
        </row>
        <row r="2335">
          <cell r="F2335">
            <v>0</v>
          </cell>
        </row>
        <row r="2336">
          <cell r="F2336">
            <v>0</v>
          </cell>
        </row>
        <row r="2337">
          <cell r="F2337">
            <v>0</v>
          </cell>
        </row>
        <row r="2338">
          <cell r="F2338">
            <v>0</v>
          </cell>
        </row>
        <row r="2339">
          <cell r="F2339">
            <v>0</v>
          </cell>
        </row>
        <row r="2340">
          <cell r="F2340">
            <v>0</v>
          </cell>
        </row>
        <row r="2341">
          <cell r="F2341">
            <v>0</v>
          </cell>
        </row>
        <row r="2342">
          <cell r="F2342">
            <v>0</v>
          </cell>
        </row>
        <row r="2343">
          <cell r="F2343">
            <v>0</v>
          </cell>
        </row>
        <row r="2344">
          <cell r="F2344">
            <v>0</v>
          </cell>
        </row>
        <row r="2345">
          <cell r="F2345">
            <v>0</v>
          </cell>
        </row>
        <row r="2346">
          <cell r="F2346">
            <v>0</v>
          </cell>
        </row>
        <row r="2347">
          <cell r="F2347">
            <v>0</v>
          </cell>
        </row>
        <row r="2348">
          <cell r="F2348">
            <v>0</v>
          </cell>
        </row>
        <row r="2349">
          <cell r="F2349">
            <v>0</v>
          </cell>
        </row>
        <row r="2350">
          <cell r="F2350">
            <v>0</v>
          </cell>
        </row>
        <row r="2351">
          <cell r="F2351">
            <v>0</v>
          </cell>
        </row>
        <row r="2352">
          <cell r="F2352">
            <v>0</v>
          </cell>
        </row>
        <row r="2353">
          <cell r="F2353">
            <v>0</v>
          </cell>
        </row>
        <row r="2354">
          <cell r="F2354">
            <v>0</v>
          </cell>
        </row>
        <row r="2355">
          <cell r="F2355">
            <v>0</v>
          </cell>
        </row>
        <row r="2356">
          <cell r="F2356">
            <v>0</v>
          </cell>
        </row>
        <row r="2357">
          <cell r="F2357">
            <v>0</v>
          </cell>
        </row>
        <row r="2358">
          <cell r="F2358">
            <v>0</v>
          </cell>
        </row>
        <row r="2359">
          <cell r="F2359">
            <v>0</v>
          </cell>
        </row>
        <row r="2360">
          <cell r="F2360">
            <v>0</v>
          </cell>
        </row>
        <row r="2361">
          <cell r="F2361">
            <v>0</v>
          </cell>
        </row>
        <row r="2362">
          <cell r="F2362">
            <v>0</v>
          </cell>
        </row>
        <row r="2363">
          <cell r="F2363">
            <v>0</v>
          </cell>
        </row>
        <row r="2364">
          <cell r="F2364">
            <v>0</v>
          </cell>
        </row>
        <row r="2365">
          <cell r="F2365">
            <v>0</v>
          </cell>
        </row>
        <row r="2366">
          <cell r="F2366">
            <v>0</v>
          </cell>
        </row>
        <row r="2367">
          <cell r="F2367">
            <v>0</v>
          </cell>
        </row>
        <row r="2368">
          <cell r="F2368">
            <v>0</v>
          </cell>
        </row>
        <row r="2369">
          <cell r="F2369">
            <v>0</v>
          </cell>
        </row>
        <row r="2370">
          <cell r="F2370">
            <v>0</v>
          </cell>
        </row>
        <row r="2371">
          <cell r="F2371">
            <v>0</v>
          </cell>
        </row>
        <row r="2372">
          <cell r="F2372">
            <v>0</v>
          </cell>
        </row>
        <row r="2373">
          <cell r="F2373">
            <v>0</v>
          </cell>
        </row>
        <row r="2374">
          <cell r="F2374">
            <v>0</v>
          </cell>
        </row>
        <row r="2375">
          <cell r="F2375">
            <v>0</v>
          </cell>
        </row>
        <row r="2376">
          <cell r="F2376">
            <v>0</v>
          </cell>
        </row>
        <row r="2377">
          <cell r="F2377">
            <v>0</v>
          </cell>
        </row>
        <row r="2378">
          <cell r="F2378">
            <v>0</v>
          </cell>
        </row>
        <row r="2379">
          <cell r="F2379">
            <v>0</v>
          </cell>
        </row>
        <row r="2380">
          <cell r="F2380">
            <v>0</v>
          </cell>
        </row>
        <row r="2381">
          <cell r="F2381">
            <v>0</v>
          </cell>
        </row>
        <row r="2382">
          <cell r="F2382">
            <v>0</v>
          </cell>
        </row>
        <row r="2383">
          <cell r="F2383">
            <v>0</v>
          </cell>
        </row>
        <row r="2384">
          <cell r="F2384">
            <v>0</v>
          </cell>
        </row>
        <row r="2385">
          <cell r="F2385">
            <v>0</v>
          </cell>
        </row>
        <row r="2386">
          <cell r="F2386">
            <v>0</v>
          </cell>
        </row>
        <row r="2387">
          <cell r="F2387">
            <v>0</v>
          </cell>
        </row>
        <row r="2388">
          <cell r="F2388">
            <v>0</v>
          </cell>
        </row>
        <row r="2389">
          <cell r="F2389">
            <v>0</v>
          </cell>
        </row>
        <row r="2390">
          <cell r="F2390">
            <v>0</v>
          </cell>
        </row>
        <row r="2391">
          <cell r="F2391">
            <v>0</v>
          </cell>
        </row>
        <row r="2392">
          <cell r="F2392">
            <v>0</v>
          </cell>
        </row>
        <row r="2393">
          <cell r="F2393">
            <v>0</v>
          </cell>
        </row>
        <row r="2394">
          <cell r="F2394">
            <v>0</v>
          </cell>
        </row>
        <row r="2395">
          <cell r="F2395">
            <v>0</v>
          </cell>
        </row>
        <row r="2396">
          <cell r="F2396">
            <v>0</v>
          </cell>
        </row>
        <row r="2397">
          <cell r="F2397">
            <v>0</v>
          </cell>
        </row>
        <row r="2398">
          <cell r="F2398">
            <v>0</v>
          </cell>
        </row>
        <row r="2399">
          <cell r="F2399">
            <v>0</v>
          </cell>
        </row>
        <row r="2400">
          <cell r="F2400">
            <v>0</v>
          </cell>
        </row>
        <row r="2401">
          <cell r="F2401">
            <v>0</v>
          </cell>
        </row>
        <row r="2402">
          <cell r="F2402">
            <v>0</v>
          </cell>
        </row>
        <row r="2403">
          <cell r="F2403">
            <v>0</v>
          </cell>
        </row>
        <row r="2404">
          <cell r="F2404">
            <v>0</v>
          </cell>
        </row>
        <row r="2405">
          <cell r="F2405">
            <v>0</v>
          </cell>
        </row>
        <row r="2406">
          <cell r="F2406">
            <v>0</v>
          </cell>
        </row>
        <row r="2407">
          <cell r="F2407">
            <v>0</v>
          </cell>
        </row>
        <row r="2408">
          <cell r="F2408">
            <v>0</v>
          </cell>
        </row>
        <row r="2409">
          <cell r="F2409">
            <v>0</v>
          </cell>
        </row>
        <row r="2410">
          <cell r="F2410">
            <v>0</v>
          </cell>
        </row>
        <row r="2411">
          <cell r="F2411">
            <v>0</v>
          </cell>
        </row>
        <row r="2412">
          <cell r="F2412">
            <v>0</v>
          </cell>
        </row>
        <row r="2413">
          <cell r="F2413">
            <v>0</v>
          </cell>
        </row>
        <row r="2414">
          <cell r="F2414">
            <v>0</v>
          </cell>
        </row>
        <row r="2415">
          <cell r="F2415">
            <v>0</v>
          </cell>
        </row>
        <row r="2416">
          <cell r="F2416">
            <v>0</v>
          </cell>
        </row>
        <row r="2417">
          <cell r="F2417">
            <v>0</v>
          </cell>
        </row>
        <row r="2418">
          <cell r="F2418">
            <v>0</v>
          </cell>
        </row>
        <row r="2419">
          <cell r="F2419">
            <v>601312</v>
          </cell>
        </row>
        <row r="2420">
          <cell r="F2420">
            <v>4081186</v>
          </cell>
        </row>
        <row r="2422">
          <cell r="F2422">
            <v>0</v>
          </cell>
        </row>
        <row r="2423">
          <cell r="F2423">
            <v>0</v>
          </cell>
        </row>
        <row r="2424">
          <cell r="F2424">
            <v>0</v>
          </cell>
        </row>
        <row r="2425">
          <cell r="F2425">
            <v>0</v>
          </cell>
        </row>
        <row r="2426">
          <cell r="F2426">
            <v>0</v>
          </cell>
        </row>
        <row r="2427">
          <cell r="F2427">
            <v>0</v>
          </cell>
        </row>
        <row r="2428">
          <cell r="F2428">
            <v>0</v>
          </cell>
        </row>
        <row r="2429">
          <cell r="F2429">
            <v>0</v>
          </cell>
        </row>
        <row r="2430">
          <cell r="F2430">
            <v>0</v>
          </cell>
        </row>
        <row r="2431">
          <cell r="F2431">
            <v>0</v>
          </cell>
        </row>
        <row r="2432">
          <cell r="F2432">
            <v>0</v>
          </cell>
        </row>
        <row r="2433">
          <cell r="F2433">
            <v>0</v>
          </cell>
        </row>
        <row r="2434">
          <cell r="F2434">
            <v>0</v>
          </cell>
        </row>
        <row r="2435">
          <cell r="F2435">
            <v>0</v>
          </cell>
        </row>
        <row r="2436">
          <cell r="F2436">
            <v>0</v>
          </cell>
        </row>
        <row r="2437">
          <cell r="F2437">
            <v>0</v>
          </cell>
        </row>
        <row r="2438">
          <cell r="F2438">
            <v>0</v>
          </cell>
        </row>
        <row r="2439">
          <cell r="F2439">
            <v>0</v>
          </cell>
        </row>
        <row r="2440">
          <cell r="F2440">
            <v>0</v>
          </cell>
        </row>
        <row r="2442">
          <cell r="F2442">
            <v>0</v>
          </cell>
        </row>
        <row r="2443">
          <cell r="F2443">
            <v>0</v>
          </cell>
        </row>
        <row r="2444">
          <cell r="F2444">
            <v>0</v>
          </cell>
        </row>
        <row r="2445">
          <cell r="F2445">
            <v>0</v>
          </cell>
        </row>
        <row r="2446">
          <cell r="F2446">
            <v>0</v>
          </cell>
        </row>
        <row r="2447">
          <cell r="F2447">
            <v>0</v>
          </cell>
        </row>
        <row r="2448">
          <cell r="F2448">
            <v>0</v>
          </cell>
        </row>
        <row r="2449">
          <cell r="F2449">
            <v>0</v>
          </cell>
        </row>
        <row r="2450">
          <cell r="F2450">
            <v>0</v>
          </cell>
        </row>
        <row r="2451">
          <cell r="F2451">
            <v>0</v>
          </cell>
        </row>
        <row r="2452">
          <cell r="F2452">
            <v>0</v>
          </cell>
        </row>
        <row r="2453">
          <cell r="F2453">
            <v>0</v>
          </cell>
        </row>
        <row r="2454">
          <cell r="F2454">
            <v>0</v>
          </cell>
        </row>
        <row r="2455">
          <cell r="F2455">
            <v>0</v>
          </cell>
        </row>
        <row r="2456">
          <cell r="F2456">
            <v>0</v>
          </cell>
        </row>
        <row r="2457">
          <cell r="F2457">
            <v>0</v>
          </cell>
        </row>
        <row r="2458">
          <cell r="F2458">
            <v>0</v>
          </cell>
        </row>
        <row r="2459">
          <cell r="F2459">
            <v>0</v>
          </cell>
        </row>
        <row r="2460">
          <cell r="F2460">
            <v>180435</v>
          </cell>
        </row>
        <row r="2461">
          <cell r="F2461">
            <v>0</v>
          </cell>
        </row>
        <row r="2462">
          <cell r="F2462">
            <v>0</v>
          </cell>
        </row>
        <row r="2463">
          <cell r="F2463">
            <v>0</v>
          </cell>
        </row>
        <row r="2464">
          <cell r="F2464">
            <v>397600</v>
          </cell>
        </row>
        <row r="2465">
          <cell r="F2465">
            <v>0</v>
          </cell>
        </row>
        <row r="2466">
          <cell r="F2466">
            <v>12721</v>
          </cell>
        </row>
        <row r="2467">
          <cell r="F2467">
            <v>0</v>
          </cell>
        </row>
        <row r="2468">
          <cell r="F2468">
            <v>0</v>
          </cell>
        </row>
        <row r="2469">
          <cell r="F2469">
            <v>0</v>
          </cell>
        </row>
        <row r="2470">
          <cell r="F2470">
            <v>0</v>
          </cell>
        </row>
        <row r="2471">
          <cell r="F2471">
            <v>0</v>
          </cell>
        </row>
        <row r="2472">
          <cell r="F2472">
            <v>0</v>
          </cell>
        </row>
        <row r="2473">
          <cell r="F2473">
            <v>0</v>
          </cell>
        </row>
        <row r="2474">
          <cell r="F2474">
            <v>0</v>
          </cell>
        </row>
        <row r="2475">
          <cell r="F2475">
            <v>0</v>
          </cell>
        </row>
        <row r="2476">
          <cell r="F2476">
            <v>0</v>
          </cell>
        </row>
        <row r="2477">
          <cell r="F2477">
            <v>0</v>
          </cell>
        </row>
        <row r="2478">
          <cell r="F2478">
            <v>0</v>
          </cell>
        </row>
        <row r="2479">
          <cell r="F2479">
            <v>0</v>
          </cell>
        </row>
        <row r="2480">
          <cell r="F2480">
            <v>0</v>
          </cell>
        </row>
        <row r="2481">
          <cell r="F2481">
            <v>0</v>
          </cell>
        </row>
        <row r="2482">
          <cell r="F2482">
            <v>0</v>
          </cell>
        </row>
        <row r="2483">
          <cell r="F2483">
            <v>0</v>
          </cell>
        </row>
        <row r="2484">
          <cell r="F2484">
            <v>0</v>
          </cell>
        </row>
        <row r="2485">
          <cell r="F2485">
            <v>0</v>
          </cell>
        </row>
        <row r="2486">
          <cell r="F2486">
            <v>0</v>
          </cell>
        </row>
        <row r="2487">
          <cell r="F2487">
            <v>0</v>
          </cell>
        </row>
        <row r="2488">
          <cell r="F2488">
            <v>0</v>
          </cell>
        </row>
        <row r="2489">
          <cell r="F2489">
            <v>0</v>
          </cell>
        </row>
        <row r="2490">
          <cell r="F2490">
            <v>0</v>
          </cell>
        </row>
        <row r="2491">
          <cell r="F2491">
            <v>0</v>
          </cell>
        </row>
        <row r="2492">
          <cell r="F2492">
            <v>0</v>
          </cell>
        </row>
        <row r="2493">
          <cell r="F2493">
            <v>0</v>
          </cell>
        </row>
        <row r="2494">
          <cell r="F2494">
            <v>0</v>
          </cell>
        </row>
        <row r="2495">
          <cell r="F2495">
            <v>0</v>
          </cell>
        </row>
        <row r="2496">
          <cell r="F2496">
            <v>590756</v>
          </cell>
        </row>
        <row r="2497">
          <cell r="F2497">
            <v>0</v>
          </cell>
        </row>
        <row r="2498">
          <cell r="F2498">
            <v>0</v>
          </cell>
        </row>
        <row r="2499">
          <cell r="F2499">
            <v>0</v>
          </cell>
        </row>
        <row r="2500">
          <cell r="F2500">
            <v>0</v>
          </cell>
        </row>
        <row r="2501">
          <cell r="F2501">
            <v>0</v>
          </cell>
        </row>
        <row r="2502">
          <cell r="F2502">
            <v>0</v>
          </cell>
        </row>
        <row r="2503">
          <cell r="F2503">
            <v>0</v>
          </cell>
        </row>
        <row r="2504">
          <cell r="F2504">
            <v>0</v>
          </cell>
        </row>
        <row r="2505">
          <cell r="F2505">
            <v>0</v>
          </cell>
        </row>
        <row r="2506">
          <cell r="F2506">
            <v>0</v>
          </cell>
        </row>
        <row r="2507">
          <cell r="F2507">
            <v>0</v>
          </cell>
        </row>
        <row r="2508">
          <cell r="F2508">
            <v>0</v>
          </cell>
        </row>
        <row r="2509">
          <cell r="F2509">
            <v>0</v>
          </cell>
        </row>
        <row r="2510">
          <cell r="F2510">
            <v>0</v>
          </cell>
        </row>
        <row r="2511">
          <cell r="F2511">
            <v>0</v>
          </cell>
        </row>
        <row r="2512">
          <cell r="F2512">
            <v>0</v>
          </cell>
        </row>
        <row r="2513">
          <cell r="F2513">
            <v>0</v>
          </cell>
        </row>
        <row r="2514">
          <cell r="F2514">
            <v>0</v>
          </cell>
        </row>
        <row r="2515">
          <cell r="F2515">
            <v>2482</v>
          </cell>
        </row>
        <row r="2516">
          <cell r="F2516">
            <v>0</v>
          </cell>
        </row>
        <row r="2517">
          <cell r="F2517">
            <v>0</v>
          </cell>
        </row>
        <row r="2518">
          <cell r="F2518">
            <v>750</v>
          </cell>
        </row>
        <row r="2519">
          <cell r="F2519">
            <v>1539</v>
          </cell>
        </row>
        <row r="2520">
          <cell r="F2520">
            <v>2250</v>
          </cell>
        </row>
        <row r="2521">
          <cell r="F2521">
            <v>0</v>
          </cell>
        </row>
        <row r="2522">
          <cell r="F2522">
            <v>0</v>
          </cell>
        </row>
        <row r="2523">
          <cell r="F2523">
            <v>614</v>
          </cell>
        </row>
        <row r="2524">
          <cell r="F2524">
            <v>0</v>
          </cell>
        </row>
        <row r="2525">
          <cell r="F2525">
            <v>0</v>
          </cell>
        </row>
        <row r="2526">
          <cell r="F2526">
            <v>0</v>
          </cell>
        </row>
        <row r="2527">
          <cell r="F2527">
            <v>0</v>
          </cell>
        </row>
        <row r="2528">
          <cell r="F2528">
            <v>0</v>
          </cell>
        </row>
        <row r="2529">
          <cell r="F2529">
            <v>0</v>
          </cell>
        </row>
        <row r="2530">
          <cell r="F2530">
            <v>0</v>
          </cell>
        </row>
        <row r="2531">
          <cell r="F2531">
            <v>0</v>
          </cell>
        </row>
        <row r="2532">
          <cell r="F2532">
            <v>0</v>
          </cell>
        </row>
        <row r="2533">
          <cell r="F2533">
            <v>0</v>
          </cell>
        </row>
        <row r="2534">
          <cell r="F2534">
            <v>0</v>
          </cell>
        </row>
        <row r="2535">
          <cell r="F2535">
            <v>0</v>
          </cell>
        </row>
        <row r="2536">
          <cell r="F2536">
            <v>0</v>
          </cell>
        </row>
        <row r="2537">
          <cell r="F2537">
            <v>0</v>
          </cell>
        </row>
        <row r="2538">
          <cell r="F2538">
            <v>0</v>
          </cell>
        </row>
        <row r="2539">
          <cell r="F2539">
            <v>0</v>
          </cell>
        </row>
        <row r="2540">
          <cell r="F2540">
            <v>0</v>
          </cell>
        </row>
        <row r="2541">
          <cell r="F2541">
            <v>0</v>
          </cell>
        </row>
        <row r="2542">
          <cell r="F2542">
            <v>0</v>
          </cell>
        </row>
        <row r="2543">
          <cell r="F2543">
            <v>0</v>
          </cell>
        </row>
        <row r="2544">
          <cell r="F2544">
            <v>0</v>
          </cell>
        </row>
        <row r="2545">
          <cell r="F2545">
            <v>0</v>
          </cell>
        </row>
        <row r="2546">
          <cell r="F2546">
            <v>0</v>
          </cell>
        </row>
        <row r="2547">
          <cell r="F2547">
            <v>0</v>
          </cell>
        </row>
        <row r="2548">
          <cell r="F2548">
            <v>0</v>
          </cell>
        </row>
        <row r="2549">
          <cell r="F2549">
            <v>0</v>
          </cell>
        </row>
        <row r="2550">
          <cell r="F2550">
            <v>0</v>
          </cell>
        </row>
        <row r="2551">
          <cell r="F2551">
            <v>7635</v>
          </cell>
        </row>
        <row r="2552">
          <cell r="F2552">
            <v>0</v>
          </cell>
        </row>
        <row r="2553">
          <cell r="F2553">
            <v>0</v>
          </cell>
        </row>
        <row r="2554">
          <cell r="F2554">
            <v>0</v>
          </cell>
        </row>
        <row r="2555">
          <cell r="F2555">
            <v>0</v>
          </cell>
        </row>
        <row r="2556">
          <cell r="F2556">
            <v>0</v>
          </cell>
        </row>
        <row r="2557">
          <cell r="F2557">
            <v>0</v>
          </cell>
        </row>
        <row r="2558">
          <cell r="F2558">
            <v>0</v>
          </cell>
        </row>
        <row r="2559">
          <cell r="F2559">
            <v>0</v>
          </cell>
        </row>
        <row r="2560">
          <cell r="F2560">
            <v>0</v>
          </cell>
        </row>
        <row r="2561">
          <cell r="F2561">
            <v>0</v>
          </cell>
        </row>
        <row r="2562">
          <cell r="F2562">
            <v>0</v>
          </cell>
        </row>
        <row r="2563">
          <cell r="F2563">
            <v>0</v>
          </cell>
        </row>
        <row r="2564">
          <cell r="F2564">
            <v>0</v>
          </cell>
        </row>
        <row r="2565">
          <cell r="F2565">
            <v>0</v>
          </cell>
        </row>
        <row r="2566">
          <cell r="F2566">
            <v>0</v>
          </cell>
        </row>
        <row r="2567">
          <cell r="F2567">
            <v>0</v>
          </cell>
        </row>
        <row r="2568">
          <cell r="F2568">
            <v>0</v>
          </cell>
        </row>
        <row r="2569">
          <cell r="F2569">
            <v>0</v>
          </cell>
        </row>
        <row r="2570">
          <cell r="F2570">
            <v>0</v>
          </cell>
        </row>
        <row r="2571">
          <cell r="F2571">
            <v>0</v>
          </cell>
        </row>
        <row r="2572">
          <cell r="F2572">
            <v>0</v>
          </cell>
        </row>
        <row r="2573">
          <cell r="F2573">
            <v>0</v>
          </cell>
        </row>
        <row r="2574">
          <cell r="F2574">
            <v>0</v>
          </cell>
        </row>
        <row r="2575">
          <cell r="F2575">
            <v>0</v>
          </cell>
        </row>
        <row r="2576">
          <cell r="F2576">
            <v>0</v>
          </cell>
        </row>
        <row r="2577">
          <cell r="F2577">
            <v>0</v>
          </cell>
        </row>
        <row r="2578">
          <cell r="F2578">
            <v>0</v>
          </cell>
        </row>
        <row r="2579">
          <cell r="F2579">
            <v>0</v>
          </cell>
        </row>
        <row r="2580">
          <cell r="F2580">
            <v>0</v>
          </cell>
        </row>
        <row r="2581">
          <cell r="F2581">
            <v>0</v>
          </cell>
        </row>
        <row r="2582">
          <cell r="F2582">
            <v>0</v>
          </cell>
        </row>
        <row r="2583">
          <cell r="F2583">
            <v>0</v>
          </cell>
        </row>
        <row r="2584">
          <cell r="F2584">
            <v>0</v>
          </cell>
        </row>
        <row r="2585">
          <cell r="F2585">
            <v>0</v>
          </cell>
        </row>
        <row r="2586">
          <cell r="F2586">
            <v>0</v>
          </cell>
        </row>
        <row r="2587">
          <cell r="F2587">
            <v>0</v>
          </cell>
        </row>
        <row r="2588">
          <cell r="F2588">
            <v>0</v>
          </cell>
        </row>
        <row r="2589">
          <cell r="F2589">
            <v>0</v>
          </cell>
        </row>
        <row r="2590">
          <cell r="F2590">
            <v>0</v>
          </cell>
        </row>
        <row r="2591">
          <cell r="F2591">
            <v>0</v>
          </cell>
        </row>
        <row r="2592">
          <cell r="F2592">
            <v>0</v>
          </cell>
        </row>
        <row r="2593">
          <cell r="F2593">
            <v>0</v>
          </cell>
        </row>
        <row r="2594">
          <cell r="F2594">
            <v>0</v>
          </cell>
        </row>
        <row r="2595">
          <cell r="F2595">
            <v>0</v>
          </cell>
        </row>
        <row r="2596">
          <cell r="F2596">
            <v>0</v>
          </cell>
        </row>
        <row r="2597">
          <cell r="F2597">
            <v>0</v>
          </cell>
        </row>
        <row r="2598">
          <cell r="F2598">
            <v>0</v>
          </cell>
        </row>
        <row r="2599">
          <cell r="F2599">
            <v>0</v>
          </cell>
        </row>
        <row r="2600">
          <cell r="F2600">
            <v>0</v>
          </cell>
        </row>
        <row r="2601">
          <cell r="F2601">
            <v>0</v>
          </cell>
        </row>
        <row r="2602">
          <cell r="F2602">
            <v>99127</v>
          </cell>
        </row>
        <row r="2603">
          <cell r="F2603">
            <v>0</v>
          </cell>
        </row>
        <row r="2604">
          <cell r="F2604">
            <v>0</v>
          </cell>
        </row>
        <row r="2605">
          <cell r="F2605">
            <v>0</v>
          </cell>
        </row>
        <row r="2606">
          <cell r="F2606">
            <v>99127</v>
          </cell>
        </row>
        <row r="2607">
          <cell r="F2607">
            <v>0</v>
          </cell>
        </row>
        <row r="2608">
          <cell r="F2608">
            <v>0</v>
          </cell>
        </row>
        <row r="2609">
          <cell r="F2609">
            <v>0</v>
          </cell>
        </row>
        <row r="2610">
          <cell r="F2610">
            <v>0</v>
          </cell>
        </row>
        <row r="2611">
          <cell r="F2611">
            <v>0</v>
          </cell>
        </row>
        <row r="2612">
          <cell r="F2612">
            <v>0</v>
          </cell>
        </row>
        <row r="2613">
          <cell r="F2613">
            <v>0</v>
          </cell>
        </row>
        <row r="2614">
          <cell r="F2614">
            <v>0</v>
          </cell>
        </row>
        <row r="2615">
          <cell r="F2615">
            <v>0</v>
          </cell>
        </row>
        <row r="2616">
          <cell r="F2616">
            <v>0</v>
          </cell>
        </row>
        <row r="2617">
          <cell r="F2617">
            <v>0</v>
          </cell>
        </row>
        <row r="2618">
          <cell r="F2618">
            <v>0</v>
          </cell>
        </row>
        <row r="2619">
          <cell r="F2619">
            <v>0</v>
          </cell>
        </row>
        <row r="2620">
          <cell r="F2620">
            <v>0</v>
          </cell>
        </row>
        <row r="2621">
          <cell r="F2621">
            <v>0</v>
          </cell>
        </row>
        <row r="2622">
          <cell r="F2622">
            <v>0</v>
          </cell>
        </row>
        <row r="2623">
          <cell r="F2623">
            <v>0</v>
          </cell>
        </row>
        <row r="2624">
          <cell r="F2624">
            <v>0</v>
          </cell>
        </row>
        <row r="2625">
          <cell r="F2625">
            <v>0</v>
          </cell>
        </row>
        <row r="2626">
          <cell r="F2626">
            <v>0</v>
          </cell>
        </row>
        <row r="2627">
          <cell r="F2627">
            <v>0</v>
          </cell>
        </row>
        <row r="2628">
          <cell r="F2628">
            <v>0</v>
          </cell>
        </row>
        <row r="2629">
          <cell r="F2629">
            <v>3785</v>
          </cell>
        </row>
        <row r="2630">
          <cell r="F2630">
            <v>0</v>
          </cell>
        </row>
        <row r="2631">
          <cell r="F2631">
            <v>0</v>
          </cell>
        </row>
        <row r="2632">
          <cell r="F2632">
            <v>0</v>
          </cell>
        </row>
        <row r="2633">
          <cell r="F2633">
            <v>0</v>
          </cell>
        </row>
        <row r="2634">
          <cell r="F2634">
            <v>0</v>
          </cell>
        </row>
        <row r="2635">
          <cell r="F2635">
            <v>0</v>
          </cell>
        </row>
        <row r="2636">
          <cell r="F2636">
            <v>0</v>
          </cell>
        </row>
        <row r="2637">
          <cell r="F2637">
            <v>0</v>
          </cell>
        </row>
        <row r="2638">
          <cell r="F2638">
            <v>0</v>
          </cell>
        </row>
        <row r="2639">
          <cell r="F2639">
            <v>0</v>
          </cell>
        </row>
        <row r="2640">
          <cell r="F2640">
            <v>0</v>
          </cell>
        </row>
        <row r="2641">
          <cell r="F2641">
            <v>0</v>
          </cell>
        </row>
        <row r="2642">
          <cell r="F2642">
            <v>0</v>
          </cell>
        </row>
        <row r="2643">
          <cell r="F2643">
            <v>0</v>
          </cell>
        </row>
        <row r="2644">
          <cell r="F2644">
            <v>0</v>
          </cell>
        </row>
        <row r="2645">
          <cell r="F2645">
            <v>0</v>
          </cell>
        </row>
        <row r="2646">
          <cell r="F2646">
            <v>0</v>
          </cell>
        </row>
        <row r="2647">
          <cell r="F2647">
            <v>0</v>
          </cell>
        </row>
        <row r="2648">
          <cell r="F2648">
            <v>0</v>
          </cell>
        </row>
        <row r="2649">
          <cell r="F2649">
            <v>0</v>
          </cell>
        </row>
        <row r="2650">
          <cell r="F2650">
            <v>0</v>
          </cell>
        </row>
        <row r="2651">
          <cell r="F2651">
            <v>0</v>
          </cell>
        </row>
        <row r="2652">
          <cell r="F2652">
            <v>0</v>
          </cell>
        </row>
        <row r="2653">
          <cell r="F2653">
            <v>0</v>
          </cell>
        </row>
        <row r="2654">
          <cell r="F2654">
            <v>0</v>
          </cell>
        </row>
        <row r="2655">
          <cell r="F2655">
            <v>0</v>
          </cell>
        </row>
        <row r="2656">
          <cell r="F2656">
            <v>0</v>
          </cell>
        </row>
        <row r="2657">
          <cell r="F2657">
            <v>0</v>
          </cell>
        </row>
        <row r="2658">
          <cell r="F2658">
            <v>0</v>
          </cell>
        </row>
        <row r="2659">
          <cell r="F2659">
            <v>0</v>
          </cell>
        </row>
        <row r="2660">
          <cell r="F2660">
            <v>0</v>
          </cell>
        </row>
        <row r="2661">
          <cell r="F2661">
            <v>3785</v>
          </cell>
        </row>
        <row r="2662">
          <cell r="F2662">
            <v>0</v>
          </cell>
        </row>
        <row r="2663">
          <cell r="F2663">
            <v>0</v>
          </cell>
        </row>
        <row r="2664">
          <cell r="F2664">
            <v>0</v>
          </cell>
        </row>
        <row r="2665">
          <cell r="F2665">
            <v>0</v>
          </cell>
        </row>
        <row r="2666">
          <cell r="F2666">
            <v>0</v>
          </cell>
        </row>
        <row r="2667">
          <cell r="F2667">
            <v>0</v>
          </cell>
        </row>
        <row r="2668">
          <cell r="F2668">
            <v>0</v>
          </cell>
        </row>
        <row r="2669">
          <cell r="F2669">
            <v>0</v>
          </cell>
        </row>
        <row r="2670">
          <cell r="F2670">
            <v>0</v>
          </cell>
        </row>
        <row r="2671">
          <cell r="F2671">
            <v>0</v>
          </cell>
        </row>
        <row r="2672">
          <cell r="F2672">
            <v>0</v>
          </cell>
        </row>
        <row r="2673">
          <cell r="F2673">
            <v>0</v>
          </cell>
        </row>
        <row r="2674">
          <cell r="F2674">
            <v>0</v>
          </cell>
        </row>
        <row r="2675">
          <cell r="F2675">
            <v>0</v>
          </cell>
        </row>
        <row r="2676">
          <cell r="F2676">
            <v>0</v>
          </cell>
        </row>
        <row r="2677">
          <cell r="F2677">
            <v>0</v>
          </cell>
        </row>
        <row r="2678">
          <cell r="F2678">
            <v>0</v>
          </cell>
        </row>
        <row r="2679">
          <cell r="F2679">
            <v>0</v>
          </cell>
        </row>
        <row r="2680">
          <cell r="F2680">
            <v>0</v>
          </cell>
        </row>
        <row r="2681">
          <cell r="F2681">
            <v>0</v>
          </cell>
        </row>
        <row r="2682">
          <cell r="F2682">
            <v>0</v>
          </cell>
        </row>
        <row r="2683">
          <cell r="F2683">
            <v>0</v>
          </cell>
        </row>
        <row r="2684">
          <cell r="F2684">
            <v>0</v>
          </cell>
        </row>
        <row r="2685">
          <cell r="F2685">
            <v>0</v>
          </cell>
        </row>
        <row r="2686">
          <cell r="F2686">
            <v>0</v>
          </cell>
        </row>
        <row r="2687">
          <cell r="F2687">
            <v>0</v>
          </cell>
        </row>
        <row r="2688">
          <cell r="F2688">
            <v>0</v>
          </cell>
        </row>
        <row r="2689">
          <cell r="F2689">
            <v>0</v>
          </cell>
        </row>
        <row r="2690">
          <cell r="F2690">
            <v>0</v>
          </cell>
        </row>
        <row r="2691">
          <cell r="F2691">
            <v>0</v>
          </cell>
        </row>
        <row r="2692">
          <cell r="F2692">
            <v>0</v>
          </cell>
        </row>
        <row r="2693">
          <cell r="F2693">
            <v>0</v>
          </cell>
        </row>
        <row r="2694">
          <cell r="F2694">
            <v>0</v>
          </cell>
        </row>
        <row r="2695">
          <cell r="F2695">
            <v>0</v>
          </cell>
        </row>
        <row r="2696">
          <cell r="F2696">
            <v>0</v>
          </cell>
        </row>
        <row r="2697">
          <cell r="F2697">
            <v>0</v>
          </cell>
        </row>
        <row r="2698">
          <cell r="F2698">
            <v>0</v>
          </cell>
        </row>
        <row r="2699">
          <cell r="F2699">
            <v>0</v>
          </cell>
        </row>
        <row r="2700">
          <cell r="F2700">
            <v>0</v>
          </cell>
        </row>
        <row r="2701">
          <cell r="F2701">
            <v>0</v>
          </cell>
        </row>
        <row r="2702">
          <cell r="F2702">
            <v>0</v>
          </cell>
        </row>
        <row r="2703">
          <cell r="F2703">
            <v>0</v>
          </cell>
        </row>
        <row r="2704">
          <cell r="F2704">
            <v>0</v>
          </cell>
        </row>
        <row r="2705">
          <cell r="F2705">
            <v>0</v>
          </cell>
        </row>
        <row r="2706">
          <cell r="F2706">
            <v>0</v>
          </cell>
        </row>
        <row r="2707">
          <cell r="F2707">
            <v>0</v>
          </cell>
        </row>
        <row r="2708">
          <cell r="F2708">
            <v>0</v>
          </cell>
        </row>
        <row r="2709">
          <cell r="F2709">
            <v>0</v>
          </cell>
        </row>
        <row r="2710">
          <cell r="F2710">
            <v>0</v>
          </cell>
        </row>
        <row r="2711">
          <cell r="F2711">
            <v>0</v>
          </cell>
        </row>
        <row r="2712">
          <cell r="F2712">
            <v>0</v>
          </cell>
        </row>
        <row r="2713">
          <cell r="F2713">
            <v>0</v>
          </cell>
        </row>
        <row r="2714">
          <cell r="F2714">
            <v>0</v>
          </cell>
        </row>
        <row r="2715">
          <cell r="F2715">
            <v>0</v>
          </cell>
        </row>
        <row r="2716">
          <cell r="F2716">
            <v>0</v>
          </cell>
        </row>
        <row r="2717">
          <cell r="F2717">
            <v>0</v>
          </cell>
        </row>
        <row r="2718">
          <cell r="F2718">
            <v>0</v>
          </cell>
        </row>
        <row r="2719">
          <cell r="F2719">
            <v>0</v>
          </cell>
        </row>
        <row r="2720">
          <cell r="F2720">
            <v>0</v>
          </cell>
        </row>
        <row r="2721">
          <cell r="F2721">
            <v>0</v>
          </cell>
        </row>
        <row r="2722">
          <cell r="F2722">
            <v>0</v>
          </cell>
        </row>
        <row r="2723">
          <cell r="F2723">
            <v>0</v>
          </cell>
        </row>
        <row r="2724">
          <cell r="F2724">
            <v>0</v>
          </cell>
        </row>
        <row r="2725">
          <cell r="F2725">
            <v>0</v>
          </cell>
        </row>
        <row r="2726">
          <cell r="F2726">
            <v>0</v>
          </cell>
        </row>
        <row r="2727">
          <cell r="F2727">
            <v>0</v>
          </cell>
        </row>
        <row r="2728">
          <cell r="F2728">
            <v>0</v>
          </cell>
        </row>
        <row r="2729">
          <cell r="F2729">
            <v>0</v>
          </cell>
        </row>
        <row r="2730">
          <cell r="F2730">
            <v>0</v>
          </cell>
        </row>
        <row r="2731">
          <cell r="F2731">
            <v>0</v>
          </cell>
        </row>
        <row r="2732">
          <cell r="F2732">
            <v>0</v>
          </cell>
        </row>
        <row r="2733">
          <cell r="F2733">
            <v>0</v>
          </cell>
        </row>
        <row r="2734">
          <cell r="F2734">
            <v>0</v>
          </cell>
        </row>
        <row r="2735">
          <cell r="F2735">
            <v>5071</v>
          </cell>
        </row>
        <row r="2736">
          <cell r="F2736">
            <v>0</v>
          </cell>
        </row>
        <row r="2737">
          <cell r="F2737">
            <v>0</v>
          </cell>
        </row>
        <row r="2738">
          <cell r="F2738">
            <v>0</v>
          </cell>
        </row>
        <row r="2739">
          <cell r="F2739">
            <v>0</v>
          </cell>
        </row>
        <row r="2740">
          <cell r="F2740">
            <v>0</v>
          </cell>
        </row>
        <row r="2741">
          <cell r="F2741">
            <v>0</v>
          </cell>
        </row>
        <row r="2742">
          <cell r="F2742">
            <v>3473</v>
          </cell>
        </row>
        <row r="2743">
          <cell r="F2743">
            <v>4174</v>
          </cell>
        </row>
        <row r="2744">
          <cell r="F2744">
            <v>0</v>
          </cell>
        </row>
        <row r="2745">
          <cell r="F2745">
            <v>0</v>
          </cell>
        </row>
        <row r="2746">
          <cell r="F2746">
            <v>0</v>
          </cell>
        </row>
        <row r="2747">
          <cell r="F2747">
            <v>0</v>
          </cell>
        </row>
        <row r="2748">
          <cell r="F2748">
            <v>0</v>
          </cell>
        </row>
        <row r="2749">
          <cell r="F2749">
            <v>0</v>
          </cell>
        </row>
        <row r="2750">
          <cell r="F2750">
            <v>0</v>
          </cell>
        </row>
        <row r="2751">
          <cell r="F2751">
            <v>0</v>
          </cell>
        </row>
        <row r="2752">
          <cell r="F2752">
            <v>0</v>
          </cell>
        </row>
        <row r="2753">
          <cell r="F2753">
            <v>0</v>
          </cell>
        </row>
        <row r="2754">
          <cell r="F2754">
            <v>0</v>
          </cell>
        </row>
        <row r="2755">
          <cell r="F2755">
            <v>0</v>
          </cell>
        </row>
        <row r="2756">
          <cell r="F2756">
            <v>0</v>
          </cell>
        </row>
        <row r="2757">
          <cell r="F2757">
            <v>0</v>
          </cell>
        </row>
        <row r="2758">
          <cell r="F2758">
            <v>0</v>
          </cell>
        </row>
        <row r="2759">
          <cell r="F2759">
            <v>0</v>
          </cell>
        </row>
        <row r="2760">
          <cell r="F2760">
            <v>0</v>
          </cell>
        </row>
        <row r="2761">
          <cell r="F2761">
            <v>0</v>
          </cell>
        </row>
        <row r="2762">
          <cell r="F2762">
            <v>0</v>
          </cell>
        </row>
        <row r="2763">
          <cell r="F2763">
            <v>0</v>
          </cell>
        </row>
        <row r="2764">
          <cell r="F2764">
            <v>0</v>
          </cell>
        </row>
        <row r="2765">
          <cell r="F2765">
            <v>0</v>
          </cell>
        </row>
        <row r="2766">
          <cell r="F2766">
            <v>0</v>
          </cell>
        </row>
        <row r="2767">
          <cell r="F2767">
            <v>0</v>
          </cell>
        </row>
        <row r="2768">
          <cell r="F2768">
            <v>0</v>
          </cell>
        </row>
        <row r="2769">
          <cell r="F2769">
            <v>0</v>
          </cell>
        </row>
        <row r="2770">
          <cell r="F2770">
            <v>0</v>
          </cell>
        </row>
        <row r="2771">
          <cell r="F2771">
            <v>12718</v>
          </cell>
        </row>
        <row r="2772">
          <cell r="F2772">
            <v>0</v>
          </cell>
        </row>
        <row r="2773">
          <cell r="F2773">
            <v>0</v>
          </cell>
        </row>
        <row r="2774">
          <cell r="F2774">
            <v>0</v>
          </cell>
        </row>
        <row r="2775">
          <cell r="F2775">
            <v>0</v>
          </cell>
        </row>
        <row r="2776">
          <cell r="F2776">
            <v>0</v>
          </cell>
        </row>
        <row r="2777">
          <cell r="F2777">
            <v>0</v>
          </cell>
        </row>
        <row r="2778">
          <cell r="F2778">
            <v>0</v>
          </cell>
        </row>
        <row r="2779">
          <cell r="F2779">
            <v>0</v>
          </cell>
        </row>
        <row r="2780">
          <cell r="F2780">
            <v>0</v>
          </cell>
        </row>
        <row r="2781">
          <cell r="F2781">
            <v>0</v>
          </cell>
        </row>
        <row r="2782">
          <cell r="F2782">
            <v>0</v>
          </cell>
        </row>
        <row r="2783">
          <cell r="F2783">
            <v>0</v>
          </cell>
        </row>
        <row r="2784">
          <cell r="F2784">
            <v>0</v>
          </cell>
        </row>
        <row r="2785">
          <cell r="F2785">
            <v>0</v>
          </cell>
        </row>
        <row r="2786">
          <cell r="F2786">
            <v>0</v>
          </cell>
        </row>
        <row r="2787">
          <cell r="F2787">
            <v>0</v>
          </cell>
        </row>
        <row r="2788">
          <cell r="F2788">
            <v>0</v>
          </cell>
        </row>
        <row r="2789">
          <cell r="F2789">
            <v>0</v>
          </cell>
        </row>
        <row r="2790">
          <cell r="F2790">
            <v>810</v>
          </cell>
        </row>
        <row r="2791">
          <cell r="F2791">
            <v>0</v>
          </cell>
        </row>
        <row r="2792">
          <cell r="F2792">
            <v>0</v>
          </cell>
        </row>
        <row r="2793">
          <cell r="F2793">
            <v>0</v>
          </cell>
        </row>
        <row r="2794">
          <cell r="F2794">
            <v>0</v>
          </cell>
        </row>
        <row r="2795">
          <cell r="F2795">
            <v>1050</v>
          </cell>
        </row>
        <row r="2796">
          <cell r="F2796">
            <v>0</v>
          </cell>
        </row>
        <row r="2797">
          <cell r="F2797">
            <v>0</v>
          </cell>
        </row>
        <row r="2798">
          <cell r="F2798">
            <v>0</v>
          </cell>
        </row>
        <row r="2799">
          <cell r="F2799">
            <v>0</v>
          </cell>
        </row>
        <row r="2800">
          <cell r="F2800">
            <v>0</v>
          </cell>
        </row>
        <row r="2801">
          <cell r="F2801">
            <v>0</v>
          </cell>
        </row>
        <row r="2802">
          <cell r="F2802">
            <v>0</v>
          </cell>
        </row>
        <row r="2803">
          <cell r="F2803">
            <v>0</v>
          </cell>
        </row>
        <row r="2804">
          <cell r="F2804">
            <v>0</v>
          </cell>
        </row>
        <row r="2805">
          <cell r="F2805">
            <v>0</v>
          </cell>
        </row>
        <row r="2806">
          <cell r="F2806">
            <v>0</v>
          </cell>
        </row>
        <row r="2807">
          <cell r="F2807">
            <v>0</v>
          </cell>
        </row>
        <row r="2808">
          <cell r="F2808">
            <v>0</v>
          </cell>
        </row>
        <row r="2809">
          <cell r="F2809">
            <v>0</v>
          </cell>
        </row>
        <row r="2810">
          <cell r="F2810">
            <v>0</v>
          </cell>
        </row>
        <row r="2811">
          <cell r="F2811">
            <v>0</v>
          </cell>
        </row>
        <row r="2812">
          <cell r="F2812">
            <v>0</v>
          </cell>
        </row>
        <row r="2813">
          <cell r="F2813">
            <v>0</v>
          </cell>
        </row>
        <row r="2814">
          <cell r="F2814">
            <v>0</v>
          </cell>
        </row>
        <row r="2815">
          <cell r="F2815">
            <v>0</v>
          </cell>
        </row>
        <row r="2816">
          <cell r="F2816">
            <v>0</v>
          </cell>
        </row>
        <row r="2817">
          <cell r="F2817">
            <v>0</v>
          </cell>
        </row>
        <row r="2818">
          <cell r="F2818">
            <v>0</v>
          </cell>
        </row>
        <row r="2819">
          <cell r="F2819">
            <v>0</v>
          </cell>
        </row>
        <row r="2820">
          <cell r="F2820">
            <v>0</v>
          </cell>
        </row>
        <row r="2821">
          <cell r="F2821">
            <v>0</v>
          </cell>
        </row>
        <row r="2822">
          <cell r="F2822">
            <v>0</v>
          </cell>
        </row>
        <row r="2823">
          <cell r="F2823">
            <v>0</v>
          </cell>
        </row>
        <row r="2824">
          <cell r="F2824">
            <v>0</v>
          </cell>
        </row>
        <row r="2825">
          <cell r="F2825">
            <v>0</v>
          </cell>
        </row>
        <row r="2826">
          <cell r="F2826">
            <v>1860</v>
          </cell>
        </row>
        <row r="2827">
          <cell r="F2827">
            <v>0</v>
          </cell>
        </row>
        <row r="2828">
          <cell r="F2828">
            <v>0</v>
          </cell>
        </row>
        <row r="2829">
          <cell r="F2829">
            <v>0</v>
          </cell>
        </row>
        <row r="2830">
          <cell r="F2830">
            <v>0</v>
          </cell>
        </row>
        <row r="2831">
          <cell r="F2831">
            <v>0</v>
          </cell>
        </row>
        <row r="2832">
          <cell r="F2832">
            <v>0</v>
          </cell>
        </row>
        <row r="2833">
          <cell r="F2833">
            <v>0</v>
          </cell>
        </row>
        <row r="2834">
          <cell r="F2834">
            <v>0</v>
          </cell>
        </row>
        <row r="2835">
          <cell r="F2835">
            <v>0</v>
          </cell>
        </row>
        <row r="2836">
          <cell r="F2836">
            <v>0</v>
          </cell>
        </row>
        <row r="2837">
          <cell r="F2837">
            <v>0</v>
          </cell>
        </row>
        <row r="2838">
          <cell r="F2838">
            <v>0</v>
          </cell>
        </row>
        <row r="2839">
          <cell r="F2839">
            <v>0</v>
          </cell>
        </row>
        <row r="2840">
          <cell r="F2840">
            <v>0</v>
          </cell>
        </row>
        <row r="2841">
          <cell r="F2841">
            <v>0</v>
          </cell>
        </row>
        <row r="2842">
          <cell r="F2842">
            <v>0</v>
          </cell>
        </row>
        <row r="2843">
          <cell r="F2843">
            <v>0</v>
          </cell>
        </row>
        <row r="2844">
          <cell r="F2844">
            <v>0</v>
          </cell>
        </row>
        <row r="2845">
          <cell r="F2845">
            <v>0</v>
          </cell>
        </row>
        <row r="2846">
          <cell r="F2846">
            <v>0</v>
          </cell>
        </row>
        <row r="2847">
          <cell r="F2847">
            <v>0</v>
          </cell>
        </row>
        <row r="2848">
          <cell r="F2848">
            <v>0</v>
          </cell>
        </row>
        <row r="2849">
          <cell r="F2849">
            <v>0</v>
          </cell>
        </row>
        <row r="2850">
          <cell r="F2850">
            <v>0</v>
          </cell>
        </row>
        <row r="2851">
          <cell r="F2851">
            <v>119</v>
          </cell>
        </row>
        <row r="2852">
          <cell r="F2852">
            <v>0</v>
          </cell>
        </row>
        <row r="2853">
          <cell r="F2853">
            <v>2382</v>
          </cell>
        </row>
        <row r="2854">
          <cell r="F2854">
            <v>0</v>
          </cell>
        </row>
        <row r="2855">
          <cell r="F2855">
            <v>0</v>
          </cell>
        </row>
        <row r="2856">
          <cell r="F2856">
            <v>0</v>
          </cell>
        </row>
        <row r="2857">
          <cell r="F2857">
            <v>0</v>
          </cell>
        </row>
        <row r="2858">
          <cell r="F2858">
            <v>0</v>
          </cell>
        </row>
        <row r="2859">
          <cell r="F2859">
            <v>0</v>
          </cell>
        </row>
        <row r="2860">
          <cell r="F2860">
            <v>0</v>
          </cell>
        </row>
        <row r="2861">
          <cell r="F2861">
            <v>0</v>
          </cell>
        </row>
        <row r="2862">
          <cell r="F2862">
            <v>0</v>
          </cell>
        </row>
        <row r="2863">
          <cell r="F2863">
            <v>0</v>
          </cell>
        </row>
        <row r="2864">
          <cell r="F2864">
            <v>0</v>
          </cell>
        </row>
        <row r="2865">
          <cell r="F2865">
            <v>0</v>
          </cell>
        </row>
        <row r="2866">
          <cell r="F2866">
            <v>0</v>
          </cell>
        </row>
        <row r="2867">
          <cell r="F2867">
            <v>0</v>
          </cell>
        </row>
        <row r="2868">
          <cell r="F2868">
            <v>0</v>
          </cell>
        </row>
        <row r="2869">
          <cell r="F2869">
            <v>0</v>
          </cell>
        </row>
        <row r="2870">
          <cell r="F2870">
            <v>0</v>
          </cell>
        </row>
        <row r="2871">
          <cell r="F2871">
            <v>0</v>
          </cell>
        </row>
        <row r="2872">
          <cell r="F2872">
            <v>0</v>
          </cell>
        </row>
        <row r="2873">
          <cell r="F2873">
            <v>0</v>
          </cell>
        </row>
        <row r="2874">
          <cell r="F2874">
            <v>0</v>
          </cell>
        </row>
        <row r="2875">
          <cell r="F2875">
            <v>0</v>
          </cell>
        </row>
        <row r="2876">
          <cell r="F2876">
            <v>0</v>
          </cell>
        </row>
        <row r="2877">
          <cell r="F2877">
            <v>0</v>
          </cell>
        </row>
        <row r="2878">
          <cell r="F2878">
            <v>0</v>
          </cell>
        </row>
        <row r="2879">
          <cell r="F2879">
            <v>0</v>
          </cell>
        </row>
        <row r="2880">
          <cell r="F2880">
            <v>0</v>
          </cell>
        </row>
        <row r="2881">
          <cell r="F2881">
            <v>2501</v>
          </cell>
        </row>
        <row r="2882">
          <cell r="F2882">
            <v>0</v>
          </cell>
        </row>
        <row r="2883">
          <cell r="F2883">
            <v>0</v>
          </cell>
        </row>
        <row r="2884">
          <cell r="F2884">
            <v>0</v>
          </cell>
        </row>
        <row r="2885">
          <cell r="F2885">
            <v>0</v>
          </cell>
        </row>
        <row r="2886">
          <cell r="F2886">
            <v>0</v>
          </cell>
        </row>
        <row r="2887">
          <cell r="F2887">
            <v>0</v>
          </cell>
        </row>
        <row r="2888">
          <cell r="F2888">
            <v>0</v>
          </cell>
        </row>
        <row r="2889">
          <cell r="F2889">
            <v>0</v>
          </cell>
        </row>
        <row r="2890">
          <cell r="F2890">
            <v>0</v>
          </cell>
        </row>
        <row r="2891">
          <cell r="F2891">
            <v>0</v>
          </cell>
        </row>
        <row r="2892">
          <cell r="F2892">
            <v>0</v>
          </cell>
        </row>
        <row r="2893">
          <cell r="F2893">
            <v>0</v>
          </cell>
        </row>
        <row r="2894">
          <cell r="F2894">
            <v>0</v>
          </cell>
        </row>
        <row r="2895">
          <cell r="F2895">
            <v>0</v>
          </cell>
        </row>
        <row r="2896">
          <cell r="F2896">
            <v>0</v>
          </cell>
        </row>
        <row r="2897">
          <cell r="F2897">
            <v>0</v>
          </cell>
        </row>
        <row r="2898">
          <cell r="F2898">
            <v>0</v>
          </cell>
        </row>
        <row r="2899">
          <cell r="F2899">
            <v>0</v>
          </cell>
        </row>
        <row r="2900">
          <cell r="F2900">
            <v>0</v>
          </cell>
        </row>
        <row r="2901">
          <cell r="F2901">
            <v>0</v>
          </cell>
        </row>
        <row r="2902">
          <cell r="F2902">
            <v>0</v>
          </cell>
        </row>
        <row r="2903">
          <cell r="F2903">
            <v>0</v>
          </cell>
        </row>
        <row r="2904">
          <cell r="F2904">
            <v>0</v>
          </cell>
        </row>
        <row r="2905">
          <cell r="F2905">
            <v>0</v>
          </cell>
        </row>
        <row r="2906">
          <cell r="F2906">
            <v>0</v>
          </cell>
        </row>
        <row r="2907">
          <cell r="F2907">
            <v>0</v>
          </cell>
        </row>
        <row r="2908">
          <cell r="F2908">
            <v>0</v>
          </cell>
        </row>
        <row r="2909">
          <cell r="F2909">
            <v>0</v>
          </cell>
        </row>
        <row r="2910">
          <cell r="F2910">
            <v>0</v>
          </cell>
        </row>
        <row r="2911">
          <cell r="F2911">
            <v>0</v>
          </cell>
        </row>
        <row r="2912">
          <cell r="F2912">
            <v>0</v>
          </cell>
        </row>
        <row r="2913">
          <cell r="F2913">
            <v>0</v>
          </cell>
        </row>
        <row r="2914">
          <cell r="F2914">
            <v>0</v>
          </cell>
        </row>
        <row r="2915">
          <cell r="F2915">
            <v>0</v>
          </cell>
        </row>
        <row r="2916">
          <cell r="F2916">
            <v>0</v>
          </cell>
        </row>
        <row r="2917">
          <cell r="F2917">
            <v>0</v>
          </cell>
        </row>
        <row r="2918">
          <cell r="F2918">
            <v>0</v>
          </cell>
        </row>
        <row r="2919">
          <cell r="F2919">
            <v>0</v>
          </cell>
        </row>
        <row r="2920">
          <cell r="F2920">
            <v>0</v>
          </cell>
        </row>
        <row r="2921">
          <cell r="F2921">
            <v>0</v>
          </cell>
        </row>
        <row r="2922">
          <cell r="F2922">
            <v>0</v>
          </cell>
        </row>
        <row r="2923">
          <cell r="F2923">
            <v>0</v>
          </cell>
        </row>
        <row r="2924">
          <cell r="F2924">
            <v>0</v>
          </cell>
        </row>
        <row r="2925">
          <cell r="F2925">
            <v>0</v>
          </cell>
        </row>
        <row r="2926">
          <cell r="F2926">
            <v>0</v>
          </cell>
        </row>
        <row r="2927">
          <cell r="F2927">
            <v>0</v>
          </cell>
        </row>
        <row r="2928">
          <cell r="F2928">
            <v>0</v>
          </cell>
        </row>
        <row r="2929">
          <cell r="F2929">
            <v>0</v>
          </cell>
        </row>
        <row r="2930">
          <cell r="F2930">
            <v>0</v>
          </cell>
        </row>
        <row r="2931">
          <cell r="F2931">
            <v>0</v>
          </cell>
        </row>
        <row r="2932">
          <cell r="F2932">
            <v>0</v>
          </cell>
        </row>
        <row r="2933">
          <cell r="F2933">
            <v>0</v>
          </cell>
        </row>
        <row r="2934">
          <cell r="F2934">
            <v>0</v>
          </cell>
        </row>
        <row r="2935">
          <cell r="F2935">
            <v>0</v>
          </cell>
        </row>
        <row r="2936">
          <cell r="F2936">
            <v>0</v>
          </cell>
        </row>
        <row r="2937">
          <cell r="F2937">
            <v>718382</v>
          </cell>
        </row>
        <row r="2939">
          <cell r="F2939">
            <v>0</v>
          </cell>
        </row>
        <row r="2940">
          <cell r="F2940">
            <v>0</v>
          </cell>
        </row>
        <row r="2941">
          <cell r="F2941">
            <v>0</v>
          </cell>
        </row>
        <row r="2942">
          <cell r="F2942">
            <v>0</v>
          </cell>
        </row>
        <row r="2943">
          <cell r="F2943">
            <v>0</v>
          </cell>
        </row>
        <row r="2944">
          <cell r="F2944">
            <v>0</v>
          </cell>
        </row>
        <row r="2945">
          <cell r="F2945">
            <v>0</v>
          </cell>
        </row>
        <row r="2946">
          <cell r="F2946">
            <v>0</v>
          </cell>
        </row>
        <row r="2947">
          <cell r="F2947">
            <v>0</v>
          </cell>
        </row>
        <row r="2948">
          <cell r="F2948">
            <v>0</v>
          </cell>
        </row>
        <row r="2949">
          <cell r="F2949">
            <v>0</v>
          </cell>
        </row>
        <row r="2950">
          <cell r="F2950">
            <v>-31795</v>
          </cell>
        </row>
        <row r="2951">
          <cell r="F2951">
            <v>0</v>
          </cell>
        </row>
        <row r="2952">
          <cell r="F2952">
            <v>0</v>
          </cell>
        </row>
        <row r="2953">
          <cell r="F2953">
            <v>-23689</v>
          </cell>
        </row>
        <row r="2954">
          <cell r="F2954">
            <v>0</v>
          </cell>
        </row>
        <row r="2955">
          <cell r="F2955">
            <v>0</v>
          </cell>
        </row>
        <row r="2956">
          <cell r="F2956">
            <v>-392090</v>
          </cell>
        </row>
        <row r="2957">
          <cell r="F2957">
            <v>0</v>
          </cell>
        </row>
        <row r="2958">
          <cell r="F2958">
            <v>0</v>
          </cell>
        </row>
        <row r="2959">
          <cell r="F2959">
            <v>0</v>
          </cell>
        </row>
        <row r="2960">
          <cell r="F2960">
            <v>0</v>
          </cell>
        </row>
        <row r="2961">
          <cell r="F2961">
            <v>0</v>
          </cell>
        </row>
        <row r="2962">
          <cell r="F2962">
            <v>0</v>
          </cell>
        </row>
        <row r="2963">
          <cell r="F2963">
            <v>0</v>
          </cell>
        </row>
        <row r="2964">
          <cell r="F2964">
            <v>0</v>
          </cell>
        </row>
        <row r="2965">
          <cell r="F2965">
            <v>0</v>
          </cell>
        </row>
        <row r="2966">
          <cell r="F2966">
            <v>0</v>
          </cell>
        </row>
        <row r="2967">
          <cell r="F2967">
            <v>0</v>
          </cell>
        </row>
        <row r="2968">
          <cell r="F2968">
            <v>0</v>
          </cell>
        </row>
        <row r="2969">
          <cell r="F2969">
            <v>0</v>
          </cell>
        </row>
        <row r="2970">
          <cell r="F2970">
            <v>0</v>
          </cell>
        </row>
        <row r="2971">
          <cell r="F2971">
            <v>0</v>
          </cell>
        </row>
        <row r="2972">
          <cell r="F2972">
            <v>0</v>
          </cell>
        </row>
        <row r="2973">
          <cell r="F2973">
            <v>0</v>
          </cell>
        </row>
        <row r="2974">
          <cell r="F2974">
            <v>-107648</v>
          </cell>
        </row>
        <row r="2975">
          <cell r="F2975">
            <v>0</v>
          </cell>
        </row>
        <row r="2976">
          <cell r="F2976">
            <v>0</v>
          </cell>
        </row>
        <row r="2977">
          <cell r="F2977">
            <v>0</v>
          </cell>
        </row>
        <row r="2978">
          <cell r="F2978">
            <v>0</v>
          </cell>
        </row>
        <row r="2979">
          <cell r="F2979">
            <v>-555222</v>
          </cell>
        </row>
        <row r="2980">
          <cell r="F2980">
            <v>0</v>
          </cell>
        </row>
        <row r="2981">
          <cell r="F2981">
            <v>0</v>
          </cell>
        </row>
        <row r="2982">
          <cell r="F2982">
            <v>0</v>
          </cell>
        </row>
        <row r="2983">
          <cell r="F2983">
            <v>0</v>
          </cell>
        </row>
        <row r="2984">
          <cell r="F2984">
            <v>0</v>
          </cell>
        </row>
        <row r="2985">
          <cell r="F2985">
            <v>0</v>
          </cell>
        </row>
        <row r="2986">
          <cell r="F2986">
            <v>0</v>
          </cell>
        </row>
        <row r="2987">
          <cell r="F2987">
            <v>0</v>
          </cell>
        </row>
        <row r="2988">
          <cell r="F2988">
            <v>-587</v>
          </cell>
        </row>
        <row r="2989">
          <cell r="F2989">
            <v>0</v>
          </cell>
        </row>
        <row r="2990">
          <cell r="F2990">
            <v>0</v>
          </cell>
        </row>
        <row r="2991">
          <cell r="F2991">
            <v>-22926</v>
          </cell>
        </row>
        <row r="2992">
          <cell r="F2992">
            <v>0</v>
          </cell>
        </row>
        <row r="2993">
          <cell r="F2993">
            <v>-131</v>
          </cell>
        </row>
        <row r="2994">
          <cell r="F2994">
            <v>-356</v>
          </cell>
        </row>
        <row r="2995">
          <cell r="F2995">
            <v>0</v>
          </cell>
        </row>
        <row r="2996">
          <cell r="F2996">
            <v>0</v>
          </cell>
        </row>
        <row r="2997">
          <cell r="F2997">
            <v>-4225</v>
          </cell>
        </row>
        <row r="2998">
          <cell r="F2998">
            <v>0</v>
          </cell>
        </row>
        <row r="2999">
          <cell r="F2999">
            <v>0</v>
          </cell>
        </row>
        <row r="3000">
          <cell r="F3000">
            <v>0</v>
          </cell>
        </row>
        <row r="3001">
          <cell r="F3001">
            <v>0</v>
          </cell>
        </row>
        <row r="3002">
          <cell r="F3002">
            <v>0</v>
          </cell>
        </row>
        <row r="3003">
          <cell r="F3003">
            <v>0</v>
          </cell>
        </row>
        <row r="3004">
          <cell r="F3004">
            <v>0</v>
          </cell>
        </row>
        <row r="3005">
          <cell r="F3005">
            <v>0</v>
          </cell>
        </row>
        <row r="3006">
          <cell r="F3006">
            <v>0</v>
          </cell>
        </row>
        <row r="3007">
          <cell r="F3007">
            <v>0</v>
          </cell>
        </row>
        <row r="3008">
          <cell r="F3008">
            <v>0</v>
          </cell>
        </row>
        <row r="3009">
          <cell r="F3009">
            <v>0</v>
          </cell>
        </row>
        <row r="3010">
          <cell r="F3010">
            <v>0</v>
          </cell>
        </row>
        <row r="3011">
          <cell r="F3011">
            <v>0</v>
          </cell>
        </row>
        <row r="3012">
          <cell r="F3012">
            <v>0</v>
          </cell>
        </row>
        <row r="3013">
          <cell r="F3013">
            <v>0</v>
          </cell>
        </row>
        <row r="3014">
          <cell r="F3014">
            <v>0</v>
          </cell>
        </row>
        <row r="3015">
          <cell r="F3015">
            <v>-1999</v>
          </cell>
        </row>
        <row r="3016">
          <cell r="F3016">
            <v>0</v>
          </cell>
        </row>
        <row r="3017">
          <cell r="F3017">
            <v>0</v>
          </cell>
        </row>
        <row r="3018">
          <cell r="F3018">
            <v>0</v>
          </cell>
        </row>
        <row r="3019">
          <cell r="F3019">
            <v>0</v>
          </cell>
        </row>
        <row r="3020">
          <cell r="F3020">
            <v>-30224</v>
          </cell>
        </row>
        <row r="3021">
          <cell r="F3021">
            <v>0</v>
          </cell>
        </row>
        <row r="3022">
          <cell r="F3022">
            <v>0</v>
          </cell>
        </row>
        <row r="3023">
          <cell r="F3023">
            <v>0</v>
          </cell>
        </row>
        <row r="3024">
          <cell r="F3024">
            <v>0</v>
          </cell>
        </row>
        <row r="3025">
          <cell r="F3025">
            <v>0</v>
          </cell>
        </row>
        <row r="3026">
          <cell r="F3026">
            <v>0</v>
          </cell>
        </row>
        <row r="3027">
          <cell r="F3027">
            <v>0</v>
          </cell>
        </row>
        <row r="3028">
          <cell r="F3028">
            <v>0</v>
          </cell>
        </row>
        <row r="3029">
          <cell r="F3029">
            <v>0</v>
          </cell>
        </row>
        <row r="3030">
          <cell r="F3030">
            <v>0</v>
          </cell>
        </row>
        <row r="3031">
          <cell r="F3031">
            <v>0</v>
          </cell>
        </row>
        <row r="3032">
          <cell r="F3032">
            <v>0</v>
          </cell>
        </row>
        <row r="3033">
          <cell r="F3033">
            <v>0</v>
          </cell>
        </row>
        <row r="3034">
          <cell r="F3034">
            <v>0</v>
          </cell>
        </row>
        <row r="3035">
          <cell r="F3035">
            <v>-59560</v>
          </cell>
        </row>
        <row r="3036">
          <cell r="F3036">
            <v>0</v>
          </cell>
        </row>
        <row r="3037">
          <cell r="F3037">
            <v>0</v>
          </cell>
        </row>
        <row r="3038">
          <cell r="F3038">
            <v>-233377</v>
          </cell>
        </row>
        <row r="3039">
          <cell r="F3039">
            <v>0</v>
          </cell>
        </row>
        <row r="3040">
          <cell r="F3040">
            <v>0</v>
          </cell>
        </row>
        <row r="3041">
          <cell r="F3041">
            <v>0</v>
          </cell>
        </row>
        <row r="3042">
          <cell r="F3042">
            <v>0</v>
          </cell>
        </row>
        <row r="3043">
          <cell r="F3043">
            <v>0</v>
          </cell>
        </row>
        <row r="3044">
          <cell r="F3044">
            <v>0</v>
          </cell>
        </row>
        <row r="3045">
          <cell r="F3045">
            <v>0</v>
          </cell>
        </row>
        <row r="3046">
          <cell r="F3046">
            <v>0</v>
          </cell>
        </row>
        <row r="3047">
          <cell r="F3047">
            <v>0</v>
          </cell>
        </row>
        <row r="3048">
          <cell r="F3048">
            <v>0</v>
          </cell>
        </row>
        <row r="3049">
          <cell r="F3049">
            <v>0</v>
          </cell>
        </row>
        <row r="3050">
          <cell r="F3050">
            <v>0</v>
          </cell>
        </row>
        <row r="3051">
          <cell r="F3051">
            <v>0</v>
          </cell>
        </row>
        <row r="3052">
          <cell r="F3052">
            <v>0</v>
          </cell>
        </row>
        <row r="3053">
          <cell r="F3053">
            <v>-108651</v>
          </cell>
        </row>
        <row r="3054">
          <cell r="F3054">
            <v>0</v>
          </cell>
        </row>
        <row r="3055">
          <cell r="F3055">
            <v>0</v>
          </cell>
        </row>
        <row r="3056">
          <cell r="F3056">
            <v>0</v>
          </cell>
        </row>
        <row r="3057">
          <cell r="F3057">
            <v>0</v>
          </cell>
        </row>
        <row r="3058">
          <cell r="F3058">
            <v>0</v>
          </cell>
        </row>
        <row r="3059">
          <cell r="F3059">
            <v>-99127</v>
          </cell>
        </row>
        <row r="3060">
          <cell r="F3060">
            <v>0</v>
          </cell>
        </row>
        <row r="3061">
          <cell r="F3061">
            <v>-500715</v>
          </cell>
        </row>
        <row r="3062">
          <cell r="F3062">
            <v>0</v>
          </cell>
        </row>
        <row r="3063">
          <cell r="F3063">
            <v>0</v>
          </cell>
        </row>
        <row r="3064">
          <cell r="F3064">
            <v>0</v>
          </cell>
        </row>
        <row r="3065">
          <cell r="F3065">
            <v>0</v>
          </cell>
        </row>
        <row r="3066">
          <cell r="F3066">
            <v>0</v>
          </cell>
        </row>
        <row r="3067">
          <cell r="F3067">
            <v>0</v>
          </cell>
        </row>
        <row r="3068">
          <cell r="F3068">
            <v>0</v>
          </cell>
        </row>
        <row r="3069">
          <cell r="F3069">
            <v>0</v>
          </cell>
        </row>
        <row r="3070">
          <cell r="F3070">
            <v>-656</v>
          </cell>
        </row>
        <row r="3071">
          <cell r="F3071">
            <v>0</v>
          </cell>
        </row>
        <row r="3072">
          <cell r="F3072">
            <v>0</v>
          </cell>
        </row>
        <row r="3073">
          <cell r="F3073">
            <v>-12043</v>
          </cell>
        </row>
        <row r="3074">
          <cell r="F3074">
            <v>0</v>
          </cell>
        </row>
        <row r="3075">
          <cell r="F3075">
            <v>-2059</v>
          </cell>
        </row>
        <row r="3076">
          <cell r="F3076">
            <v>-53760</v>
          </cell>
        </row>
        <row r="3077">
          <cell r="F3077">
            <v>0</v>
          </cell>
        </row>
        <row r="3078">
          <cell r="F3078">
            <v>0</v>
          </cell>
        </row>
        <row r="3079">
          <cell r="F3079">
            <v>-110335</v>
          </cell>
        </row>
        <row r="3080">
          <cell r="F3080">
            <v>0</v>
          </cell>
        </row>
        <row r="3081">
          <cell r="F3081">
            <v>0</v>
          </cell>
        </row>
        <row r="3082">
          <cell r="F3082">
            <v>0</v>
          </cell>
        </row>
        <row r="3083">
          <cell r="F3083">
            <v>0</v>
          </cell>
        </row>
        <row r="3084">
          <cell r="F3084">
            <v>0</v>
          </cell>
        </row>
        <row r="3085">
          <cell r="F3085">
            <v>0</v>
          </cell>
        </row>
        <row r="3086">
          <cell r="F3086">
            <v>0</v>
          </cell>
        </row>
        <row r="3087">
          <cell r="F3087">
            <v>0</v>
          </cell>
        </row>
        <row r="3088">
          <cell r="F3088">
            <v>0</v>
          </cell>
        </row>
        <row r="3089">
          <cell r="F3089">
            <v>0</v>
          </cell>
        </row>
        <row r="3090">
          <cell r="F3090">
            <v>0</v>
          </cell>
        </row>
        <row r="3091">
          <cell r="F3091">
            <v>0</v>
          </cell>
        </row>
        <row r="3092">
          <cell r="F3092">
            <v>0</v>
          </cell>
        </row>
        <row r="3093">
          <cell r="F3093">
            <v>0</v>
          </cell>
        </row>
        <row r="3094">
          <cell r="F3094">
            <v>0</v>
          </cell>
        </row>
        <row r="3095">
          <cell r="F3095">
            <v>0</v>
          </cell>
        </row>
        <row r="3096">
          <cell r="F3096">
            <v>0</v>
          </cell>
        </row>
        <row r="3097">
          <cell r="F3097">
            <v>0</v>
          </cell>
        </row>
        <row r="3098">
          <cell r="F3098">
            <v>0</v>
          </cell>
        </row>
        <row r="3099">
          <cell r="F3099">
            <v>0</v>
          </cell>
        </row>
        <row r="3100">
          <cell r="F3100">
            <v>-178853</v>
          </cell>
        </row>
        <row r="3101">
          <cell r="F3101">
            <v>0</v>
          </cell>
        </row>
        <row r="3102">
          <cell r="F3102">
            <v>0</v>
          </cell>
        </row>
        <row r="3103">
          <cell r="F3103">
            <v>0</v>
          </cell>
        </row>
        <row r="3104">
          <cell r="F3104">
            <v>0</v>
          </cell>
        </row>
        <row r="3105">
          <cell r="F3105">
            <v>0</v>
          </cell>
        </row>
        <row r="3106">
          <cell r="F3106">
            <v>0</v>
          </cell>
        </row>
        <row r="3107">
          <cell r="F3107">
            <v>0</v>
          </cell>
        </row>
        <row r="3108">
          <cell r="F3108">
            <v>0</v>
          </cell>
        </row>
        <row r="3109">
          <cell r="F3109">
            <v>0</v>
          </cell>
        </row>
        <row r="3110">
          <cell r="F3110">
            <v>0</v>
          </cell>
        </row>
        <row r="3111">
          <cell r="F3111">
            <v>0</v>
          </cell>
        </row>
        <row r="3112">
          <cell r="F3112">
            <v>0</v>
          </cell>
        </row>
        <row r="3113">
          <cell r="F3113">
            <v>0</v>
          </cell>
        </row>
        <row r="3114">
          <cell r="F3114">
            <v>0</v>
          </cell>
        </row>
        <row r="3115">
          <cell r="F3115">
            <v>0</v>
          </cell>
        </row>
        <row r="3116">
          <cell r="F3116">
            <v>0</v>
          </cell>
        </row>
        <row r="3117">
          <cell r="F3117">
            <v>0</v>
          </cell>
        </row>
        <row r="3118">
          <cell r="F3118">
            <v>0</v>
          </cell>
        </row>
        <row r="3119">
          <cell r="F3119">
            <v>0</v>
          </cell>
        </row>
        <row r="3120">
          <cell r="F3120">
            <v>0</v>
          </cell>
        </row>
        <row r="3121">
          <cell r="F3121">
            <v>0</v>
          </cell>
        </row>
        <row r="3122">
          <cell r="F3122">
            <v>0</v>
          </cell>
        </row>
        <row r="3123">
          <cell r="F3123">
            <v>0</v>
          </cell>
        </row>
        <row r="3124">
          <cell r="F3124">
            <v>0</v>
          </cell>
        </row>
        <row r="3125">
          <cell r="F3125">
            <v>0</v>
          </cell>
        </row>
        <row r="3126">
          <cell r="F3126">
            <v>0</v>
          </cell>
        </row>
        <row r="3127">
          <cell r="F3127">
            <v>0</v>
          </cell>
        </row>
        <row r="3128">
          <cell r="F3128">
            <v>0</v>
          </cell>
        </row>
        <row r="3129">
          <cell r="F3129">
            <v>0</v>
          </cell>
        </row>
        <row r="3130">
          <cell r="F3130">
            <v>0</v>
          </cell>
        </row>
        <row r="3131">
          <cell r="F3131">
            <v>0</v>
          </cell>
        </row>
        <row r="3132">
          <cell r="F3132">
            <v>0</v>
          </cell>
        </row>
        <row r="3133">
          <cell r="F3133">
            <v>0</v>
          </cell>
        </row>
        <row r="3134">
          <cell r="F3134">
            <v>0</v>
          </cell>
        </row>
        <row r="3135">
          <cell r="F3135">
            <v>0</v>
          </cell>
        </row>
        <row r="3136">
          <cell r="F3136">
            <v>0</v>
          </cell>
        </row>
        <row r="3137">
          <cell r="F3137">
            <v>0</v>
          </cell>
        </row>
        <row r="3138">
          <cell r="F3138">
            <v>0</v>
          </cell>
        </row>
        <row r="3139">
          <cell r="F3139">
            <v>0</v>
          </cell>
        </row>
        <row r="3140">
          <cell r="F3140">
            <v>0</v>
          </cell>
        </row>
        <row r="3141">
          <cell r="F3141">
            <v>0</v>
          </cell>
        </row>
        <row r="3142">
          <cell r="F3142">
            <v>0</v>
          </cell>
        </row>
        <row r="3143">
          <cell r="F3143">
            <v>0</v>
          </cell>
        </row>
        <row r="3144">
          <cell r="F3144">
            <v>0</v>
          </cell>
        </row>
        <row r="3145">
          <cell r="F3145">
            <v>0</v>
          </cell>
        </row>
        <row r="3146">
          <cell r="F3146">
            <v>0</v>
          </cell>
        </row>
        <row r="3147">
          <cell r="F3147">
            <v>0</v>
          </cell>
        </row>
        <row r="3148">
          <cell r="F3148">
            <v>0</v>
          </cell>
        </row>
        <row r="3149">
          <cell r="F3149">
            <v>0</v>
          </cell>
        </row>
        <row r="3150">
          <cell r="F3150">
            <v>0</v>
          </cell>
        </row>
        <row r="3151">
          <cell r="F3151">
            <v>0</v>
          </cell>
        </row>
        <row r="3152">
          <cell r="F3152">
            <v>0</v>
          </cell>
        </row>
        <row r="3153">
          <cell r="F3153">
            <v>-13160</v>
          </cell>
        </row>
        <row r="3154">
          <cell r="F3154">
            <v>0</v>
          </cell>
        </row>
        <row r="3155">
          <cell r="F3155">
            <v>-165</v>
          </cell>
        </row>
        <row r="3156">
          <cell r="F3156">
            <v>-4050</v>
          </cell>
        </row>
        <row r="3157">
          <cell r="F3157">
            <v>0</v>
          </cell>
        </row>
        <row r="3158">
          <cell r="F3158">
            <v>0</v>
          </cell>
        </row>
        <row r="3159">
          <cell r="F3159">
            <v>-146935</v>
          </cell>
        </row>
        <row r="3160">
          <cell r="F3160">
            <v>0</v>
          </cell>
        </row>
        <row r="3161">
          <cell r="F3161">
            <v>0</v>
          </cell>
        </row>
        <row r="3162">
          <cell r="F3162">
            <v>0</v>
          </cell>
        </row>
        <row r="3163">
          <cell r="F3163">
            <v>0</v>
          </cell>
        </row>
        <row r="3164">
          <cell r="F3164">
            <v>0</v>
          </cell>
        </row>
        <row r="3165">
          <cell r="F3165">
            <v>0</v>
          </cell>
        </row>
        <row r="3166">
          <cell r="F3166">
            <v>0</v>
          </cell>
        </row>
        <row r="3167">
          <cell r="F3167">
            <v>0</v>
          </cell>
        </row>
        <row r="3168">
          <cell r="F3168">
            <v>0</v>
          </cell>
        </row>
        <row r="3169">
          <cell r="F3169">
            <v>0</v>
          </cell>
        </row>
        <row r="3170">
          <cell r="F3170">
            <v>0</v>
          </cell>
        </row>
        <row r="3171">
          <cell r="F3171">
            <v>0</v>
          </cell>
        </row>
        <row r="3172">
          <cell r="F3172">
            <v>0</v>
          </cell>
        </row>
        <row r="3173">
          <cell r="F3173">
            <v>0</v>
          </cell>
        </row>
        <row r="3174">
          <cell r="F3174">
            <v>0</v>
          </cell>
        </row>
        <row r="3175">
          <cell r="F3175">
            <v>0</v>
          </cell>
        </row>
        <row r="3176">
          <cell r="F3176">
            <v>0</v>
          </cell>
        </row>
        <row r="3177">
          <cell r="F3177">
            <v>-11455</v>
          </cell>
        </row>
        <row r="3178">
          <cell r="F3178">
            <v>0</v>
          </cell>
        </row>
        <row r="3179">
          <cell r="F3179">
            <v>0</v>
          </cell>
        </row>
        <row r="3180">
          <cell r="F3180">
            <v>0</v>
          </cell>
        </row>
        <row r="3181">
          <cell r="F3181">
            <v>0</v>
          </cell>
        </row>
        <row r="3182">
          <cell r="F3182">
            <v>-175765</v>
          </cell>
        </row>
        <row r="3183">
          <cell r="F3183">
            <v>0</v>
          </cell>
        </row>
        <row r="3184">
          <cell r="F3184">
            <v>0</v>
          </cell>
        </row>
        <row r="3185">
          <cell r="F3185">
            <v>0</v>
          </cell>
        </row>
        <row r="3186">
          <cell r="F3186">
            <v>0</v>
          </cell>
        </row>
        <row r="3187">
          <cell r="F3187">
            <v>0</v>
          </cell>
        </row>
        <row r="3188">
          <cell r="F3188">
            <v>0</v>
          </cell>
        </row>
        <row r="3189">
          <cell r="F3189">
            <v>0</v>
          </cell>
        </row>
        <row r="3190">
          <cell r="F3190">
            <v>0</v>
          </cell>
        </row>
        <row r="3191">
          <cell r="F3191">
            <v>0</v>
          </cell>
        </row>
        <row r="3192">
          <cell r="F3192">
            <v>0</v>
          </cell>
        </row>
        <row r="3193">
          <cell r="F3193">
            <v>-150</v>
          </cell>
        </row>
        <row r="3194">
          <cell r="F3194">
            <v>-11</v>
          </cell>
        </row>
        <row r="3195">
          <cell r="F3195">
            <v>0</v>
          </cell>
        </row>
        <row r="3196">
          <cell r="F3196">
            <v>-10</v>
          </cell>
        </row>
        <row r="3197">
          <cell r="F3197">
            <v>-2543</v>
          </cell>
        </row>
        <row r="3198">
          <cell r="F3198">
            <v>0</v>
          </cell>
        </row>
        <row r="3199">
          <cell r="F3199">
            <v>0</v>
          </cell>
        </row>
        <row r="3200">
          <cell r="F3200">
            <v>-43014</v>
          </cell>
        </row>
        <row r="3201">
          <cell r="F3201">
            <v>0</v>
          </cell>
        </row>
        <row r="3202">
          <cell r="F3202">
            <v>0</v>
          </cell>
        </row>
        <row r="3203">
          <cell r="F3203">
            <v>0</v>
          </cell>
        </row>
        <row r="3204">
          <cell r="F3204">
            <v>0</v>
          </cell>
        </row>
        <row r="3205">
          <cell r="F3205">
            <v>0</v>
          </cell>
        </row>
        <row r="3206">
          <cell r="F3206">
            <v>0</v>
          </cell>
        </row>
        <row r="3207">
          <cell r="F3207">
            <v>0</v>
          </cell>
        </row>
        <row r="3208">
          <cell r="F3208">
            <v>0</v>
          </cell>
        </row>
        <row r="3209">
          <cell r="F3209">
            <v>0</v>
          </cell>
        </row>
        <row r="3210">
          <cell r="F3210">
            <v>0</v>
          </cell>
        </row>
        <row r="3211">
          <cell r="F3211">
            <v>0</v>
          </cell>
        </row>
        <row r="3212">
          <cell r="F3212">
            <v>0</v>
          </cell>
        </row>
        <row r="3213">
          <cell r="F3213">
            <v>0</v>
          </cell>
        </row>
        <row r="3214">
          <cell r="F3214">
            <v>0</v>
          </cell>
        </row>
        <row r="3215">
          <cell r="F3215">
            <v>0</v>
          </cell>
        </row>
        <row r="3216">
          <cell r="F3216">
            <v>0</v>
          </cell>
        </row>
        <row r="3217">
          <cell r="F3217">
            <v>0</v>
          </cell>
        </row>
        <row r="3218">
          <cell r="F3218">
            <v>-1860</v>
          </cell>
        </row>
        <row r="3219">
          <cell r="F3219">
            <v>0</v>
          </cell>
        </row>
        <row r="3220">
          <cell r="F3220">
            <v>0</v>
          </cell>
        </row>
        <row r="3221">
          <cell r="F3221">
            <v>0</v>
          </cell>
        </row>
        <row r="3222">
          <cell r="F3222">
            <v>0</v>
          </cell>
        </row>
        <row r="3223">
          <cell r="F3223">
            <v>-47588</v>
          </cell>
        </row>
        <row r="3224">
          <cell r="F3224">
            <v>0</v>
          </cell>
        </row>
        <row r="3225">
          <cell r="F3225">
            <v>0</v>
          </cell>
        </row>
        <row r="3226">
          <cell r="F3226">
            <v>0</v>
          </cell>
        </row>
        <row r="3227">
          <cell r="F3227">
            <v>0</v>
          </cell>
        </row>
        <row r="3228">
          <cell r="F3228">
            <v>0</v>
          </cell>
        </row>
        <row r="3229">
          <cell r="F3229">
            <v>0</v>
          </cell>
        </row>
        <row r="3230">
          <cell r="F3230">
            <v>0</v>
          </cell>
        </row>
        <row r="3231">
          <cell r="F3231">
            <v>0</v>
          </cell>
        </row>
        <row r="3232">
          <cell r="F3232">
            <v>0</v>
          </cell>
        </row>
        <row r="3233">
          <cell r="F3233">
            <v>0</v>
          </cell>
        </row>
        <row r="3234">
          <cell r="F3234">
            <v>0</v>
          </cell>
        </row>
        <row r="3235">
          <cell r="F3235">
            <v>-31047</v>
          </cell>
        </row>
        <row r="3236">
          <cell r="F3236">
            <v>0</v>
          </cell>
        </row>
        <row r="3237">
          <cell r="F3237">
            <v>-17</v>
          </cell>
        </row>
        <row r="3238">
          <cell r="F3238">
            <v>-31561</v>
          </cell>
        </row>
        <row r="3239">
          <cell r="F3239">
            <v>0</v>
          </cell>
        </row>
        <row r="3240">
          <cell r="F3240">
            <v>0</v>
          </cell>
        </row>
        <row r="3241">
          <cell r="F3241">
            <v>-319752</v>
          </cell>
        </row>
        <row r="3242">
          <cell r="F3242">
            <v>0</v>
          </cell>
        </row>
        <row r="3243">
          <cell r="F3243">
            <v>0</v>
          </cell>
        </row>
        <row r="3244">
          <cell r="F3244">
            <v>0</v>
          </cell>
        </row>
        <row r="3245">
          <cell r="F3245">
            <v>0</v>
          </cell>
        </row>
        <row r="3246">
          <cell r="F3246">
            <v>0</v>
          </cell>
        </row>
        <row r="3247">
          <cell r="F3247">
            <v>0</v>
          </cell>
        </row>
        <row r="3248">
          <cell r="F3248">
            <v>0</v>
          </cell>
        </row>
        <row r="3249">
          <cell r="F3249">
            <v>0</v>
          </cell>
        </row>
        <row r="3250">
          <cell r="F3250">
            <v>0</v>
          </cell>
        </row>
        <row r="3251">
          <cell r="F3251">
            <v>0</v>
          </cell>
        </row>
        <row r="3252">
          <cell r="F3252">
            <v>0</v>
          </cell>
        </row>
        <row r="3253">
          <cell r="F3253">
            <v>0</v>
          </cell>
        </row>
        <row r="3254">
          <cell r="F3254">
            <v>0</v>
          </cell>
        </row>
        <row r="3255">
          <cell r="F3255">
            <v>0</v>
          </cell>
        </row>
        <row r="3256">
          <cell r="F3256">
            <v>0</v>
          </cell>
        </row>
        <row r="3257">
          <cell r="F3257">
            <v>0</v>
          </cell>
        </row>
        <row r="3258">
          <cell r="F3258">
            <v>0</v>
          </cell>
        </row>
        <row r="3259">
          <cell r="F3259">
            <v>-2501</v>
          </cell>
        </row>
        <row r="3260">
          <cell r="F3260">
            <v>0</v>
          </cell>
        </row>
        <row r="3261">
          <cell r="F3261">
            <v>0</v>
          </cell>
        </row>
        <row r="3262">
          <cell r="F3262">
            <v>0</v>
          </cell>
        </row>
        <row r="3263">
          <cell r="F3263">
            <v>0</v>
          </cell>
        </row>
        <row r="3264">
          <cell r="F3264">
            <v>-384878</v>
          </cell>
        </row>
        <row r="3265">
          <cell r="F3265">
            <v>0</v>
          </cell>
        </row>
        <row r="3266">
          <cell r="F3266">
            <v>0</v>
          </cell>
        </row>
        <row r="3267">
          <cell r="F3267">
            <v>0</v>
          </cell>
        </row>
        <row r="3268">
          <cell r="F3268">
            <v>0</v>
          </cell>
        </row>
        <row r="3269">
          <cell r="F3269">
            <v>0</v>
          </cell>
        </row>
        <row r="3270">
          <cell r="F3270">
            <v>0</v>
          </cell>
        </row>
        <row r="3271">
          <cell r="F3271">
            <v>0</v>
          </cell>
        </row>
        <row r="3272">
          <cell r="F3272">
            <v>0</v>
          </cell>
        </row>
        <row r="3273">
          <cell r="F3273">
            <v>0</v>
          </cell>
        </row>
        <row r="3274">
          <cell r="F3274">
            <v>0</v>
          </cell>
        </row>
        <row r="3275">
          <cell r="F3275">
            <v>0</v>
          </cell>
        </row>
        <row r="3276">
          <cell r="F3276">
            <v>-4538</v>
          </cell>
        </row>
        <row r="3277">
          <cell r="F3277">
            <v>0</v>
          </cell>
        </row>
        <row r="3278">
          <cell r="F3278">
            <v>-24</v>
          </cell>
        </row>
        <row r="3279">
          <cell r="F3279">
            <v>-765</v>
          </cell>
        </row>
        <row r="3280">
          <cell r="F3280">
            <v>0</v>
          </cell>
        </row>
        <row r="3281">
          <cell r="F3281">
            <v>0</v>
          </cell>
        </row>
        <row r="3282">
          <cell r="F3282">
            <v>-1198</v>
          </cell>
        </row>
        <row r="3283">
          <cell r="F3283">
            <v>0</v>
          </cell>
        </row>
        <row r="3284">
          <cell r="F3284">
            <v>0</v>
          </cell>
        </row>
        <row r="3285">
          <cell r="F3285">
            <v>0</v>
          </cell>
        </row>
        <row r="3286">
          <cell r="F3286">
            <v>0</v>
          </cell>
        </row>
        <row r="3287">
          <cell r="F3287">
            <v>0</v>
          </cell>
        </row>
        <row r="3288">
          <cell r="F3288">
            <v>0</v>
          </cell>
        </row>
        <row r="3289">
          <cell r="F3289">
            <v>0</v>
          </cell>
        </row>
        <row r="3290">
          <cell r="F3290">
            <v>0</v>
          </cell>
        </row>
        <row r="3291">
          <cell r="F3291">
            <v>0</v>
          </cell>
        </row>
        <row r="3292">
          <cell r="F3292">
            <v>0</v>
          </cell>
        </row>
        <row r="3293">
          <cell r="F3293">
            <v>0</v>
          </cell>
        </row>
        <row r="3294">
          <cell r="F3294">
            <v>0</v>
          </cell>
        </row>
        <row r="3295">
          <cell r="F3295">
            <v>0</v>
          </cell>
        </row>
        <row r="3296">
          <cell r="F3296">
            <v>0</v>
          </cell>
        </row>
        <row r="3297">
          <cell r="F3297">
            <v>0</v>
          </cell>
        </row>
        <row r="3298">
          <cell r="F3298">
            <v>0</v>
          </cell>
        </row>
        <row r="3299">
          <cell r="F3299">
            <v>0</v>
          </cell>
        </row>
        <row r="3300">
          <cell r="F3300">
            <v>0</v>
          </cell>
        </row>
        <row r="3301">
          <cell r="F3301">
            <v>0</v>
          </cell>
        </row>
        <row r="3302">
          <cell r="F3302">
            <v>0</v>
          </cell>
        </row>
        <row r="3303">
          <cell r="F3303">
            <v>0</v>
          </cell>
        </row>
        <row r="3304">
          <cell r="F3304">
            <v>0</v>
          </cell>
        </row>
        <row r="3305">
          <cell r="F3305">
            <v>-6525</v>
          </cell>
        </row>
        <row r="3306">
          <cell r="F3306">
            <v>-1879770</v>
          </cell>
        </row>
        <row r="3307">
          <cell r="F3307">
            <v>2919798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Circularization"/>
      <sheetName val="Loan portfolio as of 30.09.03"/>
      <sheetName val="Sheet1"/>
      <sheetName val="Tickmarks"/>
      <sheetName val="Sheet1 (2)"/>
      <sheetName val="LLP per DT"/>
      <sheetName val="USD"/>
      <sheetName val="EUR "/>
      <sheetName val="Выбытие ОС"/>
      <sheetName val="Additions_Disposals"/>
      <sheetName val="SocFund"/>
      <sheetName val="By decades"/>
      <sheetName val="Reconciliation"/>
      <sheetName val="DIKB som (3)"/>
      <sheetName val="Sheet1 (3)"/>
      <sheetName val="Roll (2)"/>
      <sheetName val="Roll"/>
      <sheetName val="Services in COP"/>
      <sheetName val="Production report1"/>
      <sheetName val="Production report2"/>
      <sheetName val="Лист5"/>
      <sheetName val="COP(charge)"/>
      <sheetName val="Finished goods 2002"/>
      <sheetName val="Finished goods"/>
      <sheetName val="январь2003"/>
      <sheetName val="Лист3"/>
      <sheetName val="Лист6 (2)"/>
      <sheetName val="Work in progress"/>
      <sheetName val="Лист2"/>
      <sheetName val="1630"/>
      <sheetName val="1635"/>
      <sheetName val="1633"/>
      <sheetName val="Лист3 (2)"/>
      <sheetName val="Лист4"/>
      <sheetName val="Лист6"/>
      <sheetName val="Лист9 (2)"/>
      <sheetName val="Лист12"/>
      <sheetName val="Production report"/>
      <sheetName val="Analisys"/>
      <sheetName val="DD Reserve calculation"/>
      <sheetName val="11201"/>
      <sheetName val="11204"/>
      <sheetName val="10150"/>
      <sheetName val="10001"/>
      <sheetName val="Roll 2003"/>
      <sheetName val="Roll 2002"/>
      <sheetName val="Roll 2002 (9mo)"/>
      <sheetName val="Contingent liability LLR"/>
      <sheetName val="PL 2003"/>
      <sheetName val="PL 2002"/>
      <sheetName val="PL 2002 (9mo)"/>
      <sheetName val="Sheet2"/>
      <sheetName val="160304"/>
      <sheetName val="Au840978 (2)"/>
      <sheetName val="Au840978"/>
      <sheetName val="Unrealized"/>
      <sheetName val="840"/>
      <sheetName val="978"/>
      <sheetName val="Bishkekkuru"/>
      <sheetName val="запрос"/>
      <sheetName val="Final Audit 311204"/>
      <sheetName val="Almaty-disposal"/>
      <sheetName val="Outstanding by companies"/>
      <sheetName val="Payroll testing"/>
      <sheetName val="Payroll taxes testing"/>
      <sheetName val="Local Employee"/>
      <sheetName val="Vacation reserve"/>
      <sheetName val="Expected vs Actual"/>
      <sheetName val="Threshold Calc"/>
      <sheetName val="Early"/>
      <sheetName val="Late"/>
      <sheetName val="LS Reconcilation"/>
      <sheetName val="Disposals TEST"/>
      <sheetName val="Additions TEST"/>
      <sheetName val="Sheet3"/>
      <sheetName val="PBC"/>
      <sheetName val="Weighted Average Method Test"/>
      <sheetName val="COP 2002"/>
      <sheetName val="COP 2003"/>
      <sheetName val="Sheet6"/>
      <sheetName val="Sheet5"/>
      <sheetName val="1790"/>
      <sheetName val="1610"/>
      <sheetName val="3290"/>
      <sheetName val="3430-south"/>
      <sheetName val="1610-south"/>
      <sheetName val="Rough estimation"/>
      <sheetName val="BS 2004"/>
      <sheetName val="PL 2004"/>
      <sheetName val="BS 2003"/>
      <sheetName val="SS for final audit"/>
      <sheetName val="blank"/>
      <sheetName val="Турдакунов"/>
      <sheetName val="Тоголокова"/>
      <sheetName val="Фатуллаев"/>
      <sheetName val="Сейталиева"/>
      <sheetName val="Самаков"/>
      <sheetName val="Сартбаев"/>
      <sheetName val="ЧП Суховетрова"/>
      <sheetName val="Платонова"/>
      <sheetName val="Момункулова"/>
      <sheetName val="Sydykov K."/>
      <sheetName val="Dusheev Omurbek-Karakol (2)"/>
      <sheetName val="THEPS"/>
      <sheetName val="BHPP"/>
      <sheetName val="1620-THEPS"/>
      <sheetName val="1720-THEPS"/>
      <sheetName val="1730-THEPS"/>
      <sheetName val="1790-THEPS"/>
      <sheetName val="Loans"/>
      <sheetName val="Interest recalc"/>
      <sheetName val="HO TB in excel @311208"/>
      <sheetName val="HO"/>
      <sheetName val="3"/>
      <sheetName val="Kegoc service"/>
      <sheetName val="Batisservice"/>
      <sheetName val="Energoinform"/>
      <sheetName val="XREF"/>
      <sheetName val="Cash flow projections PBC 2005"/>
      <sheetName val="Non-residents"/>
      <sheetName val="_x0000__x0000__x0000_C_x0008__x0000__x000d__x0000__x0000__x0000_"/>
      <sheetName val=""/>
      <sheetName val="???C_x0008_?_x000d_???"/>
      <sheetName val="Sheet1 (4)"/>
      <sheetName val="pbc_1350-8011"/>
      <sheetName val="Test1350-8011"/>
      <sheetName val="Moinkym"/>
      <sheetName val="Analytic"/>
      <sheetName val="Brk"/>
      <sheetName val="CMA - 671 acc. DR"/>
      <sheetName val="BS"/>
      <sheetName val="PL"/>
      <sheetName val="FA Movement Kyrg"/>
      <sheetName val="Related Parties"/>
      <sheetName val="Elimin"/>
      <sheetName val="EJE"/>
      <sheetName val="СД_311211 (3)"/>
      <sheetName val="Ф2_ЕНПФ_июль"/>
      <sheetName val="_x0000__x0000__x0000_C_x0008__x0000__x000a__x0000__x0000__x0000_"/>
      <sheetName val="???C_x0008_?_x000a_???"/>
      <sheetName val="сверка 1"/>
      <sheetName val="TB"/>
      <sheetName val="P&amp;L"/>
      <sheetName val="Taxes"/>
      <sheetName val="mvnt"/>
      <sheetName val="Discounting_9%"/>
      <sheetName val="Форма2"/>
      <sheetName val="HO 3310"/>
      <sheetName val="S3310"/>
      <sheetName val="Z3310"/>
      <sheetName val="U3310"/>
      <sheetName val="H3320"/>
      <sheetName val="S3320"/>
      <sheetName val="Z3320"/>
      <sheetName val="U3320"/>
      <sheetName val="H3390"/>
      <sheetName val="S3390"/>
      <sheetName val="Z3390"/>
      <sheetName val="U3390"/>
      <sheetName val="H3510"/>
      <sheetName val="S3510"/>
      <sheetName val="Z3510"/>
      <sheetName val="U3510"/>
      <sheetName val="U3360"/>
      <sheetName val="Sheet9"/>
      <sheetName val="Sheet4"/>
      <sheetName val="PBC 725 &amp; 844 "/>
      <sheetName val="Production_Ref Q-1-3"/>
      <sheetName val="movement"/>
      <sheetName val="AUDIT REPORT REVISED"/>
      <sheetName val="BALANCE SHEET"/>
      <sheetName val="P&amp;L, CF and Notes"/>
      <sheetName val="Note-13"/>
      <sheetName val="Changes in equity"/>
      <sheetName val="working of cash flow"/>
      <sheetName val="BALANCE SHEET (2)"/>
      <sheetName val="Консолидация"/>
      <sheetName val="GM Analysis"/>
      <sheetName val="EJE (2)"/>
      <sheetName val="Disc"/>
      <sheetName val="Worksheet in   Blank Excel 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2.2 ОтклОТМ"/>
      <sheetName val="1.3.2 ОТ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2.2 ОтклОТМ"/>
      <sheetName val="1.3.2 ОТМ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list_accounts"/>
      <sheetName val="list_cc"/>
      <sheetName val="тэп (3)"/>
    </sheetNames>
    <sheetDataSet>
      <sheetData sheetId="0" refreshError="1"/>
      <sheetData sheetId="1" refreshError="1"/>
      <sheetData sheetId="2" refreshError="1">
        <row r="22">
          <cell r="J22">
            <v>27806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Б"/>
      <sheetName val="ОПиУ"/>
      <sheetName val="ОДДС"/>
      <sheetName val="ОИСК"/>
      <sheetName val="BS_30.09.2009"/>
      <sheetName val="BS"/>
      <sheetName val="BS_30.09.2009_Э"/>
      <sheetName val="PL_30.09.2009"/>
      <sheetName val="PL_30.09.2009_Э"/>
      <sheetName val="CFS_К_30.09.2009"/>
      <sheetName val="CFS_П_30.09.2009"/>
      <sheetName val="SHE_30.09.2009"/>
      <sheetName val="ТВ с кор"/>
      <sheetName val="ТВ"/>
      <sheetName val="CF 07"/>
      <sheetName val="{1}Cash Flows Template"/>
      <sheetName val="PYTB"/>
      <sheetName val="6"/>
      <sheetName val="7"/>
      <sheetName val="5"/>
      <sheetName val="НА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9"/>
      <sheetName val="18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Summary"/>
      <sheetName val="Inflows"/>
      <sheetName val="Outflows"/>
      <sheetName val="Purchased goods,services"/>
      <sheetName val="Payroll expenses"/>
      <sheetName val="Other expenses"/>
      <sheetName val="Interset expense"/>
      <sheetName val="Insurance expenses"/>
      <sheetName val="Taxes"/>
      <sheetName val="FA&amp; IA deductions"/>
      <sheetName val="Net forex gainloss"/>
      <sheetName val="Loss carry forward"/>
      <sheetName val="Tickmarks"/>
      <sheetName val="Lease AP"/>
      <sheetName val="Equity"/>
      <sheetName val="COS"/>
      <sheetName val="Other AR"/>
      <sheetName val="Finance cost"/>
      <sheetName val="Advances pai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10">
          <cell r="C10">
            <v>500.01100000000002</v>
          </cell>
        </row>
      </sheetData>
      <sheetData sheetId="6" refreshError="1">
        <row r="10">
          <cell r="C10">
            <v>500.01100000000002</v>
          </cell>
        </row>
        <row r="12">
          <cell r="C12">
            <v>207.375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AR1"/>
      <sheetName val="AR provision"/>
      <sheetName val="Lease agreement"/>
      <sheetName val="Lease agreement (2)"/>
      <sheetName val="Провизии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AR test"/>
      <sheetName val="AR provision"/>
      <sheetName val="Advances to employees"/>
      <sheetName val="XREF"/>
      <sheetName val="PBC"/>
      <sheetName val="Tickmarks"/>
      <sheetName val="Help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&amp; PL"/>
      <sheetName val="PPE"/>
      <sheetName val="Equity"/>
      <sheetName val="CFS"/>
      <sheetName val="Reclasses"/>
      <sheetName val="Seg-BS"/>
      <sheetName val="Seg-P&amp;L"/>
      <sheetName val="Goodwill"/>
      <sheetName val="Intangibles"/>
      <sheetName val="Lease AR"/>
      <sheetName val="Loans to cust-rs"/>
      <sheetName val="Other Non-current"/>
      <sheetName val="Inventory"/>
      <sheetName val="Advances paid"/>
      <sheetName val="Trade AR"/>
      <sheetName val="Other AR"/>
      <sheetName val="Taxes recoverable"/>
      <sheetName val="Investments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>
        <row r="22">
          <cell r="J22">
            <v>14933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Summary of loan"/>
      <sheetName val="Prin Movement"/>
      <sheetName val="Int movement"/>
      <sheetName val="Repayment test"/>
      <sheetName val="Int accrual test"/>
      <sheetName val="Refun of overpmt"/>
      <sheetName val="Expected vs Actual"/>
      <sheetName val="Threshold Calc"/>
      <sheetName val="Tickmarks"/>
      <sheetName val="TDSheet"/>
    </sheetNames>
    <sheetDataSet>
      <sheetData sheetId="0">
        <row r="15">
          <cell r="M15">
            <v>3240.0005299999998</v>
          </cell>
        </row>
      </sheetData>
      <sheetData sheetId="1">
        <row r="15">
          <cell r="M15">
            <v>3240.0005299999998</v>
          </cell>
        </row>
      </sheetData>
      <sheetData sheetId="2" refreshError="1">
        <row r="15">
          <cell r="M15">
            <v>3240.0005299999998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ozoovetservice"/>
      <sheetName val="Kanimet"/>
      <sheetName val="Sadykov"/>
      <sheetName val="Zamirbek"/>
      <sheetName val="Abdyrahmanova S."/>
      <sheetName val="Nurmatova M."/>
      <sheetName val="Toygonbaeva R."/>
      <sheetName val="Maksutov H."/>
      <sheetName val="Ahmedov R."/>
      <sheetName val="SPK Hosil"/>
      <sheetName val="F Tuygun"/>
      <sheetName val="Jusubaliev"/>
      <sheetName val="Torobekov"/>
      <sheetName val="Ak-jol"/>
      <sheetName val="Shamurza"/>
      <sheetName val="Tashbaev"/>
      <sheetName val="Konurbaev"/>
      <sheetName val="Imaraliev"/>
      <sheetName val="Imamalieva"/>
      <sheetName val="Murat"/>
      <sheetName val="Ismailov"/>
      <sheetName val="Abdilla-2"/>
      <sheetName val="Maksudov"/>
      <sheetName val="Bek-arstan"/>
      <sheetName val="Isabek"/>
      <sheetName val="Karimjanov"/>
      <sheetName val="Mominov"/>
      <sheetName val="Tolkun"/>
      <sheetName val="&quot;Syrgak&quot;"/>
      <sheetName val="Kaparov J."/>
      <sheetName val="Murzaev K."/>
      <sheetName val="Ergeshov A."/>
      <sheetName val="Kasimov M."/>
      <sheetName val="Zulpiev A."/>
      <sheetName val="Sabirov A."/>
      <sheetName val="&quot;Omurbek&quot;"/>
      <sheetName val="Suranbaev A."/>
      <sheetName val="Apyeva A."/>
      <sheetName val="Ashimov A."/>
      <sheetName val="Mitalova Y."/>
      <sheetName val="PE Saipidinov R."/>
      <sheetName val="PE Magometov S."/>
      <sheetName val="K-H &quot;Satybai&quot; A."/>
      <sheetName val="SPK &quot;Kurmanjan Datka&quot;"/>
      <sheetName val="PE Rasykova T."/>
      <sheetName val="PE Orkoshov S."/>
      <sheetName val="K-H &quot;Begish&quot;"/>
      <sheetName val="K-H &quot;Arkalyk&quot;"/>
      <sheetName val="PE Mamatov H."/>
      <sheetName val="K-H &quot;Turko&quot;"/>
      <sheetName val="PE Musaev Z."/>
      <sheetName val="PE Mamaziyaev A."/>
      <sheetName val="PE Toktokozhoev K."/>
      <sheetName val="K-H &quot;Agro&quot;"/>
      <sheetName val="PE Sabirzhanov S."/>
      <sheetName val="Tickmarks"/>
      <sheetName val="Nematjanova"/>
      <sheetName val="Cholponkulo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05">
          <cell r="G105" t="str">
            <v>There are 2 days difference in maturity date between Contract and table presented by KAFC.</v>
          </cell>
        </row>
      </sheetData>
      <sheetData sheetId="17" refreshError="1"/>
      <sheetData sheetId="18" refreshError="1"/>
      <sheetData sheetId="19">
        <row r="48">
          <cell r="G48" t="str">
            <v>The appraisal price is 38% of the market one. It is situated in Kok-bel rural board. Total square is 75 m2, land - 2,000 m2. As per monitoring report as of 20.06.2005 the current value decreased from 105 to 60 KKGS, no comments were presented.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S"/>
      <sheetName val="IS"/>
      <sheetName val="SHE"/>
      <sheetName val="CFS"/>
      <sheetName val="{1}Cash Flows Template"/>
      <sheetName val="Cash"/>
      <sheetName val="Rec"/>
      <sheetName val="Prep"/>
      <sheetName val="Inv"/>
      <sheetName val="PPE"/>
      <sheetName val="IA"/>
      <sheetName val="Pay"/>
      <sheetName val="Loans"/>
      <sheetName val="CIT"/>
      <sheetName val="Equity"/>
      <sheetName val="Rev"/>
      <sheetName val="COS"/>
      <sheetName val="Sell exp"/>
      <sheetName val="G&amp;A"/>
      <sheetName val="Payroll"/>
      <sheetName val="Other inc&amp;exp"/>
      <sheetName val="Fin inc&amp;exp"/>
      <sheetName val="IFRS 7"/>
      <sheetName val="3310"/>
      <sheetName val="RP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Mvnt"/>
      <sheetName val="3310"/>
      <sheetName val="Alternative test"/>
      <sheetName val="Table"/>
      <sheetName val="XREF"/>
      <sheetName val="Tickmarks"/>
      <sheetName val="#REF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&amp;A summary"/>
      <sheetName val="BD by types of expenses"/>
      <sheetName val="TOD CMA"/>
      <sheetName val="PBC"/>
      <sheetName val="Related parties"/>
      <sheetName val="XREF"/>
      <sheetName val="Tickmarks"/>
      <sheetName val="Нематериальные активы"/>
      <sheetName val="Sheet1"/>
    </sheetNames>
    <sheetDataSet>
      <sheetData sheetId="0" refreshError="1">
        <row r="2">
          <cell r="A2">
            <v>57510</v>
          </cell>
        </row>
        <row r="41">
          <cell r="O41">
            <v>126144</v>
          </cell>
        </row>
        <row r="47">
          <cell r="O47">
            <v>57510</v>
          </cell>
        </row>
        <row r="56">
          <cell r="O56">
            <v>8986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>
            <v>57510</v>
          </cell>
          <cell r="B2">
            <v>57510</v>
          </cell>
          <cell r="D2" t="str">
            <v>Payroll</v>
          </cell>
          <cell r="E2" t="str">
            <v>!</v>
          </cell>
        </row>
        <row r="3">
          <cell r="A3">
            <v>12992.466419999999</v>
          </cell>
          <cell r="B3">
            <v>12992.466419999999</v>
          </cell>
          <cell r="D3" t="str">
            <v>Tax movement</v>
          </cell>
          <cell r="E3" t="str">
            <v>!</v>
          </cell>
        </row>
        <row r="4">
          <cell r="A4">
            <v>8986</v>
          </cell>
          <cell r="B4">
            <v>8986</v>
          </cell>
          <cell r="D4" t="str">
            <v>VAT testing 31/12/07</v>
          </cell>
          <cell r="E4" t="str">
            <v>!</v>
          </cell>
        </row>
        <row r="5">
          <cell r="A5">
            <v>126144</v>
          </cell>
          <cell r="B5">
            <v>126144</v>
          </cell>
          <cell r="D5" t="str">
            <v>G&amp;A Leadsheet</v>
          </cell>
          <cell r="E5" t="str">
            <v>!</v>
          </cell>
        </row>
      </sheetData>
      <sheetData sheetId="6" refreshError="1"/>
      <sheetData sheetId="7" refreshError="1"/>
      <sheetData sheetId="8">
        <row r="3">
          <cell r="A3" t="str">
            <v>Показатели: Приход; Расход;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Balance Sheet"/>
      <sheetName val="Income Statement"/>
      <sheetName val="Equity"/>
      <sheetName val="CF for FS"/>
      <sheetName val="Cash Flows Statement"/>
      <sheetName val="5 PPE"/>
      <sheetName val="6 НА"/>
      <sheetName val="7"/>
      <sheetName val="8"/>
      <sheetName val="9"/>
      <sheetName val="10.1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IFRS 7 Disclosures"/>
      <sheetName val="Tickmarks"/>
    </sheetNames>
    <sheetDataSet>
      <sheetData sheetId="0">
        <row r="11">
          <cell r="D11">
            <v>0</v>
          </cell>
        </row>
      </sheetData>
      <sheetData sheetId="1">
        <row r="11">
          <cell r="F11">
            <v>96300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1">
          <cell r="D11">
            <v>-506192</v>
          </cell>
        </row>
      </sheetData>
      <sheetData sheetId="9">
        <row r="11">
          <cell r="D11" t="e">
            <v>#REF!</v>
          </cell>
        </row>
      </sheetData>
      <sheetData sheetId="10"/>
      <sheetData sheetId="11"/>
      <sheetData sheetId="12"/>
      <sheetData sheetId="13">
        <row r="8">
          <cell r="D8">
            <v>200000</v>
          </cell>
        </row>
      </sheetData>
      <sheetData sheetId="14"/>
      <sheetData sheetId="15">
        <row r="11">
          <cell r="D11">
            <v>16881</v>
          </cell>
        </row>
      </sheetData>
      <sheetData sheetId="16"/>
      <sheetData sheetId="17">
        <row r="11">
          <cell r="D11">
            <v>10826</v>
          </cell>
        </row>
      </sheetData>
      <sheetData sheetId="18"/>
      <sheetData sheetId="19"/>
      <sheetData sheetId="20">
        <row r="11">
          <cell r="F11">
            <v>27602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одки"/>
      <sheetName val="ARO"/>
      <sheetName val="Нематериальные активы"/>
      <sheetName val="Дебиторка"/>
      <sheetName val="Кредиторка"/>
      <sheetName val="Резерв по отпускам"/>
      <sheetName val="Obsolete test"/>
      <sheetName val="Obsolete test (2)"/>
      <sheetName val="Obsolete test (3)"/>
      <sheetName val="123"/>
      <sheetName val="Account 123"/>
      <sheetName val="NPV calculation"/>
      <sheetName val="OB test"/>
      <sheetName val="Ageing analysis"/>
      <sheetName val="Ageing analysis (2)"/>
      <sheetName val="Initial schedule"/>
      <sheetName val="Transformation table"/>
      <sheetName val="Amortization analytical test"/>
      <sheetName val="Amortization analytical tes (2)"/>
      <sheetName val="movement"/>
      <sheetName val="X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Disclosure Intangibles"/>
      <sheetName val="movement"/>
      <sheetName val="Threshold Calc"/>
      <sheetName val="Register of Amortization"/>
      <sheetName val="XREF"/>
      <sheetName val="Tickmarks"/>
      <sheetName val="#REF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"/>
      <sheetName val="COP"/>
      <sheetName val="business trip"/>
      <sheetName val="third party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 summary"/>
      <sheetName val="Deffered tax 07"/>
      <sheetName val="Deffered tax 06"/>
      <sheetName val="Deffered tax 05"/>
      <sheetName val="Deffered tax instructions"/>
      <sheetName val="XREF"/>
      <sheetName val="Tickmarks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PYTB"/>
      <sheetName val="July_03_Pg8"/>
      <sheetName val="ОборБалФормОтч"/>
      <sheetName val="SMSTemp"/>
      <sheetName val="XREF"/>
      <sheetName val="Balance sheet proof"/>
      <sheetName val="CIT.mar-09"/>
      <sheetName val="DT CIT rec"/>
      <sheetName val="Deep Water International"/>
      <sheetName val="тара 2000"/>
      <sheetName val="Статьи"/>
      <sheetName val="Отч приб"/>
      <sheetName val="31_aralik"/>
      <sheetName val="Cash Flow Summ"/>
      <sheetName val="Maintenance"/>
      <sheetName val="Debt"/>
      <sheetName val="Pre Tax  Output"/>
      <sheetName val="Tax Output"/>
      <sheetName val="Op Assumps"/>
      <sheetName val="Revenue"/>
      <sheetName val="KONSOLID"/>
      <sheetName val="TB"/>
      <sheetName val="PR CN"/>
      <sheetName val="Выбор"/>
      <sheetName val="PR_CN"/>
      <sheetName val="GAAP TB 31.12.01  detail p&amp;l"/>
      <sheetName val="FS-97"/>
      <sheetName val="#511BkRec"/>
      <sheetName val="#511-SEPT97"/>
      <sheetName val="#511-OCT97"/>
      <sheetName val="#511-NOV97"/>
      <sheetName val="#511-DEC97"/>
      <sheetName val="L&amp;E"/>
      <sheetName val="AFE's  By Afe"/>
      <sheetName val="AFE's__By_Afe"/>
      <sheetName val="ао"/>
      <sheetName val="Parameters"/>
      <sheetName val="B-4"/>
      <sheetName val="B_4"/>
      <sheetName val="Índices"/>
      <sheetName val="System"/>
      <sheetName val="2_5_Календарь"/>
      <sheetName val="SBM Reserve"/>
      <sheetName val="X-rates"/>
      <sheetName val="Summary"/>
      <sheetName val="LISTS"/>
      <sheetName val="EQUIPMENT TYPE"/>
      <sheetName val="WBS"/>
      <sheetName val="Перечень связанных сторон"/>
      <sheetName val="curve"/>
      <sheetName val="Const"/>
      <sheetName val="preferred"/>
      <sheetName val="Общие начальные данные"/>
      <sheetName val="6674-первонач"/>
      <sheetName val="Список документов"/>
      <sheetName val="Version"/>
      <sheetName val="ДД"/>
      <sheetName val="confwh"/>
      <sheetName val="Форма2"/>
      <sheetName val="FP20DB (3)"/>
      <sheetName val="База"/>
      <sheetName val="2008"/>
      <sheetName val="2009"/>
      <sheetName val="P9-BS by Co"/>
      <sheetName val="K_760"/>
      <sheetName val="Общая информация"/>
      <sheetName val="Def"/>
      <sheetName val="из сем"/>
      <sheetName val="6 NK"/>
      <sheetName val="факс(2005-20гг.)"/>
      <sheetName val="PKF-2005"/>
      <sheetName val="Confirmation"/>
      <sheetName val="Assumptions"/>
      <sheetName val="definitions"/>
      <sheetName val="- 1 -"/>
      <sheetName val="ТитулЛистОтч"/>
      <sheetName val="O.400-VAT "/>
      <sheetName val="J-600 - AR - Lead"/>
      <sheetName val="Cost 99v98"/>
      <sheetName val="H3.100 Rollforward"/>
      <sheetName val="Workings"/>
      <sheetName val="Macroeconomic Assumptions"/>
      <sheetName val="Depr"/>
      <sheetName val=""/>
      <sheetName val="справка"/>
      <sheetName val="Anlagevermögen"/>
      <sheetName val="B 1"/>
      <sheetName val="A 100"/>
      <sheetName val="A-20"/>
      <sheetName val="t0_name"/>
      <sheetName val="GAAP TB 30.08.01  detail p&amp;l"/>
      <sheetName val="ремонт 25"/>
      <sheetName val="16"/>
      <sheetName val="12"/>
      <sheetName val="10"/>
      <sheetName val="22"/>
      <sheetName val="IS"/>
      <sheetName val="Intercompany transactions"/>
      <sheetName val="AHEPS"/>
      <sheetName val="OshHPP"/>
      <sheetName val="BHPP"/>
      <sheetName val="PIT&amp;PP(2)"/>
      <sheetName val="XLR_NoRangeSheet"/>
      <sheetName val="АФ"/>
      <sheetName val="ТМЗ-6"/>
      <sheetName val="4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справочники"/>
      <sheetName val="CPIF"/>
      <sheetName val="S"/>
      <sheetName val="U5.1_Расшифровка по 650 стр."/>
      <sheetName val="Graphs_Nefteproduct"/>
      <sheetName val="Movement"/>
      <sheetName val="78"/>
      <sheetName val="Data"/>
      <sheetName val="4НК"/>
      <sheetName val="Налоги"/>
      <sheetName val="PP&amp;E mvt for 2003"/>
      <sheetName val="CPI"/>
      <sheetName val="客戶清單customer list"/>
      <sheetName val="Sheet1"/>
      <sheetName val="FA Movement"/>
      <sheetName val="\DATA\Clients\EFES Brewery\2001"/>
      <sheetName val="тара 2000.xls"/>
      <sheetName val="Ã«ÀûÂÊ·ÖÎö±í"/>
      <sheetName val="ZD_BUD"/>
      <sheetName val="НДПИ"/>
      <sheetName val="SP Prod"/>
      <sheetName val="Menu"/>
      <sheetName val="Анализ закл. работ"/>
      <sheetName val="rollforward"/>
      <sheetName val="Формат"/>
      <sheetName val="14-Jan"/>
      <sheetName val="Câmbio - 97"/>
      <sheetName val="FES"/>
      <sheetName val="Mvnt"/>
      <sheetName val="Disclosure"/>
      <sheetName val="FX rates"/>
      <sheetName val="N"/>
      <sheetName val="Investments - consolidation"/>
      <sheetName val="Selection"/>
      <sheetName val="2"/>
      <sheetName val="CONB001A_010_30"/>
      <sheetName val="Параметр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2000"/>
      <sheetName val="ТЭП к расчету тарифа 99г"/>
      <sheetName val="ТЭП к расчету тарифа 99г (2)"/>
      <sheetName val="Лист5 (3)"/>
      <sheetName val="всп.  материалы (3)"/>
      <sheetName val="всп.  материалы (2)"/>
      <sheetName val="Услуги подрядчиков."/>
      <sheetName val="Топливо плат кал. (2)"/>
      <sheetName val="Энергия плат кал."/>
      <sheetName val="Топливо со стороны (5)"/>
      <sheetName val="вода плат календ."/>
      <sheetName val="Услуги водоснаб 4кв"/>
      <sheetName val="Услуги водоснабжения (2)"/>
      <sheetName val="всп.  материалы"/>
      <sheetName val="Топливо со стороны (4)"/>
      <sheetName val="Энергия со стороны 4кв"/>
      <sheetName val="Энергия со стороны (4)"/>
      <sheetName val="зарплата (2)"/>
      <sheetName val="амортизация  (2)"/>
      <sheetName val="Прочие расходы (2)"/>
      <sheetName val="соцвыплаты"/>
      <sheetName val="Реализ. т-энерг.на 3 кв. (3)"/>
      <sheetName val="Реализ. т-энерг.на 3 кв. (2)"/>
      <sheetName val="Реализ. т-энерг.на 2 кв."/>
      <sheetName val="Реализ. т-энерг.на 3 кв."/>
      <sheetName val="Реализ. т-энерг.на 4 кв."/>
      <sheetName val="СМЕТА ЗАТРАТ 4 кв. "/>
      <sheetName val="СМЕТА ЗАТРАТ 3 кв."/>
      <sheetName val="СМЕТА ЗАТРАТ (2кв)"/>
      <sheetName val="СМЕТА ЗАТРАТ"/>
      <sheetName val="ТЭП (4)"/>
      <sheetName val="ТЭП (10)"/>
      <sheetName val="по задан. Щербовича"/>
      <sheetName val="ТЭП апрель"/>
      <sheetName val="Химреагенты"/>
      <sheetName val="титул пл.календаря"/>
      <sheetName val="убытки по согл. акима"/>
      <sheetName val="Лист5 (2)"/>
      <sheetName val="Лист4"/>
      <sheetName val="Лист5"/>
      <sheetName val="служебная записка"/>
      <sheetName val="удорож.угля"/>
      <sheetName val="Лист8"/>
      <sheetName val="Анализ цен "/>
      <sheetName val="Структура"/>
      <sheetName val="Лист11"/>
      <sheetName val="Бикеш"/>
      <sheetName val="Лист13"/>
      <sheetName val="Лист14"/>
      <sheetName val="Лист15"/>
      <sheetName val="Лист16"/>
      <sheetName val="Лист5 (4)"/>
      <sheetName val="Топливо Лаптюгов"/>
      <sheetName val="жанат"/>
      <sheetName val="Услуги подрядчиков. (2)"/>
      <sheetName val="рецепт"/>
      <sheetName val="титул "/>
      <sheetName val="Услуги автотранспорта"/>
      <sheetName val="всп.матер.ноябрь"/>
      <sheetName val="Энергия 99 ПТО"/>
      <sheetName val="Энергия 99 ПТО (2)"/>
      <sheetName val="Топливо на99(пл.к)"/>
      <sheetName val="СМЕТА 1999г "/>
      <sheetName val="Лист6"/>
      <sheetName val="Лист7"/>
      <sheetName val="Лист9"/>
      <sheetName val="Лист10"/>
      <sheetName val="Лист12"/>
      <sheetName val="income statement"/>
      <sheetName val="ratios"/>
      <sheetName val="balance sheet"/>
      <sheetName val="д.7.001"/>
      <sheetName val="list_accounts"/>
      <sheetName val="list_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ЦАТЭК_ф3"/>
      <sheetName val="ЭБК_ф3"/>
      <sheetName val="ПЭ_Ф3"/>
      <sheetName val="СК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 Lines - Consolidation"/>
      <sheetName val="BS &amp; PL"/>
      <sheetName val="Equity"/>
      <sheetName val="CFS"/>
      <sheetName val="ЦТ3"/>
      <sheetName val="ЦТ3 (2)"/>
      <sheetName val="ОС (2)"/>
      <sheetName val="Elimination BS"/>
      <sheetName val="СКЭ_ф3 (2)"/>
      <sheetName val="ПЭ_Ф3"/>
      <sheetName val="ОНПФ_ф3"/>
      <sheetName val="Reclasses"/>
      <sheetName val="Seg-BS"/>
      <sheetName val="Seg-P&amp;L"/>
      <sheetName val="PPE"/>
      <sheetName val="Goodwill"/>
      <sheetName val="Intangibles"/>
      <sheetName val="Lease AR"/>
      <sheetName val="Loans to cust-rs"/>
      <sheetName val="Other Non-current"/>
      <sheetName val="Inventory"/>
      <sheetName val="Trade AR"/>
      <sheetName val="Other AR"/>
      <sheetName val="Taxes recoverable"/>
      <sheetName val="Investments"/>
      <sheetName val="Advances paid"/>
      <sheetName val="Cash"/>
      <sheetName val="Assets held for sale"/>
      <sheetName val="Minority Interest"/>
      <sheetName val="Bonds"/>
      <sheetName val="Loans"/>
      <sheetName val="DTL"/>
      <sheetName val="OTN"/>
      <sheetName val="Lease AP"/>
      <sheetName val="Trade AP"/>
      <sheetName val="Customer acc."/>
      <sheetName val="Taxes payable"/>
      <sheetName val="Other liab"/>
      <sheetName val="Revenue"/>
      <sheetName val="COS"/>
      <sheetName val="G&amp;A"/>
      <sheetName val="Selling Exp"/>
      <sheetName val="Inv. through P&amp;L"/>
      <sheetName val="Finance cost"/>
      <sheetName val="Other Income"/>
      <sheetName val="Invest.income"/>
      <sheetName val="Loss from discont oper"/>
      <sheetName val="Tickmarks"/>
      <sheetName val="Fin Res"/>
      <sheetName val="исп.см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G92"/>
  <sheetViews>
    <sheetView tabSelected="1" topLeftCell="A34" zoomScale="91" zoomScaleNormal="91" zoomScaleSheetLayoutView="100" workbookViewId="0">
      <selection activeCell="F29" sqref="F29"/>
    </sheetView>
  </sheetViews>
  <sheetFormatPr defaultRowHeight="15.75" outlineLevelRow="1"/>
  <cols>
    <col min="1" max="1" width="66.7109375" style="1" customWidth="1"/>
    <col min="2" max="2" width="8.7109375" style="2" customWidth="1"/>
    <col min="3" max="3" width="18.140625" style="3" customWidth="1"/>
    <col min="4" max="4" width="20.42578125" style="4" customWidth="1"/>
    <col min="5" max="5" width="17.5703125" style="3" customWidth="1"/>
    <col min="6" max="6" width="9.140625" style="3"/>
    <col min="7" max="7" width="16.140625" style="3" hidden="1" customWidth="1"/>
    <col min="8" max="16384" width="9.140625" style="3"/>
  </cols>
  <sheetData>
    <row r="1" spans="1:4">
      <c r="A1" s="5" t="s">
        <v>0</v>
      </c>
      <c r="B1" s="6"/>
      <c r="C1" s="7"/>
      <c r="D1" s="8"/>
    </row>
    <row r="2" spans="1:4">
      <c r="A2" s="5"/>
      <c r="B2" s="6"/>
    </row>
    <row r="3" spans="1:4" ht="15.75" customHeight="1">
      <c r="A3" s="5" t="s">
        <v>1</v>
      </c>
      <c r="B3" s="6"/>
      <c r="C3" s="9"/>
      <c r="D3" s="10"/>
    </row>
    <row r="4" spans="1:4" ht="17.25" customHeight="1">
      <c r="A4" s="5" t="s">
        <v>211</v>
      </c>
      <c r="B4" s="6"/>
      <c r="C4" s="9"/>
      <c r="D4" s="10"/>
    </row>
    <row r="5" spans="1:4" ht="16.5" thickBot="1">
      <c r="A5" s="11" t="s">
        <v>2</v>
      </c>
      <c r="B5" s="12"/>
      <c r="C5" s="13"/>
      <c r="D5" s="14"/>
    </row>
    <row r="6" spans="1:4" ht="16.5" thickBot="1">
      <c r="A6" s="15"/>
      <c r="B6" s="16"/>
      <c r="C6" s="9"/>
      <c r="D6" s="10"/>
    </row>
    <row r="7" spans="1:4" s="20" customFormat="1" ht="16.5" thickBot="1">
      <c r="A7" s="17" t="s">
        <v>3</v>
      </c>
      <c r="B7" s="18" t="s">
        <v>4</v>
      </c>
      <c r="C7" s="19">
        <v>45016</v>
      </c>
      <c r="D7" s="19">
        <v>44926</v>
      </c>
    </row>
    <row r="8" spans="1:4">
      <c r="A8" s="21" t="s">
        <v>5</v>
      </c>
      <c r="B8" s="22"/>
      <c r="C8" s="23"/>
      <c r="D8" s="24"/>
    </row>
    <row r="9" spans="1:4">
      <c r="A9" s="25" t="s">
        <v>6</v>
      </c>
      <c r="B9" s="26">
        <v>1</v>
      </c>
      <c r="C9" s="27">
        <v>118471695</v>
      </c>
      <c r="D9" s="27">
        <v>118986740</v>
      </c>
    </row>
    <row r="10" spans="1:4" hidden="1" outlineLevel="1">
      <c r="A10" s="25" t="s">
        <v>7</v>
      </c>
      <c r="B10" s="26"/>
      <c r="C10" s="27"/>
      <c r="D10" s="27"/>
    </row>
    <row r="11" spans="1:4" collapsed="1">
      <c r="A11" s="25" t="s">
        <v>8</v>
      </c>
      <c r="B11" s="26"/>
      <c r="C11" s="27">
        <v>248554</v>
      </c>
      <c r="D11" s="27">
        <v>255397</v>
      </c>
    </row>
    <row r="12" spans="1:4" outlineLevel="1">
      <c r="A12" s="176" t="s">
        <v>176</v>
      </c>
      <c r="B12" s="26"/>
      <c r="C12" s="27">
        <v>840590</v>
      </c>
      <c r="D12" s="27">
        <v>840590</v>
      </c>
    </row>
    <row r="13" spans="1:4">
      <c r="A13" s="25" t="s">
        <v>168</v>
      </c>
      <c r="B13" s="26"/>
      <c r="C13" s="27">
        <v>3266</v>
      </c>
      <c r="D13" s="27">
        <v>3266</v>
      </c>
    </row>
    <row r="14" spans="1:4">
      <c r="A14" s="25" t="s">
        <v>201</v>
      </c>
      <c r="B14" s="26">
        <v>2</v>
      </c>
      <c r="C14" s="27">
        <v>2767306</v>
      </c>
      <c r="D14" s="27">
        <v>2410000</v>
      </c>
    </row>
    <row r="15" spans="1:4" ht="16.5" hidden="1" customHeight="1" outlineLevel="1">
      <c r="A15" s="25" t="s">
        <v>10</v>
      </c>
      <c r="B15" s="28"/>
      <c r="C15" s="27">
        <v>0</v>
      </c>
      <c r="D15" s="27">
        <v>0</v>
      </c>
    </row>
    <row r="16" spans="1:4" ht="14.25" customHeight="1" collapsed="1">
      <c r="A16" s="25" t="s">
        <v>177</v>
      </c>
      <c r="B16" s="26">
        <v>3</v>
      </c>
      <c r="C16" s="27">
        <v>5116413</v>
      </c>
      <c r="D16" s="27">
        <v>4939621</v>
      </c>
    </row>
    <row r="17" spans="1:7" ht="15.75" hidden="1" customHeight="1" outlineLevel="1">
      <c r="A17" s="25" t="s">
        <v>12</v>
      </c>
      <c r="B17" s="26"/>
      <c r="C17" s="27"/>
      <c r="D17" s="27"/>
    </row>
    <row r="18" spans="1:7" s="32" customFormat="1" collapsed="1">
      <c r="A18" s="29" t="s">
        <v>13</v>
      </c>
      <c r="B18" s="30"/>
      <c r="C18" s="31">
        <f>SUM(C9:C17)</f>
        <v>127447824</v>
      </c>
      <c r="D18" s="31">
        <f>SUM(D9:D17)</f>
        <v>127435614</v>
      </c>
    </row>
    <row r="19" spans="1:7">
      <c r="A19" s="33" t="s">
        <v>14</v>
      </c>
      <c r="B19" s="30"/>
      <c r="C19" s="27"/>
      <c r="D19" s="27"/>
    </row>
    <row r="20" spans="1:7">
      <c r="A20" s="25" t="s">
        <v>15</v>
      </c>
      <c r="B20" s="26">
        <v>4</v>
      </c>
      <c r="C20" s="212">
        <v>2935690</v>
      </c>
      <c r="D20" s="212">
        <v>2450981</v>
      </c>
      <c r="G20" s="3">
        <f>D20-C20</f>
        <v>-484709</v>
      </c>
    </row>
    <row r="21" spans="1:7" outlineLevel="1">
      <c r="A21" s="25" t="s">
        <v>177</v>
      </c>
      <c r="B21" s="26">
        <v>3</v>
      </c>
      <c r="C21" s="212">
        <v>465565</v>
      </c>
      <c r="D21" s="212">
        <v>449892</v>
      </c>
      <c r="G21" s="3">
        <f t="shared" ref="G21:G27" si="0">D21-C21</f>
        <v>-15673</v>
      </c>
    </row>
    <row r="22" spans="1:7">
      <c r="A22" s="25" t="s">
        <v>16</v>
      </c>
      <c r="B22" s="26">
        <v>5</v>
      </c>
      <c r="C22" s="212">
        <v>4601132</v>
      </c>
      <c r="D22" s="212">
        <v>3803100</v>
      </c>
      <c r="G22" s="3">
        <f t="shared" si="0"/>
        <v>-798032</v>
      </c>
    </row>
    <row r="23" spans="1:7">
      <c r="A23" s="25" t="s">
        <v>17</v>
      </c>
      <c r="B23" s="26">
        <v>6</v>
      </c>
      <c r="C23" s="212">
        <v>745705</v>
      </c>
      <c r="D23" s="212">
        <v>894118</v>
      </c>
      <c r="G23" s="3">
        <f t="shared" si="0"/>
        <v>148413</v>
      </c>
    </row>
    <row r="24" spans="1:7" ht="16.5" customHeight="1">
      <c r="A24" s="25" t="s">
        <v>18</v>
      </c>
      <c r="B24" s="26"/>
      <c r="C24" s="212">
        <v>279686</v>
      </c>
      <c r="D24" s="212">
        <v>256672</v>
      </c>
      <c r="G24" s="3">
        <f t="shared" si="0"/>
        <v>-23014</v>
      </c>
    </row>
    <row r="25" spans="1:7">
      <c r="A25" s="25" t="s">
        <v>167</v>
      </c>
      <c r="B25" s="26">
        <v>7</v>
      </c>
      <c r="C25" s="212">
        <v>642202</v>
      </c>
      <c r="D25" s="212">
        <v>941672</v>
      </c>
      <c r="G25" s="3">
        <f t="shared" si="0"/>
        <v>299470</v>
      </c>
    </row>
    <row r="26" spans="1:7" hidden="1" outlineLevel="1">
      <c r="A26" s="25" t="s">
        <v>9</v>
      </c>
      <c r="B26" s="26"/>
      <c r="C26" s="212"/>
      <c r="D26" s="212"/>
      <c r="G26" s="3">
        <f t="shared" si="0"/>
        <v>0</v>
      </c>
    </row>
    <row r="27" spans="1:7" collapsed="1">
      <c r="A27" s="25" t="s">
        <v>11</v>
      </c>
      <c r="B27" s="28"/>
      <c r="C27" s="212">
        <v>19504</v>
      </c>
      <c r="D27" s="212">
        <v>20780</v>
      </c>
      <c r="G27" s="3">
        <f t="shared" si="0"/>
        <v>1276</v>
      </c>
    </row>
    <row r="28" spans="1:7">
      <c r="A28" s="25" t="s">
        <v>19</v>
      </c>
      <c r="B28" s="26">
        <v>8</v>
      </c>
      <c r="C28" s="212">
        <v>1264919</v>
      </c>
      <c r="D28" s="212">
        <v>665563</v>
      </c>
    </row>
    <row r="29" spans="1:7" s="32" customFormat="1" ht="16.5" thickBot="1">
      <c r="A29" s="29" t="s">
        <v>20</v>
      </c>
      <c r="B29" s="30"/>
      <c r="C29" s="213">
        <f>SUM(C20:C28)</f>
        <v>10954403</v>
      </c>
      <c r="D29" s="31">
        <f>SUM(D20:D28)</f>
        <v>9482778</v>
      </c>
    </row>
    <row r="30" spans="1:7" ht="18" hidden="1" customHeight="1" outlineLevel="1">
      <c r="A30" s="34" t="s">
        <v>21</v>
      </c>
      <c r="B30" s="35"/>
      <c r="C30" s="36"/>
      <c r="D30" s="36"/>
    </row>
    <row r="31" spans="1:7" s="32" customFormat="1" ht="16.5" collapsed="1" thickBot="1">
      <c r="A31" s="37" t="s">
        <v>22</v>
      </c>
      <c r="B31" s="38"/>
      <c r="C31" s="170">
        <f>C18+C29+C30</f>
        <v>138402227</v>
      </c>
      <c r="D31" s="170">
        <f>D18+D29+D30</f>
        <v>136918392</v>
      </c>
    </row>
    <row r="32" spans="1:7" ht="15.75" customHeight="1" thickBot="1">
      <c r="A32" s="39"/>
      <c r="B32" s="40"/>
      <c r="C32" s="41"/>
      <c r="D32" s="41"/>
    </row>
    <row r="33" spans="1:4" ht="16.5" thickBot="1">
      <c r="A33" s="172" t="s">
        <v>23</v>
      </c>
      <c r="B33" s="173"/>
      <c r="C33" s="174">
        <f>C7</f>
        <v>45016</v>
      </c>
      <c r="D33" s="174">
        <f>D7</f>
        <v>44926</v>
      </c>
    </row>
    <row r="34" spans="1:4">
      <c r="A34" s="175" t="s">
        <v>24</v>
      </c>
      <c r="B34" s="42"/>
      <c r="C34" s="23"/>
      <c r="D34" s="23"/>
    </row>
    <row r="35" spans="1:4">
      <c r="A35" s="176" t="s">
        <v>25</v>
      </c>
      <c r="B35" s="26">
        <v>9</v>
      </c>
      <c r="C35" s="27">
        <v>16291512</v>
      </c>
      <c r="D35" s="27">
        <v>16291512</v>
      </c>
    </row>
    <row r="36" spans="1:4" hidden="1" outlineLevel="1">
      <c r="A36" s="176" t="s">
        <v>26</v>
      </c>
      <c r="B36" s="26"/>
      <c r="C36" s="27"/>
      <c r="D36" s="27"/>
    </row>
    <row r="37" spans="1:4" collapsed="1">
      <c r="A37" s="176" t="s">
        <v>27</v>
      </c>
      <c r="B37" s="26">
        <v>9</v>
      </c>
      <c r="C37" s="27">
        <v>277168</v>
      </c>
      <c r="D37" s="27">
        <v>277168</v>
      </c>
    </row>
    <row r="38" spans="1:4">
      <c r="A38" s="176" t="s">
        <v>28</v>
      </c>
      <c r="B38" s="26">
        <v>9</v>
      </c>
      <c r="C38" s="27">
        <v>41086988</v>
      </c>
      <c r="D38" s="27">
        <v>42043954</v>
      </c>
    </row>
    <row r="39" spans="1:4" ht="15.75" hidden="1" customHeight="1" outlineLevel="1">
      <c r="A39" s="176" t="s">
        <v>29</v>
      </c>
      <c r="B39" s="26"/>
      <c r="C39" s="27"/>
      <c r="D39" s="27"/>
    </row>
    <row r="40" spans="1:4" hidden="1" outlineLevel="1">
      <c r="A40" s="176" t="s">
        <v>30</v>
      </c>
      <c r="B40" s="26"/>
      <c r="C40" s="27"/>
      <c r="D40" s="27"/>
    </row>
    <row r="41" spans="1:4" collapsed="1">
      <c r="A41" s="176" t="s">
        <v>31</v>
      </c>
      <c r="B41" s="26">
        <v>9</v>
      </c>
      <c r="C41" s="27">
        <f>6855795+2267297</f>
        <v>9123092</v>
      </c>
      <c r="D41" s="27">
        <f>9620837+(-2765042)</f>
        <v>6855795</v>
      </c>
    </row>
    <row r="42" spans="1:4" ht="31.5">
      <c r="A42" s="177" t="s">
        <v>32</v>
      </c>
      <c r="B42" s="26"/>
      <c r="C42" s="31">
        <f>SUM(C35:C41)</f>
        <v>66778760</v>
      </c>
      <c r="D42" s="31">
        <f>SUM(D35:D41)</f>
        <v>65468429</v>
      </c>
    </row>
    <row r="43" spans="1:4">
      <c r="A43" s="176" t="s">
        <v>33</v>
      </c>
      <c r="B43" s="26"/>
      <c r="C43" s="27"/>
      <c r="D43" s="27"/>
    </row>
    <row r="44" spans="1:4" s="32" customFormat="1" ht="18" customHeight="1">
      <c r="A44" s="178" t="s">
        <v>34</v>
      </c>
      <c r="B44" s="26"/>
      <c r="C44" s="31">
        <f>C42+C43</f>
        <v>66778760</v>
      </c>
      <c r="D44" s="31">
        <f>D42+D43</f>
        <v>65468429</v>
      </c>
    </row>
    <row r="45" spans="1:4">
      <c r="A45" s="179" t="s">
        <v>35</v>
      </c>
      <c r="B45" s="26"/>
      <c r="C45" s="27"/>
      <c r="D45" s="27"/>
    </row>
    <row r="46" spans="1:4">
      <c r="A46" s="176" t="s">
        <v>36</v>
      </c>
      <c r="B46" s="26">
        <v>10</v>
      </c>
      <c r="C46" s="27">
        <v>3000000</v>
      </c>
      <c r="D46" s="27">
        <v>3500000</v>
      </c>
    </row>
    <row r="47" spans="1:4">
      <c r="A47" s="176" t="s">
        <v>37</v>
      </c>
      <c r="B47" s="26">
        <v>15</v>
      </c>
      <c r="C47" s="27">
        <v>9828969</v>
      </c>
      <c r="D47" s="27">
        <v>8729372</v>
      </c>
    </row>
    <row r="48" spans="1:4" outlineLevel="1">
      <c r="A48" s="176" t="s">
        <v>38</v>
      </c>
      <c r="B48" s="26"/>
      <c r="C48" s="27">
        <v>0</v>
      </c>
      <c r="D48" s="27">
        <v>0</v>
      </c>
    </row>
    <row r="49" spans="1:7">
      <c r="A49" s="176" t="s">
        <v>39</v>
      </c>
      <c r="B49" s="26">
        <v>12</v>
      </c>
      <c r="C49" s="27">
        <v>19355299</v>
      </c>
      <c r="D49" s="27">
        <v>19355299</v>
      </c>
    </row>
    <row r="50" spans="1:7" hidden="1" outlineLevel="1">
      <c r="A50" s="176" t="s">
        <v>194</v>
      </c>
      <c r="B50" s="26"/>
      <c r="C50" s="27">
        <v>0</v>
      </c>
      <c r="D50" s="27">
        <v>0</v>
      </c>
    </row>
    <row r="51" spans="1:7" hidden="1" outlineLevel="1">
      <c r="A51" s="176" t="s">
        <v>195</v>
      </c>
      <c r="B51" s="26"/>
      <c r="C51" s="27">
        <v>0</v>
      </c>
      <c r="D51" s="27">
        <v>0</v>
      </c>
    </row>
    <row r="52" spans="1:7" collapsed="1">
      <c r="A52" s="176" t="s">
        <v>40</v>
      </c>
      <c r="B52" s="26">
        <v>11</v>
      </c>
      <c r="C52" s="27">
        <v>415753</v>
      </c>
      <c r="D52" s="27">
        <v>415753</v>
      </c>
    </row>
    <row r="53" spans="1:7">
      <c r="A53" s="176" t="s">
        <v>41</v>
      </c>
      <c r="B53" s="26"/>
      <c r="C53" s="27">
        <v>72950</v>
      </c>
      <c r="D53" s="27">
        <v>72951</v>
      </c>
    </row>
    <row r="54" spans="1:7">
      <c r="A54" s="176" t="s">
        <v>203</v>
      </c>
      <c r="B54" s="26">
        <v>13</v>
      </c>
      <c r="C54" s="27">
        <v>1946669</v>
      </c>
      <c r="D54" s="27"/>
    </row>
    <row r="55" spans="1:7">
      <c r="A55" s="176" t="s">
        <v>42</v>
      </c>
      <c r="B55" s="26">
        <v>11</v>
      </c>
      <c r="C55" s="27">
        <v>286289</v>
      </c>
      <c r="D55" s="27">
        <v>286289</v>
      </c>
    </row>
    <row r="56" spans="1:7" s="32" customFormat="1">
      <c r="A56" s="178" t="s">
        <v>43</v>
      </c>
      <c r="B56" s="26"/>
      <c r="C56" s="31">
        <f>SUM(C46:C55)</f>
        <v>34905929</v>
      </c>
      <c r="D56" s="213">
        <f>SUM(D46:D55)</f>
        <v>32359664</v>
      </c>
    </row>
    <row r="57" spans="1:7">
      <c r="A57" s="179" t="s">
        <v>44</v>
      </c>
      <c r="B57" s="26"/>
      <c r="C57" s="27"/>
      <c r="D57" s="212"/>
    </row>
    <row r="58" spans="1:7">
      <c r="A58" s="176" t="s">
        <v>45</v>
      </c>
      <c r="B58" s="26">
        <v>10</v>
      </c>
      <c r="C58" s="212">
        <v>592240</v>
      </c>
      <c r="D58" s="212">
        <v>742917</v>
      </c>
    </row>
    <row r="59" spans="1:7">
      <c r="A59" s="176" t="s">
        <v>46</v>
      </c>
      <c r="B59" s="26">
        <v>14</v>
      </c>
      <c r="C59" s="212">
        <v>13208538</v>
      </c>
      <c r="D59" s="212">
        <v>13331332</v>
      </c>
      <c r="G59" s="3">
        <f>C59-D59</f>
        <v>-122794</v>
      </c>
    </row>
    <row r="60" spans="1:7" outlineLevel="1">
      <c r="A60" s="176" t="s">
        <v>186</v>
      </c>
      <c r="B60" s="26">
        <v>13</v>
      </c>
      <c r="C60" s="212">
        <v>522350</v>
      </c>
      <c r="D60" s="212">
        <v>2469019</v>
      </c>
      <c r="G60" s="3">
        <f t="shared" ref="G60:G67" si="1">C60-D60</f>
        <v>-1946669</v>
      </c>
    </row>
    <row r="61" spans="1:7">
      <c r="A61" s="176" t="s">
        <v>47</v>
      </c>
      <c r="B61" s="26">
        <v>15</v>
      </c>
      <c r="C61" s="212">
        <v>15907248</v>
      </c>
      <c r="D61" s="212">
        <v>17183781</v>
      </c>
      <c r="G61" s="3">
        <f t="shared" si="1"/>
        <v>-1276533</v>
      </c>
    </row>
    <row r="62" spans="1:7" hidden="1">
      <c r="A62" s="176" t="s">
        <v>48</v>
      </c>
      <c r="B62" s="26"/>
      <c r="C62" s="212" t="s">
        <v>187</v>
      </c>
      <c r="D62" s="212" t="s">
        <v>187</v>
      </c>
      <c r="G62" s="3" t="e">
        <f t="shared" si="1"/>
        <v>#VALUE!</v>
      </c>
    </row>
    <row r="63" spans="1:7">
      <c r="A63" s="176" t="s">
        <v>49</v>
      </c>
      <c r="B63" s="26"/>
      <c r="C63" s="212">
        <v>8080</v>
      </c>
      <c r="D63" s="212">
        <v>8080</v>
      </c>
      <c r="G63" s="3">
        <f t="shared" si="1"/>
        <v>0</v>
      </c>
    </row>
    <row r="64" spans="1:7">
      <c r="A64" s="176" t="s">
        <v>50</v>
      </c>
      <c r="B64" s="26">
        <v>16</v>
      </c>
      <c r="C64" s="212">
        <v>3419291</v>
      </c>
      <c r="D64" s="212">
        <v>2426167</v>
      </c>
      <c r="G64" s="3">
        <f t="shared" si="1"/>
        <v>993124</v>
      </c>
    </row>
    <row r="65" spans="1:7" hidden="1">
      <c r="A65" s="176" t="s">
        <v>51</v>
      </c>
      <c r="B65" s="26"/>
      <c r="C65" s="212">
        <v>0</v>
      </c>
      <c r="D65" s="212">
        <v>0</v>
      </c>
      <c r="G65" s="3">
        <f t="shared" si="1"/>
        <v>0</v>
      </c>
    </row>
    <row r="66" spans="1:7" outlineLevel="1">
      <c r="A66" s="176" t="s">
        <v>52</v>
      </c>
      <c r="B66" s="26"/>
      <c r="C66" s="212">
        <v>0</v>
      </c>
      <c r="D66" s="212">
        <v>0</v>
      </c>
      <c r="G66" s="3">
        <f t="shared" si="1"/>
        <v>0</v>
      </c>
    </row>
    <row r="67" spans="1:7">
      <c r="A67" s="176" t="s">
        <v>53</v>
      </c>
      <c r="B67" s="26">
        <v>17</v>
      </c>
      <c r="C67" s="212">
        <v>3059791</v>
      </c>
      <c r="D67" s="212">
        <v>2929003</v>
      </c>
      <c r="G67" s="3">
        <f t="shared" si="1"/>
        <v>130788</v>
      </c>
    </row>
    <row r="68" spans="1:7" outlineLevel="1">
      <c r="A68" s="176" t="s">
        <v>42</v>
      </c>
      <c r="B68" s="26">
        <v>11</v>
      </c>
      <c r="C68" s="212">
        <v>0</v>
      </c>
      <c r="D68" s="212">
        <v>0</v>
      </c>
    </row>
    <row r="69" spans="1:7" s="32" customFormat="1" ht="16.5" thickBot="1">
      <c r="A69" s="178" t="s">
        <v>54</v>
      </c>
      <c r="B69" s="43"/>
      <c r="C69" s="31">
        <f>SUM(C58:C68)</f>
        <v>36717538</v>
      </c>
      <c r="D69" s="180">
        <f>SUM(D58:D68)</f>
        <v>39090299</v>
      </c>
    </row>
    <row r="70" spans="1:7" s="32" customFormat="1" ht="32.25" hidden="1" outlineLevel="1" thickBot="1">
      <c r="A70" s="181" t="s">
        <v>55</v>
      </c>
      <c r="B70" s="44"/>
      <c r="C70" s="45"/>
      <c r="D70" s="182"/>
    </row>
    <row r="71" spans="1:7" s="32" customFormat="1" ht="26.25" customHeight="1" collapsed="1" thickBot="1">
      <c r="A71" s="183" t="s">
        <v>56</v>
      </c>
      <c r="B71" s="184"/>
      <c r="C71" s="185">
        <f>C44+C56+C69+C70</f>
        <v>138402227</v>
      </c>
      <c r="D71" s="186">
        <f>D44+D56+D69+D70</f>
        <v>136918392</v>
      </c>
    </row>
    <row r="72" spans="1:7" ht="16.5" thickBot="1">
      <c r="G72" s="171"/>
    </row>
    <row r="73" spans="1:7" s="209" customFormat="1" hidden="1">
      <c r="A73" s="207" t="s">
        <v>199</v>
      </c>
      <c r="B73" s="208"/>
      <c r="D73" s="210"/>
    </row>
    <row r="74" spans="1:7" s="209" customFormat="1" hidden="1">
      <c r="A74" s="207" t="s">
        <v>197</v>
      </c>
      <c r="B74" s="208"/>
      <c r="D74" s="210"/>
    </row>
    <row r="75" spans="1:7">
      <c r="A75" s="222"/>
      <c r="B75" s="222"/>
      <c r="C75" s="222"/>
      <c r="D75" s="222"/>
    </row>
    <row r="76" spans="1:7" s="20" customFormat="1">
      <c r="A76" s="1"/>
      <c r="B76" s="2"/>
      <c r="D76" s="46"/>
    </row>
    <row r="77" spans="1:7" s="20" customFormat="1" ht="16.5">
      <c r="A77" s="47" t="s">
        <v>57</v>
      </c>
      <c r="B77" s="48"/>
      <c r="C77" s="49"/>
      <c r="D77" s="50" t="s">
        <v>212</v>
      </c>
    </row>
    <row r="78" spans="1:7" ht="16.5" customHeight="1">
      <c r="A78" s="223"/>
      <c r="B78" s="223"/>
      <c r="C78" s="223"/>
      <c r="D78" s="51"/>
    </row>
    <row r="79" spans="1:7" ht="19.5" customHeight="1">
      <c r="A79" s="47" t="s">
        <v>58</v>
      </c>
      <c r="B79" s="48"/>
      <c r="C79" s="49"/>
      <c r="D79" s="50" t="s">
        <v>59</v>
      </c>
    </row>
    <row r="80" spans="1:7" ht="15.75" customHeight="1">
      <c r="A80" s="224"/>
      <c r="B80" s="224"/>
      <c r="C80" s="224"/>
      <c r="D80" s="52"/>
    </row>
    <row r="81" spans="1:4">
      <c r="A81" s="53" t="s">
        <v>60</v>
      </c>
      <c r="B81" s="54"/>
      <c r="C81" s="53"/>
      <c r="D81" s="55"/>
    </row>
    <row r="82" spans="1:4">
      <c r="C82" s="20">
        <f>C31-C71</f>
        <v>0</v>
      </c>
      <c r="D82" s="46">
        <f>D31-D71</f>
        <v>0</v>
      </c>
    </row>
    <row r="84" spans="1:4">
      <c r="C84" s="56"/>
      <c r="D84" s="56"/>
    </row>
    <row r="86" spans="1:4" hidden="1">
      <c r="A86" s="205" t="s">
        <v>178</v>
      </c>
      <c r="B86" s="57"/>
      <c r="C86" s="57">
        <v>143863799</v>
      </c>
      <c r="D86" s="57">
        <v>143863799</v>
      </c>
    </row>
    <row r="87" spans="1:4" hidden="1">
      <c r="A87" s="205" t="s">
        <v>179</v>
      </c>
      <c r="B87" s="3"/>
      <c r="C87" s="3">
        <f>C31</f>
        <v>138402227</v>
      </c>
      <c r="D87" s="3">
        <f>D31</f>
        <v>136918392</v>
      </c>
    </row>
    <row r="88" spans="1:4" hidden="1">
      <c r="A88" s="206" t="s">
        <v>180</v>
      </c>
      <c r="C88" s="3">
        <f>C11</f>
        <v>248554</v>
      </c>
      <c r="D88" s="3">
        <f>D11</f>
        <v>255397</v>
      </c>
    </row>
    <row r="89" spans="1:4" hidden="1">
      <c r="A89" s="206" t="s">
        <v>181</v>
      </c>
      <c r="C89" s="3">
        <f>C56</f>
        <v>34905929</v>
      </c>
      <c r="D89" s="3">
        <f>D56</f>
        <v>32359664</v>
      </c>
    </row>
    <row r="90" spans="1:4" hidden="1">
      <c r="A90" s="206" t="s">
        <v>182</v>
      </c>
      <c r="C90" s="3">
        <f>C69</f>
        <v>36717538</v>
      </c>
      <c r="D90" s="3">
        <f>D69</f>
        <v>39090299</v>
      </c>
    </row>
    <row r="91" spans="1:4" hidden="1">
      <c r="A91" s="206" t="s">
        <v>183</v>
      </c>
      <c r="C91" s="3">
        <f>C87-C88-C89-C90</f>
        <v>66530206</v>
      </c>
      <c r="D91" s="3">
        <f>D87-D88-D89-D90</f>
        <v>65213032</v>
      </c>
    </row>
    <row r="92" spans="1:4" hidden="1">
      <c r="A92" s="206" t="s">
        <v>184</v>
      </c>
      <c r="C92" s="3">
        <f>C91*1000/C86</f>
        <v>462.45272585913011</v>
      </c>
      <c r="D92" s="3">
        <f>D91*1000/D86</f>
        <v>453.29702436121545</v>
      </c>
    </row>
  </sheetData>
  <sheetProtection selectLockedCells="1" selectUnlockedCells="1"/>
  <mergeCells count="3">
    <mergeCell ref="A75:D75"/>
    <mergeCell ref="A78:C78"/>
    <mergeCell ref="A80:C80"/>
  </mergeCells>
  <printOptions horizontalCentered="1"/>
  <pageMargins left="0.59027777777777779" right="0.17986111111111111" top="0.20972222222222223" bottom="0.22013888888888888" header="0.51180555555555551" footer="0.51180555555555551"/>
  <pageSetup paperSize="9" scale="77" firstPageNumber="0" orientation="portrait" horizontalDpi="300" verticalDpi="300" r:id="rId1"/>
  <headerFooter alignWithMargins="0"/>
  <rowBreaks count="2" manualBreakCount="2">
    <brk id="79" max="16383" man="1"/>
    <brk id="8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S60"/>
  <sheetViews>
    <sheetView zoomScale="89" zoomScaleNormal="89" zoomScaleSheetLayoutView="9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K7" sqref="K7"/>
    </sheetView>
  </sheetViews>
  <sheetFormatPr defaultRowHeight="15.75" outlineLevelRow="1" outlineLevelCol="1"/>
  <cols>
    <col min="1" max="1" width="6" style="57" customWidth="1"/>
    <col min="2" max="2" width="8.140625" style="57" customWidth="1"/>
    <col min="3" max="3" width="44.7109375" style="58" customWidth="1"/>
    <col min="4" max="4" width="7.7109375" style="58" customWidth="1"/>
    <col min="5" max="5" width="20.85546875" style="58" customWidth="1"/>
    <col min="6" max="6" width="15.7109375" style="58" hidden="1" customWidth="1" outlineLevel="1"/>
    <col min="7" max="7" width="22.7109375" style="58" customWidth="1" collapsed="1"/>
    <col min="8" max="8" width="15.7109375" style="58" hidden="1" customWidth="1" outlineLevel="1"/>
    <col min="9" max="9" width="8.42578125" style="59" customWidth="1" collapsed="1"/>
    <col min="10" max="10" width="13.140625" style="60" customWidth="1"/>
    <col min="11" max="11" width="17.85546875" style="60" customWidth="1"/>
    <col min="12" max="13" width="13.140625" style="60" customWidth="1"/>
    <col min="14" max="14" width="17.85546875" style="60" customWidth="1"/>
    <col min="15" max="17" width="13.140625" style="60" customWidth="1"/>
    <col min="18" max="18" width="23.28515625" style="60" customWidth="1"/>
    <col min="19" max="19" width="24" style="59" customWidth="1"/>
    <col min="20" max="16384" width="9.140625" style="57"/>
  </cols>
  <sheetData>
    <row r="1" spans="1:19" s="3" customFormat="1">
      <c r="A1" s="61" t="str">
        <f>Ф1!A1</f>
        <v xml:space="preserve">АКЦИОНЕРНОЕ ОБЩЕСТВО "СЕВКАЗЭНЕРГО" </v>
      </c>
      <c r="B1" s="61"/>
      <c r="C1" s="61"/>
      <c r="D1" s="62"/>
      <c r="E1" s="61"/>
      <c r="F1" s="61"/>
      <c r="G1" s="61"/>
      <c r="H1" s="61"/>
    </row>
    <row r="2" spans="1:19" s="3" customFormat="1">
      <c r="A2" s="57"/>
      <c r="D2" s="63"/>
    </row>
    <row r="3" spans="1:19" s="3" customFormat="1" ht="20.25" customHeight="1">
      <c r="A3" s="61" t="s">
        <v>61</v>
      </c>
      <c r="B3" s="57"/>
      <c r="C3" s="57"/>
      <c r="D3" s="58"/>
      <c r="E3" s="57"/>
      <c r="F3" s="57"/>
      <c r="G3" s="57"/>
      <c r="H3" s="57"/>
    </row>
    <row r="4" spans="1:19" s="3" customFormat="1" ht="16.5" customHeight="1">
      <c r="A4" s="61" t="s">
        <v>214</v>
      </c>
      <c r="B4" s="57"/>
      <c r="C4" s="57"/>
      <c r="D4" s="58"/>
      <c r="E4" s="57"/>
      <c r="F4" s="57"/>
      <c r="G4" s="57"/>
      <c r="H4" s="57"/>
    </row>
    <row r="5" spans="1:19" s="3" customFormat="1">
      <c r="A5" s="64" t="s">
        <v>2</v>
      </c>
      <c r="B5" s="65"/>
      <c r="C5" s="65"/>
      <c r="D5" s="66"/>
      <c r="E5" s="65"/>
      <c r="F5" s="65"/>
      <c r="G5" s="65"/>
      <c r="H5" s="65"/>
    </row>
    <row r="6" spans="1:19" s="3" customFormat="1">
      <c r="A6" s="57"/>
      <c r="B6" s="67"/>
      <c r="C6" s="67"/>
      <c r="D6" s="68"/>
      <c r="E6" s="67"/>
      <c r="F6" s="67"/>
      <c r="G6" s="67"/>
      <c r="H6" s="67"/>
    </row>
    <row r="7" spans="1:19" s="70" customFormat="1" ht="44.25" customHeight="1">
      <c r="A7" s="240" t="s">
        <v>62</v>
      </c>
      <c r="B7" s="240"/>
      <c r="C7" s="240"/>
      <c r="D7" s="69" t="s">
        <v>4</v>
      </c>
      <c r="E7" s="69" t="s">
        <v>213</v>
      </c>
      <c r="F7" s="69" t="s">
        <v>171</v>
      </c>
      <c r="G7" s="69" t="s">
        <v>208</v>
      </c>
      <c r="H7" s="69" t="s">
        <v>172</v>
      </c>
    </row>
    <row r="8" spans="1:19" s="61" customFormat="1">
      <c r="A8" s="241" t="s">
        <v>63</v>
      </c>
      <c r="B8" s="241"/>
      <c r="C8" s="241"/>
      <c r="D8" s="71"/>
      <c r="E8" s="72"/>
      <c r="F8" s="72"/>
      <c r="G8" s="72"/>
      <c r="H8" s="73"/>
    </row>
    <row r="9" spans="1:19" ht="21.95" customHeight="1">
      <c r="A9" s="236" t="s">
        <v>64</v>
      </c>
      <c r="B9" s="236"/>
      <c r="C9" s="236"/>
      <c r="D9" s="74">
        <v>18</v>
      </c>
      <c r="E9" s="212">
        <v>12767866</v>
      </c>
      <c r="F9" s="27"/>
      <c r="G9" s="212">
        <v>11925573</v>
      </c>
      <c r="H9" s="75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</row>
    <row r="10" spans="1:19" ht="15.75" hidden="1" customHeight="1" outlineLevel="1">
      <c r="A10" s="236" t="s">
        <v>65</v>
      </c>
      <c r="B10" s="236"/>
      <c r="C10" s="236"/>
      <c r="D10" s="74"/>
      <c r="E10" s="27"/>
      <c r="F10" s="27"/>
      <c r="G10" s="27"/>
      <c r="H10" s="75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</row>
    <row r="11" spans="1:19" s="61" customFormat="1" collapsed="1">
      <c r="A11" s="76" t="s">
        <v>66</v>
      </c>
      <c r="B11" s="77"/>
      <c r="C11" s="78"/>
      <c r="D11" s="74"/>
      <c r="E11" s="31"/>
      <c r="F11" s="27"/>
      <c r="G11" s="31"/>
      <c r="H11" s="75"/>
    </row>
    <row r="12" spans="1:19" s="79" customFormat="1" ht="15.75" customHeight="1">
      <c r="A12" s="236" t="s">
        <v>64</v>
      </c>
      <c r="B12" s="236"/>
      <c r="C12" s="236"/>
      <c r="D12" s="74">
        <v>19</v>
      </c>
      <c r="E12" s="212">
        <v>-10073935</v>
      </c>
      <c r="F12" s="27"/>
      <c r="G12" s="212">
        <f>-8349228</f>
        <v>-8349228</v>
      </c>
      <c r="H12" s="75"/>
    </row>
    <row r="13" spans="1:19" ht="15.75" hidden="1" customHeight="1" outlineLevel="1">
      <c r="A13" s="236" t="s">
        <v>65</v>
      </c>
      <c r="B13" s="236"/>
      <c r="C13" s="236"/>
      <c r="D13" s="74"/>
      <c r="E13" s="27"/>
      <c r="F13" s="27"/>
      <c r="G13" s="27"/>
      <c r="H13" s="75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</row>
    <row r="14" spans="1:19" collapsed="1">
      <c r="A14" s="76" t="s">
        <v>67</v>
      </c>
      <c r="B14" s="77"/>
      <c r="C14" s="78"/>
      <c r="D14" s="80"/>
      <c r="E14" s="31">
        <f>SUM(E8:E13)</f>
        <v>2693931</v>
      </c>
      <c r="F14" s="31">
        <f>SUM(F8:F13)</f>
        <v>0</v>
      </c>
      <c r="G14" s="31">
        <f>SUM(G8:G13)</f>
        <v>3576345</v>
      </c>
      <c r="H14" s="81">
        <f>SUM(H8:H13)</f>
        <v>0</v>
      </c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</row>
    <row r="15" spans="1:19" ht="15.75" customHeight="1">
      <c r="A15" s="236" t="s">
        <v>68</v>
      </c>
      <c r="B15" s="236"/>
      <c r="C15" s="236"/>
      <c r="D15" s="225">
        <v>20</v>
      </c>
      <c r="E15" s="27">
        <v>-670974</v>
      </c>
      <c r="F15" s="27"/>
      <c r="G15" s="27">
        <f>-502083</f>
        <v>-502083</v>
      </c>
      <c r="H15" s="75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</row>
    <row r="16" spans="1:19" ht="15.75" customHeight="1">
      <c r="A16" s="236" t="s">
        <v>69</v>
      </c>
      <c r="B16" s="236"/>
      <c r="C16" s="236"/>
      <c r="D16" s="226"/>
      <c r="E16" s="27">
        <v>-114882</v>
      </c>
      <c r="F16" s="27"/>
      <c r="G16" s="27">
        <f>-97898</f>
        <v>-97898</v>
      </c>
      <c r="H16" s="75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</row>
    <row r="17" spans="1:19" ht="31.5" hidden="1" customHeight="1" outlineLevel="1">
      <c r="A17" s="236" t="s">
        <v>70</v>
      </c>
      <c r="B17" s="236"/>
      <c r="C17" s="236"/>
      <c r="D17" s="74"/>
      <c r="E17" s="27"/>
      <c r="F17" s="27"/>
      <c r="G17" s="27"/>
      <c r="H17" s="75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</row>
    <row r="18" spans="1:19" s="67" customFormat="1" ht="15.75" hidden="1" customHeight="1" outlineLevel="1">
      <c r="A18" s="236" t="s">
        <v>71</v>
      </c>
      <c r="B18" s="236"/>
      <c r="C18" s="236"/>
      <c r="D18" s="74"/>
      <c r="E18" s="27"/>
      <c r="F18" s="27"/>
      <c r="G18" s="27"/>
      <c r="H18" s="75"/>
    </row>
    <row r="19" spans="1:19" s="67" customFormat="1" ht="31.5" customHeight="1" collapsed="1">
      <c r="A19" s="239" t="s">
        <v>72</v>
      </c>
      <c r="B19" s="239"/>
      <c r="C19" s="239"/>
      <c r="D19" s="80"/>
      <c r="E19" s="82">
        <f>SUM(E14:E18)</f>
        <v>1908075</v>
      </c>
      <c r="F19" s="82">
        <f>SUM(F14:F18)</f>
        <v>0</v>
      </c>
      <c r="G19" s="82">
        <f>SUM(G14:G18)</f>
        <v>2976364</v>
      </c>
      <c r="H19" s="83">
        <f>SUM(H14:H18)</f>
        <v>0</v>
      </c>
    </row>
    <row r="20" spans="1:19" s="67" customFormat="1" ht="30.75" hidden="1" customHeight="1" outlineLevel="1">
      <c r="A20" s="236" t="s">
        <v>73</v>
      </c>
      <c r="B20" s="236"/>
      <c r="C20" s="236"/>
      <c r="D20" s="74"/>
      <c r="E20" s="27"/>
      <c r="F20" s="27"/>
      <c r="G20" s="27"/>
      <c r="H20" s="75"/>
    </row>
    <row r="21" spans="1:19" ht="15.75" customHeight="1" collapsed="1">
      <c r="A21" s="236" t="s">
        <v>74</v>
      </c>
      <c r="B21" s="236"/>
      <c r="C21" s="236"/>
      <c r="D21" s="237">
        <v>23</v>
      </c>
      <c r="E21" s="27">
        <f>211857-121156-122194</f>
        <v>-31493</v>
      </c>
      <c r="F21" s="27"/>
      <c r="G21" s="27">
        <f>205010-81169+155966</f>
        <v>279807</v>
      </c>
      <c r="H21" s="75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</row>
    <row r="22" spans="1:19" ht="15.75" hidden="1" customHeight="1" outlineLevel="1">
      <c r="A22" s="236" t="s">
        <v>75</v>
      </c>
      <c r="B22" s="236"/>
      <c r="C22" s="236"/>
      <c r="D22" s="237"/>
      <c r="E22" s="27"/>
      <c r="F22" s="27"/>
      <c r="G22" s="27"/>
      <c r="H22" s="75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</row>
    <row r="23" spans="1:19" ht="15.75" customHeight="1" collapsed="1">
      <c r="A23" s="236" t="s">
        <v>76</v>
      </c>
      <c r="B23" s="236"/>
      <c r="C23" s="236"/>
      <c r="D23" s="237"/>
      <c r="E23" s="27">
        <v>236446</v>
      </c>
      <c r="F23" s="27"/>
      <c r="G23" s="27">
        <v>130760</v>
      </c>
      <c r="H23" s="75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</row>
    <row r="24" spans="1:19" ht="17.25" customHeight="1">
      <c r="A24" s="238" t="s">
        <v>77</v>
      </c>
      <c r="B24" s="238"/>
      <c r="C24" s="238"/>
      <c r="D24" s="84">
        <v>22</v>
      </c>
      <c r="E24" s="212">
        <v>241633</v>
      </c>
      <c r="F24" s="27"/>
      <c r="G24" s="212">
        <v>311492</v>
      </c>
      <c r="H24" s="75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</row>
    <row r="25" spans="1:19" s="67" customFormat="1" ht="15.75" customHeight="1">
      <c r="A25" s="236" t="s">
        <v>78</v>
      </c>
      <c r="B25" s="236"/>
      <c r="C25" s="236"/>
      <c r="D25" s="74">
        <v>21</v>
      </c>
      <c r="E25" s="27">
        <v>-1044330</v>
      </c>
      <c r="F25" s="27"/>
      <c r="G25" s="27">
        <v>-1027580</v>
      </c>
      <c r="H25" s="75"/>
    </row>
    <row r="26" spans="1:19" s="67" customFormat="1" ht="48" hidden="1" customHeight="1" outlineLevel="1">
      <c r="A26" s="236" t="s">
        <v>79</v>
      </c>
      <c r="B26" s="236"/>
      <c r="C26" s="236"/>
      <c r="D26" s="74"/>
      <c r="E26" s="27"/>
      <c r="F26" s="27"/>
      <c r="G26" s="27"/>
      <c r="H26" s="75"/>
    </row>
    <row r="27" spans="1:19" s="67" customFormat="1" ht="13.5" hidden="1" customHeight="1" outlineLevel="1">
      <c r="A27" s="236" t="s">
        <v>80</v>
      </c>
      <c r="B27" s="236"/>
      <c r="C27" s="236"/>
      <c r="D27" s="74"/>
      <c r="E27" s="27"/>
      <c r="F27" s="27"/>
      <c r="G27" s="27"/>
      <c r="H27" s="75"/>
    </row>
    <row r="28" spans="1:19" s="79" customFormat="1" ht="15.75" hidden="1" customHeight="1" outlineLevel="1">
      <c r="A28" s="236" t="s">
        <v>81</v>
      </c>
      <c r="B28" s="236"/>
      <c r="C28" s="236"/>
      <c r="D28" s="74"/>
      <c r="E28" s="27"/>
      <c r="F28" s="27"/>
      <c r="G28" s="27"/>
      <c r="H28" s="75"/>
    </row>
    <row r="29" spans="1:19" s="61" customFormat="1" collapsed="1">
      <c r="A29" s="76" t="s">
        <v>82</v>
      </c>
      <c r="B29" s="85"/>
      <c r="C29" s="85"/>
      <c r="D29" s="86"/>
      <c r="E29" s="87">
        <f>SUM(E19:E28)</f>
        <v>1310331</v>
      </c>
      <c r="F29" s="87">
        <f>SUM(F19:F28)</f>
        <v>0</v>
      </c>
      <c r="G29" s="87">
        <f>SUM(G19:G28)</f>
        <v>2670843</v>
      </c>
      <c r="H29" s="88">
        <f>SUM(H19:H28)</f>
        <v>0</v>
      </c>
    </row>
    <row r="30" spans="1:19" ht="15.75" customHeight="1">
      <c r="A30" s="228" t="s">
        <v>83</v>
      </c>
      <c r="B30" s="228"/>
      <c r="C30" s="228"/>
      <c r="D30" s="74"/>
      <c r="E30" s="27"/>
      <c r="F30" s="27"/>
      <c r="G30" s="27"/>
      <c r="H30" s="75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</row>
    <row r="31" spans="1:19" ht="15.75" customHeight="1">
      <c r="A31" s="239" t="s">
        <v>84</v>
      </c>
      <c r="B31" s="239"/>
      <c r="C31" s="239"/>
      <c r="D31" s="80"/>
      <c r="E31" s="89">
        <f>SUM(E29:E30)</f>
        <v>1310331</v>
      </c>
      <c r="F31" s="89">
        <f>SUM(F29:F30)</f>
        <v>0</v>
      </c>
      <c r="G31" s="89">
        <f>SUM(G29:G30)</f>
        <v>2670843</v>
      </c>
      <c r="H31" s="90">
        <f>SUM(H29:H30)</f>
        <v>0</v>
      </c>
      <c r="I31" s="57"/>
      <c r="N31" s="57"/>
      <c r="O31" s="57"/>
      <c r="P31" s="57"/>
      <c r="Q31" s="57"/>
      <c r="R31" s="57"/>
      <c r="S31" s="57"/>
    </row>
    <row r="32" spans="1:19" ht="15.75" customHeight="1">
      <c r="A32" s="235" t="s">
        <v>85</v>
      </c>
      <c r="B32" s="235"/>
      <c r="C32" s="235"/>
      <c r="D32" s="80"/>
      <c r="E32" s="27"/>
      <c r="F32" s="27"/>
      <c r="G32" s="27"/>
      <c r="H32" s="75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</row>
    <row r="33" spans="1:19" ht="15.75" customHeight="1">
      <c r="A33" s="228" t="s">
        <v>86</v>
      </c>
      <c r="B33" s="228"/>
      <c r="C33" s="228"/>
      <c r="D33" s="74"/>
      <c r="E33" s="27">
        <v>0</v>
      </c>
      <c r="F33" s="27"/>
      <c r="G33" s="27">
        <v>0</v>
      </c>
      <c r="H33" s="75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</row>
    <row r="34" spans="1:19" ht="15.75" customHeight="1">
      <c r="A34" s="228" t="s">
        <v>87</v>
      </c>
      <c r="B34" s="228"/>
      <c r="C34" s="228"/>
      <c r="D34" s="74"/>
      <c r="E34" s="27">
        <v>0</v>
      </c>
      <c r="F34" s="27"/>
      <c r="G34" s="27">
        <v>0</v>
      </c>
      <c r="H34" s="75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</row>
    <row r="35" spans="1:19" ht="18" customHeight="1">
      <c r="A35" s="91" t="s">
        <v>166</v>
      </c>
      <c r="B35" s="92"/>
      <c r="C35" s="93"/>
      <c r="D35" s="94"/>
      <c r="E35" s="95">
        <f>E31+E34</f>
        <v>1310331</v>
      </c>
      <c r="F35" s="95">
        <f>F31+F34</f>
        <v>0</v>
      </c>
      <c r="G35" s="95">
        <f>G31+G34</f>
        <v>2670843</v>
      </c>
      <c r="H35" s="96">
        <f>H31+H34</f>
        <v>0</v>
      </c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</row>
    <row r="36" spans="1:19" s="79" customFormat="1" ht="18.75" hidden="1" customHeight="1">
      <c r="A36" s="229" t="s">
        <v>88</v>
      </c>
      <c r="B36" s="229"/>
      <c r="C36" s="229"/>
      <c r="D36" s="97"/>
      <c r="E36" s="23"/>
      <c r="F36" s="23"/>
      <c r="G36" s="98"/>
      <c r="H36" s="99"/>
    </row>
    <row r="37" spans="1:19" s="67" customFormat="1" ht="16.5" hidden="1" customHeight="1">
      <c r="A37" s="228" t="s">
        <v>89</v>
      </c>
      <c r="B37" s="228"/>
      <c r="C37" s="228"/>
      <c r="D37" s="74"/>
      <c r="E37" s="27"/>
      <c r="F37" s="27"/>
      <c r="G37" s="75"/>
      <c r="H37" s="100"/>
    </row>
    <row r="38" spans="1:19" s="67" customFormat="1" ht="17.25" hidden="1" customHeight="1">
      <c r="A38" s="230" t="s">
        <v>33</v>
      </c>
      <c r="B38" s="230"/>
      <c r="C38" s="230"/>
      <c r="D38" s="101"/>
      <c r="E38" s="102"/>
      <c r="F38" s="102"/>
      <c r="G38" s="103"/>
      <c r="H38" s="100"/>
    </row>
    <row r="39" spans="1:19" s="67" customFormat="1">
      <c r="A39" s="20"/>
      <c r="B39" s="104"/>
      <c r="C39" s="104"/>
      <c r="D39" s="105"/>
      <c r="E39" s="41"/>
      <c r="F39" s="41"/>
      <c r="G39" s="41"/>
      <c r="H39" s="41"/>
    </row>
    <row r="40" spans="1:19" s="220" customFormat="1" ht="15.75" hidden="1" customHeight="1">
      <c r="A40" s="231" t="s">
        <v>200</v>
      </c>
      <c r="B40" s="231"/>
      <c r="C40" s="231"/>
      <c r="D40" s="231"/>
      <c r="E40" s="231"/>
      <c r="F40" s="231"/>
      <c r="G40" s="231"/>
      <c r="H40" s="231"/>
      <c r="I40" s="209"/>
    </row>
    <row r="41" spans="1:19" s="221" customFormat="1" ht="2.1" hidden="1" customHeight="1">
      <c r="A41" s="231"/>
      <c r="B41" s="231"/>
      <c r="C41" s="231"/>
      <c r="D41" s="231"/>
      <c r="E41" s="231"/>
      <c r="F41" s="231"/>
      <c r="G41" s="231"/>
      <c r="H41" s="231"/>
      <c r="I41" s="231"/>
    </row>
    <row r="42" spans="1:19" s="221" customFormat="1" ht="15.75" hidden="1" customHeight="1">
      <c r="A42" s="231" t="s">
        <v>198</v>
      </c>
      <c r="B42" s="231"/>
      <c r="C42" s="231"/>
      <c r="D42" s="231"/>
      <c r="E42" s="231"/>
      <c r="F42" s="231"/>
      <c r="G42" s="231"/>
      <c r="H42" s="231"/>
      <c r="I42" s="209"/>
    </row>
    <row r="43" spans="1:19" ht="15.75" customHeight="1">
      <c r="A43" s="63"/>
      <c r="B43" s="63"/>
      <c r="C43" s="63"/>
      <c r="D43" s="63"/>
      <c r="E43" s="63"/>
      <c r="F43" s="63"/>
      <c r="G43" s="63"/>
      <c r="H43" s="63"/>
      <c r="I43" s="3"/>
      <c r="J43" s="57"/>
      <c r="K43" s="57"/>
      <c r="L43" s="57"/>
      <c r="M43" s="57"/>
      <c r="N43" s="57"/>
      <c r="O43" s="57"/>
      <c r="P43" s="57"/>
      <c r="Q43" s="57"/>
      <c r="R43" s="57"/>
      <c r="S43" s="57"/>
    </row>
    <row r="44" spans="1:19" ht="31.5" customHeight="1">
      <c r="A44" s="232" t="str">
        <f>Ф1!A77</f>
        <v>Генеральный директор</v>
      </c>
      <c r="B44" s="232"/>
      <c r="C44" s="232"/>
      <c r="D44" s="107"/>
      <c r="E44" s="108"/>
      <c r="F44" s="109"/>
      <c r="G44" s="110" t="str">
        <f>Ф1!D77</f>
        <v>Перфилов О.В.</v>
      </c>
      <c r="H44" s="108"/>
      <c r="K44" s="111"/>
      <c r="Q44" s="59"/>
      <c r="R44" s="57"/>
      <c r="S44" s="57"/>
    </row>
    <row r="45" spans="1:19" ht="15.75" customHeight="1">
      <c r="A45" s="106"/>
      <c r="B45" s="106"/>
      <c r="C45" s="106"/>
      <c r="D45" s="107"/>
      <c r="E45" s="108"/>
      <c r="F45" s="112"/>
      <c r="G45" s="62"/>
      <c r="H45" s="108"/>
      <c r="Q45" s="59"/>
      <c r="R45" s="57"/>
      <c r="S45" s="57"/>
    </row>
    <row r="46" spans="1:19">
      <c r="A46" s="110"/>
      <c r="B46" s="110"/>
      <c r="C46" s="62"/>
      <c r="D46" s="62"/>
      <c r="E46" s="62"/>
      <c r="F46" s="62"/>
      <c r="G46" s="62"/>
      <c r="H46" s="62"/>
      <c r="K46" s="111"/>
    </row>
    <row r="47" spans="1:19" ht="15.75" customHeight="1">
      <c r="A47" s="233" t="s">
        <v>58</v>
      </c>
      <c r="B47" s="233"/>
      <c r="C47" s="233"/>
      <c r="D47" s="107"/>
      <c r="E47" s="113"/>
      <c r="F47" s="114"/>
      <c r="G47" s="108" t="s">
        <v>59</v>
      </c>
      <c r="H47" s="113"/>
    </row>
    <row r="48" spans="1:19" ht="15.75" customHeight="1">
      <c r="A48" s="234"/>
      <c r="B48" s="234"/>
      <c r="C48" s="234"/>
      <c r="D48" s="115"/>
      <c r="E48" s="41"/>
      <c r="F48" s="54"/>
      <c r="H48" s="41"/>
    </row>
    <row r="49" spans="1:10" ht="15.75" customHeight="1">
      <c r="A49" s="227" t="s">
        <v>60</v>
      </c>
      <c r="B49" s="227"/>
      <c r="C49" s="227"/>
      <c r="D49" s="54"/>
    </row>
    <row r="50" spans="1:10">
      <c r="E50" s="63">
        <f>E35-Ф4!H29</f>
        <v>0</v>
      </c>
      <c r="G50" s="63"/>
    </row>
    <row r="52" spans="1:10">
      <c r="E52" s="159"/>
      <c r="F52" s="159"/>
      <c r="G52" s="159"/>
    </row>
    <row r="53" spans="1:10" hidden="1">
      <c r="C53" s="205" t="s">
        <v>178</v>
      </c>
      <c r="D53" s="57"/>
      <c r="E53" s="57">
        <v>143863799</v>
      </c>
      <c r="F53" s="57">
        <v>143863799</v>
      </c>
      <c r="G53" s="57">
        <v>143863799</v>
      </c>
    </row>
    <row r="54" spans="1:10" hidden="1">
      <c r="E54" s="159">
        <f>E31*1000/E53</f>
        <v>9.1081356749101285</v>
      </c>
      <c r="G54" s="159">
        <f>G31*1000/G53</f>
        <v>18.565080434168152</v>
      </c>
    </row>
    <row r="60" spans="1:10">
      <c r="J60" s="158"/>
    </row>
  </sheetData>
  <sheetProtection selectLockedCells="1" selectUnlockedCells="1"/>
  <mergeCells count="37">
    <mergeCell ref="A19:C19"/>
    <mergeCell ref="A13:C13"/>
    <mergeCell ref="A15:C15"/>
    <mergeCell ref="A16:C16"/>
    <mergeCell ref="A17:C17"/>
    <mergeCell ref="A18:C18"/>
    <mergeCell ref="A7:C7"/>
    <mergeCell ref="A8:C8"/>
    <mergeCell ref="A9:C9"/>
    <mergeCell ref="A10:C10"/>
    <mergeCell ref="A12:C12"/>
    <mergeCell ref="A27:C27"/>
    <mergeCell ref="A28:C28"/>
    <mergeCell ref="A30:C30"/>
    <mergeCell ref="A31:C31"/>
    <mergeCell ref="A20:C20"/>
    <mergeCell ref="A22:C22"/>
    <mergeCell ref="A23:C23"/>
    <mergeCell ref="A24:C24"/>
    <mergeCell ref="A25:C25"/>
    <mergeCell ref="A26:C26"/>
    <mergeCell ref="D15:D16"/>
    <mergeCell ref="A49:C49"/>
    <mergeCell ref="A33:C33"/>
    <mergeCell ref="A34:C34"/>
    <mergeCell ref="A36:C36"/>
    <mergeCell ref="A37:C37"/>
    <mergeCell ref="A38:C38"/>
    <mergeCell ref="A40:H40"/>
    <mergeCell ref="A41:I41"/>
    <mergeCell ref="A42:H42"/>
    <mergeCell ref="A44:C44"/>
    <mergeCell ref="A47:C47"/>
    <mergeCell ref="A48:C48"/>
    <mergeCell ref="A32:C32"/>
    <mergeCell ref="A21:C21"/>
    <mergeCell ref="D21:D23"/>
  </mergeCells>
  <pageMargins left="0.98425196850393704" right="0.47244094488188981" top="0.39370078740157483" bottom="0.39370078740157483" header="0.51181102362204722" footer="0.51181102362204722"/>
  <pageSetup paperSize="9" scale="80"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H79"/>
  <sheetViews>
    <sheetView zoomScale="75" zoomScaleNormal="75" workbookViewId="0">
      <pane xSplit="1" ySplit="7" topLeftCell="B40" activePane="bottomRight" state="frozen"/>
      <selection pane="topRight" activeCell="B1" sqref="B1"/>
      <selection pane="bottomLeft" activeCell="A22" sqref="A22"/>
      <selection pane="bottomRight" activeCell="C32" sqref="C32"/>
    </sheetView>
  </sheetViews>
  <sheetFormatPr defaultRowHeight="15.75" outlineLevelRow="1"/>
  <cols>
    <col min="1" max="1" width="74.42578125" style="57" customWidth="1"/>
    <col min="2" max="2" width="19" style="57" customWidth="1"/>
    <col min="3" max="3" width="20.7109375" style="57" customWidth="1"/>
    <col min="4" max="4" width="9.140625" style="57"/>
    <col min="5" max="5" width="10.28515625" style="57" customWidth="1"/>
    <col min="6" max="6" width="15.140625" style="57" customWidth="1"/>
    <col min="7" max="16384" width="9.140625" style="57"/>
  </cols>
  <sheetData>
    <row r="1" spans="1:6">
      <c r="A1" s="61" t="str">
        <f>Ф1!A1</f>
        <v xml:space="preserve">АКЦИОНЕРНОЕ ОБЩЕСТВО "СЕВКАЗЭНЕРГО" </v>
      </c>
    </row>
    <row r="2" spans="1:6">
      <c r="A2" s="61"/>
    </row>
    <row r="3" spans="1:6">
      <c r="A3" s="61" t="s">
        <v>90</v>
      </c>
    </row>
    <row r="4" spans="1:6">
      <c r="A4" s="61" t="str">
        <f>Ф2!A4</f>
        <v>за период, заканчивающийся 31 марта 2023 года</v>
      </c>
    </row>
    <row r="5" spans="1:6">
      <c r="A5" s="116" t="str">
        <f>Ф2!A5</f>
        <v>(в тыс. тенге)</v>
      </c>
      <c r="B5" s="64"/>
      <c r="C5" s="64"/>
    </row>
    <row r="6" spans="1:6" ht="16.5" thickBot="1"/>
    <row r="7" spans="1:6" ht="16.5" thickBot="1">
      <c r="A7" s="195" t="s">
        <v>62</v>
      </c>
      <c r="B7" s="196" t="str">
        <f>Ф2!E7</f>
        <v>1 квартал 2023 г.</v>
      </c>
      <c r="C7" s="197" t="str">
        <f>Ф2!G7</f>
        <v>1 квартал 2022 г.</v>
      </c>
    </row>
    <row r="8" spans="1:6" ht="31.5">
      <c r="A8" s="189" t="s">
        <v>91</v>
      </c>
      <c r="B8" s="198"/>
      <c r="C8" s="199"/>
    </row>
    <row r="9" spans="1:6">
      <c r="A9" s="192" t="s">
        <v>92</v>
      </c>
      <c r="B9" s="219">
        <f>Ф2!E29</f>
        <v>1310331</v>
      </c>
      <c r="C9" s="200">
        <f>Ф2!G29</f>
        <v>2670843</v>
      </c>
    </row>
    <row r="10" spans="1:6">
      <c r="A10" s="192" t="s">
        <v>93</v>
      </c>
      <c r="B10" s="219"/>
      <c r="C10" s="200"/>
    </row>
    <row r="11" spans="1:6">
      <c r="A11" s="191" t="s">
        <v>94</v>
      </c>
      <c r="B11" s="214">
        <v>2021926</v>
      </c>
      <c r="C11" s="214">
        <v>1409879</v>
      </c>
    </row>
    <row r="12" spans="1:6">
      <c r="A12" s="191" t="s">
        <v>78</v>
      </c>
      <c r="B12" s="214">
        <f>-Ф2!E25</f>
        <v>1044330</v>
      </c>
      <c r="C12" s="214">
        <f>-Ф2!G25</f>
        <v>1027580</v>
      </c>
    </row>
    <row r="13" spans="1:6" ht="18" customHeight="1">
      <c r="A13" s="191" t="s">
        <v>196</v>
      </c>
      <c r="B13" s="214">
        <v>122194</v>
      </c>
      <c r="C13" s="214">
        <v>-155966</v>
      </c>
      <c r="E13" s="3"/>
      <c r="F13" s="3"/>
    </row>
    <row r="14" spans="1:6" ht="18.75" hidden="1" customHeight="1">
      <c r="A14" s="191" t="s">
        <v>95</v>
      </c>
      <c r="B14" s="214"/>
      <c r="C14" s="214"/>
    </row>
    <row r="15" spans="1:6">
      <c r="A15" s="191" t="s">
        <v>96</v>
      </c>
      <c r="B15" s="214">
        <v>-27773</v>
      </c>
      <c r="C15" s="214">
        <v>199</v>
      </c>
    </row>
    <row r="16" spans="1:6" ht="15.75" hidden="1" customHeight="1">
      <c r="A16" s="191" t="s">
        <v>97</v>
      </c>
      <c r="B16" s="214"/>
      <c r="C16" s="214"/>
    </row>
    <row r="17" spans="1:6" ht="14.25" hidden="1" customHeight="1">
      <c r="A17" s="191" t="s">
        <v>98</v>
      </c>
      <c r="B17" s="214"/>
      <c r="C17" s="214"/>
    </row>
    <row r="18" spans="1:6" ht="15" hidden="1" customHeight="1">
      <c r="A18" s="191" t="s">
        <v>204</v>
      </c>
      <c r="B18" s="214"/>
      <c r="C18" s="214"/>
    </row>
    <row r="19" spans="1:6">
      <c r="A19" s="191" t="s">
        <v>99</v>
      </c>
      <c r="B19" s="214">
        <f>-Ф2!E23</f>
        <v>-236446</v>
      </c>
      <c r="C19" s="214">
        <f>-Ф2!G23</f>
        <v>-130760</v>
      </c>
    </row>
    <row r="20" spans="1:6" hidden="1">
      <c r="A20" s="191" t="s">
        <v>205</v>
      </c>
      <c r="B20" s="214"/>
      <c r="C20" s="214"/>
    </row>
    <row r="21" spans="1:6" hidden="1">
      <c r="A21" s="191" t="s">
        <v>210</v>
      </c>
      <c r="B21" s="214"/>
      <c r="C21" s="214"/>
    </row>
    <row r="22" spans="1:6" hidden="1">
      <c r="A22" s="191" t="s">
        <v>100</v>
      </c>
      <c r="B22" s="214"/>
      <c r="C22" s="214"/>
      <c r="E22" s="3"/>
      <c r="F22" s="3"/>
    </row>
    <row r="23" spans="1:6">
      <c r="A23" s="191" t="s">
        <v>77</v>
      </c>
      <c r="B23" s="214">
        <f>-Ф2!E24</f>
        <v>-241633</v>
      </c>
      <c r="C23" s="214">
        <f>-Ф2!G24</f>
        <v>-311492</v>
      </c>
    </row>
    <row r="24" spans="1:6">
      <c r="A24" s="192" t="s">
        <v>101</v>
      </c>
      <c r="B24" s="89">
        <f>SUM(B9:B23)</f>
        <v>3992929</v>
      </c>
      <c r="C24" s="89">
        <f>SUM(C9:C23)</f>
        <v>4510283</v>
      </c>
    </row>
    <row r="25" spans="1:6">
      <c r="A25" s="192" t="s">
        <v>102</v>
      </c>
      <c r="B25" s="89"/>
      <c r="C25" s="89"/>
    </row>
    <row r="26" spans="1:6">
      <c r="A26" s="191" t="s">
        <v>103</v>
      </c>
      <c r="B26" s="119">
        <v>-462765</v>
      </c>
      <c r="C26" s="119">
        <v>212373</v>
      </c>
    </row>
    <row r="27" spans="1:6">
      <c r="A27" s="191" t="s">
        <v>104</v>
      </c>
      <c r="B27" s="119">
        <v>-901263</v>
      </c>
      <c r="C27" s="119">
        <v>-19259</v>
      </c>
    </row>
    <row r="28" spans="1:6" ht="15.75" customHeight="1">
      <c r="A28" s="191" t="s">
        <v>105</v>
      </c>
      <c r="B28" s="119">
        <v>148413</v>
      </c>
      <c r="C28" s="119">
        <v>-1234216</v>
      </c>
    </row>
    <row r="29" spans="1:6" ht="15.75" hidden="1" customHeight="1">
      <c r="A29" s="191" t="s">
        <v>173</v>
      </c>
      <c r="B29" s="119"/>
      <c r="C29" s="119"/>
    </row>
    <row r="30" spans="1:6">
      <c r="A30" s="191" t="s">
        <v>106</v>
      </c>
      <c r="B30" s="119">
        <v>301076</v>
      </c>
      <c r="C30" s="119">
        <f>221058+1782</f>
        <v>222840</v>
      </c>
    </row>
    <row r="31" spans="1:6">
      <c r="A31" s="191" t="s">
        <v>107</v>
      </c>
      <c r="B31" s="119">
        <v>-1785932</v>
      </c>
      <c r="C31" s="119">
        <v>-357211</v>
      </c>
    </row>
    <row r="32" spans="1:6">
      <c r="A32" s="191" t="s">
        <v>108</v>
      </c>
      <c r="B32" s="119">
        <v>993124</v>
      </c>
      <c r="C32" s="119">
        <v>-57310</v>
      </c>
    </row>
    <row r="33" spans="1:8" hidden="1">
      <c r="A33" s="191" t="s">
        <v>174</v>
      </c>
      <c r="B33" s="119"/>
      <c r="C33" s="119"/>
    </row>
    <row r="34" spans="1:8" ht="17.25" customHeight="1">
      <c r="A34" s="191" t="s">
        <v>109</v>
      </c>
      <c r="B34" s="119">
        <v>127050</v>
      </c>
      <c r="C34" s="119">
        <v>356291</v>
      </c>
    </row>
    <row r="35" spans="1:8" hidden="1" outlineLevel="1">
      <c r="A35" s="191" t="s">
        <v>110</v>
      </c>
      <c r="B35" s="119"/>
      <c r="C35" s="119"/>
    </row>
    <row r="36" spans="1:8" ht="31.5" hidden="1" outlineLevel="1">
      <c r="A36" s="191" t="s">
        <v>111</v>
      </c>
      <c r="B36" s="119">
        <v>0</v>
      </c>
      <c r="C36" s="119"/>
    </row>
    <row r="37" spans="1:8" collapsed="1">
      <c r="A37" s="192" t="s">
        <v>112</v>
      </c>
      <c r="B37" s="118">
        <f>SUM(B24:B36)</f>
        <v>2412632</v>
      </c>
      <c r="C37" s="118">
        <f>SUM(C24:C36)</f>
        <v>3633791</v>
      </c>
    </row>
    <row r="38" spans="1:8">
      <c r="A38" s="191" t="s">
        <v>113</v>
      </c>
      <c r="B38" s="119">
        <v>-19214</v>
      </c>
      <c r="C38" s="119">
        <v>-227343</v>
      </c>
    </row>
    <row r="39" spans="1:8">
      <c r="A39" s="191" t="s">
        <v>114</v>
      </c>
      <c r="B39" s="119">
        <v>-1125788</v>
      </c>
      <c r="C39" s="119">
        <v>-985126</v>
      </c>
    </row>
    <row r="40" spans="1:8" ht="32.25" thickBot="1">
      <c r="A40" s="201" t="s">
        <v>115</v>
      </c>
      <c r="B40" s="120">
        <f>SUM(B37:B39)</f>
        <v>1267630</v>
      </c>
      <c r="C40" s="120">
        <f>SUM(C37:C39)</f>
        <v>2421322</v>
      </c>
    </row>
    <row r="41" spans="1:8" ht="31.5">
      <c r="A41" s="202" t="s">
        <v>116</v>
      </c>
      <c r="B41" s="117"/>
      <c r="C41" s="117"/>
    </row>
    <row r="42" spans="1:8">
      <c r="A42" s="191" t="s">
        <v>117</v>
      </c>
      <c r="B42" s="119">
        <v>-193412</v>
      </c>
      <c r="C42" s="119">
        <v>-478624</v>
      </c>
    </row>
    <row r="43" spans="1:8">
      <c r="A43" s="191" t="s">
        <v>206</v>
      </c>
      <c r="B43" s="119">
        <v>0</v>
      </c>
      <c r="C43" s="119">
        <v>0</v>
      </c>
    </row>
    <row r="44" spans="1:8">
      <c r="A44" s="191" t="s">
        <v>118</v>
      </c>
      <c r="B44" s="119">
        <v>-1151</v>
      </c>
      <c r="C44" s="119">
        <v>-1877</v>
      </c>
    </row>
    <row r="45" spans="1:8">
      <c r="A45" s="191" t="s">
        <v>119</v>
      </c>
      <c r="B45" s="121"/>
      <c r="C45" s="121"/>
    </row>
    <row r="46" spans="1:8">
      <c r="A46" s="191" t="s">
        <v>120</v>
      </c>
      <c r="B46" s="121">
        <v>26018</v>
      </c>
      <c r="C46" s="121">
        <v>17100</v>
      </c>
    </row>
    <row r="47" spans="1:8">
      <c r="A47" s="191" t="s">
        <v>121</v>
      </c>
      <c r="B47" s="119"/>
      <c r="C47" s="119">
        <v>5117</v>
      </c>
      <c r="H47" s="57" t="s">
        <v>122</v>
      </c>
    </row>
    <row r="48" spans="1:8" hidden="1">
      <c r="A48" s="191" t="s">
        <v>188</v>
      </c>
      <c r="B48" s="119"/>
      <c r="C48" s="119"/>
    </row>
    <row r="49" spans="1:3" hidden="1">
      <c r="A49" s="191" t="s">
        <v>209</v>
      </c>
      <c r="B49" s="119"/>
      <c r="C49" s="119"/>
    </row>
    <row r="50" spans="1:3">
      <c r="A50" s="191" t="s">
        <v>207</v>
      </c>
      <c r="B50" s="119"/>
      <c r="C50" s="119">
        <v>13849</v>
      </c>
    </row>
    <row r="51" spans="1:3" hidden="1">
      <c r="A51" s="191" t="s">
        <v>123</v>
      </c>
      <c r="B51" s="119"/>
      <c r="C51" s="119"/>
    </row>
    <row r="52" spans="1:3" ht="15.75" customHeight="1" thickBot="1">
      <c r="A52" s="203" t="s">
        <v>124</v>
      </c>
      <c r="B52" s="204">
        <f>SUM(B42:B51)</f>
        <v>-168545</v>
      </c>
      <c r="C52" s="204">
        <f>SUM(C42:C51)</f>
        <v>-444435</v>
      </c>
    </row>
    <row r="53" spans="1:3" ht="31.5">
      <c r="A53" s="189" t="s">
        <v>125</v>
      </c>
      <c r="B53" s="190"/>
      <c r="C53" s="190"/>
    </row>
    <row r="54" spans="1:3">
      <c r="A54" s="191" t="s">
        <v>126</v>
      </c>
      <c r="B54" s="121"/>
      <c r="C54" s="121"/>
    </row>
    <row r="55" spans="1:3" hidden="1">
      <c r="A55" s="191" t="s">
        <v>127</v>
      </c>
      <c r="B55" s="121"/>
      <c r="C55" s="121"/>
    </row>
    <row r="56" spans="1:3">
      <c r="A56" s="191" t="s">
        <v>128</v>
      </c>
      <c r="B56" s="121"/>
      <c r="C56" s="121"/>
    </row>
    <row r="57" spans="1:3">
      <c r="A57" s="191" t="s">
        <v>129</v>
      </c>
      <c r="B57" s="121">
        <v>-500000</v>
      </c>
      <c r="C57" s="121">
        <v>-500000</v>
      </c>
    </row>
    <row r="58" spans="1:3" hidden="1">
      <c r="A58" s="191" t="s">
        <v>130</v>
      </c>
      <c r="B58" s="121"/>
      <c r="C58" s="121"/>
    </row>
    <row r="59" spans="1:3" hidden="1">
      <c r="A59" s="191" t="s">
        <v>131</v>
      </c>
      <c r="B59" s="121"/>
      <c r="C59" s="121"/>
    </row>
    <row r="60" spans="1:3" hidden="1">
      <c r="A60" s="191" t="s">
        <v>169</v>
      </c>
      <c r="B60" s="121"/>
      <c r="C60" s="121"/>
    </row>
    <row r="61" spans="1:3">
      <c r="A61" s="191" t="s">
        <v>189</v>
      </c>
      <c r="B61" s="121"/>
      <c r="C61" s="121">
        <v>-12837</v>
      </c>
    </row>
    <row r="62" spans="1:3" ht="16.5" hidden="1" customHeight="1">
      <c r="A62" s="191" t="s">
        <v>170</v>
      </c>
      <c r="B62" s="121"/>
      <c r="C62" s="121"/>
    </row>
    <row r="63" spans="1:3" hidden="1">
      <c r="A63" s="191" t="s">
        <v>175</v>
      </c>
      <c r="B63" s="121"/>
      <c r="C63" s="121"/>
    </row>
    <row r="64" spans="1:3" ht="31.5">
      <c r="A64" s="192" t="s">
        <v>132</v>
      </c>
      <c r="B64" s="87">
        <f>SUM(B54:B63)</f>
        <v>-500000</v>
      </c>
      <c r="C64" s="87">
        <f>SUM(C54:C63)</f>
        <v>-512837</v>
      </c>
    </row>
    <row r="65" spans="1:3" s="61" customFormat="1" ht="16.5" thickBot="1">
      <c r="A65" s="193" t="s">
        <v>133</v>
      </c>
      <c r="B65" s="194">
        <f>SUM(B64,B52,B40)</f>
        <v>599085</v>
      </c>
      <c r="C65" s="194">
        <f>SUM(C64,C52,C40)</f>
        <v>1464050</v>
      </c>
    </row>
    <row r="66" spans="1:3" s="61" customFormat="1" ht="16.5" thickBot="1">
      <c r="A66" s="187" t="s">
        <v>134</v>
      </c>
      <c r="B66" s="188">
        <v>665563</v>
      </c>
      <c r="C66" s="188">
        <v>291377</v>
      </c>
    </row>
    <row r="67" spans="1:3" ht="16.5" thickBot="1">
      <c r="A67" s="124" t="s">
        <v>135</v>
      </c>
      <c r="B67" s="125">
        <f>-180+451</f>
        <v>271</v>
      </c>
      <c r="C67" s="125">
        <v>-2706</v>
      </c>
    </row>
    <row r="68" spans="1:3" s="61" customFormat="1">
      <c r="A68" s="122" t="s">
        <v>136</v>
      </c>
      <c r="B68" s="123">
        <f>SUM(B65:B67)</f>
        <v>1264919</v>
      </c>
      <c r="C68" s="123">
        <f>SUM(C65:C67)</f>
        <v>1752721</v>
      </c>
    </row>
    <row r="69" spans="1:3">
      <c r="B69" s="3"/>
      <c r="C69" s="3"/>
    </row>
    <row r="70" spans="1:3">
      <c r="B70" s="3"/>
      <c r="C70" s="3"/>
    </row>
    <row r="71" spans="1:3">
      <c r="A71" s="106" t="str">
        <f>Ф2!A44</f>
        <v>Генеральный директор</v>
      </c>
      <c r="B71" s="126"/>
      <c r="C71" s="112" t="str">
        <f>Ф2!G44</f>
        <v>Перфилов О.В.</v>
      </c>
    </row>
    <row r="72" spans="1:3" ht="12" customHeight="1">
      <c r="A72" s="110"/>
      <c r="C72" s="112"/>
    </row>
    <row r="73" spans="1:3" ht="9.75" customHeight="1">
      <c r="A73" s="110"/>
      <c r="C73" s="112"/>
    </row>
    <row r="74" spans="1:3" ht="18.75" customHeight="1">
      <c r="A74" s="106" t="s">
        <v>58</v>
      </c>
      <c r="B74" s="126"/>
      <c r="C74" s="112" t="str">
        <f>Ф1!D79</f>
        <v>Алексеевене Т.В.</v>
      </c>
    </row>
    <row r="75" spans="1:3">
      <c r="A75" s="127"/>
      <c r="B75" s="127"/>
      <c r="C75" s="128"/>
    </row>
    <row r="76" spans="1:3">
      <c r="A76" s="53" t="s">
        <v>60</v>
      </c>
      <c r="B76" s="53"/>
      <c r="C76" s="53"/>
    </row>
    <row r="77" spans="1:3">
      <c r="B77" s="3"/>
      <c r="C77" s="3"/>
    </row>
    <row r="78" spans="1:3">
      <c r="B78" s="3">
        <f>B66-Ф1!D28</f>
        <v>0</v>
      </c>
      <c r="C78" s="3"/>
    </row>
    <row r="79" spans="1:3">
      <c r="B79" s="3">
        <f>B68-Ф1!C28</f>
        <v>0</v>
      </c>
      <c r="C79" s="3"/>
    </row>
  </sheetData>
  <sheetProtection selectLockedCells="1" selectUnlockedCells="1"/>
  <pageMargins left="0.86614173228346458" right="0.15748031496062992" top="0.47244094488188981" bottom="0.31496062992125984" header="0.51181102362204722" footer="0.51181102362204722"/>
  <pageSetup paperSize="9" scale="68" firstPageNumber="0" orientation="portrait" horizontalDpi="300" verticalDpi="300" r:id="rId1"/>
  <headerFooter alignWithMargins="0"/>
  <colBreaks count="1" manualBreakCount="1">
    <brk id="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M63"/>
  <sheetViews>
    <sheetView zoomScale="75" zoomScaleNormal="75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K32" sqref="K32"/>
    </sheetView>
  </sheetViews>
  <sheetFormatPr defaultRowHeight="12.75" outlineLevelRow="2" outlineLevelCol="1"/>
  <cols>
    <col min="1" max="1" width="51.5703125" style="129" customWidth="1"/>
    <col min="2" max="2" width="13.5703125" style="129" customWidth="1"/>
    <col min="3" max="3" width="0" style="129" hidden="1" customWidth="1" outlineLevel="1"/>
    <col min="4" max="4" width="13.140625" style="129" customWidth="1" collapsed="1"/>
    <col min="5" max="5" width="13.140625" style="129" customWidth="1"/>
    <col min="6" max="7" width="0" style="129" hidden="1" customWidth="1" outlineLevel="1"/>
    <col min="8" max="8" width="14" style="129" customWidth="1" collapsed="1"/>
    <col min="9" max="9" width="14.42578125" style="129" customWidth="1"/>
    <col min="10" max="10" width="15.7109375" style="129" customWidth="1"/>
    <col min="11" max="11" width="17.5703125" style="129" customWidth="1"/>
    <col min="12" max="12" width="6" style="129" customWidth="1"/>
    <col min="13" max="13" width="16.85546875" style="130" customWidth="1"/>
    <col min="14" max="16384" width="9.140625" style="129"/>
  </cols>
  <sheetData>
    <row r="1" spans="1:13" ht="15.75">
      <c r="A1" s="5" t="str">
        <f>Ф1!A1</f>
        <v xml:space="preserve">АКЦИОНЕРНОЕ ОБЩЕСТВО "СЕВКАЗЭНЕРГО" </v>
      </c>
    </row>
    <row r="2" spans="1:13" s="131" customFormat="1" ht="15.75"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</row>
    <row r="3" spans="1:13" s="131" customFormat="1" ht="15.75">
      <c r="A3" s="133" t="s">
        <v>137</v>
      </c>
      <c r="B3" s="134"/>
      <c r="C3" s="134"/>
      <c r="D3" s="134"/>
      <c r="E3" s="134"/>
      <c r="F3" s="132"/>
      <c r="G3" s="132"/>
      <c r="H3" s="132"/>
      <c r="I3" s="132"/>
      <c r="J3" s="132"/>
      <c r="K3" s="132"/>
      <c r="L3" s="132"/>
      <c r="M3" s="132"/>
    </row>
    <row r="4" spans="1:13" s="131" customFormat="1" ht="15.75">
      <c r="A4" s="133" t="str">
        <f>Ф2!A4</f>
        <v>за период, заканчивающийся 31 марта 2023 года</v>
      </c>
      <c r="B4" s="134"/>
      <c r="C4" s="134"/>
      <c r="D4" s="134"/>
      <c r="E4" s="134"/>
      <c r="F4" s="132"/>
      <c r="G4" s="132"/>
      <c r="H4" s="132"/>
      <c r="I4" s="132"/>
      <c r="J4" s="132"/>
      <c r="K4" s="132"/>
      <c r="L4" s="132"/>
      <c r="M4" s="132"/>
    </row>
    <row r="5" spans="1:13" s="131" customFormat="1" ht="15.75">
      <c r="A5" s="135" t="s">
        <v>2</v>
      </c>
      <c r="B5" s="136"/>
      <c r="C5" s="136"/>
      <c r="D5" s="136"/>
      <c r="E5" s="136"/>
      <c r="F5" s="137"/>
      <c r="G5" s="137"/>
      <c r="H5" s="137"/>
      <c r="I5" s="137"/>
      <c r="J5" s="137"/>
      <c r="K5" s="137"/>
      <c r="L5" s="132"/>
      <c r="M5" s="132"/>
    </row>
    <row r="6" spans="1:13" s="131" customFormat="1" ht="16.5" thickBot="1">
      <c r="A6" s="134"/>
      <c r="B6" s="134"/>
      <c r="C6" s="134"/>
      <c r="D6" s="134"/>
      <c r="E6" s="134"/>
      <c r="F6" s="132"/>
      <c r="G6" s="132"/>
      <c r="H6" s="132"/>
      <c r="I6" s="132"/>
      <c r="J6" s="132"/>
      <c r="K6" s="132"/>
      <c r="L6" s="132"/>
      <c r="M6" s="132"/>
    </row>
    <row r="7" spans="1:13" s="139" customFormat="1" ht="15.75" customHeight="1" thickBot="1">
      <c r="A7" s="242" t="s">
        <v>62</v>
      </c>
      <c r="B7" s="244" t="s">
        <v>138</v>
      </c>
      <c r="C7" s="244"/>
      <c r="D7" s="244"/>
      <c r="E7" s="244"/>
      <c r="F7" s="244"/>
      <c r="G7" s="244"/>
      <c r="H7" s="244"/>
      <c r="I7" s="244"/>
      <c r="J7" s="245" t="s">
        <v>33</v>
      </c>
      <c r="K7" s="247" t="s">
        <v>34</v>
      </c>
      <c r="L7" s="138"/>
      <c r="M7" s="1"/>
    </row>
    <row r="8" spans="1:13" s="139" customFormat="1" ht="99" customHeight="1" thickBot="1">
      <c r="A8" s="243"/>
      <c r="B8" s="140" t="s">
        <v>25</v>
      </c>
      <c r="C8" s="140" t="s">
        <v>26</v>
      </c>
      <c r="D8" s="140" t="s">
        <v>27</v>
      </c>
      <c r="E8" s="140" t="s">
        <v>28</v>
      </c>
      <c r="F8" s="140" t="s">
        <v>30</v>
      </c>
      <c r="G8" s="140" t="s">
        <v>139</v>
      </c>
      <c r="H8" s="141" t="s">
        <v>140</v>
      </c>
      <c r="I8" s="142" t="s">
        <v>141</v>
      </c>
      <c r="J8" s="246"/>
      <c r="K8" s="248"/>
      <c r="L8" s="138"/>
      <c r="M8" s="1"/>
    </row>
    <row r="9" spans="1:13" s="139" customFormat="1" ht="15.75">
      <c r="A9" s="160" t="str">
        <f>A54</f>
        <v>Сальдо на 31.12.22 г.</v>
      </c>
      <c r="B9" s="143">
        <v>16291512</v>
      </c>
      <c r="C9" s="143"/>
      <c r="D9" s="143">
        <v>277168</v>
      </c>
      <c r="E9" s="143">
        <f>E54</f>
        <v>42043954</v>
      </c>
      <c r="F9" s="143">
        <f t="shared" ref="F9:G9" si="0">F54</f>
        <v>0</v>
      </c>
      <c r="G9" s="143">
        <f t="shared" si="0"/>
        <v>0</v>
      </c>
      <c r="H9" s="143">
        <f>H54</f>
        <v>6855797</v>
      </c>
      <c r="I9" s="143">
        <f>SUM(B9:H9)-2</f>
        <v>65468429</v>
      </c>
      <c r="J9" s="143"/>
      <c r="K9" s="161">
        <f t="shared" ref="K9:K30" si="1">I9+J9</f>
        <v>65468429</v>
      </c>
      <c r="L9" s="138"/>
      <c r="M9" s="1">
        <f>K9-Ф1!D44</f>
        <v>0</v>
      </c>
    </row>
    <row r="10" spans="1:13" s="139" customFormat="1" ht="15.75" hidden="1">
      <c r="A10" s="162" t="s">
        <v>142</v>
      </c>
      <c r="B10" s="144"/>
      <c r="C10" s="144"/>
      <c r="D10" s="144"/>
      <c r="E10" s="144"/>
      <c r="F10" s="144"/>
      <c r="G10" s="144"/>
      <c r="H10" s="144"/>
      <c r="I10" s="145">
        <f t="shared" ref="I10:I30" si="2">SUM(B10:H10)</f>
        <v>0</v>
      </c>
      <c r="J10" s="144"/>
      <c r="K10" s="163">
        <f t="shared" si="1"/>
        <v>0</v>
      </c>
      <c r="L10" s="138"/>
      <c r="M10" s="1"/>
    </row>
    <row r="11" spans="1:13" s="139" customFormat="1" ht="15.75" hidden="1">
      <c r="A11" s="162" t="s">
        <v>143</v>
      </c>
      <c r="B11" s="144"/>
      <c r="C11" s="144"/>
      <c r="D11" s="144"/>
      <c r="E11" s="144"/>
      <c r="F11" s="144"/>
      <c r="G11" s="144"/>
      <c r="H11" s="144"/>
      <c r="I11" s="145">
        <f t="shared" si="2"/>
        <v>0</v>
      </c>
      <c r="J11" s="144"/>
      <c r="K11" s="163">
        <f t="shared" si="1"/>
        <v>0</v>
      </c>
      <c r="L11" s="138"/>
      <c r="M11" s="1"/>
    </row>
    <row r="12" spans="1:13" s="139" customFormat="1" ht="15.75" hidden="1" outlineLevel="1">
      <c r="A12" s="162" t="s">
        <v>144</v>
      </c>
      <c r="B12" s="144"/>
      <c r="C12" s="144"/>
      <c r="D12" s="144"/>
      <c r="E12" s="144"/>
      <c r="F12" s="144"/>
      <c r="G12" s="144"/>
      <c r="H12" s="144"/>
      <c r="I12" s="145">
        <f t="shared" si="2"/>
        <v>0</v>
      </c>
      <c r="J12" s="144"/>
      <c r="K12" s="163">
        <f t="shared" si="1"/>
        <v>0</v>
      </c>
      <c r="L12" s="138"/>
      <c r="M12" s="1"/>
    </row>
    <row r="13" spans="1:13" s="139" customFormat="1" ht="15.75" hidden="1" outlineLevel="2">
      <c r="A13" s="162" t="s">
        <v>145</v>
      </c>
      <c r="B13" s="144"/>
      <c r="C13" s="144"/>
      <c r="D13" s="144"/>
      <c r="E13" s="144"/>
      <c r="F13" s="144"/>
      <c r="G13" s="144"/>
      <c r="H13" s="144"/>
      <c r="I13" s="145">
        <f t="shared" si="2"/>
        <v>0</v>
      </c>
      <c r="J13" s="144"/>
      <c r="K13" s="163">
        <f t="shared" si="1"/>
        <v>0</v>
      </c>
      <c r="L13" s="138"/>
      <c r="M13" s="1"/>
    </row>
    <row r="14" spans="1:13" s="139" customFormat="1" ht="31.5" hidden="1" outlineLevel="1">
      <c r="A14" s="162" t="s">
        <v>146</v>
      </c>
      <c r="B14" s="144"/>
      <c r="C14" s="144"/>
      <c r="D14" s="144"/>
      <c r="E14" s="144"/>
      <c r="F14" s="144"/>
      <c r="G14" s="144"/>
      <c r="H14" s="144"/>
      <c r="I14" s="145">
        <f t="shared" si="2"/>
        <v>0</v>
      </c>
      <c r="J14" s="144"/>
      <c r="K14" s="163">
        <f t="shared" si="1"/>
        <v>0</v>
      </c>
      <c r="L14" s="138"/>
      <c r="M14" s="1"/>
    </row>
    <row r="15" spans="1:13" s="139" customFormat="1" ht="15.75" hidden="1" outlineLevel="1">
      <c r="A15" s="162" t="s">
        <v>147</v>
      </c>
      <c r="B15" s="144"/>
      <c r="C15" s="144"/>
      <c r="D15" s="144"/>
      <c r="E15" s="144"/>
      <c r="F15" s="144"/>
      <c r="G15" s="144"/>
      <c r="H15" s="144"/>
      <c r="I15" s="145">
        <f t="shared" si="2"/>
        <v>0</v>
      </c>
      <c r="J15" s="144"/>
      <c r="K15" s="163">
        <f t="shared" si="1"/>
        <v>0</v>
      </c>
      <c r="L15" s="138"/>
      <c r="M15" s="1"/>
    </row>
    <row r="16" spans="1:13" s="139" customFormat="1" ht="15.75" hidden="1" outlineLevel="1">
      <c r="A16" s="162" t="s">
        <v>148</v>
      </c>
      <c r="B16" s="144"/>
      <c r="C16" s="144"/>
      <c r="D16" s="144"/>
      <c r="E16" s="144"/>
      <c r="F16" s="144"/>
      <c r="G16" s="144"/>
      <c r="H16" s="144"/>
      <c r="I16" s="145">
        <f t="shared" si="2"/>
        <v>0</v>
      </c>
      <c r="J16" s="144"/>
      <c r="K16" s="163">
        <f t="shared" si="1"/>
        <v>0</v>
      </c>
      <c r="L16" s="138"/>
      <c r="M16" s="1"/>
    </row>
    <row r="17" spans="1:13" s="139" customFormat="1" ht="15.75" hidden="1" outlineLevel="1">
      <c r="A17" s="162" t="s">
        <v>149</v>
      </c>
      <c r="B17" s="144"/>
      <c r="C17" s="144"/>
      <c r="D17" s="144"/>
      <c r="E17" s="144"/>
      <c r="F17" s="144"/>
      <c r="G17" s="144"/>
      <c r="H17" s="144"/>
      <c r="I17" s="145">
        <f t="shared" si="2"/>
        <v>0</v>
      </c>
      <c r="J17" s="144"/>
      <c r="K17" s="163">
        <f t="shared" si="1"/>
        <v>0</v>
      </c>
      <c r="L17" s="138"/>
      <c r="M17" s="1"/>
    </row>
    <row r="18" spans="1:13" s="139" customFormat="1" ht="15.75" hidden="1">
      <c r="A18" s="162" t="s">
        <v>150</v>
      </c>
      <c r="B18" s="144"/>
      <c r="C18" s="144"/>
      <c r="D18" s="144"/>
      <c r="E18" s="144"/>
      <c r="F18" s="144"/>
      <c r="G18" s="144"/>
      <c r="H18" s="144"/>
      <c r="I18" s="145">
        <f t="shared" si="2"/>
        <v>0</v>
      </c>
      <c r="J18" s="144"/>
      <c r="K18" s="163">
        <f t="shared" si="1"/>
        <v>0</v>
      </c>
      <c r="L18" s="138"/>
      <c r="M18" s="1"/>
    </row>
    <row r="19" spans="1:13" s="139" customFormat="1" ht="31.5">
      <c r="A19" s="162" t="s">
        <v>151</v>
      </c>
      <c r="B19" s="144"/>
      <c r="C19" s="144"/>
      <c r="D19" s="144"/>
      <c r="E19" s="144">
        <v>-956966</v>
      </c>
      <c r="F19" s="144"/>
      <c r="G19" s="144"/>
      <c r="H19" s="215">
        <f>E19*-1</f>
        <v>956966</v>
      </c>
      <c r="I19" s="145">
        <f t="shared" si="2"/>
        <v>0</v>
      </c>
      <c r="J19" s="144"/>
      <c r="K19" s="163">
        <f t="shared" si="1"/>
        <v>0</v>
      </c>
      <c r="L19" s="138"/>
      <c r="M19" s="1"/>
    </row>
    <row r="20" spans="1:13" s="139" customFormat="1" ht="32.25" customHeight="1" outlineLevel="1">
      <c r="A20" s="162" t="s">
        <v>191</v>
      </c>
      <c r="B20" s="144"/>
      <c r="C20" s="144"/>
      <c r="D20" s="144"/>
      <c r="E20" s="144"/>
      <c r="F20" s="144"/>
      <c r="G20" s="144"/>
      <c r="H20" s="215"/>
      <c r="I20" s="145">
        <f t="shared" si="2"/>
        <v>0</v>
      </c>
      <c r="J20" s="144"/>
      <c r="K20" s="163">
        <f t="shared" si="1"/>
        <v>0</v>
      </c>
      <c r="L20" s="138"/>
      <c r="M20" s="1"/>
    </row>
    <row r="21" spans="1:13" s="139" customFormat="1" ht="15.75" outlineLevel="1">
      <c r="A21" s="162" t="s">
        <v>193</v>
      </c>
      <c r="B21" s="144"/>
      <c r="C21" s="144"/>
      <c r="D21" s="144"/>
      <c r="E21" s="144"/>
      <c r="F21" s="144"/>
      <c r="G21" s="144"/>
      <c r="H21" s="215"/>
      <c r="I21" s="145">
        <f t="shared" si="2"/>
        <v>0</v>
      </c>
      <c r="J21" s="144"/>
      <c r="K21" s="163">
        <f t="shared" si="1"/>
        <v>0</v>
      </c>
      <c r="L21" s="138"/>
      <c r="M21" s="1"/>
    </row>
    <row r="22" spans="1:13" s="139" customFormat="1" ht="15.75" hidden="1" customHeight="1" outlineLevel="1">
      <c r="A22" s="162" t="s">
        <v>152</v>
      </c>
      <c r="B22" s="144"/>
      <c r="C22" s="144"/>
      <c r="D22" s="144"/>
      <c r="E22" s="144"/>
      <c r="F22" s="144"/>
      <c r="G22" s="144"/>
      <c r="H22" s="215"/>
      <c r="I22" s="145">
        <f t="shared" si="2"/>
        <v>0</v>
      </c>
      <c r="J22" s="144"/>
      <c r="K22" s="163">
        <f t="shared" si="1"/>
        <v>0</v>
      </c>
      <c r="L22" s="138"/>
      <c r="M22" s="1"/>
    </row>
    <row r="23" spans="1:13" s="139" customFormat="1" ht="15.75" hidden="1" outlineLevel="1">
      <c r="A23" s="162" t="s">
        <v>153</v>
      </c>
      <c r="B23" s="144"/>
      <c r="C23" s="144"/>
      <c r="D23" s="144"/>
      <c r="E23" s="144"/>
      <c r="F23" s="144"/>
      <c r="G23" s="144"/>
      <c r="H23" s="215"/>
      <c r="I23" s="145">
        <f t="shared" si="2"/>
        <v>0</v>
      </c>
      <c r="J23" s="144"/>
      <c r="K23" s="163">
        <f t="shared" si="1"/>
        <v>0</v>
      </c>
      <c r="L23" s="138"/>
      <c r="M23" s="1"/>
    </row>
    <row r="24" spans="1:13" s="139" customFormat="1" ht="15.75" hidden="1">
      <c r="A24" s="162" t="s">
        <v>154</v>
      </c>
      <c r="B24" s="144"/>
      <c r="C24" s="144"/>
      <c r="D24" s="144"/>
      <c r="E24" s="144"/>
      <c r="F24" s="144"/>
      <c r="G24" s="144"/>
      <c r="H24" s="215"/>
      <c r="I24" s="145">
        <f t="shared" si="2"/>
        <v>0</v>
      </c>
      <c r="J24" s="144"/>
      <c r="K24" s="163">
        <f t="shared" si="1"/>
        <v>0</v>
      </c>
      <c r="L24" s="138"/>
      <c r="M24" s="1"/>
    </row>
    <row r="25" spans="1:13" s="139" customFormat="1" ht="16.5" hidden="1" customHeight="1" outlineLevel="1">
      <c r="A25" s="162" t="s">
        <v>155</v>
      </c>
      <c r="B25" s="144"/>
      <c r="C25" s="144"/>
      <c r="D25" s="144"/>
      <c r="E25" s="144"/>
      <c r="F25" s="144"/>
      <c r="G25" s="144"/>
      <c r="H25" s="215"/>
      <c r="I25" s="145">
        <f t="shared" si="2"/>
        <v>0</v>
      </c>
      <c r="J25" s="144"/>
      <c r="K25" s="163">
        <f t="shared" si="1"/>
        <v>0</v>
      </c>
      <c r="L25" s="138"/>
      <c r="M25" s="1"/>
    </row>
    <row r="26" spans="1:13" s="139" customFormat="1" ht="15.75" hidden="1" customHeight="1" outlineLevel="1">
      <c r="A26" s="162" t="s">
        <v>156</v>
      </c>
      <c r="B26" s="144"/>
      <c r="C26" s="144"/>
      <c r="D26" s="144"/>
      <c r="E26" s="144"/>
      <c r="F26" s="144"/>
      <c r="G26" s="144"/>
      <c r="H26" s="215"/>
      <c r="I26" s="145">
        <f t="shared" si="2"/>
        <v>0</v>
      </c>
      <c r="J26" s="144"/>
      <c r="K26" s="163">
        <f t="shared" si="1"/>
        <v>0</v>
      </c>
      <c r="L26" s="138"/>
      <c r="M26" s="1"/>
    </row>
    <row r="27" spans="1:13" s="139" customFormat="1" ht="15.75" collapsed="1">
      <c r="A27" s="162" t="s">
        <v>157</v>
      </c>
      <c r="B27" s="144"/>
      <c r="C27" s="144"/>
      <c r="D27" s="144"/>
      <c r="E27" s="144"/>
      <c r="F27" s="144"/>
      <c r="G27" s="144"/>
      <c r="H27" s="215"/>
      <c r="I27" s="145">
        <f t="shared" si="2"/>
        <v>0</v>
      </c>
      <c r="J27" s="144"/>
      <c r="K27" s="163">
        <f t="shared" si="1"/>
        <v>0</v>
      </c>
      <c r="L27" s="138"/>
      <c r="M27" s="1"/>
    </row>
    <row r="28" spans="1:13" s="139" customFormat="1" ht="15.75" outlineLevel="1">
      <c r="A28" s="162" t="s">
        <v>192</v>
      </c>
      <c r="B28" s="144"/>
      <c r="C28" s="144"/>
      <c r="D28" s="144"/>
      <c r="E28" s="144"/>
      <c r="F28" s="144"/>
      <c r="G28" s="144"/>
      <c r="H28" s="215"/>
      <c r="I28" s="145">
        <f t="shared" si="2"/>
        <v>0</v>
      </c>
      <c r="J28" s="144"/>
      <c r="K28" s="163">
        <f t="shared" si="1"/>
        <v>0</v>
      </c>
      <c r="L28" s="138"/>
      <c r="M28" s="1"/>
    </row>
    <row r="29" spans="1:13" s="139" customFormat="1" ht="15.75">
      <c r="A29" s="162" t="s">
        <v>158</v>
      </c>
      <c r="B29" s="144"/>
      <c r="C29" s="144"/>
      <c r="D29" s="144"/>
      <c r="E29" s="144"/>
      <c r="F29" s="144"/>
      <c r="G29" s="144"/>
      <c r="H29" s="215">
        <f>Ф2!E35</f>
        <v>1310331</v>
      </c>
      <c r="I29" s="145">
        <f t="shared" si="2"/>
        <v>1310331</v>
      </c>
      <c r="J29" s="144"/>
      <c r="K29" s="163">
        <f t="shared" si="1"/>
        <v>1310331</v>
      </c>
      <c r="L29" s="138"/>
      <c r="M29" s="1"/>
    </row>
    <row r="30" spans="1:13" s="139" customFormat="1" ht="15.75" hidden="1">
      <c r="A30" s="162" t="s">
        <v>159</v>
      </c>
      <c r="B30" s="144"/>
      <c r="C30" s="144"/>
      <c r="D30" s="144"/>
      <c r="E30" s="144"/>
      <c r="F30" s="144"/>
      <c r="G30" s="144"/>
      <c r="H30" s="215"/>
      <c r="I30" s="145">
        <f t="shared" si="2"/>
        <v>0</v>
      </c>
      <c r="J30" s="144"/>
      <c r="K30" s="163">
        <f t="shared" si="1"/>
        <v>0</v>
      </c>
      <c r="L30" s="138"/>
      <c r="M30" s="1"/>
    </row>
    <row r="31" spans="1:13" s="139" customFormat="1" ht="16.5" thickBot="1">
      <c r="A31" s="211" t="s">
        <v>216</v>
      </c>
      <c r="B31" s="146">
        <f>SUM(B9:B30)</f>
        <v>16291512</v>
      </c>
      <c r="C31" s="146">
        <f>SUM(C9:C30)</f>
        <v>0</v>
      </c>
      <c r="D31" s="146">
        <f t="shared" ref="D31:J31" si="3">SUM(D9:D30)</f>
        <v>277168</v>
      </c>
      <c r="E31" s="146">
        <f t="shared" si="3"/>
        <v>41086988</v>
      </c>
      <c r="F31" s="146">
        <f t="shared" si="3"/>
        <v>0</v>
      </c>
      <c r="G31" s="146">
        <f t="shared" si="3"/>
        <v>0</v>
      </c>
      <c r="H31" s="216">
        <f t="shared" si="3"/>
        <v>9123094</v>
      </c>
      <c r="I31" s="147">
        <f>SUM(I9:I30)</f>
        <v>66778760</v>
      </c>
      <c r="J31" s="147">
        <f t="shared" si="3"/>
        <v>0</v>
      </c>
      <c r="K31" s="164">
        <f>SUM(K9:K30)</f>
        <v>66778760</v>
      </c>
      <c r="L31" s="148"/>
      <c r="M31" s="1">
        <f>K31-Ф1!C44</f>
        <v>0</v>
      </c>
    </row>
    <row r="32" spans="1:13" s="139" customFormat="1" ht="15.75">
      <c r="A32" s="160" t="s">
        <v>202</v>
      </c>
      <c r="B32" s="143">
        <v>16291512</v>
      </c>
      <c r="C32" s="143"/>
      <c r="D32" s="143">
        <v>277168</v>
      </c>
      <c r="E32" s="143">
        <v>45629951</v>
      </c>
      <c r="F32" s="143">
        <v>0</v>
      </c>
      <c r="G32" s="143">
        <v>0</v>
      </c>
      <c r="H32" s="217">
        <v>9620837</v>
      </c>
      <c r="I32" s="149">
        <v>71819468</v>
      </c>
      <c r="J32" s="149"/>
      <c r="K32" s="165">
        <f t="shared" ref="K32:K53" si="4">I32+J32</f>
        <v>71819468</v>
      </c>
      <c r="L32" s="138"/>
      <c r="M32" s="1"/>
    </row>
    <row r="33" spans="1:13" s="139" customFormat="1" ht="15.75">
      <c r="A33" s="162" t="s">
        <v>142</v>
      </c>
      <c r="B33" s="144"/>
      <c r="C33" s="144"/>
      <c r="D33" s="144"/>
      <c r="E33" s="144"/>
      <c r="F33" s="144"/>
      <c r="G33" s="144"/>
      <c r="H33" s="218"/>
      <c r="I33" s="145">
        <f t="shared" ref="I33:I53" si="5">SUM(B33:H33)</f>
        <v>0</v>
      </c>
      <c r="J33" s="144"/>
      <c r="K33" s="163">
        <f t="shared" si="4"/>
        <v>0</v>
      </c>
      <c r="L33" s="148"/>
      <c r="M33" s="1"/>
    </row>
    <row r="34" spans="1:13" s="139" customFormat="1" ht="31.5" hidden="1">
      <c r="A34" s="162" t="s">
        <v>160</v>
      </c>
      <c r="B34" s="144"/>
      <c r="C34" s="144"/>
      <c r="D34" s="144"/>
      <c r="E34" s="144"/>
      <c r="F34" s="144"/>
      <c r="G34" s="144"/>
      <c r="H34" s="215"/>
      <c r="I34" s="145">
        <f t="shared" si="5"/>
        <v>0</v>
      </c>
      <c r="J34" s="144"/>
      <c r="K34" s="163">
        <f t="shared" si="4"/>
        <v>0</v>
      </c>
      <c r="L34" s="138"/>
      <c r="M34" s="1"/>
    </row>
    <row r="35" spans="1:13" s="139" customFormat="1" ht="15.75" hidden="1">
      <c r="A35" s="162" t="s">
        <v>145</v>
      </c>
      <c r="B35" s="144"/>
      <c r="C35" s="144"/>
      <c r="D35" s="144"/>
      <c r="E35" s="144"/>
      <c r="F35" s="144"/>
      <c r="G35" s="144"/>
      <c r="H35" s="215"/>
      <c r="I35" s="145">
        <f t="shared" si="5"/>
        <v>0</v>
      </c>
      <c r="J35" s="144"/>
      <c r="K35" s="163">
        <f t="shared" si="4"/>
        <v>0</v>
      </c>
      <c r="L35" s="138"/>
      <c r="M35" s="1"/>
    </row>
    <row r="36" spans="1:13" s="139" customFormat="1" ht="15.75" hidden="1" customHeight="1">
      <c r="A36" s="162" t="s">
        <v>147</v>
      </c>
      <c r="B36" s="144"/>
      <c r="C36" s="144"/>
      <c r="D36" s="144"/>
      <c r="E36" s="144"/>
      <c r="F36" s="144"/>
      <c r="G36" s="144"/>
      <c r="H36" s="215"/>
      <c r="I36" s="145">
        <f t="shared" si="5"/>
        <v>0</v>
      </c>
      <c r="J36" s="144"/>
      <c r="K36" s="163">
        <f t="shared" si="4"/>
        <v>0</v>
      </c>
      <c r="L36" s="138"/>
      <c r="M36" s="1"/>
    </row>
    <row r="37" spans="1:13" s="139" customFormat="1" ht="15.75" hidden="1" customHeight="1">
      <c r="A37" s="162" t="s">
        <v>148</v>
      </c>
      <c r="B37" s="144"/>
      <c r="C37" s="144"/>
      <c r="D37" s="144"/>
      <c r="E37" s="144"/>
      <c r="F37" s="144"/>
      <c r="G37" s="144"/>
      <c r="H37" s="215"/>
      <c r="I37" s="145">
        <f t="shared" si="5"/>
        <v>0</v>
      </c>
      <c r="J37" s="144"/>
      <c r="K37" s="163">
        <f t="shared" si="4"/>
        <v>0</v>
      </c>
      <c r="L37" s="138"/>
      <c r="M37" s="1"/>
    </row>
    <row r="38" spans="1:13" s="139" customFormat="1" ht="15.75" hidden="1" customHeight="1">
      <c r="A38" s="162" t="s">
        <v>149</v>
      </c>
      <c r="B38" s="144"/>
      <c r="C38" s="144"/>
      <c r="D38" s="144"/>
      <c r="E38" s="144"/>
      <c r="F38" s="144"/>
      <c r="G38" s="144"/>
      <c r="H38" s="215"/>
      <c r="I38" s="145">
        <f t="shared" si="5"/>
        <v>0</v>
      </c>
      <c r="J38" s="144"/>
      <c r="K38" s="163">
        <f t="shared" si="4"/>
        <v>0</v>
      </c>
      <c r="L38" s="138"/>
      <c r="M38" s="1"/>
    </row>
    <row r="39" spans="1:13" s="139" customFormat="1" ht="33" hidden="1" customHeight="1">
      <c r="A39" s="162" t="s">
        <v>146</v>
      </c>
      <c r="B39" s="144"/>
      <c r="C39" s="144"/>
      <c r="D39" s="144"/>
      <c r="E39" s="144"/>
      <c r="F39" s="144"/>
      <c r="G39" s="144"/>
      <c r="H39" s="215"/>
      <c r="I39" s="145">
        <f t="shared" si="5"/>
        <v>0</v>
      </c>
      <c r="J39" s="144"/>
      <c r="K39" s="163">
        <f t="shared" si="4"/>
        <v>0</v>
      </c>
      <c r="L39" s="138"/>
      <c r="M39" s="1"/>
    </row>
    <row r="40" spans="1:13" s="139" customFormat="1" ht="33.75" customHeight="1">
      <c r="A40" s="162" t="s">
        <v>151</v>
      </c>
      <c r="B40" s="144"/>
      <c r="C40" s="144"/>
      <c r="D40" s="144"/>
      <c r="E40" s="144">
        <f>-3585997</f>
        <v>-3585997</v>
      </c>
      <c r="F40" s="144"/>
      <c r="G40" s="144"/>
      <c r="H40" s="215">
        <f>E40*-1</f>
        <v>3585997</v>
      </c>
      <c r="I40" s="145">
        <f t="shared" si="5"/>
        <v>0</v>
      </c>
      <c r="J40" s="144"/>
      <c r="K40" s="163">
        <f t="shared" si="4"/>
        <v>0</v>
      </c>
      <c r="L40" s="138"/>
      <c r="M40" s="1"/>
    </row>
    <row r="41" spans="1:13" s="139" customFormat="1" ht="15.75" hidden="1" customHeight="1">
      <c r="A41" s="162" t="s">
        <v>161</v>
      </c>
      <c r="B41" s="144"/>
      <c r="C41" s="144"/>
      <c r="D41" s="144"/>
      <c r="E41" s="144"/>
      <c r="F41" s="144"/>
      <c r="G41" s="144"/>
      <c r="H41" s="215"/>
      <c r="I41" s="145">
        <f t="shared" si="5"/>
        <v>0</v>
      </c>
      <c r="J41" s="144"/>
      <c r="K41" s="163">
        <f t="shared" si="4"/>
        <v>0</v>
      </c>
      <c r="L41" s="138"/>
      <c r="M41" s="1"/>
    </row>
    <row r="42" spans="1:13" s="139" customFormat="1" ht="31.5">
      <c r="A42" s="162" t="s">
        <v>190</v>
      </c>
      <c r="B42" s="144"/>
      <c r="C42" s="144"/>
      <c r="D42" s="144"/>
      <c r="E42" s="144"/>
      <c r="F42" s="144"/>
      <c r="G42" s="144"/>
      <c r="H42" s="215">
        <f>-1523018</f>
        <v>-1523018</v>
      </c>
      <c r="I42" s="145">
        <f t="shared" si="5"/>
        <v>-1523018</v>
      </c>
      <c r="J42" s="144"/>
      <c r="K42" s="163">
        <f t="shared" si="4"/>
        <v>-1523018</v>
      </c>
      <c r="L42" s="138"/>
      <c r="M42" s="1"/>
    </row>
    <row r="43" spans="1:13" s="139" customFormat="1" ht="31.5" hidden="1">
      <c r="A43" s="162" t="s">
        <v>162</v>
      </c>
      <c r="B43" s="144"/>
      <c r="C43" s="144"/>
      <c r="D43" s="144"/>
      <c r="E43" s="144"/>
      <c r="F43" s="144"/>
      <c r="G43" s="144"/>
      <c r="H43" s="215"/>
      <c r="I43" s="145">
        <f t="shared" si="5"/>
        <v>0</v>
      </c>
      <c r="J43" s="144"/>
      <c r="K43" s="163">
        <f t="shared" si="4"/>
        <v>0</v>
      </c>
      <c r="L43" s="138"/>
      <c r="M43" s="1"/>
    </row>
    <row r="44" spans="1:13" s="139" customFormat="1" ht="15.75" hidden="1" customHeight="1">
      <c r="A44" s="162" t="s">
        <v>152</v>
      </c>
      <c r="B44" s="144"/>
      <c r="C44" s="144"/>
      <c r="D44" s="144"/>
      <c r="E44" s="144"/>
      <c r="F44" s="144"/>
      <c r="G44" s="144"/>
      <c r="H44" s="215"/>
      <c r="I44" s="145">
        <f t="shared" si="5"/>
        <v>0</v>
      </c>
      <c r="J44" s="144"/>
      <c r="K44" s="163">
        <f t="shared" si="4"/>
        <v>0</v>
      </c>
      <c r="L44" s="138"/>
      <c r="M44" s="1"/>
    </row>
    <row r="45" spans="1:13" s="139" customFormat="1" ht="15.75" hidden="1">
      <c r="A45" s="162" t="s">
        <v>153</v>
      </c>
      <c r="B45" s="144"/>
      <c r="C45" s="144"/>
      <c r="D45" s="144"/>
      <c r="E45" s="144"/>
      <c r="F45" s="144"/>
      <c r="G45" s="144"/>
      <c r="H45" s="215"/>
      <c r="I45" s="145">
        <f t="shared" si="5"/>
        <v>0</v>
      </c>
      <c r="J45" s="144"/>
      <c r="K45" s="163">
        <f t="shared" si="4"/>
        <v>0</v>
      </c>
      <c r="L45" s="138"/>
      <c r="M45" s="1"/>
    </row>
    <row r="46" spans="1:13" s="139" customFormat="1" ht="15.75" hidden="1">
      <c r="A46" s="162" t="s">
        <v>154</v>
      </c>
      <c r="B46" s="144"/>
      <c r="C46" s="144"/>
      <c r="D46" s="144"/>
      <c r="E46" s="144"/>
      <c r="F46" s="144"/>
      <c r="G46" s="144"/>
      <c r="H46" s="215"/>
      <c r="I46" s="145">
        <f t="shared" si="5"/>
        <v>0</v>
      </c>
      <c r="J46" s="144"/>
      <c r="K46" s="163">
        <f t="shared" si="4"/>
        <v>0</v>
      </c>
      <c r="L46" s="138"/>
      <c r="M46" s="1"/>
    </row>
    <row r="47" spans="1:13" s="139" customFormat="1" ht="15.75" hidden="1" customHeight="1">
      <c r="A47" s="166" t="s">
        <v>163</v>
      </c>
      <c r="B47" s="144"/>
      <c r="C47" s="144"/>
      <c r="D47" s="144"/>
      <c r="E47" s="144"/>
      <c r="F47" s="144"/>
      <c r="G47" s="144"/>
      <c r="H47" s="215"/>
      <c r="I47" s="145">
        <f t="shared" si="5"/>
        <v>0</v>
      </c>
      <c r="J47" s="144"/>
      <c r="K47" s="163">
        <f t="shared" si="4"/>
        <v>0</v>
      </c>
      <c r="L47" s="138"/>
      <c r="M47" s="1"/>
    </row>
    <row r="48" spans="1:13" s="139" customFormat="1" ht="15.75" hidden="1">
      <c r="A48" s="162" t="s">
        <v>164</v>
      </c>
      <c r="B48" s="144"/>
      <c r="C48" s="144"/>
      <c r="D48" s="144"/>
      <c r="E48" s="144"/>
      <c r="F48" s="144"/>
      <c r="G48" s="144"/>
      <c r="H48" s="215"/>
      <c r="I48" s="145">
        <f t="shared" si="5"/>
        <v>0</v>
      </c>
      <c r="J48" s="144"/>
      <c r="K48" s="163">
        <f t="shared" si="4"/>
        <v>0</v>
      </c>
      <c r="L48" s="138"/>
      <c r="M48" s="1"/>
    </row>
    <row r="49" spans="1:13" s="139" customFormat="1" ht="31.5" hidden="1">
      <c r="A49" s="162" t="s">
        <v>185</v>
      </c>
      <c r="B49" s="144"/>
      <c r="C49" s="144"/>
      <c r="D49" s="144"/>
      <c r="E49" s="144"/>
      <c r="F49" s="144"/>
      <c r="G49" s="144"/>
      <c r="H49" s="215"/>
      <c r="I49" s="145">
        <f t="shared" si="5"/>
        <v>0</v>
      </c>
      <c r="J49" s="144"/>
      <c r="K49" s="163">
        <f t="shared" si="4"/>
        <v>0</v>
      </c>
      <c r="L49" s="138"/>
      <c r="M49" s="1"/>
    </row>
    <row r="50" spans="1:13" s="139" customFormat="1" ht="15.75">
      <c r="A50" s="162" t="s">
        <v>157</v>
      </c>
      <c r="B50" s="144"/>
      <c r="C50" s="144"/>
      <c r="D50" s="144"/>
      <c r="E50" s="144"/>
      <c r="F50" s="144"/>
      <c r="G50" s="144"/>
      <c r="H50" s="215"/>
      <c r="I50" s="145">
        <f t="shared" si="5"/>
        <v>0</v>
      </c>
      <c r="J50" s="144"/>
      <c r="K50" s="163">
        <f t="shared" si="4"/>
        <v>0</v>
      </c>
      <c r="L50" s="138"/>
      <c r="M50" s="1"/>
    </row>
    <row r="51" spans="1:13" s="139" customFormat="1" ht="15.75">
      <c r="A51" s="162" t="s">
        <v>193</v>
      </c>
      <c r="B51" s="144"/>
      <c r="C51" s="144"/>
      <c r="D51" s="144"/>
      <c r="E51" s="144"/>
      <c r="F51" s="144"/>
      <c r="G51" s="144"/>
      <c r="H51" s="215">
        <v>-1414316</v>
      </c>
      <c r="I51" s="145">
        <f t="shared" si="5"/>
        <v>-1414316</v>
      </c>
      <c r="J51" s="144"/>
      <c r="K51" s="163">
        <f t="shared" si="4"/>
        <v>-1414316</v>
      </c>
      <c r="L51" s="138"/>
      <c r="M51" s="1"/>
    </row>
    <row r="52" spans="1:13" s="139" customFormat="1" ht="15.75">
      <c r="A52" s="162" t="str">
        <f>A29</f>
        <v>Прибыль (убыток) за период</v>
      </c>
      <c r="B52" s="144"/>
      <c r="C52" s="144"/>
      <c r="D52" s="144"/>
      <c r="E52" s="144"/>
      <c r="F52" s="144"/>
      <c r="G52" s="144"/>
      <c r="H52" s="215">
        <f>-3413705</f>
        <v>-3413705</v>
      </c>
      <c r="I52" s="145">
        <f t="shared" si="5"/>
        <v>-3413705</v>
      </c>
      <c r="J52" s="144"/>
      <c r="K52" s="163">
        <f t="shared" si="4"/>
        <v>-3413705</v>
      </c>
      <c r="L52" s="138"/>
      <c r="M52" s="1"/>
    </row>
    <row r="53" spans="1:13" s="139" customFormat="1" ht="15.75">
      <c r="A53" s="162" t="s">
        <v>192</v>
      </c>
      <c r="B53" s="144"/>
      <c r="C53" s="144"/>
      <c r="D53" s="144"/>
      <c r="E53" s="144"/>
      <c r="F53" s="144"/>
      <c r="G53" s="144"/>
      <c r="H53" s="144"/>
      <c r="I53" s="145">
        <f t="shared" si="5"/>
        <v>0</v>
      </c>
      <c r="J53" s="144"/>
      <c r="K53" s="163">
        <f t="shared" si="4"/>
        <v>0</v>
      </c>
      <c r="L53" s="138"/>
      <c r="M53" s="1"/>
    </row>
    <row r="54" spans="1:13" s="152" customFormat="1" ht="16.5" thickBot="1">
      <c r="A54" s="167" t="s">
        <v>215</v>
      </c>
      <c r="B54" s="168">
        <f>SUM(B32:B53)</f>
        <v>16291512</v>
      </c>
      <c r="C54" s="168"/>
      <c r="D54" s="168">
        <f t="shared" ref="D54:K54" si="6">SUM(D32:D53)</f>
        <v>277168</v>
      </c>
      <c r="E54" s="168">
        <f t="shared" si="6"/>
        <v>42043954</v>
      </c>
      <c r="F54" s="168">
        <f t="shared" si="6"/>
        <v>0</v>
      </c>
      <c r="G54" s="168">
        <f t="shared" si="6"/>
        <v>0</v>
      </c>
      <c r="H54" s="168">
        <f>SUM(H32:H53)+2</f>
        <v>6855797</v>
      </c>
      <c r="I54" s="168">
        <f t="shared" si="6"/>
        <v>65468429</v>
      </c>
      <c r="J54" s="168">
        <f t="shared" si="6"/>
        <v>0</v>
      </c>
      <c r="K54" s="169">
        <f t="shared" si="6"/>
        <v>65468429</v>
      </c>
      <c r="L54" s="150"/>
      <c r="M54" s="151"/>
    </row>
    <row r="55" spans="1:13" s="152" customFormat="1" ht="15.75" hidden="1">
      <c r="A55" s="153"/>
      <c r="B55" s="154">
        <f t="shared" ref="B55:K55" si="7">B54-B9</f>
        <v>0</v>
      </c>
      <c r="C55" s="154">
        <f t="shared" si="7"/>
        <v>0</v>
      </c>
      <c r="D55" s="154">
        <f t="shared" si="7"/>
        <v>0</v>
      </c>
      <c r="E55" s="154">
        <f t="shared" si="7"/>
        <v>0</v>
      </c>
      <c r="F55" s="154">
        <f t="shared" si="7"/>
        <v>0</v>
      </c>
      <c r="G55" s="154">
        <f t="shared" si="7"/>
        <v>0</v>
      </c>
      <c r="H55" s="154">
        <f t="shared" si="7"/>
        <v>0</v>
      </c>
      <c r="I55" s="154">
        <f t="shared" si="7"/>
        <v>0</v>
      </c>
      <c r="J55" s="154">
        <f t="shared" si="7"/>
        <v>0</v>
      </c>
      <c r="K55" s="154">
        <f t="shared" si="7"/>
        <v>0</v>
      </c>
      <c r="L55" s="150"/>
      <c r="M55" s="151"/>
    </row>
    <row r="56" spans="1:13" s="152" customFormat="1" ht="15.75">
      <c r="A56" s="153"/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0"/>
      <c r="M56" s="151"/>
    </row>
    <row r="57" spans="1:13" s="152" customFormat="1" ht="15.75" hidden="1">
      <c r="A57" s="127"/>
      <c r="B57" s="127"/>
      <c r="D57" s="133"/>
      <c r="E57" s="133"/>
      <c r="F57" s="155"/>
      <c r="G57" s="155"/>
      <c r="H57" s="138"/>
      <c r="J57" s="148"/>
      <c r="K57" s="138"/>
      <c r="L57" s="138"/>
      <c r="M57" s="151"/>
    </row>
    <row r="58" spans="1:13" s="152" customFormat="1" ht="15.75" customHeight="1">
      <c r="A58" s="233" t="str">
        <f>Ф3!A71</f>
        <v>Генеральный директор</v>
      </c>
      <c r="B58" s="233"/>
      <c r="C58" s="233"/>
      <c r="D58" s="233"/>
      <c r="E58" s="6"/>
      <c r="F58" s="5"/>
      <c r="G58" s="5"/>
      <c r="H58" s="156" t="s">
        <v>165</v>
      </c>
      <c r="I58" s="5" t="str">
        <f>Ф3!C71</f>
        <v>Перфилов О.В.</v>
      </c>
      <c r="J58" s="138"/>
      <c r="K58" s="138"/>
      <c r="L58" s="150"/>
      <c r="M58" s="151"/>
    </row>
    <row r="59" spans="1:13" s="152" customFormat="1" ht="15.75">
      <c r="A59" s="106"/>
      <c r="B59" s="106"/>
      <c r="C59" s="106"/>
      <c r="D59" s="156"/>
      <c r="E59" s="133"/>
      <c r="F59" s="156"/>
      <c r="G59" s="156"/>
      <c r="H59" s="156"/>
      <c r="I59" s="156"/>
      <c r="J59" s="157"/>
      <c r="K59" s="157"/>
      <c r="L59" s="150"/>
      <c r="M59" s="151"/>
    </row>
    <row r="60" spans="1:13" s="152" customFormat="1" ht="15.75">
      <c r="A60" s="110"/>
      <c r="B60" s="110"/>
      <c r="C60" s="62"/>
      <c r="D60" s="156"/>
      <c r="E60" s="156"/>
      <c r="F60" s="156"/>
      <c r="G60" s="156"/>
      <c r="H60" s="156"/>
      <c r="I60" s="156"/>
      <c r="J60" s="148"/>
      <c r="K60" s="157"/>
      <c r="L60" s="150"/>
      <c r="M60" s="151"/>
    </row>
    <row r="61" spans="1:13" ht="15.75" customHeight="1">
      <c r="A61" s="233" t="s">
        <v>58</v>
      </c>
      <c r="B61" s="233"/>
      <c r="C61" s="233"/>
      <c r="D61" s="112"/>
      <c r="E61" s="5"/>
      <c r="F61" s="5"/>
      <c r="G61" s="5"/>
      <c r="H61" s="5" t="s">
        <v>165</v>
      </c>
      <c r="I61" s="5" t="s">
        <v>59</v>
      </c>
    </row>
    <row r="62" spans="1:13" ht="15.75">
      <c r="A62" s="110"/>
      <c r="B62" s="110"/>
      <c r="C62" s="110"/>
      <c r="D62" s="54"/>
    </row>
    <row r="63" spans="1:13">
      <c r="A63" s="53" t="s">
        <v>60</v>
      </c>
      <c r="B63" s="53"/>
    </row>
  </sheetData>
  <sheetProtection selectLockedCells="1" selectUnlockedCells="1"/>
  <mergeCells count="6">
    <mergeCell ref="A61:C61"/>
    <mergeCell ref="A7:A8"/>
    <mergeCell ref="B7:I7"/>
    <mergeCell ref="J7:J8"/>
    <mergeCell ref="K7:K8"/>
    <mergeCell ref="A58:D58"/>
  </mergeCells>
  <printOptions horizontalCentered="1"/>
  <pageMargins left="0.39374999999999999" right="0.15972222222222221" top="0.3" bottom="0.2298611111111111" header="0.51180555555555551" footer="0.51180555555555551"/>
  <pageSetup paperSize="9" scale="85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Ф1</vt:lpstr>
      <vt:lpstr>Ф2</vt:lpstr>
      <vt:lpstr>Ф3</vt:lpstr>
      <vt:lpstr>Ф4</vt:lpstr>
      <vt:lpstr>Ф4!Заголовки_для_печати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Алексеевене Татьяна Вячеславна</dc:creator>
  <cp:lastModifiedBy>Алексеевене Татьяна Вячеславна</cp:lastModifiedBy>
  <cp:lastPrinted>2023-05-26T05:18:12Z</cp:lastPrinted>
  <dcterms:created xsi:type="dcterms:W3CDTF">2015-11-19T03:34:18Z</dcterms:created>
  <dcterms:modified xsi:type="dcterms:W3CDTF">2023-06-09T04:01:46Z</dcterms:modified>
</cp:coreProperties>
</file>