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O:\ДЕПАРТАМЕНТ МОНИТОРИНГА\MONITORING\Deadline\Афилиров\Новая папка (3)\"/>
    </mc:Choice>
  </mc:AlternateContent>
  <xr:revisionPtr revIDLastSave="0" documentId="13_ncr:1_{6A762019-1E35-477B-B7DE-1191E97790BB}" xr6:coauthVersionLast="47" xr6:coauthVersionMax="47" xr10:uidLastSave="{00000000-0000-0000-0000-000000000000}"/>
  <bookViews>
    <workbookView xWindow="-108" yWindow="-108" windowWidth="23256" windowHeight="12576" tabRatio="801" xr2:uid="{00000000-000D-0000-FFFF-FFFF00000000}"/>
  </bookViews>
  <sheets>
    <sheet name="ББ" sheetId="3" r:id="rId1"/>
    <sheet name="ОПУиО" sheetId="4" r:id="rId2"/>
  </sheets>
  <externalReferences>
    <externalReference r:id="rId3"/>
  </externalReferences>
  <definedNames>
    <definedName name="AS2DocOpenMode" hidden="1">"AS2DocumentEdit"</definedName>
    <definedName name="AS2HasNoAutoHeaderFooter" hidden="1">" "</definedName>
    <definedName name="AS2NamedRange" hidden="1">9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DJ">[1]TS!#REF!</definedName>
    <definedName name="TextRefCopyRangeCount" hidden="1">34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#REF!</definedName>
    <definedName name="XRefActiveRow" hidden="1">#REF!</definedName>
    <definedName name="XRefColumnsCount" hidden="1">1</definedName>
    <definedName name="XRefCopyRangeCount" hidden="1">1</definedName>
    <definedName name="XRefPaste1" hidden="1">#REF!</definedName>
    <definedName name="XRefPaste1Row" hidden="1">#REF!</definedName>
    <definedName name="XRefPasteRangeCount" hidden="1">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4" l="1"/>
  <c r="C39" i="3" l="1"/>
  <c r="C21" i="3" l="1"/>
  <c r="C47" i="3" l="1"/>
  <c r="C49" i="3" s="1"/>
  <c r="A46" i="4" l="1"/>
  <c r="A44" i="4"/>
  <c r="C10" i="4" l="1"/>
  <c r="C37" i="4" l="1"/>
  <c r="C40" i="4" s="1"/>
</calcChain>
</file>

<file path=xl/sharedStrings.xml><?xml version="1.0" encoding="utf-8"?>
<sst xmlns="http://schemas.openxmlformats.org/spreadsheetml/2006/main" count="83" uniqueCount="80">
  <si>
    <t>АКЦИОНЕРНОЕ ОБЩЕСТВО «ФРИДОМ ФИНАНС»</t>
  </si>
  <si>
    <t>Прочие активы</t>
  </si>
  <si>
    <t>ИТОГО ОБЯЗАТЕЛЬСТВА</t>
  </si>
  <si>
    <t>ИТОГО КАПИТАЛ</t>
  </si>
  <si>
    <t>Текущее налоговое обязательство</t>
  </si>
  <si>
    <t>Операционные расходы</t>
  </si>
  <si>
    <t>Нераспределенная прибыль</t>
  </si>
  <si>
    <t>Прочие доходы/(расходы)</t>
  </si>
  <si>
    <t>Расход по налогу на прибыль</t>
  </si>
  <si>
    <t>Место для печати</t>
  </si>
  <si>
    <t>Обязательства по аренде</t>
  </si>
  <si>
    <t>Субординированный долг</t>
  </si>
  <si>
    <t>Текущие счета и депозиты клиентов</t>
  </si>
  <si>
    <t>Гудвил</t>
  </si>
  <si>
    <t>АКТИВЫ:</t>
  </si>
  <si>
    <t>Денежные средства и их эквиваленты</t>
  </si>
  <si>
    <t>Средства в банках</t>
  </si>
  <si>
    <t xml:space="preserve">Финансовые активы, оцениваемые по справедливой стоимости через прибыль или убыток </t>
  </si>
  <si>
    <t>Финансовые активы, оцениваемые по справедливой стоимости через прочий совокупный доход</t>
  </si>
  <si>
    <t>Займы клиентам</t>
  </si>
  <si>
    <t>Основные средства и нематериальные активы</t>
  </si>
  <si>
    <t xml:space="preserve">Дебиторская задолженность </t>
  </si>
  <si>
    <t>Активы в форме права пользования</t>
  </si>
  <si>
    <t>Текущие налоговые активы</t>
  </si>
  <si>
    <t>ИТОГО АКТИВЫ</t>
  </si>
  <si>
    <t>ОБЯЗАТЕЛЬСТВА И КАПИТАЛ</t>
  </si>
  <si>
    <t>ОБЯЗАТЕЛЬСТВА:</t>
  </si>
  <si>
    <t xml:space="preserve">Обязательства по соглашениям РЕПО </t>
  </si>
  <si>
    <t>Средства кредитных учреждений</t>
  </si>
  <si>
    <t xml:space="preserve">Кредиторская задолженность </t>
  </si>
  <si>
    <t>Отложенные налоговые обязательства</t>
  </si>
  <si>
    <t xml:space="preserve">Прочие обязательства </t>
  </si>
  <si>
    <t>КАПИТАЛ:</t>
  </si>
  <si>
    <t>Акционерный капитал</t>
  </si>
  <si>
    <t>Фонд переоценки финансовых активов, оцениваемых по справедливой стоимости через прочий совокупный доход</t>
  </si>
  <si>
    <t xml:space="preserve"> </t>
  </si>
  <si>
    <t>ИТОГО ОБЯЗАТЕЛЬСТВА И КАПИТАЛ</t>
  </si>
  <si>
    <t>Телефон: +7 (727) 311-10-64 вн.645</t>
  </si>
  <si>
    <t>Процентные доходы, рассчитанные c использованием метода эффективной процентной ставки</t>
  </si>
  <si>
    <t>Процентные доходы по финансовым активам, оцениваемым по справедливой стоимости через прибыль или убыток</t>
  </si>
  <si>
    <t>Процентный расход</t>
  </si>
  <si>
    <t>Доходы по услугам и комиссии</t>
  </si>
  <si>
    <t>Расходы по услугам и комиссии</t>
  </si>
  <si>
    <t>Чистая прибыль по финансовым активам, оцениваемым по справедливой стоимости через прибыль или убыток</t>
  </si>
  <si>
    <t>Чистая прибыль/(убыток) по операциям с иностранной валютой</t>
  </si>
  <si>
    <t>Доход по дивидендам</t>
  </si>
  <si>
    <t>ЧИСТЫЕ НЕПРОЦЕНТНЫЕ ДОХОДЫ</t>
  </si>
  <si>
    <t>ПРИБЫЛЬ ДО НАЛОГООБЛОЖЕНИЯ</t>
  </si>
  <si>
    <t>ЧИСТАЯ ПРИБЫЛЬ ЗА ГОД</t>
  </si>
  <si>
    <t>31 декабря 2021 года</t>
  </si>
  <si>
    <t>Дополнительный оплаченный капитал</t>
  </si>
  <si>
    <t>Финансовые обязательства, оцениваемые по справедливой стоимости через прибыль или убыток</t>
  </si>
  <si>
    <t>ЧИСТЫЙ ПРОЦЕНТНЫЙ Доход/(РАСХОД) ДО РАСХОДОВ ПО КРЕДИТНЫМ УБЫТКАМ</t>
  </si>
  <si>
    <t>Резерв незаработанной премии, доля перестраховщиков</t>
  </si>
  <si>
    <t>Резерв убытков, доля перестраховщиков</t>
  </si>
  <si>
    <t>Отложенные затраты на приобретение</t>
  </si>
  <si>
    <t>Отложенные налоговые активы</t>
  </si>
  <si>
    <t>Резерв незаработанной премии</t>
  </si>
  <si>
    <t>Резерв убытков</t>
  </si>
  <si>
    <t>Страховые премии, общая сумма</t>
  </si>
  <si>
    <t>Премии, переданные на перестрахование</t>
  </si>
  <si>
    <t>Страховые премии, за вычетом доли перестраховщиков</t>
  </si>
  <si>
    <t>Изменение в резерве незаработанных премий, нетто перестрахования</t>
  </si>
  <si>
    <t>Заработанные премии, за вычетом доли перестраховщиков</t>
  </si>
  <si>
    <t>Претензии выплаченные, за вычетом доли перестраховщиков</t>
  </si>
  <si>
    <t>Изменение резервов убытков, нетто перестрахования</t>
  </si>
  <si>
    <t>Произошедшие убытки, за вычетом доли перестраховщиков</t>
  </si>
  <si>
    <t>Результаты страховой деятельности</t>
  </si>
  <si>
    <t>Доход от выгодной приобретения</t>
  </si>
  <si>
    <t>Чистая прибыль от реализации инвестиций, имеющихся в наличии для продажи</t>
  </si>
  <si>
    <t>Резерв на покрытие убытков от обесценения</t>
  </si>
  <si>
    <t xml:space="preserve">Промежуточный консолидированный сокращенный отчет о финансовом положении по состоянию на 30 сентября 2022г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тысячах казахстанских тенге)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</si>
  <si>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30 сентября 2022 года</t>
  </si>
  <si>
    <t xml:space="preserve">Промежуточный консолидированный сокращенный отчет о совокупном доходе по состоянию на 30 сентября 2022г  (в тысячах казахстанских тенге)              </t>
  </si>
  <si>
    <t>за шесть месяцев, завершившиеся на 30 сентября 2022 года</t>
  </si>
  <si>
    <t>за шесть месяца, завершившиеся на 30 сентября 2021 года</t>
  </si>
  <si>
    <t>(Расходы по кредитным убыткам)/восстановление расходов по кредитным убыткам</t>
  </si>
  <si>
    <t>ЧИСТЫЙ ПРОЦЕНТНЫЙ Доход/(РАСХОД)</t>
  </si>
  <si>
    <t>Председатель Правления _______________________ /Лукьянов С. Н.   Дата  подписания 28.10.2022 г.</t>
  </si>
  <si>
    <t>Главный бухгалтер ________________________________ / Хон Т.Э. Дата 28.10.2022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</si>
</sst>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&quot;$&quot;* #,##0_);_(&quot;$&quot;* \(#,##0\);_(&quot;$&quot;* &quot;-&quot;_);_(@_)"/>
    <numFmt numFmtId="165" formatCode="_(* #,##0.00_);_(* \(#,##0.00\);_(* &quot;-&quot;??_);_(@_)"/>
    <numFmt numFmtId="166" formatCode="_-* #,##0_р_._-;\-* #,##0_р_._-;_-* &quot;-&quot;_р_._-;_-@_-"/>
    <numFmt numFmtId="167" formatCode="_-* #,##0.00_р_._-;\-* #,##0.00_р_._-;_-* &quot;-&quot;??_р_._-;_-@_-"/>
    <numFmt numFmtId="168" formatCode="_([$€]* #,##0.00_);_([$€]* \(#,##0.00\);_([$€]* &quot;-&quot;??_);_(@_)"/>
    <numFmt numFmtId="169" formatCode="_-* #,##0.00_K_Z_T_-;\-* #,##0.00_K_Z_T_-;_-* &quot;-&quot;??_K_Z_T_-;_-@_-"/>
    <numFmt numFmtId="170" formatCode="_-* #,##0.00[$€]_-;\-* #,##0.00[$€]_-;_-* &quot;-&quot;??[$€]_-;_-@_-"/>
    <numFmt numFmtId="171" formatCode="_-* #&quot;,&quot;##0\ _р_._-;\-* #&quot;,&quot;##0\ _р_._-;_-* &quot;-&quot;\ _р_._-;_-@_-"/>
    <numFmt numFmtId="172" formatCode="_-* #&quot;,&quot;##0.00\ _р_._-;\-* #&quot;,&quot;##0.00\ _р_._-;_-* &quot;-&quot;??\ _р_._-;_-@_-"/>
    <numFmt numFmtId="173" formatCode="_(* #,##0_);_(* \(#,##0\);_(* &quot;-&quot;??_);_(@_)"/>
    <numFmt numFmtId="174" formatCode="[$-409]d\-mmm\-yy;@"/>
    <numFmt numFmtId="175" formatCode="_(* #,##0_);_(* \(#,##0\);_(* &quot;-&quot;_);_(@_)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돋움"/>
      <family val="3"/>
      <charset val="129"/>
    </font>
    <font>
      <sz val="10"/>
      <name val="Antiqua"/>
    </font>
    <font>
      <sz val="8"/>
      <name val="Arial"/>
      <family val="2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name val="Arial"/>
      <family val="2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b/>
      <sz val="10"/>
      <color theme="1"/>
      <name val="Calibri Light"/>
      <family val="2"/>
      <charset val="204"/>
      <scheme val="maj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5">
    <xf numFmtId="0" fontId="0" fillId="0" borderId="0"/>
    <xf numFmtId="0" fontId="3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68" fontId="6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29" fillId="0" borderId="0"/>
    <xf numFmtId="0" fontId="30" fillId="0" borderId="0">
      <alignment horizontal="right" vertical="top"/>
    </xf>
    <xf numFmtId="0" fontId="30" fillId="0" borderId="0">
      <alignment horizontal="left" vertical="top"/>
    </xf>
    <xf numFmtId="0" fontId="30" fillId="0" borderId="0">
      <alignment horizontal="right" vertical="top"/>
    </xf>
    <xf numFmtId="0" fontId="31" fillId="0" borderId="0">
      <alignment horizontal="center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1" fillId="0" borderId="0">
      <alignment horizontal="center" vertical="top"/>
    </xf>
    <xf numFmtId="0" fontId="31" fillId="0" borderId="0">
      <alignment horizontal="center" vertical="top"/>
    </xf>
    <xf numFmtId="0" fontId="30" fillId="0" borderId="0">
      <alignment horizontal="left" vertical="top"/>
    </xf>
    <xf numFmtId="0" fontId="30" fillId="0" borderId="0">
      <alignment horizontal="right" vertical="top"/>
    </xf>
    <xf numFmtId="0" fontId="30" fillId="0" borderId="0">
      <alignment horizontal="right" vertical="top"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6" fillId="0" borderId="0"/>
    <xf numFmtId="0" fontId="8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11" fillId="0" borderId="0"/>
    <xf numFmtId="0" fontId="2" fillId="0" borderId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9" applyNumberFormat="0" applyFill="0" applyAlignment="0" applyProtection="0"/>
    <xf numFmtId="0" fontId="5" fillId="0" borderId="0"/>
    <xf numFmtId="0" fontId="27" fillId="0" borderId="0" applyNumberFormat="0" applyFill="0" applyBorder="0" applyAlignment="0" applyProtection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28" fillId="4" borderId="0" applyNumberFormat="0" applyBorder="0" applyAlignment="0" applyProtection="0"/>
    <xf numFmtId="0" fontId="9" fillId="0" borderId="0">
      <alignment vertical="center"/>
    </xf>
    <xf numFmtId="167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74" fontId="36" fillId="0" borderId="0"/>
    <xf numFmtId="0" fontId="3" fillId="0" borderId="0"/>
    <xf numFmtId="0" fontId="1" fillId="0" borderId="0"/>
    <xf numFmtId="0" fontId="3" fillId="0" borderId="0"/>
  </cellStyleXfs>
  <cellXfs count="52">
    <xf numFmtId="0" fontId="0" fillId="0" borderId="0" xfId="0"/>
    <xf numFmtId="0" fontId="35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3" fillId="24" borderId="11" xfId="0" applyFont="1" applyFill="1" applyBorder="1" applyAlignment="1">
      <alignment vertical="center" wrapText="1"/>
    </xf>
    <xf numFmtId="0" fontId="37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3" fontId="38" fillId="0" borderId="0" xfId="0" applyNumberFormat="1" applyFont="1" applyAlignment="1">
      <alignment horizontal="right" vertical="center"/>
    </xf>
    <xf numFmtId="3" fontId="38" fillId="0" borderId="0" xfId="0" applyNumberFormat="1" applyFont="1" applyAlignment="1">
      <alignment vertical="center"/>
    </xf>
    <xf numFmtId="0" fontId="38" fillId="0" borderId="11" xfId="0" applyFont="1" applyBorder="1" applyAlignment="1">
      <alignment vertical="center"/>
    </xf>
    <xf numFmtId="3" fontId="38" fillId="0" borderId="11" xfId="0" applyNumberFormat="1" applyFont="1" applyBorder="1" applyAlignment="1">
      <alignment horizontal="right" vertical="center"/>
    </xf>
    <xf numFmtId="0" fontId="37" fillId="0" borderId="12" xfId="0" applyFont="1" applyBorder="1" applyAlignment="1">
      <alignment vertical="center"/>
    </xf>
    <xf numFmtId="173" fontId="37" fillId="0" borderId="12" xfId="108" applyNumberFormat="1" applyFont="1" applyBorder="1" applyAlignment="1">
      <alignment vertical="center"/>
    </xf>
    <xf numFmtId="0" fontId="38" fillId="0" borderId="0" xfId="0" applyFont="1" applyAlignment="1">
      <alignment vertical="center" wrapText="1"/>
    </xf>
    <xf numFmtId="3" fontId="0" fillId="0" borderId="0" xfId="0" applyNumberFormat="1"/>
    <xf numFmtId="0" fontId="39" fillId="0" borderId="0" xfId="0" applyFont="1"/>
    <xf numFmtId="3" fontId="34" fillId="24" borderId="0" xfId="0" applyNumberFormat="1" applyFont="1" applyFill="1" applyAlignment="1">
      <alignment horizontal="right" vertical="center"/>
    </xf>
    <xf numFmtId="0" fontId="34" fillId="24" borderId="0" xfId="0" applyFont="1" applyFill="1" applyAlignment="1">
      <alignment horizontal="right" vertical="center" wrapText="1"/>
    </xf>
    <xf numFmtId="0" fontId="38" fillId="0" borderId="0" xfId="0" applyFont="1"/>
    <xf numFmtId="0" fontId="37" fillId="0" borderId="0" xfId="0" applyFont="1" applyAlignment="1">
      <alignment horizontal="right" vertical="center"/>
    </xf>
    <xf numFmtId="0" fontId="37" fillId="0" borderId="0" xfId="0" applyFont="1"/>
    <xf numFmtId="0" fontId="37" fillId="0" borderId="11" xfId="0" applyFont="1" applyBorder="1" applyAlignment="1">
      <alignment vertical="center"/>
    </xf>
    <xf numFmtId="175" fontId="38" fillId="0" borderId="0" xfId="0" applyNumberFormat="1" applyFont="1" applyAlignment="1">
      <alignment horizontal="right" vertical="center"/>
    </xf>
    <xf numFmtId="175" fontId="38" fillId="0" borderId="11" xfId="0" applyNumberFormat="1" applyFont="1" applyBorder="1" applyAlignment="1">
      <alignment horizontal="right" vertical="center"/>
    </xf>
    <xf numFmtId="175" fontId="37" fillId="0" borderId="11" xfId="0" applyNumberFormat="1" applyFont="1" applyBorder="1" applyAlignment="1">
      <alignment horizontal="right" vertical="center"/>
    </xf>
    <xf numFmtId="175" fontId="37" fillId="0" borderId="11" xfId="0" applyNumberFormat="1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175" fontId="37" fillId="0" borderId="10" xfId="0" applyNumberFormat="1" applyFont="1" applyBorder="1" applyAlignment="1">
      <alignment vertical="center"/>
    </xf>
    <xf numFmtId="175" fontId="38" fillId="0" borderId="0" xfId="0" applyNumberFormat="1" applyFont="1" applyAlignment="1">
      <alignment vertical="center"/>
    </xf>
    <xf numFmtId="0" fontId="37" fillId="0" borderId="10" xfId="0" applyFont="1" applyBorder="1" applyAlignment="1">
      <alignment vertical="center"/>
    </xf>
    <xf numFmtId="175" fontId="38" fillId="0" borderId="10" xfId="0" applyNumberFormat="1" applyFont="1" applyBorder="1" applyAlignment="1">
      <alignment horizontal="right" vertical="center"/>
    </xf>
    <xf numFmtId="175" fontId="37" fillId="0" borderId="12" xfId="0" applyNumberFormat="1" applyFont="1" applyBorder="1" applyAlignment="1">
      <alignment horizontal="right" vertical="center"/>
    </xf>
    <xf numFmtId="173" fontId="0" fillId="0" borderId="0" xfId="0" applyNumberFormat="1"/>
    <xf numFmtId="175" fontId="0" fillId="0" borderId="0" xfId="0" applyNumberFormat="1"/>
    <xf numFmtId="175" fontId="37" fillId="0" borderId="0" xfId="0" applyNumberFormat="1" applyFont="1" applyAlignment="1">
      <alignment vertical="center"/>
    </xf>
    <xf numFmtId="0" fontId="38" fillId="0" borderId="0" xfId="0" applyFont="1" applyAlignment="1">
      <alignment horizontal="right" vertical="center"/>
    </xf>
    <xf numFmtId="3" fontId="37" fillId="0" borderId="12" xfId="0" applyNumberFormat="1" applyFont="1" applyBorder="1" applyAlignment="1">
      <alignment horizontal="right" vertical="center"/>
    </xf>
    <xf numFmtId="167" fontId="38" fillId="0" borderId="0" xfId="108" applyFont="1" applyFill="1" applyAlignment="1">
      <alignment horizontal="right" vertical="center"/>
    </xf>
    <xf numFmtId="173" fontId="37" fillId="0" borderId="12" xfId="108" applyNumberFormat="1" applyFont="1" applyFill="1" applyBorder="1" applyAlignment="1">
      <alignment vertical="center"/>
    </xf>
    <xf numFmtId="3" fontId="34" fillId="0" borderId="0" xfId="0" applyNumberFormat="1" applyFont="1" applyAlignment="1">
      <alignment horizontal="right" vertical="center"/>
    </xf>
    <xf numFmtId="175" fontId="38" fillId="0" borderId="11" xfId="0" applyNumberFormat="1" applyFont="1" applyBorder="1" applyAlignment="1">
      <alignment vertical="center"/>
    </xf>
    <xf numFmtId="0" fontId="40" fillId="0" borderId="0" xfId="0" applyFont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175" fontId="37" fillId="0" borderId="0" xfId="0" applyNumberFormat="1" applyFont="1" applyAlignment="1">
      <alignment horizontal="right" vertical="center"/>
    </xf>
    <xf numFmtId="0" fontId="41" fillId="0" borderId="11" xfId="0" applyFont="1" applyBorder="1" applyAlignment="1">
      <alignment vertical="center" wrapText="1"/>
    </xf>
    <xf numFmtId="173" fontId="42" fillId="0" borderId="0" xfId="0" applyNumberFormat="1" applyFont="1" applyAlignment="1">
      <alignment horizontal="right" vertical="center"/>
    </xf>
    <xf numFmtId="0" fontId="41" fillId="0" borderId="13" xfId="0" applyFont="1" applyBorder="1" applyAlignment="1">
      <alignment vertical="center" wrapText="1"/>
    </xf>
    <xf numFmtId="175" fontId="37" fillId="0" borderId="13" xfId="0" applyNumberFormat="1" applyFont="1" applyBorder="1" applyAlignment="1">
      <alignment horizontal="right" vertical="center"/>
    </xf>
    <xf numFmtId="175" fontId="37" fillId="0" borderId="13" xfId="0" applyNumberFormat="1" applyFont="1" applyBorder="1" applyAlignment="1">
      <alignment vertical="center"/>
    </xf>
    <xf numFmtId="175" fontId="38" fillId="0" borderId="13" xfId="0" applyNumberFormat="1" applyFont="1" applyBorder="1" applyAlignment="1">
      <alignment vertical="center"/>
    </xf>
    <xf numFmtId="0" fontId="0" fillId="0" borderId="11" xfId="0" applyBorder="1"/>
    <xf numFmtId="0" fontId="35" fillId="0" borderId="0" xfId="0" applyFont="1" applyAlignment="1">
      <alignment horizontal="left" wrapText="1"/>
    </xf>
  </cellXfs>
  <cellStyles count="115">
    <cellStyle name="20% - Акцент1 2" xfId="2" xr:uid="{00000000-0005-0000-0000-000000000000}"/>
    <cellStyle name="20% - Акцент2 2" xfId="3" xr:uid="{00000000-0005-0000-0000-000001000000}"/>
    <cellStyle name="20% - Акцент3 2" xfId="4" xr:uid="{00000000-0005-0000-0000-000002000000}"/>
    <cellStyle name="20% - Акцент4 2" xfId="5" xr:uid="{00000000-0005-0000-0000-000003000000}"/>
    <cellStyle name="20% - Акцент5 2" xfId="6" xr:uid="{00000000-0005-0000-0000-000004000000}"/>
    <cellStyle name="20% - Акцент6 2" xfId="7" xr:uid="{00000000-0005-0000-0000-000005000000}"/>
    <cellStyle name="40% - Акцент1 2" xfId="8" xr:uid="{00000000-0005-0000-0000-000006000000}"/>
    <cellStyle name="40% - Акцент2 2" xfId="9" xr:uid="{00000000-0005-0000-0000-000007000000}"/>
    <cellStyle name="40% - Акцент3 2" xfId="10" xr:uid="{00000000-0005-0000-0000-000008000000}"/>
    <cellStyle name="40% - Акцент4 2" xfId="11" xr:uid="{00000000-0005-0000-0000-000009000000}"/>
    <cellStyle name="40% - Акцент5 2" xfId="12" xr:uid="{00000000-0005-0000-0000-00000A000000}"/>
    <cellStyle name="40% - Акцент6 2" xfId="13" xr:uid="{00000000-0005-0000-0000-00000B000000}"/>
    <cellStyle name="60% - Акцент1 2" xfId="14" xr:uid="{00000000-0005-0000-0000-00000C000000}"/>
    <cellStyle name="60% - Акцент2 2" xfId="15" xr:uid="{00000000-0005-0000-0000-00000D000000}"/>
    <cellStyle name="60% - Акцент3 2" xfId="16" xr:uid="{00000000-0005-0000-0000-00000E000000}"/>
    <cellStyle name="60% - Акцент4 2" xfId="17" xr:uid="{00000000-0005-0000-0000-00000F000000}"/>
    <cellStyle name="60% - Акцент5 2" xfId="18" xr:uid="{00000000-0005-0000-0000-000010000000}"/>
    <cellStyle name="60% - Акцент6 2" xfId="19" xr:uid="{00000000-0005-0000-0000-000011000000}"/>
    <cellStyle name="Comma 11" xfId="110" xr:uid="{CDFC362D-78A6-4EAE-8E52-6A458EBF4A51}"/>
    <cellStyle name="Comma 2" xfId="82" xr:uid="{00000000-0005-0000-0000-000012000000}"/>
    <cellStyle name="Euro" xfId="20" xr:uid="{00000000-0005-0000-0000-000013000000}"/>
    <cellStyle name="Euro 2" xfId="21" xr:uid="{00000000-0005-0000-0000-000014000000}"/>
    <cellStyle name="Euro 3" xfId="22" xr:uid="{00000000-0005-0000-0000-000015000000}"/>
    <cellStyle name="Normal 12" xfId="109" xr:uid="{12978AC0-70FE-4E48-BFDF-EC2B6F1D9CD8}"/>
    <cellStyle name="Normal 2" xfId="23" xr:uid="{00000000-0005-0000-0000-000016000000}"/>
    <cellStyle name="Normal 2 2 3" xfId="114" xr:uid="{5E7D6AE1-ACF6-4BE6-9003-AB0DADA2435A}"/>
    <cellStyle name="Normal 3" xfId="1" xr:uid="{00000000-0005-0000-0000-000017000000}"/>
    <cellStyle name="Normal_10Q_30.06.2005" xfId="111" xr:uid="{1DDB92F2-807D-467F-A99C-5A6578A2E60D}"/>
    <cellStyle name="S0" xfId="24" xr:uid="{00000000-0005-0000-0000-000018000000}"/>
    <cellStyle name="S1" xfId="25" xr:uid="{00000000-0005-0000-0000-000019000000}"/>
    <cellStyle name="S10" xfId="26" xr:uid="{00000000-0005-0000-0000-00001A000000}"/>
    <cellStyle name="S11" xfId="27" xr:uid="{00000000-0005-0000-0000-00001B000000}"/>
    <cellStyle name="S12" xfId="28" xr:uid="{00000000-0005-0000-0000-00001C000000}"/>
    <cellStyle name="S13" xfId="29" xr:uid="{00000000-0005-0000-0000-00001D000000}"/>
    <cellStyle name="S14" xfId="30" xr:uid="{00000000-0005-0000-0000-00001E000000}"/>
    <cellStyle name="S2" xfId="31" xr:uid="{00000000-0005-0000-0000-00001F000000}"/>
    <cellStyle name="S3" xfId="32" xr:uid="{00000000-0005-0000-0000-000020000000}"/>
    <cellStyle name="S4" xfId="33" xr:uid="{00000000-0005-0000-0000-000021000000}"/>
    <cellStyle name="S5" xfId="34" xr:uid="{00000000-0005-0000-0000-000022000000}"/>
    <cellStyle name="S6" xfId="35" xr:uid="{00000000-0005-0000-0000-000023000000}"/>
    <cellStyle name="S7" xfId="36" xr:uid="{00000000-0005-0000-0000-000024000000}"/>
    <cellStyle name="S8" xfId="37" xr:uid="{00000000-0005-0000-0000-000025000000}"/>
    <cellStyle name="S9" xfId="38" xr:uid="{00000000-0005-0000-0000-000026000000}"/>
    <cellStyle name="Акцент1 2" xfId="39" xr:uid="{00000000-0005-0000-0000-000027000000}"/>
    <cellStyle name="Акцент2 2" xfId="40" xr:uid="{00000000-0005-0000-0000-000028000000}"/>
    <cellStyle name="Акцент3 2" xfId="41" xr:uid="{00000000-0005-0000-0000-000029000000}"/>
    <cellStyle name="Акцент4 2" xfId="42" xr:uid="{00000000-0005-0000-0000-00002A000000}"/>
    <cellStyle name="Акцент5 2" xfId="43" xr:uid="{00000000-0005-0000-0000-00002B000000}"/>
    <cellStyle name="Акцент6 2" xfId="44" xr:uid="{00000000-0005-0000-0000-00002C000000}"/>
    <cellStyle name="Ввод  2" xfId="45" xr:uid="{00000000-0005-0000-0000-00002D000000}"/>
    <cellStyle name="Вывод 2" xfId="46" xr:uid="{00000000-0005-0000-0000-00002E000000}"/>
    <cellStyle name="Вычисление 2" xfId="47" xr:uid="{00000000-0005-0000-0000-00002F000000}"/>
    <cellStyle name="Гиперссылка 2" xfId="48" xr:uid="{00000000-0005-0000-0000-000030000000}"/>
    <cellStyle name="Заголовок 1 2" xfId="49" xr:uid="{00000000-0005-0000-0000-000031000000}"/>
    <cellStyle name="Заголовок 2 2" xfId="50" xr:uid="{00000000-0005-0000-0000-000032000000}"/>
    <cellStyle name="Заголовок 3 2" xfId="51" xr:uid="{00000000-0005-0000-0000-000033000000}"/>
    <cellStyle name="Заголовок 4 2" xfId="52" xr:uid="{00000000-0005-0000-0000-000034000000}"/>
    <cellStyle name="Итог 2" xfId="53" xr:uid="{00000000-0005-0000-0000-000035000000}"/>
    <cellStyle name="Контрольная ячейка 2" xfId="54" xr:uid="{00000000-0005-0000-0000-000036000000}"/>
    <cellStyle name="Название 2" xfId="55" xr:uid="{00000000-0005-0000-0000-000037000000}"/>
    <cellStyle name="Нейтральный 2" xfId="56" xr:uid="{00000000-0005-0000-0000-000038000000}"/>
    <cellStyle name="Обычный" xfId="0" builtinId="0"/>
    <cellStyle name="Обычный 2" xfId="57" xr:uid="{00000000-0005-0000-0000-00003A000000}"/>
    <cellStyle name="Обычный 2 2" xfId="58" xr:uid="{00000000-0005-0000-0000-00003B000000}"/>
    <cellStyle name="Обычный 2 2 2" xfId="112" xr:uid="{CD64A3F7-80D5-4C01-B770-BDA3AEBC58F1}"/>
    <cellStyle name="Обычный 2 3" xfId="59" xr:uid="{00000000-0005-0000-0000-00003C000000}"/>
    <cellStyle name="Обычный 2 4" xfId="60" xr:uid="{00000000-0005-0000-0000-00003D000000}"/>
    <cellStyle name="Обычный 27" xfId="113" xr:uid="{5A4F9501-E95E-4F49-A8EC-CBF50465A8D7}"/>
    <cellStyle name="Обычный 3" xfId="61" xr:uid="{00000000-0005-0000-0000-00003E000000}"/>
    <cellStyle name="Обычный 3 2" xfId="62" xr:uid="{00000000-0005-0000-0000-00003F000000}"/>
    <cellStyle name="Обычный 3 2 2" xfId="63" xr:uid="{00000000-0005-0000-0000-000040000000}"/>
    <cellStyle name="Обычный 3 2 3" xfId="64" xr:uid="{00000000-0005-0000-0000-000041000000}"/>
    <cellStyle name="Обычный 3 3" xfId="65" xr:uid="{00000000-0005-0000-0000-000042000000}"/>
    <cellStyle name="Обычный 4" xfId="66" xr:uid="{00000000-0005-0000-0000-000043000000}"/>
    <cellStyle name="Обычный 5" xfId="67" xr:uid="{00000000-0005-0000-0000-000044000000}"/>
    <cellStyle name="Обычный 5 2" xfId="68" xr:uid="{00000000-0005-0000-0000-000045000000}"/>
    <cellStyle name="Обычный 6" xfId="69" xr:uid="{00000000-0005-0000-0000-000046000000}"/>
    <cellStyle name="Обычный 7" xfId="70" xr:uid="{00000000-0005-0000-0000-000047000000}"/>
    <cellStyle name="Плохой 2" xfId="71" xr:uid="{00000000-0005-0000-0000-00004E000000}"/>
    <cellStyle name="Пояснение 2" xfId="72" xr:uid="{00000000-0005-0000-0000-00004F000000}"/>
    <cellStyle name="Примечание 2" xfId="73" xr:uid="{00000000-0005-0000-0000-000050000000}"/>
    <cellStyle name="Процентный 2" xfId="74" xr:uid="{00000000-0005-0000-0000-000051000000}"/>
    <cellStyle name="Процентный 2 2" xfId="75" xr:uid="{00000000-0005-0000-0000-000052000000}"/>
    <cellStyle name="Процентный 3" xfId="76" xr:uid="{00000000-0005-0000-0000-000053000000}"/>
    <cellStyle name="Связанная ячейка 2" xfId="77" xr:uid="{00000000-0005-0000-0000-000054000000}"/>
    <cellStyle name="Стиль 1" xfId="78" xr:uid="{00000000-0005-0000-0000-000055000000}"/>
    <cellStyle name="Текст предупреждения 2" xfId="79" xr:uid="{00000000-0005-0000-0000-000056000000}"/>
    <cellStyle name="Тысячи [0]_Birga" xfId="80" xr:uid="{00000000-0005-0000-0000-000057000000}"/>
    <cellStyle name="Тысячи_Birga" xfId="81" xr:uid="{00000000-0005-0000-0000-000058000000}"/>
    <cellStyle name="Финансовый" xfId="108" builtinId="3"/>
    <cellStyle name="Финансовый [0] 2" xfId="83" xr:uid="{00000000-0005-0000-0000-00005A000000}"/>
    <cellStyle name="Финансовый [0] 3" xfId="84" xr:uid="{00000000-0005-0000-0000-00005B000000}"/>
    <cellStyle name="Финансовый 10" xfId="85" xr:uid="{00000000-0005-0000-0000-00005C000000}"/>
    <cellStyle name="Финансовый 11" xfId="86" xr:uid="{00000000-0005-0000-0000-00005D000000}"/>
    <cellStyle name="Финансовый 12" xfId="87" xr:uid="{00000000-0005-0000-0000-00005E000000}"/>
    <cellStyle name="Финансовый 13" xfId="88" xr:uid="{00000000-0005-0000-0000-00005F000000}"/>
    <cellStyle name="Финансовый 2" xfId="89" xr:uid="{00000000-0005-0000-0000-000060000000}"/>
    <cellStyle name="Финансовый 2 2" xfId="90" xr:uid="{00000000-0005-0000-0000-000061000000}"/>
    <cellStyle name="Финансовый 2 3" xfId="91" xr:uid="{00000000-0005-0000-0000-000062000000}"/>
    <cellStyle name="Финансовый 3" xfId="92" xr:uid="{00000000-0005-0000-0000-000063000000}"/>
    <cellStyle name="Финансовый 3 2" xfId="93" xr:uid="{00000000-0005-0000-0000-000064000000}"/>
    <cellStyle name="Финансовый 3 3" xfId="94" xr:uid="{00000000-0005-0000-0000-000065000000}"/>
    <cellStyle name="Финансовый 4" xfId="95" xr:uid="{00000000-0005-0000-0000-000066000000}"/>
    <cellStyle name="Финансовый 4 2" xfId="96" xr:uid="{00000000-0005-0000-0000-000067000000}"/>
    <cellStyle name="Финансовый 5" xfId="97" xr:uid="{00000000-0005-0000-0000-000068000000}"/>
    <cellStyle name="Финансовый 5 2" xfId="98" xr:uid="{00000000-0005-0000-0000-000069000000}"/>
    <cellStyle name="Финансовый 5 3" xfId="99" xr:uid="{00000000-0005-0000-0000-00006A000000}"/>
    <cellStyle name="Финансовый 6" xfId="100" xr:uid="{00000000-0005-0000-0000-00006B000000}"/>
    <cellStyle name="Финансовый 6 2" xfId="101" xr:uid="{00000000-0005-0000-0000-00006C000000}"/>
    <cellStyle name="Финансовый 7" xfId="102" xr:uid="{00000000-0005-0000-0000-00006D000000}"/>
    <cellStyle name="Финансовый 8" xfId="103" xr:uid="{00000000-0005-0000-0000-00006E000000}"/>
    <cellStyle name="Финансовый 8 2" xfId="104" xr:uid="{00000000-0005-0000-0000-00006F000000}"/>
    <cellStyle name="Финансовый 9" xfId="105" xr:uid="{00000000-0005-0000-0000-000070000000}"/>
    <cellStyle name="Хороший 2" xfId="106" xr:uid="{00000000-0005-0000-0000-000071000000}"/>
    <cellStyle name="표준_China Fund Subscription" xfId="107" xr:uid="{00000000-0005-0000-0000-000072000000}"/>
  </cellStyles>
  <dxfs count="0"/>
  <tableStyles count="0" defaultTableStyle="TableStyleMedium2" defaultPivotStyle="PivotStyleLight16"/>
  <colors>
    <mruColors>
      <color rgb="FFDE228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il.akhmettayev\Desktop\IFRS%20audit%20311220\KN_IFRS_TB_311220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TS 31.03.21"/>
      <sheetName val="TS"/>
      <sheetName val="SAD кор-ки 31.03.21"/>
      <sheetName val="700Н 31.03.21"/>
      <sheetName val="SAD кор-ки"/>
      <sheetName val="700Н 31.12.20"/>
    </sheetNames>
    <sheetDataSet>
      <sheetData sheetId="0"/>
      <sheetData sheetId="1"/>
      <sheetData sheetId="2">
        <row r="10">
          <cell r="AT10">
            <v>1.7462298274040222E-10</v>
          </cell>
        </row>
      </sheetData>
      <sheetData sheetId="3">
        <row r="1">
          <cell r="BJ1">
            <v>58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1DDED-749C-4261-BE54-694F500237E0}">
  <dimension ref="A1:E58"/>
  <sheetViews>
    <sheetView tabSelected="1" zoomScaleNormal="100" workbookViewId="0">
      <selection activeCell="B21" sqref="B21"/>
    </sheetView>
  </sheetViews>
  <sheetFormatPr defaultRowHeight="15"/>
  <cols>
    <col min="1" max="1" width="82.5703125" customWidth="1"/>
    <col min="2" max="3" width="14.5703125" bestFit="1" customWidth="1"/>
    <col min="4" max="4" width="10.7109375" bestFit="1" customWidth="1"/>
    <col min="5" max="5" width="9.5703125" bestFit="1" customWidth="1"/>
  </cols>
  <sheetData>
    <row r="1" spans="1:3">
      <c r="A1" s="2" t="s">
        <v>0</v>
      </c>
    </row>
    <row r="2" spans="1:3" ht="12.6" customHeight="1">
      <c r="A2" s="2"/>
      <c r="B2" s="2"/>
    </row>
    <row r="3" spans="1:3" ht="49.5" customHeight="1" thickBot="1">
      <c r="A3" s="3" t="s">
        <v>71</v>
      </c>
      <c r="B3" s="4" t="s">
        <v>72</v>
      </c>
      <c r="C3" s="4" t="s">
        <v>49</v>
      </c>
    </row>
    <row r="4" spans="1:3">
      <c r="A4" s="2" t="s">
        <v>14</v>
      </c>
      <c r="B4" s="2"/>
      <c r="C4" s="2"/>
    </row>
    <row r="5" spans="1:3">
      <c r="A5" s="5" t="s">
        <v>15</v>
      </c>
      <c r="B5" s="6">
        <v>314077472</v>
      </c>
      <c r="C5" s="6">
        <v>44341087</v>
      </c>
    </row>
    <row r="6" spans="1:3">
      <c r="A6" s="5" t="s">
        <v>16</v>
      </c>
      <c r="B6" s="6">
        <v>15272733</v>
      </c>
      <c r="C6" s="6">
        <v>2248060</v>
      </c>
    </row>
    <row r="7" spans="1:3">
      <c r="A7" s="5" t="s">
        <v>17</v>
      </c>
      <c r="B7" s="7">
        <v>545749823</v>
      </c>
      <c r="C7" s="7">
        <v>398547620</v>
      </c>
    </row>
    <row r="8" spans="1:3">
      <c r="A8" s="5" t="s">
        <v>18</v>
      </c>
      <c r="B8" s="7">
        <v>121604486</v>
      </c>
      <c r="C8" s="5">
        <v>574</v>
      </c>
    </row>
    <row r="9" spans="1:3">
      <c r="A9" s="5" t="s">
        <v>19</v>
      </c>
      <c r="B9" s="7">
        <v>168255000</v>
      </c>
      <c r="C9" s="6">
        <v>15803087</v>
      </c>
    </row>
    <row r="10" spans="1:3">
      <c r="A10" s="5" t="s">
        <v>20</v>
      </c>
      <c r="B10" s="7">
        <v>10645129</v>
      </c>
      <c r="C10" s="6">
        <v>6913717</v>
      </c>
    </row>
    <row r="11" spans="1:3">
      <c r="A11" s="5" t="s">
        <v>21</v>
      </c>
      <c r="B11" s="7">
        <v>4851675</v>
      </c>
      <c r="C11" s="6">
        <v>2996623</v>
      </c>
    </row>
    <row r="12" spans="1:3">
      <c r="A12" s="5" t="s">
        <v>53</v>
      </c>
      <c r="B12" s="7">
        <v>2259375</v>
      </c>
      <c r="C12" s="36">
        <v>0</v>
      </c>
    </row>
    <row r="13" spans="1:3">
      <c r="A13" s="5" t="s">
        <v>54</v>
      </c>
      <c r="B13" s="7">
        <v>719077</v>
      </c>
      <c r="C13" s="36">
        <v>0</v>
      </c>
    </row>
    <row r="14" spans="1:3">
      <c r="A14" s="5" t="s">
        <v>55</v>
      </c>
      <c r="B14" s="7">
        <v>3530848</v>
      </c>
      <c r="C14" s="36">
        <v>0</v>
      </c>
    </row>
    <row r="15" spans="1:3">
      <c r="A15" s="5" t="s">
        <v>56</v>
      </c>
      <c r="B15" s="7">
        <v>32393</v>
      </c>
      <c r="C15" s="36">
        <v>0</v>
      </c>
    </row>
    <row r="16" spans="1:3">
      <c r="A16" s="5" t="s">
        <v>22</v>
      </c>
      <c r="B16" s="7">
        <v>2146883</v>
      </c>
      <c r="C16" s="6">
        <v>480867</v>
      </c>
    </row>
    <row r="17" spans="1:4">
      <c r="A17" s="5" t="s">
        <v>23</v>
      </c>
      <c r="B17" s="6">
        <v>1164408</v>
      </c>
      <c r="C17" s="6">
        <v>920094</v>
      </c>
    </row>
    <row r="18" spans="1:4">
      <c r="A18" s="5" t="s">
        <v>13</v>
      </c>
      <c r="B18" s="6">
        <v>1066150</v>
      </c>
      <c r="C18" s="6">
        <v>42070</v>
      </c>
    </row>
    <row r="19" spans="1:4" ht="15.75" thickBot="1">
      <c r="A19" s="8" t="s">
        <v>1</v>
      </c>
      <c r="B19" s="9">
        <v>4990505</v>
      </c>
      <c r="C19" s="9">
        <v>1119634</v>
      </c>
    </row>
    <row r="20" spans="1:4">
      <c r="A20" s="5"/>
      <c r="B20" s="5"/>
      <c r="C20" s="34"/>
    </row>
    <row r="21" spans="1:4" ht="15.75" thickBot="1">
      <c r="A21" s="10" t="s">
        <v>24</v>
      </c>
      <c r="B21" s="35">
        <v>1196365957</v>
      </c>
      <c r="C21" s="35">
        <f>SUM(C5:C19)</f>
        <v>473413433</v>
      </c>
      <c r="D21" s="13"/>
    </row>
    <row r="22" spans="1:4" ht="15.75" thickTop="1">
      <c r="A22" s="5"/>
      <c r="B22" s="5"/>
      <c r="C22" s="5"/>
    </row>
    <row r="23" spans="1:4">
      <c r="A23" s="2" t="s">
        <v>25</v>
      </c>
      <c r="B23" s="2"/>
      <c r="C23" s="5"/>
    </row>
    <row r="24" spans="1:4">
      <c r="A24" s="2"/>
      <c r="B24" s="2"/>
      <c r="C24" s="5"/>
    </row>
    <row r="25" spans="1:4">
      <c r="A25" s="2" t="s">
        <v>26</v>
      </c>
      <c r="B25" s="2"/>
      <c r="C25" s="5"/>
    </row>
    <row r="26" spans="1:4">
      <c r="A26" s="5" t="s">
        <v>51</v>
      </c>
      <c r="B26" s="6">
        <v>400769</v>
      </c>
      <c r="C26" s="6">
        <v>10289</v>
      </c>
    </row>
    <row r="27" spans="1:4">
      <c r="A27" s="5" t="s">
        <v>27</v>
      </c>
      <c r="B27" s="6">
        <v>427847943</v>
      </c>
      <c r="C27" s="6">
        <v>269236127</v>
      </c>
    </row>
    <row r="28" spans="1:4">
      <c r="A28" s="5" t="s">
        <v>12</v>
      </c>
      <c r="B28" s="6">
        <v>456615191</v>
      </c>
      <c r="C28" s="6">
        <v>101682326</v>
      </c>
    </row>
    <row r="29" spans="1:4">
      <c r="A29" s="5" t="s">
        <v>28</v>
      </c>
      <c r="B29" s="6">
        <v>15192061</v>
      </c>
      <c r="C29" s="6">
        <v>3828429</v>
      </c>
    </row>
    <row r="30" spans="1:4">
      <c r="A30" s="5" t="s">
        <v>11</v>
      </c>
      <c r="B30" s="36">
        <v>0</v>
      </c>
      <c r="C30" s="36">
        <v>0</v>
      </c>
    </row>
    <row r="31" spans="1:4">
      <c r="A31" s="5" t="s">
        <v>29</v>
      </c>
      <c r="B31" s="6">
        <v>14231294</v>
      </c>
      <c r="C31" s="6">
        <v>224414</v>
      </c>
    </row>
    <row r="32" spans="1:4">
      <c r="A32" s="5" t="s">
        <v>4</v>
      </c>
      <c r="B32" s="36">
        <v>0</v>
      </c>
      <c r="C32" s="36">
        <v>0</v>
      </c>
    </row>
    <row r="33" spans="1:5">
      <c r="A33" s="5" t="s">
        <v>57</v>
      </c>
      <c r="B33" s="6">
        <v>15117298</v>
      </c>
      <c r="C33" s="36">
        <v>0</v>
      </c>
    </row>
    <row r="34" spans="1:5">
      <c r="A34" s="5" t="s">
        <v>58</v>
      </c>
      <c r="B34" s="6">
        <v>54106254</v>
      </c>
      <c r="C34" s="36">
        <v>0</v>
      </c>
    </row>
    <row r="35" spans="1:5">
      <c r="A35" s="5" t="s">
        <v>10</v>
      </c>
      <c r="B35" s="6">
        <v>2355343</v>
      </c>
      <c r="C35" s="6">
        <v>673368</v>
      </c>
    </row>
    <row r="36" spans="1:5">
      <c r="A36" s="5" t="s">
        <v>30</v>
      </c>
      <c r="B36" s="6">
        <v>466668</v>
      </c>
      <c r="C36" s="6">
        <v>282784</v>
      </c>
    </row>
    <row r="37" spans="1:5" ht="15.75" thickBot="1">
      <c r="A37" s="8" t="s">
        <v>31</v>
      </c>
      <c r="B37" s="9">
        <v>75904202</v>
      </c>
      <c r="C37" s="9">
        <v>870991</v>
      </c>
    </row>
    <row r="38" spans="1:5">
      <c r="A38" s="2"/>
    </row>
    <row r="39" spans="1:5" ht="15.75" thickBot="1">
      <c r="A39" s="10" t="s">
        <v>2</v>
      </c>
      <c r="B39" s="37">
        <v>1062237023</v>
      </c>
      <c r="C39" s="37">
        <f>SUM(C26:C37)</f>
        <v>376808728</v>
      </c>
      <c r="E39" s="31"/>
    </row>
    <row r="40" spans="1:5" ht="15.75" thickTop="1">
      <c r="A40" s="2"/>
      <c r="B40" s="2"/>
      <c r="C40" s="5"/>
    </row>
    <row r="41" spans="1:5">
      <c r="A41" s="2" t="s">
        <v>32</v>
      </c>
      <c r="B41" s="2"/>
      <c r="C41" s="5"/>
    </row>
    <row r="42" spans="1:5">
      <c r="A42" s="5" t="s">
        <v>33</v>
      </c>
      <c r="B42" s="6">
        <v>61422793</v>
      </c>
      <c r="C42" s="6">
        <v>61422794</v>
      </c>
    </row>
    <row r="43" spans="1:5">
      <c r="A43" s="5" t="s">
        <v>50</v>
      </c>
      <c r="B43" s="6">
        <v>8678199</v>
      </c>
      <c r="C43" s="6">
        <v>2978199</v>
      </c>
    </row>
    <row r="44" spans="1:5" ht="25.5">
      <c r="A44" s="12" t="s">
        <v>34</v>
      </c>
      <c r="B44" s="21">
        <v>-383130</v>
      </c>
      <c r="C44" s="34">
        <v>278</v>
      </c>
    </row>
    <row r="45" spans="1:5" ht="15.75" thickBot="1">
      <c r="A45" s="8" t="s">
        <v>6</v>
      </c>
      <c r="B45" s="9">
        <v>64411072</v>
      </c>
      <c r="C45" s="9">
        <v>32203434</v>
      </c>
    </row>
    <row r="46" spans="1:5">
      <c r="A46" s="2"/>
      <c r="D46" s="13"/>
    </row>
    <row r="47" spans="1:5" ht="15.75" thickBot="1">
      <c r="A47" s="10" t="s">
        <v>3</v>
      </c>
      <c r="B47" s="11">
        <v>134128934</v>
      </c>
      <c r="C47" s="37">
        <f>SUM(C42:C45)</f>
        <v>96604705</v>
      </c>
    </row>
    <row r="48" spans="1:5" ht="15.75" thickTop="1">
      <c r="A48" s="2" t="s">
        <v>35</v>
      </c>
    </row>
    <row r="49" spans="1:3" ht="15.75" thickBot="1">
      <c r="A49" s="10" t="s">
        <v>36</v>
      </c>
      <c r="B49" s="37">
        <v>1196365957</v>
      </c>
      <c r="C49" s="37">
        <f>C39+C47</f>
        <v>473413433</v>
      </c>
    </row>
    <row r="50" spans="1:3" ht="15.75" thickTop="1">
      <c r="B50" s="31"/>
      <c r="C50" s="31"/>
    </row>
    <row r="52" spans="1:3">
      <c r="A52" s="14" t="s">
        <v>78</v>
      </c>
    </row>
    <row r="53" spans="1:3">
      <c r="A53" s="14"/>
    </row>
    <row r="54" spans="1:3">
      <c r="A54" s="14" t="s">
        <v>79</v>
      </c>
    </row>
    <row r="57" spans="1:3">
      <c r="A57" s="51" t="s">
        <v>37</v>
      </c>
      <c r="B57" s="51"/>
      <c r="C57" s="51"/>
    </row>
    <row r="58" spans="1:3">
      <c r="A58" s="1" t="s">
        <v>9</v>
      </c>
      <c r="B58" s="16"/>
      <c r="C58" s="38"/>
    </row>
  </sheetData>
  <mergeCells count="1">
    <mergeCell ref="A57:C57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D3091-B45B-4792-80E0-A6C01124A5F1}">
  <dimension ref="A1:I50"/>
  <sheetViews>
    <sheetView topLeftCell="A12" zoomScaleNormal="100" workbookViewId="0">
      <selection activeCell="B34" sqref="B34"/>
    </sheetView>
  </sheetViews>
  <sheetFormatPr defaultRowHeight="15"/>
  <cols>
    <col min="1" max="1" width="92.85546875" customWidth="1"/>
    <col min="2" max="2" width="18" bestFit="1" customWidth="1"/>
    <col min="3" max="3" width="2" customWidth="1"/>
    <col min="4" max="4" width="18" bestFit="1" customWidth="1"/>
    <col min="5" max="5" width="10.28515625" bestFit="1" customWidth="1"/>
    <col min="6" max="6" width="11.28515625" bestFit="1" customWidth="1"/>
    <col min="8" max="8" width="10.28515625" bestFit="1" customWidth="1"/>
  </cols>
  <sheetData>
    <row r="1" spans="1:4">
      <c r="A1" s="17"/>
      <c r="B1" s="18"/>
      <c r="C1" s="2"/>
      <c r="D1" s="18"/>
    </row>
    <row r="2" spans="1:4">
      <c r="A2" s="17"/>
      <c r="C2" s="2"/>
    </row>
    <row r="3" spans="1:4">
      <c r="A3" s="19" t="s">
        <v>0</v>
      </c>
      <c r="C3" s="2"/>
    </row>
    <row r="4" spans="1:4">
      <c r="A4" s="17"/>
      <c r="B4" s="18"/>
      <c r="C4" s="2"/>
      <c r="D4" s="18"/>
    </row>
    <row r="5" spans="1:4" ht="51.75" thickBot="1">
      <c r="A5" s="3" t="s">
        <v>73</v>
      </c>
      <c r="B5" s="4" t="s">
        <v>74</v>
      </c>
      <c r="C5" s="20"/>
      <c r="D5" s="4" t="s">
        <v>75</v>
      </c>
    </row>
    <row r="6" spans="1:4">
      <c r="A6" s="5" t="s">
        <v>38</v>
      </c>
      <c r="B6" s="21">
        <v>10306398</v>
      </c>
      <c r="C6" s="21"/>
      <c r="D6" s="21">
        <v>896964</v>
      </c>
    </row>
    <row r="7" spans="1:4" ht="25.5">
      <c r="A7" s="12" t="s">
        <v>39</v>
      </c>
      <c r="B7" s="21">
        <v>35078434</v>
      </c>
      <c r="C7" s="21"/>
      <c r="D7" s="21">
        <v>15341354</v>
      </c>
    </row>
    <row r="8" spans="1:4" ht="15.75" thickBot="1">
      <c r="A8" s="8" t="s">
        <v>40</v>
      </c>
      <c r="B8" s="22">
        <v>-38035351</v>
      </c>
      <c r="C8" s="22"/>
      <c r="D8" s="22">
        <v>-12817662</v>
      </c>
    </row>
    <row r="9" spans="1:4">
      <c r="A9" s="5"/>
      <c r="B9" s="21"/>
      <c r="C9" s="21"/>
      <c r="D9" s="21"/>
    </row>
    <row r="10" spans="1:4">
      <c r="A10" s="2" t="s">
        <v>52</v>
      </c>
      <c r="B10" s="33">
        <v>7349481</v>
      </c>
      <c r="C10" s="33">
        <f t="shared" ref="C10" si="0">C6+C7+C8</f>
        <v>0</v>
      </c>
      <c r="D10" s="33">
        <v>3420656</v>
      </c>
    </row>
    <row r="11" spans="1:4">
      <c r="A11" s="2"/>
      <c r="B11" s="33"/>
      <c r="C11" s="33"/>
      <c r="D11" s="33"/>
    </row>
    <row r="12" spans="1:4" ht="15.75" thickBot="1">
      <c r="A12" s="8" t="s">
        <v>76</v>
      </c>
      <c r="B12" s="50"/>
      <c r="C12" s="24">
        <f>C7+C8+C9</f>
        <v>0</v>
      </c>
      <c r="D12" s="22">
        <v>-55411</v>
      </c>
    </row>
    <row r="13" spans="1:4">
      <c r="A13" s="2" t="s">
        <v>77</v>
      </c>
      <c r="C13" s="33"/>
      <c r="D13" s="43">
        <v>3365245</v>
      </c>
    </row>
    <row r="14" spans="1:4">
      <c r="A14" s="5" t="s">
        <v>59</v>
      </c>
      <c r="B14" s="21">
        <v>15723230</v>
      </c>
      <c r="C14" s="33"/>
      <c r="D14" s="27">
        <v>0</v>
      </c>
    </row>
    <row r="15" spans="1:4" ht="15.75" thickBot="1">
      <c r="A15" s="8" t="s">
        <v>60</v>
      </c>
      <c r="B15" s="22">
        <v>-368845</v>
      </c>
      <c r="C15" s="24"/>
      <c r="D15" s="39">
        <v>0</v>
      </c>
    </row>
    <row r="16" spans="1:4">
      <c r="A16" s="42" t="s">
        <v>61</v>
      </c>
      <c r="B16" s="45">
        <v>15354385</v>
      </c>
      <c r="C16" s="33"/>
      <c r="D16" s="27">
        <v>0</v>
      </c>
    </row>
    <row r="17" spans="1:6" ht="15.75" thickBot="1">
      <c r="A17" s="41" t="s">
        <v>62</v>
      </c>
      <c r="B17" s="22">
        <v>-2150516</v>
      </c>
      <c r="C17" s="24"/>
      <c r="D17" s="39">
        <v>0</v>
      </c>
    </row>
    <row r="18" spans="1:6" ht="15.75" thickBot="1">
      <c r="A18" s="46" t="s">
        <v>63</v>
      </c>
      <c r="B18" s="47">
        <v>13203869</v>
      </c>
      <c r="C18" s="48"/>
      <c r="D18" s="49">
        <v>0</v>
      </c>
    </row>
    <row r="19" spans="1:6">
      <c r="A19" s="40" t="s">
        <v>64</v>
      </c>
      <c r="B19" s="21">
        <v>-2999283</v>
      </c>
      <c r="C19" s="33"/>
      <c r="D19" s="27">
        <v>0</v>
      </c>
    </row>
    <row r="20" spans="1:6" ht="15.75" thickBot="1">
      <c r="A20" s="41" t="s">
        <v>65</v>
      </c>
      <c r="B20" s="22">
        <v>-6315185</v>
      </c>
      <c r="C20" s="24"/>
      <c r="D20" s="39">
        <v>0</v>
      </c>
    </row>
    <row r="21" spans="1:6" ht="15.75" thickBot="1">
      <c r="A21" s="44" t="s">
        <v>66</v>
      </c>
      <c r="B21" s="43">
        <v>-9314468</v>
      </c>
      <c r="C21" s="33"/>
      <c r="D21" s="33">
        <v>0</v>
      </c>
    </row>
    <row r="22" spans="1:6">
      <c r="A22" s="28" t="s">
        <v>67</v>
      </c>
      <c r="B22" s="26">
        <v>3889401</v>
      </c>
      <c r="C22" s="26"/>
      <c r="D22" s="26">
        <v>0</v>
      </c>
      <c r="F22" s="32"/>
    </row>
    <row r="23" spans="1:6">
      <c r="A23" s="2"/>
      <c r="B23" s="33"/>
      <c r="C23" s="33"/>
      <c r="D23" s="33"/>
      <c r="F23" s="32"/>
    </row>
    <row r="24" spans="1:6">
      <c r="A24" s="5" t="s">
        <v>41</v>
      </c>
      <c r="B24" s="21">
        <v>11800339</v>
      </c>
      <c r="C24" s="21"/>
      <c r="D24" s="21">
        <v>4727405</v>
      </c>
    </row>
    <row r="25" spans="1:6">
      <c r="A25" s="5" t="s">
        <v>42</v>
      </c>
      <c r="B25" s="21">
        <v>-9479018</v>
      </c>
      <c r="C25" s="21"/>
      <c r="D25" s="21">
        <v>-1096101</v>
      </c>
    </row>
    <row r="26" spans="1:6">
      <c r="A26" s="5" t="s">
        <v>68</v>
      </c>
      <c r="B26" s="21">
        <v>8098719</v>
      </c>
      <c r="C26" s="21"/>
      <c r="D26" s="21">
        <v>0</v>
      </c>
    </row>
    <row r="27" spans="1:6">
      <c r="A27" s="5" t="s">
        <v>69</v>
      </c>
      <c r="B27" s="21">
        <v>2470066</v>
      </c>
      <c r="C27" s="21"/>
      <c r="D27" s="21">
        <v>0</v>
      </c>
    </row>
    <row r="28" spans="1:6">
      <c r="A28" s="5" t="s">
        <v>43</v>
      </c>
      <c r="B28" s="21">
        <v>20246662</v>
      </c>
      <c r="C28" s="27"/>
      <c r="D28" s="27">
        <v>6906304</v>
      </c>
    </row>
    <row r="29" spans="1:6">
      <c r="A29" s="5" t="s">
        <v>70</v>
      </c>
      <c r="B29" s="21">
        <v>-3216136</v>
      </c>
      <c r="C29" s="27"/>
      <c r="D29" s="27">
        <v>0</v>
      </c>
    </row>
    <row r="30" spans="1:6">
      <c r="A30" s="5" t="s">
        <v>44</v>
      </c>
      <c r="B30" s="21">
        <v>6556773</v>
      </c>
      <c r="C30" s="27"/>
      <c r="D30" s="27">
        <v>1631428</v>
      </c>
    </row>
    <row r="31" spans="1:6">
      <c r="A31" s="5" t="s">
        <v>45</v>
      </c>
      <c r="B31" s="21">
        <v>271707</v>
      </c>
      <c r="C31" s="21"/>
      <c r="D31" s="21">
        <v>369310</v>
      </c>
    </row>
    <row r="32" spans="1:6" ht="15.75" thickBot="1">
      <c r="A32" s="5" t="s">
        <v>7</v>
      </c>
      <c r="B32" s="21">
        <v>288850</v>
      </c>
      <c r="C32" s="21"/>
      <c r="D32" s="21">
        <v>58123</v>
      </c>
    </row>
    <row r="33" spans="1:9">
      <c r="A33" s="25"/>
      <c r="B33" s="29"/>
      <c r="C33" s="29"/>
      <c r="D33" s="29"/>
    </row>
    <row r="34" spans="1:9" ht="15.75" thickBot="1">
      <c r="A34" s="20" t="s">
        <v>46</v>
      </c>
      <c r="B34" s="23">
        <v>37037962</v>
      </c>
      <c r="C34" s="23"/>
      <c r="D34" s="23">
        <v>12596469</v>
      </c>
      <c r="F34" s="32"/>
      <c r="G34" s="32"/>
    </row>
    <row r="35" spans="1:9">
      <c r="A35" s="5"/>
      <c r="B35" s="21"/>
      <c r="C35" s="27"/>
      <c r="D35" s="21"/>
    </row>
    <row r="36" spans="1:9" ht="15.75" thickBot="1">
      <c r="A36" s="8" t="s">
        <v>5</v>
      </c>
      <c r="B36" s="22">
        <v>-15885413</v>
      </c>
      <c r="C36" s="22"/>
      <c r="D36" s="22">
        <v>-5535552</v>
      </c>
    </row>
    <row r="37" spans="1:9">
      <c r="A37" s="5" t="s">
        <v>47</v>
      </c>
      <c r="B37" s="21">
        <v>32391431</v>
      </c>
      <c r="C37" s="21">
        <f>C22+C34+C36</f>
        <v>0</v>
      </c>
      <c r="D37" s="21">
        <v>10426162</v>
      </c>
      <c r="E37" s="32"/>
      <c r="F37" s="32"/>
      <c r="H37" s="32"/>
      <c r="I37" s="32"/>
    </row>
    <row r="38" spans="1:9" ht="15.75" thickBot="1">
      <c r="A38" s="8" t="s">
        <v>8</v>
      </c>
      <c r="B38" s="22">
        <v>9327</v>
      </c>
      <c r="C38" s="22"/>
      <c r="D38" s="22">
        <v>-13804</v>
      </c>
    </row>
    <row r="39" spans="1:9">
      <c r="A39" s="5"/>
      <c r="B39" s="21"/>
      <c r="C39" s="27"/>
      <c r="D39" s="21"/>
    </row>
    <row r="40" spans="1:9" ht="15.75" thickBot="1">
      <c r="A40" s="10" t="s">
        <v>48</v>
      </c>
      <c r="B40" s="30">
        <v>32400758</v>
      </c>
      <c r="C40" s="30">
        <f>C37+C38</f>
        <v>0</v>
      </c>
      <c r="D40" s="30">
        <v>10412358</v>
      </c>
    </row>
    <row r="41" spans="1:9" ht="15.75" thickTop="1">
      <c r="A41" s="2"/>
      <c r="B41" s="7"/>
      <c r="C41" s="5"/>
      <c r="D41" s="18"/>
    </row>
    <row r="42" spans="1:9">
      <c r="A42" s="2"/>
      <c r="B42" s="7"/>
      <c r="C42" s="5"/>
      <c r="D42" s="18"/>
    </row>
    <row r="44" spans="1:9">
      <c r="A44" s="14" t="str">
        <f>ББ!A52</f>
        <v>Председатель Правления _______________________ /Лукьянов С. Н.   Дата  подписания 28.10.2022 г.</v>
      </c>
    </row>
    <row r="45" spans="1:9">
      <c r="A45" s="14"/>
    </row>
    <row r="46" spans="1:9">
      <c r="A46" s="14" t="str">
        <f>ББ!A54</f>
        <v>Главный бухгалтер ________________________________ / Хон Т.Э. Дата 28.10.2022 г.</v>
      </c>
    </row>
    <row r="49" spans="1:3">
      <c r="A49" s="51" t="s">
        <v>37</v>
      </c>
      <c r="B49" s="51"/>
      <c r="C49" s="51"/>
    </row>
    <row r="50" spans="1:3">
      <c r="A50" s="1" t="s">
        <v>9</v>
      </c>
      <c r="B50" s="16"/>
      <c r="C50" s="15"/>
    </row>
  </sheetData>
  <mergeCells count="1">
    <mergeCell ref="A49:C49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ББ</vt:lpstr>
      <vt:lpstr>ОПУиО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Azamat S</dc:creator>
  <cp:lastModifiedBy>Литвинов Виктор</cp:lastModifiedBy>
  <cp:lastPrinted>2022-01-31T09:14:58Z</cp:lastPrinted>
  <dcterms:created xsi:type="dcterms:W3CDTF">2016-05-14T10:51:53Z</dcterms:created>
  <dcterms:modified xsi:type="dcterms:W3CDTF">2022-10-30T16:48:25Z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0-bc88714345d2_Enabled">
    <vt:lpwstr>true</vt:lpwstr>
  </property>
  <property fmtid="{D5CDD505-2E9C-101B-9397-08002B2CF9AE}" pid="3" name="MSIP_Label_defa4170-0d19-0005-0000-bc88714345d2_SetDate">
    <vt:lpwstr>2022-06-16T04:08:21Z</vt:lpwstr>
  </property>
  <property fmtid="{D5CDD505-2E9C-101B-9397-08002B2CF9AE}" pid="4" name="MSIP_Label_defa4170-0d19-0005-0000-bc88714345d2_Method">
    <vt:lpwstr>Privileged</vt:lpwstr>
  </property>
  <property fmtid="{D5CDD505-2E9C-101B-9397-08002B2CF9AE}" pid="5" name="MSIP_Label_defa4170-0d19-0005-0000-bc88714345d2_Name">
    <vt:lpwstr>defa4170-0d19-0005-0000-bc88714345d2</vt:lpwstr>
  </property>
  <property fmtid="{D5CDD505-2E9C-101B-9397-08002B2CF9AE}" pid="6" name="MSIP_Label_defa4170-0d19-0005-0000-bc88714345d2_SiteId">
    <vt:lpwstr>7470e6aa-7ba3-459b-b601-e987fc0a153a</vt:lpwstr>
  </property>
  <property fmtid="{D5CDD505-2E9C-101B-9397-08002B2CF9AE}" pid="7" name="MSIP_Label_defa4170-0d19-0005-0000-bc88714345d2_ActionId">
    <vt:lpwstr>1601c9a6-d573-441e-9ce2-b04de9230d00</vt:lpwstr>
  </property>
  <property fmtid="{D5CDD505-2E9C-101B-9397-08002B2CF9AE}" pid="8" name="MSIP_Label_defa4170-0d19-0005-0000-bc88714345d2_ContentBits">
    <vt:lpwstr>0</vt:lpwstr>
  </property>
</Properties>
</file>