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ОСД" sheetId="1" r:id="rId1"/>
    <sheet name="ОФП" sheetId="2" r:id="rId2"/>
    <sheet name="ОДД" sheetId="3" r:id="rId3"/>
    <sheet name="СК" sheetId="4" r:id="rId4"/>
  </sheets>
  <calcPr calcId="124519"/>
</workbook>
</file>

<file path=xl/calcChain.xml><?xml version="1.0" encoding="utf-8"?>
<calcChain xmlns="http://schemas.openxmlformats.org/spreadsheetml/2006/main">
  <c r="S21" i="4"/>
  <c r="P21"/>
  <c r="N21"/>
  <c r="M21"/>
  <c r="L21"/>
  <c r="K21"/>
  <c r="I21"/>
  <c r="H21"/>
  <c r="G21"/>
  <c r="F21"/>
  <c r="E21"/>
  <c r="D21"/>
  <c r="C21"/>
  <c r="R20"/>
  <c r="R21" s="1"/>
  <c r="T19"/>
  <c r="T16"/>
  <c r="S13"/>
  <c r="P13"/>
  <c r="N13"/>
  <c r="M13"/>
  <c r="L13"/>
  <c r="K13"/>
  <c r="J13"/>
  <c r="J14" s="1"/>
  <c r="J21" s="1"/>
  <c r="I13"/>
  <c r="H13"/>
  <c r="G13"/>
  <c r="F13"/>
  <c r="E13"/>
  <c r="D13"/>
  <c r="C13"/>
  <c r="R12"/>
  <c r="R13" s="1"/>
  <c r="T11"/>
  <c r="T13" s="1"/>
  <c r="T21" l="1"/>
</calcChain>
</file>

<file path=xl/sharedStrings.xml><?xml version="1.0" encoding="utf-8"?>
<sst xmlns="http://schemas.openxmlformats.org/spreadsheetml/2006/main" count="182" uniqueCount="149">
  <si>
    <t xml:space="preserve"> </t>
  </si>
  <si>
    <t xml:space="preserve">REVENUE </t>
  </si>
  <si>
    <t>COST OF SALES</t>
  </si>
  <si>
    <t>GROSS PROFIT</t>
  </si>
  <si>
    <t>Selling expenses</t>
  </si>
  <si>
    <t xml:space="preserve">General and administrative expenses </t>
  </si>
  <si>
    <t>OPERATING INCOME</t>
  </si>
  <si>
    <t xml:space="preserve">Finance costs </t>
  </si>
  <si>
    <t>Exchange (loss)/gain from operating activities</t>
  </si>
  <si>
    <t xml:space="preserve">Investment income, net  </t>
  </si>
  <si>
    <t>Other (costs)/gains</t>
  </si>
  <si>
    <t>Loss/profit before income tax benefit</t>
  </si>
  <si>
    <t>Income tax payable</t>
  </si>
  <si>
    <t>Loss/profit for the period</t>
  </si>
  <si>
    <t>Exchange difference from  foreign entity translation</t>
  </si>
  <si>
    <t xml:space="preserve">Revaluation of property, plant and equipment </t>
  </si>
  <si>
    <t>Deferred tax related to revaluation</t>
  </si>
  <si>
    <t>Total comprehensive (loss)/income</t>
  </si>
  <si>
    <t xml:space="preserve">Profit/(loss) attributable to : </t>
  </si>
  <si>
    <t>Shareholders of the parent company</t>
  </si>
  <si>
    <t>Minority interest</t>
  </si>
  <si>
    <t>Earnings per common share, KZT</t>
  </si>
  <si>
    <t>(KZT’000)</t>
  </si>
  <si>
    <t>RG BRANDS</t>
  </si>
  <si>
    <t>ASSETS</t>
  </si>
  <si>
    <t>NON-CURRENT ASSETS</t>
  </si>
  <si>
    <t>Property, plant and equipment</t>
  </si>
  <si>
    <t>Advances paid</t>
  </si>
  <si>
    <t>Intangible assets</t>
  </si>
  <si>
    <t xml:space="preserve">Goodwill </t>
  </si>
  <si>
    <t>TOTAL NON-CURRENT ASSETS</t>
  </si>
  <si>
    <t>CURRENT ASSETS:</t>
  </si>
  <si>
    <t>Inventory</t>
  </si>
  <si>
    <t xml:space="preserve">Trade accounts receivable </t>
  </si>
  <si>
    <t xml:space="preserve">Other financial assets </t>
  </si>
  <si>
    <t>Other current assets</t>
  </si>
  <si>
    <t xml:space="preserve">Bank deposits </t>
  </si>
  <si>
    <t>Cash and cash equivalents</t>
  </si>
  <si>
    <t>Non-current assets classified as held for sale</t>
  </si>
  <si>
    <t xml:space="preserve">TOTAL CURRENT ASSETS </t>
  </si>
  <si>
    <t>TOTAL ASSETS</t>
  </si>
  <si>
    <t>EQUITY AND LIABILITIES</t>
  </si>
  <si>
    <t>EQUITY:</t>
  </si>
  <si>
    <t>Share capital</t>
  </si>
  <si>
    <t>Preferred shares held within the Group</t>
  </si>
  <si>
    <t>Withdrawn capital</t>
  </si>
  <si>
    <t xml:space="preserve">Provisions </t>
  </si>
  <si>
    <t>Retained earnings</t>
  </si>
  <si>
    <t xml:space="preserve">Equity attributable to shareholders of parent company </t>
  </si>
  <si>
    <t xml:space="preserve">Minority interest </t>
  </si>
  <si>
    <t>TOTAL EQUITY</t>
  </si>
  <si>
    <t xml:space="preserve">NON-CURRENT LIABILITIES </t>
  </si>
  <si>
    <t>Long-term loans</t>
  </si>
  <si>
    <t>Deferred corporate income tax liability</t>
  </si>
  <si>
    <t>Accounts payable</t>
  </si>
  <si>
    <t>TOTAL NON-CURRENT LIABILITIES</t>
  </si>
  <si>
    <t>CURRENT LIABILITIES :</t>
  </si>
  <si>
    <t>Short-term loans and current portion of long-term loans</t>
  </si>
  <si>
    <t>Current portion of bonds payable</t>
  </si>
  <si>
    <t xml:space="preserve">Taxes payable </t>
  </si>
  <si>
    <t xml:space="preserve"> Current portion of finance lease payable</t>
  </si>
  <si>
    <t xml:space="preserve">Other accounts payable and accrued liabilities </t>
  </si>
  <si>
    <t>TOTAL CURRENT LIABILITIES</t>
  </si>
  <si>
    <t>TOTAL EQUITY AND LIABILITIES</t>
  </si>
  <si>
    <t>Carrying amount per common share (KZT)</t>
  </si>
  <si>
    <t>Carrying amount per preferred share (KZT)</t>
  </si>
  <si>
    <r>
      <t>(KZT’000</t>
    </r>
    <r>
      <rPr>
        <i/>
        <sz val="10"/>
        <color theme="1"/>
        <rFont val="Arial"/>
        <family val="2"/>
        <charset val="204"/>
      </rPr>
      <t>)</t>
    </r>
  </si>
  <si>
    <t>2. INVESTING ACTIVITY:</t>
  </si>
  <si>
    <t>Dividends paid</t>
  </si>
  <si>
    <t>NET INCREASE IN CASH AND CASH EQUIVALENTS</t>
  </si>
  <si>
    <t>CASH AND CASH EQUIVALENTS, beginning of the period</t>
  </si>
  <si>
    <t>CASH AND CASH EQUIVALENTS, end of the period</t>
  </si>
  <si>
    <t>Treasury shares</t>
  </si>
  <si>
    <t>Debt component of preferred shares</t>
  </si>
  <si>
    <t>Real estate revaluation provision</t>
  </si>
  <si>
    <t>Provision for share-based benefits</t>
  </si>
  <si>
    <t>Exchange difference provision</t>
  </si>
  <si>
    <t>Total equity</t>
  </si>
  <si>
    <t xml:space="preserve"> (KZT’000)</t>
  </si>
  <si>
    <t>Net profit (loss)</t>
  </si>
  <si>
    <t>Reduction of share capital</t>
  </si>
  <si>
    <t>Reclassification to retained earnings</t>
  </si>
  <si>
    <t>Expansion of capital stock</t>
  </si>
  <si>
    <t>Exchange difference resulting from foreign exchange translation</t>
  </si>
  <si>
    <t>At 31 December 2014</t>
  </si>
  <si>
    <t>6 867 523</t>
  </si>
  <si>
    <t xml:space="preserve">  1. OPERATING ACTIVITY:</t>
  </si>
  <si>
    <t>Profit before tax</t>
  </si>
  <si>
    <t>Adjustments for:</t>
  </si>
  <si>
    <t xml:space="preserve">  </t>
  </si>
  <si>
    <t>Amortisation and depreciation</t>
  </si>
  <si>
    <t>Finance costs</t>
  </si>
  <si>
    <t>Exchange loss, net</t>
  </si>
  <si>
    <t>Non-operating loss</t>
  </si>
  <si>
    <t>Recovery of selling expenses through set-off</t>
  </si>
  <si>
    <t>Investment (gain)/loss, net</t>
  </si>
  <si>
    <t>Loss from inventory write-off</t>
  </si>
  <si>
    <t>-</t>
  </si>
  <si>
    <t>Change in inventory</t>
  </si>
  <si>
    <t>Change in trade receivables</t>
  </si>
  <si>
    <t>Change in advances paid</t>
  </si>
  <si>
    <t>Change in other current assets</t>
  </si>
  <si>
    <t>Change in payables</t>
  </si>
  <si>
    <t>Change in taxes payable</t>
  </si>
  <si>
    <t xml:space="preserve">Change in other payables and accrued liabilities </t>
  </si>
  <si>
    <t>Cash from operating activity</t>
  </si>
  <si>
    <t>Interest paid</t>
  </si>
  <si>
    <t>Income tax paid</t>
  </si>
  <si>
    <t>Proceeds from disposal of property, plant and equipment and intangible assets</t>
  </si>
  <si>
    <t>Acquisition of property, plant and equipment and intangible assets</t>
  </si>
  <si>
    <t>Net cash from investing activity</t>
  </si>
  <si>
    <t xml:space="preserve">  3. FINANCING ACTIVITY:</t>
  </si>
  <si>
    <t>Repayment of borrowings</t>
  </si>
  <si>
    <t>Finance lease paid</t>
  </si>
  <si>
    <t>Borrowings received</t>
  </si>
  <si>
    <t xml:space="preserve">Restatement of buildings and constructions </t>
  </si>
  <si>
    <t>6 months of 2015</t>
  </si>
  <si>
    <t>6 months of 2014</t>
  </si>
  <si>
    <t>At 30 June 2015</t>
  </si>
  <si>
    <t xml:space="preserve">Consolidated Statement of Profit and Loss and Other Comprehensive Income for the Period Ended 30 June 2015
</t>
  </si>
  <si>
    <t xml:space="preserve">Consolidated Statement of Financial Position
as at 30 June 2015                                       
</t>
  </si>
  <si>
    <t>2 787 696</t>
  </si>
  <si>
    <t xml:space="preserve">Consolidated Statement of Cash Flows
for the period ended 30 June 2015 (indirect method))
</t>
  </si>
  <si>
    <t>01.01.2015-30.06.2015</t>
  </si>
  <si>
    <t>01.01.2014-30.06.2014</t>
  </si>
  <si>
    <t>Receipts from sale of related party bonds</t>
  </si>
  <si>
    <t>Return of advances paid for acquisition of investment property</t>
  </si>
  <si>
    <t>Loan repaid by related party</t>
  </si>
  <si>
    <t>Loan extended to related party</t>
  </si>
  <si>
    <t xml:space="preserve">Other receipts from related party </t>
  </si>
  <si>
    <t>Other payments to related party</t>
  </si>
  <si>
    <t>Deposit top up</t>
  </si>
  <si>
    <t>Deposit withdrawal</t>
  </si>
  <si>
    <t>Return on deposits</t>
  </si>
  <si>
    <t xml:space="preserve">Repayment of bonds </t>
  </si>
  <si>
    <t xml:space="preserve">Repurchase of own stock                                </t>
  </si>
  <si>
    <t>Net cash from financing activities:</t>
  </si>
  <si>
    <t>Net cash from operating activity:</t>
  </si>
  <si>
    <t>Cash flow from operating activity before changes in working capital:</t>
  </si>
  <si>
    <r>
      <t xml:space="preserve">Balance at  01 January </t>
    </r>
    <r>
      <rPr>
        <sz val="8"/>
        <color theme="1"/>
        <rFont val="Times New Roman"/>
        <family val="1"/>
        <charset val="204"/>
      </rPr>
      <t>2014</t>
    </r>
  </si>
  <si>
    <t>Additional paid-in capital</t>
  </si>
  <si>
    <r>
      <t>Exchange difference resulting from foreign exchange translation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</si>
  <si>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Balance at 30 June </t>
    </r>
    <r>
      <rPr>
        <sz val="8"/>
        <color theme="1"/>
        <rFont val="Times New Roman"/>
        <family val="1"/>
        <charset val="204"/>
      </rPr>
      <t>2014.</t>
    </r>
  </si>
  <si>
    <r>
      <t xml:space="preserve">Balance at 01 January </t>
    </r>
    <r>
      <rPr>
        <sz val="8"/>
        <color theme="1"/>
        <rFont val="Times New Roman"/>
        <family val="1"/>
        <charset val="204"/>
      </rPr>
      <t>2015</t>
    </r>
  </si>
  <si>
    <t>Retirement of preferred stock</t>
  </si>
  <si>
    <t>Restatement of buildings and constructions</t>
  </si>
  <si>
    <r>
      <t>Reclassification to retained earning</t>
    </r>
    <r>
      <rPr>
        <sz val="8"/>
        <color theme="1"/>
        <rFont val="Times New Roman"/>
        <family val="1"/>
        <charset val="204"/>
      </rPr>
      <t>ь</t>
    </r>
  </si>
  <si>
    <r>
      <t xml:space="preserve">Balance at 30 June </t>
    </r>
    <r>
      <rPr>
        <sz val="8"/>
        <color theme="1"/>
        <rFont val="Times New Roman"/>
        <family val="1"/>
        <charset val="204"/>
      </rPr>
      <t>2015</t>
    </r>
  </si>
  <si>
    <t xml:space="preserve">Consolidated Statement of Changes in Equity 
for the period ended 30 June 2015                                         
        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</si>
</sst>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_(* #,##0_);_(* \(#,##0\);_(* &quot;-&quot;??_);_(@_)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Helv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Helv"/>
    </font>
    <font>
      <sz val="10"/>
      <color theme="0"/>
      <name val="Helv"/>
    </font>
    <font>
      <b/>
      <i/>
      <sz val="10"/>
      <name val="Arial Cyr"/>
      <charset val="204"/>
    </font>
    <font>
      <sz val="10"/>
      <color theme="1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0" xfId="0" applyFont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  <xf numFmtId="3" fontId="7" fillId="0" borderId="0" xfId="0" applyNumberFormat="1" applyFont="1" applyFill="1"/>
    <xf numFmtId="3" fontId="5" fillId="0" borderId="0" xfId="0" applyNumberFormat="1" applyFont="1" applyFill="1" applyBorder="1"/>
    <xf numFmtId="9" fontId="5" fillId="0" borderId="0" xfId="1" applyFont="1" applyFill="1"/>
    <xf numFmtId="0" fontId="5" fillId="0" borderId="0" xfId="0" applyFont="1" applyFill="1" applyAlignment="1">
      <alignment horizontal="center" wrapText="1"/>
    </xf>
    <xf numFmtId="165" fontId="11" fillId="0" borderId="0" xfId="0" applyNumberFormat="1" applyFont="1" applyFill="1" applyBorder="1" applyAlignment="1">
      <alignment wrapText="1"/>
    </xf>
    <xf numFmtId="3" fontId="5" fillId="0" borderId="1" xfId="0" applyNumberFormat="1" applyFont="1" applyFill="1" applyBorder="1"/>
    <xf numFmtId="3" fontId="12" fillId="0" borderId="0" xfId="0" applyNumberFormat="1" applyFont="1" applyFill="1"/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Alignment="1">
      <alignment wrapText="1"/>
    </xf>
    <xf numFmtId="0" fontId="3" fillId="0" borderId="0" xfId="0" applyFont="1" applyFill="1" applyBorder="1"/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9" fillId="0" borderId="0" xfId="0" applyFont="1" applyAlignment="1"/>
    <xf numFmtId="164" fontId="9" fillId="0" borderId="0" xfId="0" applyNumberFormat="1" applyFont="1" applyFill="1" applyAlignment="1"/>
    <xf numFmtId="164" fontId="9" fillId="0" borderId="0" xfId="0" applyNumberFormat="1" applyFont="1" applyAlignment="1"/>
    <xf numFmtId="164" fontId="14" fillId="0" borderId="0" xfId="0" applyNumberFormat="1" applyFont="1" applyFill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0" fontId="5" fillId="0" borderId="0" xfId="0" applyFont="1" applyAlignment="1"/>
    <xf numFmtId="164" fontId="5" fillId="0" borderId="0" xfId="0" applyNumberFormat="1" applyFont="1" applyFill="1" applyAlignment="1"/>
    <xf numFmtId="164" fontId="5" fillId="0" borderId="0" xfId="0" applyNumberFormat="1" applyFont="1" applyAlignment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0" fontId="8" fillId="0" borderId="0" xfId="0" applyFont="1" applyFill="1" applyBorder="1"/>
    <xf numFmtId="164" fontId="7" fillId="0" borderId="0" xfId="0" applyNumberFormat="1" applyFont="1" applyFill="1" applyBorder="1"/>
    <xf numFmtId="164" fontId="11" fillId="0" borderId="0" xfId="0" applyNumberFormat="1" applyFont="1" applyFill="1"/>
    <xf numFmtId="0" fontId="11" fillId="0" borderId="0" xfId="0" applyFont="1" applyFill="1"/>
    <xf numFmtId="0" fontId="16" fillId="0" borderId="1" xfId="0" applyFont="1" applyFill="1" applyBorder="1" applyAlignment="1">
      <alignment horizontal="left" wrapText="1"/>
    </xf>
    <xf numFmtId="164" fontId="7" fillId="0" borderId="0" xfId="0" applyNumberFormat="1" applyFont="1" applyFill="1"/>
    <xf numFmtId="165" fontId="11" fillId="0" borderId="0" xfId="0" applyNumberFormat="1" applyFont="1" applyFill="1" applyAlignment="1">
      <alignment vertical="top" wrapText="1"/>
    </xf>
    <xf numFmtId="165" fontId="11" fillId="0" borderId="0" xfId="0" applyNumberFormat="1" applyFont="1" applyFill="1" applyAlignment="1">
      <alignment horizontal="center" wrapText="1"/>
    </xf>
    <xf numFmtId="165" fontId="11" fillId="0" borderId="0" xfId="0" applyNumberFormat="1" applyFont="1" applyFill="1" applyBorder="1" applyAlignment="1">
      <alignment horizontal="center" wrapText="1"/>
    </xf>
    <xf numFmtId="165" fontId="11" fillId="0" borderId="5" xfId="0" applyNumberFormat="1" applyFont="1" applyFill="1" applyBorder="1" applyAlignment="1">
      <alignment horizontal="center" wrapText="1"/>
    </xf>
    <xf numFmtId="165" fontId="3" fillId="0" borderId="0" xfId="0" applyNumberFormat="1" applyFont="1" applyFill="1"/>
    <xf numFmtId="3" fontId="11" fillId="0" borderId="0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Alignment="1">
      <alignment horizontal="center" wrapText="1"/>
    </xf>
    <xf numFmtId="3" fontId="11" fillId="0" borderId="0" xfId="0" applyNumberFormat="1" applyFont="1" applyFill="1" applyAlignment="1">
      <alignment horizontal="right" wrapText="1"/>
    </xf>
    <xf numFmtId="3" fontId="21" fillId="0" borderId="0" xfId="0" applyNumberFormat="1" applyFont="1" applyFill="1" applyAlignment="1">
      <alignment horizontal="center" wrapText="1"/>
    </xf>
    <xf numFmtId="165" fontId="3" fillId="0" borderId="0" xfId="0" applyNumberFormat="1" applyFont="1" applyFill="1" applyBorder="1"/>
    <xf numFmtId="165" fontId="19" fillId="0" borderId="0" xfId="0" applyNumberFormat="1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165" fontId="20" fillId="0" borderId="0" xfId="0" applyNumberFormat="1" applyFont="1" applyFill="1" applyBorder="1" applyAlignment="1">
      <alignment horizontal="center" vertical="top" wrapText="1"/>
    </xf>
    <xf numFmtId="165" fontId="11" fillId="0" borderId="4" xfId="0" applyNumberFormat="1" applyFont="1" applyFill="1" applyBorder="1" applyAlignment="1">
      <alignment horizontal="center" wrapText="1"/>
    </xf>
    <xf numFmtId="0" fontId="13" fillId="0" borderId="0" xfId="0" applyFont="1" applyFill="1"/>
    <xf numFmtId="164" fontId="9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3" fontId="5" fillId="0" borderId="0" xfId="0" applyNumberFormat="1" applyFont="1" applyBorder="1"/>
    <xf numFmtId="0" fontId="23" fillId="0" borderId="6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6" fillId="0" borderId="0" xfId="0" applyFont="1"/>
    <xf numFmtId="0" fontId="22" fillId="0" borderId="0" xfId="0" applyFont="1"/>
    <xf numFmtId="0" fontId="0" fillId="0" borderId="0" xfId="0"/>
    <xf numFmtId="0" fontId="26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0" fillId="0" borderId="0" xfId="0" applyAlignment="1"/>
    <xf numFmtId="3" fontId="0" fillId="0" borderId="0" xfId="0" applyNumberFormat="1"/>
    <xf numFmtId="165" fontId="0" fillId="0" borderId="0" xfId="0" applyNumberFormat="1"/>
    <xf numFmtId="3" fontId="2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5" fontId="25" fillId="0" borderId="6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horizontal="right"/>
    </xf>
    <xf numFmtId="3" fontId="25" fillId="0" borderId="6" xfId="0" applyNumberFormat="1" applyFont="1" applyBorder="1" applyAlignment="1">
      <alignment horizontal="right"/>
    </xf>
    <xf numFmtId="3" fontId="26" fillId="0" borderId="6" xfId="0" applyNumberFormat="1" applyFont="1" applyBorder="1" applyAlignment="1">
      <alignment horizontal="right"/>
    </xf>
    <xf numFmtId="3" fontId="26" fillId="0" borderId="2" xfId="0" applyNumberFormat="1" applyFont="1" applyBorder="1" applyAlignment="1">
      <alignment horizontal="right"/>
    </xf>
    <xf numFmtId="3" fontId="0" fillId="0" borderId="0" xfId="0" applyNumberFormat="1" applyAlignment="1">
      <alignment horizontal="right" vertical="center"/>
    </xf>
    <xf numFmtId="165" fontId="29" fillId="0" borderId="6" xfId="0" applyNumberFormat="1" applyFont="1" applyBorder="1" applyAlignment="1">
      <alignment horizontal="right" vertical="center"/>
    </xf>
    <xf numFmtId="165" fontId="29" fillId="0" borderId="4" xfId="0" applyNumberFormat="1" applyFont="1" applyBorder="1" applyAlignment="1">
      <alignment horizontal="right" vertical="center"/>
    </xf>
    <xf numFmtId="165" fontId="29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26" fillId="0" borderId="0" xfId="0" applyFont="1" applyAlignment="1"/>
    <xf numFmtId="0" fontId="26" fillId="0" borderId="0" xfId="0" applyFont="1" applyBorder="1" applyAlignment="1"/>
    <xf numFmtId="165" fontId="26" fillId="0" borderId="0" xfId="0" applyNumberFormat="1" applyFont="1" applyAlignment="1">
      <alignment horizontal="right"/>
    </xf>
    <xf numFmtId="165" fontId="5" fillId="0" borderId="0" xfId="0" applyNumberFormat="1" applyFont="1" applyFill="1" applyBorder="1"/>
    <xf numFmtId="165" fontId="26" fillId="0" borderId="0" xfId="0" applyNumberFormat="1" applyFont="1" applyBorder="1" applyAlignment="1">
      <alignment horizontal="right"/>
    </xf>
    <xf numFmtId="165" fontId="26" fillId="0" borderId="6" xfId="0" applyNumberFormat="1" applyFont="1" applyBorder="1" applyAlignment="1">
      <alignment horizontal="right"/>
    </xf>
    <xf numFmtId="165" fontId="5" fillId="0" borderId="0" xfId="0" applyNumberFormat="1" applyFont="1" applyFill="1"/>
    <xf numFmtId="165" fontId="26" fillId="0" borderId="2" xfId="0" applyNumberFormat="1" applyFont="1" applyBorder="1" applyAlignment="1">
      <alignment horizontal="right"/>
    </xf>
    <xf numFmtId="165" fontId="2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28" fillId="0" borderId="0" xfId="0" applyNumberFormat="1" applyFont="1" applyAlignment="1">
      <alignment horizontal="right" wrapText="1"/>
    </xf>
    <xf numFmtId="165" fontId="26" fillId="0" borderId="0" xfId="0" applyNumberFormat="1" applyFont="1" applyAlignment="1">
      <alignment horizontal="right" wrapText="1"/>
    </xf>
    <xf numFmtId="165" fontId="26" fillId="0" borderId="0" xfId="0" applyNumberFormat="1" applyFont="1" applyAlignment="1">
      <alignment wrapText="1"/>
    </xf>
    <xf numFmtId="165" fontId="26" fillId="0" borderId="4" xfId="0" applyNumberFormat="1" applyFont="1" applyBorder="1" applyAlignment="1">
      <alignment horizontal="right"/>
    </xf>
    <xf numFmtId="3" fontId="26" fillId="0" borderId="4" xfId="0" applyNumberFormat="1" applyFont="1" applyBorder="1" applyAlignment="1">
      <alignment horizontal="right"/>
    </xf>
    <xf numFmtId="0" fontId="22" fillId="0" borderId="0" xfId="0" applyFont="1" applyAlignment="1"/>
    <xf numFmtId="0" fontId="22" fillId="0" borderId="0" xfId="0" applyFont="1" applyAlignment="1">
      <alignment horizontal="right" wrapText="1"/>
    </xf>
    <xf numFmtId="3" fontId="11" fillId="0" borderId="0" xfId="0" applyNumberFormat="1" applyFont="1" applyFill="1"/>
    <xf numFmtId="3" fontId="22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3" fontId="26" fillId="0" borderId="0" xfId="0" applyNumberFormat="1" applyFont="1"/>
    <xf numFmtId="3" fontId="30" fillId="0" borderId="0" xfId="0" applyNumberFormat="1" applyFont="1" applyAlignment="1">
      <alignment horizontal="right"/>
    </xf>
    <xf numFmtId="3" fontId="22" fillId="0" borderId="0" xfId="0" applyNumberFormat="1" applyFont="1"/>
    <xf numFmtId="3" fontId="30" fillId="0" borderId="0" xfId="0" applyNumberFormat="1" applyFont="1"/>
    <xf numFmtId="165" fontId="11" fillId="0" borderId="4" xfId="0" applyNumberFormat="1" applyFont="1" applyBorder="1" applyAlignment="1">
      <alignment horizontal="center" wrapText="1"/>
    </xf>
    <xf numFmtId="0" fontId="3" fillId="0" borderId="0" xfId="0" applyFont="1" applyFill="1" applyAlignment="1"/>
    <xf numFmtId="165" fontId="11" fillId="0" borderId="0" xfId="0" applyNumberFormat="1" applyFont="1" applyFill="1" applyBorder="1" applyAlignment="1">
      <alignment horizontal="right" wrapText="1"/>
    </xf>
    <xf numFmtId="165" fontId="11" fillId="0" borderId="1" xfId="0" applyNumberFormat="1" applyFont="1" applyFill="1" applyBorder="1" applyAlignment="1">
      <alignment wrapText="1"/>
    </xf>
    <xf numFmtId="0" fontId="30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wrapText="1"/>
    </xf>
    <xf numFmtId="16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2" fillId="0" borderId="0" xfId="0" applyFont="1" applyAlignment="1">
      <alignment horizontal="left" wrapText="1"/>
    </xf>
    <xf numFmtId="0" fontId="22" fillId="0" borderId="0" xfId="0" applyFont="1"/>
    <xf numFmtId="0" fontId="26" fillId="0" borderId="0" xfId="0" applyFont="1" applyAlignment="1">
      <alignment wrapText="1"/>
    </xf>
    <xf numFmtId="0" fontId="16" fillId="0" borderId="1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horizontal="justify"/>
    </xf>
    <xf numFmtId="0" fontId="26" fillId="0" borderId="0" xfId="0" applyFont="1" applyAlignment="1">
      <alignment horizontal="left" vertical="center" wrapText="1"/>
    </xf>
    <xf numFmtId="165" fontId="2" fillId="0" borderId="0" xfId="0" applyNumberFormat="1" applyFont="1" applyFill="1" applyAlignment="1">
      <alignment horizontal="left" wrapText="1"/>
    </xf>
    <xf numFmtId="165" fontId="17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</xdr:row>
      <xdr:rowOff>0</xdr:rowOff>
    </xdr:from>
    <xdr:to>
      <xdr:col>1</xdr:col>
      <xdr:colOff>1495425</xdr:colOff>
      <xdr:row>66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14300" y="1392555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1352550</xdr:colOff>
      <xdr:row>27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0" y="96297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1352550</xdr:colOff>
      <xdr:row>27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95250" y="9629775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4"/>
  <sheetViews>
    <sheetView workbookViewId="0">
      <selection activeCell="E30" sqref="E30"/>
    </sheetView>
  </sheetViews>
  <sheetFormatPr defaultRowHeight="12.75"/>
  <cols>
    <col min="1" max="1" width="7.42578125" style="24" customWidth="1"/>
    <col min="2" max="3" width="9.140625" style="34"/>
    <col min="4" max="4" width="41.28515625" style="34" customWidth="1"/>
    <col min="5" max="5" width="16.7109375" style="63" customWidth="1"/>
    <col min="6" max="6" width="1" style="26" customWidth="1"/>
    <col min="7" max="7" width="18.28515625" style="25" customWidth="1"/>
    <col min="8" max="16384" width="9.140625" style="24"/>
  </cols>
  <sheetData>
    <row r="1" spans="2:7" ht="43.5" customHeight="1">
      <c r="B1" s="128" t="s">
        <v>23</v>
      </c>
      <c r="C1" s="128"/>
      <c r="D1" s="128"/>
      <c r="E1" s="128"/>
    </row>
    <row r="2" spans="2:7" ht="82.5" customHeight="1">
      <c r="B2" s="134" t="s">
        <v>119</v>
      </c>
      <c r="C2" s="134"/>
      <c r="D2" s="134"/>
      <c r="E2" s="131" t="s">
        <v>22</v>
      </c>
      <c r="F2" s="131"/>
      <c r="G2" s="131"/>
    </row>
    <row r="3" spans="2:7">
      <c r="B3" s="135"/>
      <c r="C3" s="135"/>
      <c r="D3" s="135"/>
      <c r="E3" s="27"/>
      <c r="F3" s="28"/>
      <c r="G3" s="27"/>
    </row>
    <row r="4" spans="2:7" s="29" customFormat="1" ht="38.25" customHeight="1">
      <c r="B4" s="132"/>
      <c r="C4" s="132"/>
      <c r="D4" s="132"/>
      <c r="E4" s="5" t="s">
        <v>116</v>
      </c>
      <c r="F4" s="75"/>
      <c r="G4" s="5" t="s">
        <v>117</v>
      </c>
    </row>
    <row r="5" spans="2:7" s="29" customFormat="1">
      <c r="B5" s="133"/>
      <c r="C5" s="133"/>
      <c r="D5" s="133"/>
      <c r="E5" s="32"/>
      <c r="F5" s="31"/>
      <c r="G5" s="32"/>
    </row>
    <row r="6" spans="2:7" s="29" customFormat="1" ht="12.75" customHeight="1">
      <c r="B6" s="126" t="s">
        <v>1</v>
      </c>
      <c r="C6" s="126"/>
      <c r="D6" s="126"/>
      <c r="E6" s="79">
        <v>18882738</v>
      </c>
      <c r="F6" s="80"/>
      <c r="G6" s="79">
        <v>17994901</v>
      </c>
    </row>
    <row r="7" spans="2:7" s="29" customFormat="1" ht="12.75" customHeight="1" thickBot="1">
      <c r="B7" s="126" t="s">
        <v>2</v>
      </c>
      <c r="C7" s="126"/>
      <c r="D7" s="126"/>
      <c r="E7" s="81">
        <v>-11098367</v>
      </c>
      <c r="F7" s="86"/>
      <c r="G7" s="81">
        <v>-11044811</v>
      </c>
    </row>
    <row r="8" spans="2:7" s="29" customFormat="1" ht="12.75" customHeight="1">
      <c r="B8" s="126" t="s">
        <v>3</v>
      </c>
      <c r="C8" s="126"/>
      <c r="D8" s="126"/>
      <c r="E8" s="79">
        <v>7784371</v>
      </c>
      <c r="F8" s="80"/>
      <c r="G8" s="79">
        <v>6950091</v>
      </c>
    </row>
    <row r="9" spans="2:7" s="29" customFormat="1" ht="12.75" customHeight="1" thickBot="1">
      <c r="B9" s="126" t="s">
        <v>4</v>
      </c>
      <c r="C9" s="126"/>
      <c r="D9" s="126"/>
      <c r="E9" s="87">
        <v>-4059357</v>
      </c>
      <c r="F9" s="80"/>
      <c r="G9" s="87">
        <v>-3625365</v>
      </c>
    </row>
    <row r="10" spans="2:7" s="29" customFormat="1" ht="12.75" customHeight="1" thickBot="1">
      <c r="B10" s="126" t="s">
        <v>5</v>
      </c>
      <c r="C10" s="126"/>
      <c r="D10" s="126"/>
      <c r="E10" s="87">
        <v>-1486155</v>
      </c>
      <c r="F10" s="80"/>
      <c r="G10" s="87">
        <v>-1396858</v>
      </c>
    </row>
    <row r="11" spans="2:7" s="29" customFormat="1" ht="12.75" customHeight="1" thickBot="1">
      <c r="B11" s="129" t="s">
        <v>6</v>
      </c>
      <c r="C11" s="129"/>
      <c r="D11" s="129"/>
      <c r="E11" s="83">
        <v>2238859</v>
      </c>
      <c r="F11" s="80"/>
      <c r="G11" s="83">
        <v>1927868</v>
      </c>
    </row>
    <row r="12" spans="2:7" s="29" customFormat="1" ht="12.75" customHeight="1" thickBot="1">
      <c r="B12" s="126" t="s">
        <v>7</v>
      </c>
      <c r="C12" s="126"/>
      <c r="D12" s="126"/>
      <c r="E12" s="87">
        <v>-529352</v>
      </c>
      <c r="F12" s="80"/>
      <c r="G12" s="87">
        <v>-522521</v>
      </c>
    </row>
    <row r="13" spans="2:7" s="29" customFormat="1" ht="25.5" customHeight="1" thickBot="1">
      <c r="B13" s="126" t="s">
        <v>8</v>
      </c>
      <c r="C13" s="126"/>
      <c r="D13" s="126"/>
      <c r="E13" s="87">
        <v>-119952</v>
      </c>
      <c r="F13" s="80"/>
      <c r="G13" s="88">
        <v>-1590567</v>
      </c>
    </row>
    <row r="14" spans="2:7" s="29" customFormat="1" ht="12.75" customHeight="1">
      <c r="B14" s="126" t="s">
        <v>9</v>
      </c>
      <c r="C14" s="126"/>
      <c r="D14" s="126"/>
      <c r="E14" s="82">
        <v>17993</v>
      </c>
      <c r="F14" s="80"/>
      <c r="G14" s="89">
        <v>-16912</v>
      </c>
    </row>
    <row r="15" spans="2:7" s="29" customFormat="1" ht="12.75" customHeight="1" thickBot="1">
      <c r="B15" s="126" t="s">
        <v>10</v>
      </c>
      <c r="C15" s="126"/>
      <c r="D15" s="126"/>
      <c r="E15" s="87">
        <v>-42920</v>
      </c>
      <c r="F15" s="90"/>
      <c r="G15" s="87">
        <v>-14685</v>
      </c>
    </row>
    <row r="16" spans="2:7" s="29" customFormat="1" ht="12.75" customHeight="1" thickBot="1">
      <c r="B16" s="126" t="s">
        <v>11</v>
      </c>
      <c r="C16" s="126"/>
      <c r="D16" s="126"/>
      <c r="E16" s="84">
        <v>1564628</v>
      </c>
      <c r="F16" s="90"/>
      <c r="G16" s="87">
        <v>-216818</v>
      </c>
    </row>
    <row r="17" spans="2:11" s="29" customFormat="1" ht="12.75" customHeight="1" thickBot="1">
      <c r="B17" s="130" t="s">
        <v>12</v>
      </c>
      <c r="C17" s="130"/>
      <c r="D17" s="130"/>
      <c r="E17" s="88">
        <v>-140957</v>
      </c>
      <c r="F17" s="90"/>
      <c r="G17" s="88">
        <v>-91117</v>
      </c>
    </row>
    <row r="18" spans="2:11" s="29" customFormat="1" ht="27.75" customHeight="1">
      <c r="B18" s="130" t="s">
        <v>13</v>
      </c>
      <c r="C18" s="130"/>
      <c r="D18" s="130"/>
      <c r="E18" s="91">
        <v>1423670</v>
      </c>
      <c r="F18" s="90"/>
      <c r="G18" s="89">
        <v>-307934</v>
      </c>
    </row>
    <row r="19" spans="2:11" s="29" customFormat="1" ht="12.75" customHeight="1">
      <c r="B19" s="126" t="s">
        <v>14</v>
      </c>
      <c r="C19" s="126"/>
      <c r="D19" s="126"/>
      <c r="E19" s="89">
        <v>-1983</v>
      </c>
      <c r="F19" s="90"/>
      <c r="G19" s="89">
        <v>-76329</v>
      </c>
    </row>
    <row r="20" spans="2:11" s="29" customFormat="1" ht="12.75" customHeight="1">
      <c r="B20" s="126" t="s">
        <v>15</v>
      </c>
      <c r="C20" s="126"/>
      <c r="D20" s="126"/>
      <c r="E20" s="91"/>
      <c r="F20" s="92"/>
      <c r="G20" s="91"/>
      <c r="K20" s="67"/>
    </row>
    <row r="21" spans="2:11" s="29" customFormat="1" ht="12.75" customHeight="1">
      <c r="B21" s="130" t="s">
        <v>16</v>
      </c>
      <c r="C21" s="130"/>
      <c r="D21" s="130"/>
      <c r="E21" s="93"/>
      <c r="F21" s="92"/>
      <c r="G21" s="93"/>
    </row>
    <row r="22" spans="2:11" s="29" customFormat="1" ht="12.75" customHeight="1" thickBot="1">
      <c r="B22" s="126" t="s">
        <v>17</v>
      </c>
      <c r="C22" s="126"/>
      <c r="D22" s="126"/>
      <c r="E22" s="84">
        <v>1421687</v>
      </c>
      <c r="F22" s="90"/>
      <c r="G22" s="87">
        <v>-384263</v>
      </c>
    </row>
    <row r="23" spans="2:11" s="29" customFormat="1" ht="12.75" customHeight="1">
      <c r="B23" s="126" t="s">
        <v>18</v>
      </c>
      <c r="C23" s="126"/>
      <c r="D23" s="126"/>
      <c r="E23" s="93"/>
      <c r="F23" s="92"/>
      <c r="G23" s="89"/>
    </row>
    <row r="24" spans="2:11" s="29" customFormat="1" ht="12.75" customHeight="1">
      <c r="B24" s="126" t="s">
        <v>19</v>
      </c>
      <c r="C24" s="126"/>
      <c r="D24" s="126"/>
      <c r="E24" s="91">
        <v>1423670</v>
      </c>
      <c r="F24" s="90"/>
      <c r="G24" s="89">
        <v>-307934</v>
      </c>
    </row>
    <row r="25" spans="2:11" s="29" customFormat="1" ht="12.75" customHeight="1" thickBot="1">
      <c r="B25" s="126" t="s">
        <v>20</v>
      </c>
      <c r="C25" s="126"/>
      <c r="D25" s="126"/>
      <c r="E25" s="94"/>
      <c r="F25" s="92"/>
      <c r="G25" s="87"/>
    </row>
    <row r="26" spans="2:11" s="29" customFormat="1" ht="12.75" customHeight="1" thickBot="1">
      <c r="B26" s="126"/>
      <c r="C26" s="126"/>
      <c r="D26" s="126"/>
      <c r="E26" s="84">
        <v>1423670</v>
      </c>
      <c r="F26" s="90"/>
      <c r="G26" s="87">
        <v>-307934</v>
      </c>
    </row>
    <row r="27" spans="2:11" s="29" customFormat="1" ht="12.75" customHeight="1">
      <c r="B27" s="127" t="s">
        <v>21</v>
      </c>
      <c r="C27" s="127"/>
      <c r="D27" s="127"/>
      <c r="E27" s="91">
        <v>452</v>
      </c>
      <c r="F27" s="90"/>
      <c r="G27" s="89">
        <v>-97</v>
      </c>
    </row>
    <row r="28" spans="2:11" s="29" customFormat="1">
      <c r="B28" s="16"/>
      <c r="C28" s="3"/>
      <c r="D28" s="3"/>
      <c r="E28" s="32"/>
      <c r="F28" s="31"/>
      <c r="G28" s="30"/>
    </row>
    <row r="29" spans="2:11" ht="12.75" customHeight="1">
      <c r="E29" s="64"/>
    </row>
    <row r="30" spans="2:11" ht="12.75" customHeight="1">
      <c r="E30" s="82"/>
    </row>
    <row r="31" spans="2:11" ht="12.75" customHeight="1"/>
    <row r="32" spans="2:11" ht="12.75" customHeight="1"/>
    <row r="33" ht="12.75" customHeight="1"/>
    <row r="34" ht="12.75" customHeight="1"/>
    <row r="35" ht="12.75" customHeight="1"/>
    <row r="37" ht="12.75" customHeight="1"/>
    <row r="38" ht="12.75" customHeight="1"/>
    <row r="40" ht="12.75" customHeight="1"/>
    <row r="41" ht="12.75" customHeight="1"/>
    <row r="42" ht="12.75" customHeight="1"/>
    <row r="43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2" ht="13.5" customHeight="1"/>
    <row r="53" ht="13.5" customHeight="1"/>
    <row r="54" ht="12.75" customHeight="1"/>
  </sheetData>
  <mergeCells count="28">
    <mergeCell ref="B23:D23"/>
    <mergeCell ref="B24:D24"/>
    <mergeCell ref="E2:G2"/>
    <mergeCell ref="B4:D4"/>
    <mergeCell ref="B5:D5"/>
    <mergeCell ref="B6:D6"/>
    <mergeCell ref="B7:D7"/>
    <mergeCell ref="B8:D8"/>
    <mergeCell ref="B9:D9"/>
    <mergeCell ref="B10:D10"/>
    <mergeCell ref="B2:D2"/>
    <mergeCell ref="B3:D3"/>
    <mergeCell ref="B26:D26"/>
    <mergeCell ref="B27:D27"/>
    <mergeCell ref="B1:E1"/>
    <mergeCell ref="B11:D11"/>
    <mergeCell ref="B22:D22"/>
    <mergeCell ref="B25:D25"/>
    <mergeCell ref="B17:D17"/>
    <mergeCell ref="B18:D18"/>
    <mergeCell ref="B19:D19"/>
    <mergeCell ref="B21:D21"/>
    <mergeCell ref="B13:D13"/>
    <mergeCell ref="B14:D14"/>
    <mergeCell ref="B15:D15"/>
    <mergeCell ref="B16:D16"/>
    <mergeCell ref="B12:D12"/>
    <mergeCell ref="B20:D2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F4" sqref="F4:H4"/>
    </sheetView>
  </sheetViews>
  <sheetFormatPr defaultRowHeight="12.75"/>
  <cols>
    <col min="1" max="1" width="9.140625" style="2"/>
    <col min="2" max="3" width="9.140625" style="21"/>
    <col min="4" max="4" width="38.5703125" style="21" customWidth="1"/>
    <col min="5" max="5" width="0.85546875" style="1" customWidth="1"/>
    <col min="6" max="6" width="16.7109375" style="2" customWidth="1"/>
    <col min="7" max="7" width="1" style="19" customWidth="1"/>
    <col min="8" max="8" width="13.85546875" style="2" customWidth="1"/>
    <col min="9" max="16384" width="9.140625" style="2"/>
  </cols>
  <sheetData>
    <row r="1" spans="1:9">
      <c r="A1" s="128" t="s">
        <v>23</v>
      </c>
      <c r="B1" s="128"/>
      <c r="C1" s="128"/>
      <c r="D1" s="128"/>
      <c r="E1" s="128"/>
      <c r="F1" s="140"/>
      <c r="G1" s="140"/>
      <c r="H1" s="140"/>
    </row>
    <row r="2" spans="1:9" ht="47.25" customHeight="1">
      <c r="A2" s="134" t="s">
        <v>120</v>
      </c>
      <c r="B2" s="134"/>
      <c r="C2" s="134"/>
      <c r="D2" s="134"/>
      <c r="E2" s="134"/>
      <c r="F2" s="141" t="s">
        <v>22</v>
      </c>
      <c r="G2" s="141"/>
      <c r="H2" s="141"/>
    </row>
    <row r="3" spans="1:9">
      <c r="B3" s="18"/>
      <c r="C3" s="18"/>
      <c r="D3" s="18"/>
    </row>
    <row r="4" spans="1:9" s="20" customFormat="1" ht="25.5">
      <c r="B4" s="138"/>
      <c r="C4" s="138"/>
      <c r="D4" s="138"/>
      <c r="E4" s="4"/>
      <c r="F4" s="153" t="s">
        <v>118</v>
      </c>
      <c r="G4" s="154"/>
      <c r="H4" s="153" t="s">
        <v>84</v>
      </c>
    </row>
    <row r="5" spans="1:9" s="7" customFormat="1">
      <c r="B5" s="139" t="s">
        <v>24</v>
      </c>
      <c r="C5" s="139"/>
      <c r="D5" s="139"/>
      <c r="E5" s="6"/>
      <c r="G5" s="17"/>
    </row>
    <row r="6" spans="1:9" s="7" customFormat="1">
      <c r="B6" s="130" t="s">
        <v>25</v>
      </c>
      <c r="C6" s="130"/>
      <c r="D6" s="130"/>
      <c r="E6" s="6"/>
      <c r="F6" s="8"/>
      <c r="G6" s="10"/>
      <c r="H6" s="8"/>
    </row>
    <row r="7" spans="1:9" s="7" customFormat="1">
      <c r="B7" s="130" t="s">
        <v>26</v>
      </c>
      <c r="C7" s="130"/>
      <c r="D7" s="130"/>
      <c r="E7" s="6"/>
      <c r="F7" s="82">
        <v>17667040</v>
      </c>
      <c r="G7" s="65"/>
      <c r="H7" s="82">
        <v>17685705</v>
      </c>
      <c r="I7" s="8"/>
    </row>
    <row r="8" spans="1:9" s="7" customFormat="1" ht="12.75" customHeight="1">
      <c r="B8" s="130" t="s">
        <v>27</v>
      </c>
      <c r="C8" s="130"/>
      <c r="D8" s="130"/>
      <c r="E8" s="6"/>
      <c r="F8" s="82">
        <v>54458</v>
      </c>
      <c r="G8" s="65"/>
      <c r="H8" s="82">
        <v>220098</v>
      </c>
    </row>
    <row r="9" spans="1:9" s="7" customFormat="1" ht="12.75" customHeight="1">
      <c r="B9" s="130" t="s">
        <v>28</v>
      </c>
      <c r="C9" s="130"/>
      <c r="D9" s="130"/>
      <c r="E9" s="6"/>
      <c r="F9" s="82">
        <v>41145</v>
      </c>
      <c r="G9" s="65"/>
      <c r="H9" s="82">
        <v>50583</v>
      </c>
    </row>
    <row r="10" spans="1:9" s="7" customFormat="1" ht="14.25" customHeight="1" thickBot="1">
      <c r="B10" s="130" t="s">
        <v>29</v>
      </c>
      <c r="C10" s="130"/>
      <c r="D10" s="130"/>
      <c r="E10" s="6"/>
      <c r="F10" s="82">
        <v>68026</v>
      </c>
      <c r="G10" s="65"/>
      <c r="H10" s="82">
        <v>68026</v>
      </c>
    </row>
    <row r="11" spans="1:9" s="7" customFormat="1" ht="15.75" thickBot="1">
      <c r="B11" s="130" t="s">
        <v>30</v>
      </c>
      <c r="C11" s="130"/>
      <c r="D11" s="130"/>
      <c r="E11" s="6"/>
      <c r="F11" s="110">
        <v>17830668</v>
      </c>
      <c r="G11" s="77"/>
      <c r="H11" s="110">
        <v>18024412</v>
      </c>
    </row>
    <row r="12" spans="1:9" s="7" customFormat="1">
      <c r="B12" s="137"/>
      <c r="C12" s="137"/>
      <c r="D12" s="137"/>
      <c r="E12" s="6"/>
      <c r="F12" s="8"/>
      <c r="G12" s="17"/>
      <c r="I12" s="11"/>
    </row>
    <row r="13" spans="1:9" s="7" customFormat="1">
      <c r="B13" s="130" t="s">
        <v>31</v>
      </c>
      <c r="C13" s="130"/>
      <c r="D13" s="130"/>
      <c r="E13" s="6"/>
      <c r="F13" s="8"/>
      <c r="G13" s="10"/>
      <c r="H13" s="8"/>
    </row>
    <row r="14" spans="1:9" s="7" customFormat="1">
      <c r="B14" s="130" t="s">
        <v>32</v>
      </c>
      <c r="C14" s="130"/>
      <c r="D14" s="130"/>
      <c r="E14" s="6"/>
      <c r="F14" s="82">
        <v>5907196</v>
      </c>
      <c r="G14" s="10"/>
      <c r="H14" s="82">
        <v>6780179</v>
      </c>
      <c r="I14" s="8"/>
    </row>
    <row r="15" spans="1:9" s="7" customFormat="1" ht="12.75" customHeight="1">
      <c r="B15" s="130" t="s">
        <v>33</v>
      </c>
      <c r="C15" s="130"/>
      <c r="D15" s="130"/>
      <c r="E15" s="6"/>
      <c r="F15" s="82">
        <v>1573979</v>
      </c>
      <c r="G15" s="10"/>
      <c r="H15" s="82">
        <v>1591948</v>
      </c>
      <c r="I15" s="8"/>
    </row>
    <row r="16" spans="1:9" s="7" customFormat="1" ht="12.75" customHeight="1">
      <c r="B16" s="130" t="s">
        <v>27</v>
      </c>
      <c r="C16" s="130"/>
      <c r="D16" s="130"/>
      <c r="E16" s="6"/>
      <c r="F16" s="82">
        <v>361474</v>
      </c>
      <c r="G16" s="10"/>
      <c r="H16" s="82">
        <v>222481</v>
      </c>
      <c r="I16" s="8"/>
    </row>
    <row r="17" spans="2:9" s="7" customFormat="1">
      <c r="B17" s="130" t="s">
        <v>34</v>
      </c>
      <c r="C17" s="130"/>
      <c r="D17" s="130"/>
      <c r="E17" s="6"/>
      <c r="F17" s="82">
        <v>214588</v>
      </c>
      <c r="G17" s="10"/>
      <c r="H17" s="82">
        <v>244758</v>
      </c>
      <c r="I17" s="8"/>
    </row>
    <row r="18" spans="2:9" s="7" customFormat="1">
      <c r="B18" s="130" t="s">
        <v>35</v>
      </c>
      <c r="C18" s="130"/>
      <c r="D18" s="130"/>
      <c r="E18" s="6"/>
      <c r="F18" s="82">
        <v>452836</v>
      </c>
      <c r="G18" s="10"/>
      <c r="H18" s="82">
        <v>1547990</v>
      </c>
      <c r="I18" s="8"/>
    </row>
    <row r="19" spans="2:9" s="7" customFormat="1">
      <c r="B19" s="130" t="s">
        <v>36</v>
      </c>
      <c r="C19" s="130"/>
      <c r="D19" s="130"/>
      <c r="E19" s="12"/>
      <c r="F19" s="82">
        <v>151406</v>
      </c>
      <c r="G19" s="10"/>
      <c r="H19" s="82">
        <v>2394</v>
      </c>
      <c r="I19" s="8"/>
    </row>
    <row r="20" spans="2:9" s="7" customFormat="1">
      <c r="B20" s="130" t="s">
        <v>37</v>
      </c>
      <c r="C20" s="130"/>
      <c r="D20" s="130"/>
      <c r="E20" s="6"/>
      <c r="F20" s="82">
        <v>4054071</v>
      </c>
      <c r="G20" s="10"/>
      <c r="H20" s="82">
        <v>1907359</v>
      </c>
      <c r="I20" s="8"/>
    </row>
    <row r="21" spans="2:9" s="7" customFormat="1" ht="36" customHeight="1" thickBot="1">
      <c r="B21" s="130" t="s">
        <v>38</v>
      </c>
      <c r="C21" s="130"/>
      <c r="D21" s="130"/>
      <c r="E21" s="6"/>
      <c r="F21" s="82">
        <v>1585284</v>
      </c>
      <c r="G21" s="77"/>
      <c r="H21" s="82">
        <v>1585284</v>
      </c>
    </row>
    <row r="22" spans="2:9" s="7" customFormat="1" ht="15.75" thickBot="1">
      <c r="B22" s="130" t="s">
        <v>39</v>
      </c>
      <c r="C22" s="130"/>
      <c r="D22" s="130"/>
      <c r="E22" s="6"/>
      <c r="F22" s="110">
        <v>14300834</v>
      </c>
      <c r="G22" s="77"/>
      <c r="H22" s="110">
        <v>13882393</v>
      </c>
    </row>
    <row r="23" spans="2:9" s="7" customFormat="1">
      <c r="B23" s="138"/>
      <c r="C23" s="138"/>
      <c r="D23" s="138"/>
      <c r="E23" s="6"/>
      <c r="F23" s="8"/>
      <c r="G23" s="10"/>
      <c r="H23" s="8"/>
    </row>
    <row r="24" spans="2:9" s="7" customFormat="1" ht="15.75" thickBot="1">
      <c r="B24" s="130" t="s">
        <v>40</v>
      </c>
      <c r="C24" s="130"/>
      <c r="D24" s="130"/>
      <c r="E24" s="6"/>
      <c r="F24" s="85">
        <v>32131502</v>
      </c>
      <c r="G24" s="77"/>
      <c r="H24" s="85">
        <v>31906805</v>
      </c>
    </row>
    <row r="25" spans="2:9" s="7" customFormat="1" ht="13.5" thickTop="1">
      <c r="B25" s="138"/>
      <c r="C25" s="138"/>
      <c r="D25" s="138"/>
      <c r="E25" s="6"/>
      <c r="F25" s="8"/>
      <c r="G25" s="10"/>
      <c r="H25" s="8"/>
    </row>
    <row r="26" spans="2:9" s="7" customFormat="1">
      <c r="B26" s="139" t="s">
        <v>41</v>
      </c>
      <c r="C26" s="139"/>
      <c r="D26" s="139"/>
      <c r="E26" s="6"/>
      <c r="F26" s="8"/>
      <c r="G26" s="10"/>
      <c r="H26" s="8"/>
    </row>
    <row r="27" spans="2:9" s="7" customFormat="1">
      <c r="B27" s="130" t="s">
        <v>42</v>
      </c>
      <c r="C27" s="130"/>
      <c r="D27" s="130"/>
      <c r="E27" s="6"/>
      <c r="F27" s="8"/>
      <c r="G27" s="10"/>
      <c r="H27" s="8"/>
    </row>
    <row r="28" spans="2:9" s="7" customFormat="1">
      <c r="B28" s="130" t="s">
        <v>43</v>
      </c>
      <c r="C28" s="130"/>
      <c r="D28" s="130"/>
      <c r="E28" s="6"/>
      <c r="F28" s="82">
        <v>2787696</v>
      </c>
      <c r="G28" s="10"/>
      <c r="H28" s="82" t="s">
        <v>121</v>
      </c>
      <c r="I28" s="8"/>
    </row>
    <row r="29" spans="2:9" s="7" customFormat="1">
      <c r="B29" s="130" t="s">
        <v>44</v>
      </c>
      <c r="C29" s="130"/>
      <c r="D29" s="130"/>
      <c r="E29" s="6"/>
      <c r="F29" s="97">
        <v>-947400</v>
      </c>
      <c r="G29" s="98"/>
      <c r="H29" s="97">
        <v>-947400</v>
      </c>
      <c r="I29" s="8"/>
    </row>
    <row r="30" spans="2:9" s="7" customFormat="1">
      <c r="B30" s="130" t="s">
        <v>45</v>
      </c>
      <c r="C30" s="130"/>
      <c r="D30" s="130"/>
      <c r="E30" s="6"/>
      <c r="F30" s="97">
        <v>-152436</v>
      </c>
      <c r="G30" s="98"/>
      <c r="H30" s="97">
        <v>-152427</v>
      </c>
      <c r="I30" s="8"/>
    </row>
    <row r="31" spans="2:9" s="7" customFormat="1" ht="15">
      <c r="B31" s="130" t="s">
        <v>46</v>
      </c>
      <c r="C31" s="130"/>
      <c r="D31" s="130"/>
      <c r="E31" s="6"/>
      <c r="F31" s="82">
        <v>2247722</v>
      </c>
      <c r="G31" s="77"/>
      <c r="H31" s="82">
        <v>2357050</v>
      </c>
      <c r="I31" s="8"/>
    </row>
    <row r="32" spans="2:9" s="7" customFormat="1" ht="15.75" thickBot="1">
      <c r="B32" s="130" t="s">
        <v>47</v>
      </c>
      <c r="C32" s="130"/>
      <c r="D32" s="130"/>
      <c r="E32" s="6"/>
      <c r="F32" s="84">
        <v>6747370</v>
      </c>
      <c r="G32" s="77"/>
      <c r="H32" s="84">
        <v>5238219</v>
      </c>
      <c r="I32" s="8"/>
    </row>
    <row r="33" spans="2:9" s="7" customFormat="1">
      <c r="B33" s="138"/>
      <c r="C33" s="138"/>
      <c r="D33" s="138"/>
      <c r="E33" s="6"/>
      <c r="F33" s="8"/>
      <c r="G33" s="10"/>
      <c r="H33" s="8"/>
      <c r="I33" s="9"/>
    </row>
    <row r="34" spans="2:9" s="7" customFormat="1" ht="15">
      <c r="B34" s="130" t="s">
        <v>48</v>
      </c>
      <c r="C34" s="130"/>
      <c r="D34" s="130"/>
      <c r="E34" s="6"/>
      <c r="F34" s="82">
        <v>10682952</v>
      </c>
      <c r="G34" s="77"/>
      <c r="H34" s="82">
        <v>9283138</v>
      </c>
    </row>
    <row r="35" spans="2:9" s="7" customFormat="1">
      <c r="B35" s="130" t="s">
        <v>49</v>
      </c>
      <c r="C35" s="130"/>
      <c r="D35" s="130"/>
      <c r="E35" s="6"/>
      <c r="F35" s="14"/>
      <c r="G35" s="10"/>
      <c r="H35" s="14"/>
    </row>
    <row r="36" spans="2:9" s="7" customFormat="1" ht="15.75" thickBot="1">
      <c r="B36" s="130" t="s">
        <v>50</v>
      </c>
      <c r="C36" s="130"/>
      <c r="D36" s="130"/>
      <c r="E36" s="6"/>
      <c r="F36" s="84">
        <v>10682952</v>
      </c>
      <c r="G36" s="77"/>
      <c r="H36" s="84">
        <v>9283138</v>
      </c>
      <c r="I36" s="8"/>
    </row>
    <row r="37" spans="2:9" s="7" customFormat="1">
      <c r="B37" s="137"/>
      <c r="C37" s="137"/>
      <c r="D37" s="137"/>
      <c r="E37" s="6"/>
      <c r="F37" s="8"/>
      <c r="G37" s="10"/>
      <c r="H37" s="8"/>
    </row>
    <row r="38" spans="2:9" s="7" customFormat="1">
      <c r="B38" s="130" t="s">
        <v>51</v>
      </c>
      <c r="C38" s="130"/>
      <c r="D38" s="130"/>
      <c r="E38" s="6"/>
      <c r="F38" s="8"/>
      <c r="G38" s="10"/>
      <c r="H38" s="8"/>
    </row>
    <row r="39" spans="2:9" s="7" customFormat="1" ht="15.75">
      <c r="B39" s="130" t="s">
        <v>52</v>
      </c>
      <c r="C39" s="130"/>
      <c r="D39" s="130"/>
      <c r="E39" s="6"/>
      <c r="F39" s="97">
        <v>9452668</v>
      </c>
      <c r="G39" s="106"/>
      <c r="H39" s="97">
        <v>9179015</v>
      </c>
      <c r="I39" s="95"/>
    </row>
    <row r="40" spans="2:9" s="7" customFormat="1" ht="15.75">
      <c r="B40" s="130" t="s">
        <v>53</v>
      </c>
      <c r="C40" s="130"/>
      <c r="D40" s="130"/>
      <c r="E40" s="6"/>
      <c r="F40" s="97">
        <v>1352417</v>
      </c>
      <c r="G40" s="106"/>
      <c r="H40" s="97">
        <v>1352417</v>
      </c>
      <c r="I40" s="95"/>
    </row>
    <row r="41" spans="2:9" s="7" customFormat="1" ht="13.5" thickBot="1">
      <c r="B41" s="130" t="s">
        <v>54</v>
      </c>
      <c r="C41" s="130"/>
      <c r="D41" s="130"/>
      <c r="E41" s="6"/>
      <c r="F41" s="107">
        <v>76849</v>
      </c>
      <c r="G41" s="108"/>
      <c r="H41" s="97">
        <v>116811</v>
      </c>
    </row>
    <row r="42" spans="2:9" s="7" customFormat="1" ht="16.5" thickBot="1">
      <c r="B42" s="130" t="s">
        <v>55</v>
      </c>
      <c r="C42" s="130"/>
      <c r="D42" s="130"/>
      <c r="E42" s="6"/>
      <c r="F42" s="109">
        <v>10881934</v>
      </c>
      <c r="G42" s="106"/>
      <c r="H42" s="109">
        <v>10648243</v>
      </c>
      <c r="I42" s="96"/>
    </row>
    <row r="43" spans="2:9" s="7" customFormat="1">
      <c r="B43" s="137"/>
      <c r="C43" s="137"/>
      <c r="D43" s="137"/>
      <c r="E43" s="6"/>
      <c r="F43" s="8"/>
      <c r="G43" s="10"/>
      <c r="H43" s="8"/>
    </row>
    <row r="44" spans="2:9" s="7" customFormat="1">
      <c r="B44" s="130" t="s">
        <v>56</v>
      </c>
      <c r="C44" s="130"/>
      <c r="D44" s="130"/>
      <c r="E44" s="6"/>
      <c r="F44" s="8"/>
      <c r="G44" s="10"/>
      <c r="H44" s="8"/>
    </row>
    <row r="45" spans="2:9" s="7" customFormat="1" ht="15">
      <c r="B45" s="130" t="s">
        <v>54</v>
      </c>
      <c r="C45" s="130"/>
      <c r="D45" s="130"/>
      <c r="E45" s="6"/>
      <c r="F45" s="97">
        <v>4583423</v>
      </c>
      <c r="G45" s="78"/>
      <c r="H45" s="97" t="s">
        <v>85</v>
      </c>
      <c r="I45" s="8"/>
    </row>
    <row r="46" spans="2:9" s="7" customFormat="1" ht="15">
      <c r="B46" s="130" t="s">
        <v>57</v>
      </c>
      <c r="C46" s="130"/>
      <c r="D46" s="130"/>
      <c r="E46" s="6"/>
      <c r="F46" s="97">
        <v>5009623</v>
      </c>
      <c r="G46" s="78"/>
      <c r="H46" s="97">
        <v>4045755</v>
      </c>
      <c r="I46" s="8"/>
    </row>
    <row r="47" spans="2:9" s="7" customFormat="1" ht="15">
      <c r="B47" s="130" t="s">
        <v>60</v>
      </c>
      <c r="C47" s="130"/>
      <c r="D47" s="130"/>
      <c r="E47" s="6"/>
      <c r="F47" s="97">
        <v>0</v>
      </c>
      <c r="G47" s="78"/>
      <c r="H47" s="97">
        <v>136703</v>
      </c>
      <c r="I47" s="8"/>
    </row>
    <row r="48" spans="2:9" s="7" customFormat="1">
      <c r="B48" s="130" t="s">
        <v>58</v>
      </c>
      <c r="C48" s="130"/>
      <c r="D48" s="130"/>
      <c r="E48" s="6"/>
      <c r="F48" s="97">
        <v>1175</v>
      </c>
      <c r="G48" s="98"/>
      <c r="H48" s="97">
        <v>0</v>
      </c>
      <c r="I48" s="8"/>
    </row>
    <row r="49" spans="2:9" s="7" customFormat="1" ht="15">
      <c r="B49" s="130" t="s">
        <v>59</v>
      </c>
      <c r="C49" s="130"/>
      <c r="D49" s="130"/>
      <c r="E49" s="6"/>
      <c r="F49" s="99">
        <v>482897</v>
      </c>
      <c r="G49" s="78"/>
      <c r="H49" s="97">
        <v>491000</v>
      </c>
      <c r="I49" s="8"/>
    </row>
    <row r="50" spans="2:9" s="7" customFormat="1" ht="15.75" thickBot="1">
      <c r="B50" s="130" t="s">
        <v>61</v>
      </c>
      <c r="C50" s="130"/>
      <c r="D50" s="130"/>
      <c r="E50" s="6"/>
      <c r="F50" s="100">
        <v>489498</v>
      </c>
      <c r="G50" s="78"/>
      <c r="H50" s="100">
        <v>434443</v>
      </c>
      <c r="I50" s="8"/>
    </row>
    <row r="51" spans="2:9" s="7" customFormat="1" ht="15.75" thickBot="1">
      <c r="B51" s="130" t="s">
        <v>62</v>
      </c>
      <c r="C51" s="130"/>
      <c r="D51" s="130"/>
      <c r="E51" s="6"/>
      <c r="F51" s="100">
        <v>10566616</v>
      </c>
      <c r="G51" s="78"/>
      <c r="H51" s="100">
        <v>11975424</v>
      </c>
    </row>
    <row r="52" spans="2:9" s="7" customFormat="1">
      <c r="B52" s="130"/>
      <c r="C52" s="130"/>
      <c r="D52" s="130"/>
      <c r="E52" s="6"/>
      <c r="F52" s="101"/>
      <c r="G52" s="98"/>
      <c r="H52" s="101"/>
    </row>
    <row r="53" spans="2:9" s="7" customFormat="1" ht="15.75" thickBot="1">
      <c r="B53" s="130" t="s">
        <v>63</v>
      </c>
      <c r="C53" s="130"/>
      <c r="D53" s="130"/>
      <c r="E53" s="6"/>
      <c r="F53" s="102">
        <v>32131502</v>
      </c>
      <c r="G53" s="78"/>
      <c r="H53" s="102">
        <v>31906805</v>
      </c>
      <c r="I53" s="8"/>
    </row>
    <row r="54" spans="2:9" s="7" customFormat="1" ht="15.75" thickTop="1">
      <c r="B54" s="136" t="s">
        <v>64</v>
      </c>
      <c r="C54" s="136"/>
      <c r="D54" s="136"/>
      <c r="E54" s="6"/>
      <c r="F54" s="103">
        <v>3378</v>
      </c>
      <c r="G54" s="104"/>
      <c r="H54" s="103">
        <v>2922</v>
      </c>
      <c r="I54" s="8"/>
    </row>
    <row r="55" spans="2:9" s="7" customFormat="1">
      <c r="B55" s="136" t="s">
        <v>65</v>
      </c>
      <c r="C55" s="136"/>
      <c r="D55" s="136"/>
      <c r="E55" s="6"/>
      <c r="F55" s="105">
        <v>1200</v>
      </c>
      <c r="G55" s="105"/>
      <c r="H55" s="105">
        <v>1200</v>
      </c>
      <c r="I55" s="8"/>
    </row>
    <row r="57" spans="2:9">
      <c r="B57" s="22"/>
      <c r="F57" s="15"/>
      <c r="G57" s="23"/>
      <c r="H57" s="15"/>
    </row>
    <row r="58" spans="2:9">
      <c r="B58" s="22"/>
    </row>
    <row r="59" spans="2:9">
      <c r="B59" s="20"/>
      <c r="C59" s="20"/>
      <c r="D59" s="20"/>
      <c r="E59" s="6"/>
      <c r="F59" s="7"/>
      <c r="G59" s="17"/>
      <c r="H59" s="7"/>
    </row>
  </sheetData>
  <mergeCells count="56">
    <mergeCell ref="B5:D5"/>
    <mergeCell ref="A1:E1"/>
    <mergeCell ref="F1:H1"/>
    <mergeCell ref="A2:E2"/>
    <mergeCell ref="F2:H2"/>
    <mergeCell ref="B4:D4"/>
    <mergeCell ref="B10:D10"/>
    <mergeCell ref="B11:D11"/>
    <mergeCell ref="B12:D12"/>
    <mergeCell ref="B13:D13"/>
    <mergeCell ref="B6:D6"/>
    <mergeCell ref="B7:D7"/>
    <mergeCell ref="B8:D8"/>
    <mergeCell ref="B9:D9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6:D26"/>
    <mergeCell ref="B27:D27"/>
    <mergeCell ref="B28:D28"/>
    <mergeCell ref="B29:D29"/>
    <mergeCell ref="B30:D30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36:D36"/>
    <mergeCell ref="B45:D45"/>
    <mergeCell ref="B46:D46"/>
    <mergeCell ref="B47:D47"/>
    <mergeCell ref="B48:D48"/>
    <mergeCell ref="B41:D41"/>
    <mergeCell ref="B42:D42"/>
    <mergeCell ref="B43:D43"/>
    <mergeCell ref="B44:D44"/>
    <mergeCell ref="B54:D54"/>
    <mergeCell ref="B55:D55"/>
    <mergeCell ref="B49:D49"/>
    <mergeCell ref="B50:D50"/>
    <mergeCell ref="B51:D51"/>
    <mergeCell ref="B52:D52"/>
    <mergeCell ref="B53:D5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C16" sqref="C16"/>
    </sheetView>
  </sheetViews>
  <sheetFormatPr defaultRowHeight="12"/>
  <cols>
    <col min="1" max="1" width="9.140625" style="43"/>
    <col min="2" max="2" width="53.42578125" style="43" customWidth="1"/>
    <col min="3" max="3" width="18.85546875" style="43" customWidth="1"/>
    <col min="4" max="4" width="2.7109375" style="43" customWidth="1"/>
    <col min="5" max="5" width="17.5703125" style="42" customWidth="1"/>
    <col min="6" max="16384" width="9.140625" style="43"/>
  </cols>
  <sheetData>
    <row r="1" spans="1:7" ht="12.75">
      <c r="A1" s="128" t="s">
        <v>23</v>
      </c>
      <c r="B1" s="128"/>
      <c r="C1" s="128"/>
      <c r="D1" s="128"/>
      <c r="E1" s="128"/>
    </row>
    <row r="2" spans="1:7" ht="42.75" customHeight="1" thickBot="1">
      <c r="A2" s="145" t="s">
        <v>122</v>
      </c>
      <c r="B2" s="145"/>
      <c r="C2" s="145"/>
      <c r="D2" s="44"/>
      <c r="E2" s="66" t="s">
        <v>66</v>
      </c>
    </row>
    <row r="3" spans="1:7" ht="12.75">
      <c r="A3" s="35" t="s">
        <v>0</v>
      </c>
      <c r="B3" s="35"/>
      <c r="C3" s="35"/>
      <c r="D3" s="35"/>
      <c r="E3" s="35"/>
    </row>
    <row r="4" spans="1:7" s="17" customFormat="1" ht="25.5">
      <c r="A4" s="36"/>
      <c r="B4" s="36"/>
      <c r="C4" s="37" t="s">
        <v>123</v>
      </c>
      <c r="D4" s="38"/>
      <c r="E4" s="37" t="s">
        <v>124</v>
      </c>
    </row>
    <row r="5" spans="1:7" s="17" customFormat="1" ht="12.75" customHeight="1">
      <c r="A5" s="146" t="s">
        <v>86</v>
      </c>
      <c r="B5" s="146"/>
      <c r="C5"/>
      <c r="D5"/>
      <c r="E5"/>
    </row>
    <row r="6" spans="1:7" s="17" customFormat="1" ht="12.75" customHeight="1">
      <c r="A6" s="144" t="s">
        <v>87</v>
      </c>
      <c r="B6" s="144"/>
      <c r="C6" s="119">
        <v>1564628</v>
      </c>
      <c r="D6" s="77"/>
      <c r="E6" s="97">
        <v>-216818</v>
      </c>
      <c r="G6" s="10"/>
    </row>
    <row r="7" spans="1:7" s="17" customFormat="1" ht="15">
      <c r="A7"/>
      <c r="B7" s="68" t="s">
        <v>88</v>
      </c>
      <c r="C7" s="82" t="s">
        <v>89</v>
      </c>
      <c r="D7" s="77"/>
      <c r="E7" s="77"/>
      <c r="G7" s="10"/>
    </row>
    <row r="8" spans="1:7" s="17" customFormat="1" ht="15">
      <c r="A8" s="147" t="s">
        <v>90</v>
      </c>
      <c r="B8" s="147"/>
      <c r="C8" s="82">
        <v>911222</v>
      </c>
      <c r="D8" s="77"/>
      <c r="E8" s="82">
        <v>724273</v>
      </c>
    </row>
    <row r="9" spans="1:7" s="17" customFormat="1" ht="12.75" customHeight="1">
      <c r="A9" s="144" t="s">
        <v>91</v>
      </c>
      <c r="B9" s="144"/>
      <c r="C9" s="82">
        <v>519510</v>
      </c>
      <c r="D9" s="77"/>
      <c r="E9" s="82">
        <v>522521</v>
      </c>
      <c r="G9" s="39"/>
    </row>
    <row r="10" spans="1:7" s="17" customFormat="1" ht="15">
      <c r="A10" s="147" t="s">
        <v>92</v>
      </c>
      <c r="B10" s="147"/>
      <c r="C10" s="82">
        <v>119747</v>
      </c>
      <c r="D10" s="77"/>
      <c r="E10" s="82">
        <v>1590567</v>
      </c>
      <c r="F10" s="41"/>
    </row>
    <row r="11" spans="1:7" s="17" customFormat="1" ht="15">
      <c r="A11" s="147" t="s">
        <v>93</v>
      </c>
      <c r="B11" s="147"/>
      <c r="C11" s="82">
        <v>92119</v>
      </c>
      <c r="D11" s="77"/>
      <c r="E11" s="82">
        <v>14685</v>
      </c>
      <c r="G11" s="39"/>
    </row>
    <row r="12" spans="1:7" s="17" customFormat="1" ht="15">
      <c r="A12" s="147" t="s">
        <v>94</v>
      </c>
      <c r="B12" s="147"/>
      <c r="C12" s="97">
        <v>-475961</v>
      </c>
      <c r="D12" s="78"/>
      <c r="E12" s="97">
        <v>-16971</v>
      </c>
    </row>
    <row r="13" spans="1:7" s="17" customFormat="1" ht="15">
      <c r="A13" s="147" t="s">
        <v>95</v>
      </c>
      <c r="B13" s="147"/>
      <c r="C13" s="82">
        <v>13561</v>
      </c>
      <c r="D13" s="77"/>
      <c r="E13" s="82">
        <v>16912</v>
      </c>
      <c r="G13" s="10"/>
    </row>
    <row r="14" spans="1:7" s="17" customFormat="1" ht="15">
      <c r="A14" s="147" t="s">
        <v>96</v>
      </c>
      <c r="B14" s="147"/>
      <c r="C14" s="82" t="s">
        <v>97</v>
      </c>
      <c r="D14" s="77"/>
      <c r="E14" s="82" t="s">
        <v>97</v>
      </c>
      <c r="G14" s="10"/>
    </row>
    <row r="15" spans="1:7" s="17" customFormat="1" ht="15">
      <c r="A15"/>
      <c r="B15"/>
      <c r="C15" s="82" t="s">
        <v>97</v>
      </c>
      <c r="D15" s="77"/>
      <c r="E15" s="82" t="s">
        <v>97</v>
      </c>
      <c r="G15" s="10"/>
    </row>
    <row r="16" spans="1:7" s="17" customFormat="1" ht="12.75" customHeight="1">
      <c r="A16" s="111"/>
      <c r="B16" s="111" t="s">
        <v>138</v>
      </c>
      <c r="C16" s="118">
        <v>2744826</v>
      </c>
      <c r="D16" s="77"/>
      <c r="E16" s="118">
        <v>2635169</v>
      </c>
      <c r="G16" s="40"/>
    </row>
    <row r="17" spans="1:8" s="17" customFormat="1" ht="12.75" customHeight="1">
      <c r="A17" s="144" t="s">
        <v>98</v>
      </c>
      <c r="B17" s="144"/>
      <c r="C17" s="116">
        <v>872983</v>
      </c>
      <c r="D17"/>
      <c r="E17" s="97">
        <v>-2330404</v>
      </c>
    </row>
    <row r="18" spans="1:8" s="17" customFormat="1" ht="15">
      <c r="A18" s="147" t="s">
        <v>99</v>
      </c>
      <c r="B18" s="147"/>
      <c r="C18" s="82">
        <v>17969</v>
      </c>
      <c r="D18"/>
      <c r="E18" s="82">
        <v>63379</v>
      </c>
    </row>
    <row r="19" spans="1:8" s="17" customFormat="1" ht="15">
      <c r="A19" s="147" t="s">
        <v>100</v>
      </c>
      <c r="B19" s="147"/>
      <c r="C19" s="82">
        <v>26647</v>
      </c>
      <c r="D19"/>
      <c r="E19" s="97">
        <v>-118711</v>
      </c>
      <c r="G19" s="39"/>
    </row>
    <row r="20" spans="1:8" s="17" customFormat="1" ht="15">
      <c r="A20" s="148" t="s">
        <v>101</v>
      </c>
      <c r="B20" s="148"/>
      <c r="C20" s="117">
        <v>831431</v>
      </c>
      <c r="D20"/>
      <c r="E20" s="97">
        <v>-720247</v>
      </c>
    </row>
    <row r="21" spans="1:8" s="17" customFormat="1" ht="15">
      <c r="A21" s="148" t="s">
        <v>102</v>
      </c>
      <c r="B21" s="148"/>
      <c r="C21" s="97">
        <v>-1848101</v>
      </c>
      <c r="D21"/>
      <c r="E21" s="82">
        <v>1247787</v>
      </c>
      <c r="G21" s="39"/>
    </row>
    <row r="22" spans="1:8" s="17" customFormat="1" ht="15">
      <c r="A22" s="148" t="s">
        <v>103</v>
      </c>
      <c r="B22" s="148"/>
      <c r="C22" s="97">
        <v>-8103</v>
      </c>
      <c r="D22"/>
      <c r="E22" s="97">
        <v>-77405</v>
      </c>
    </row>
    <row r="23" spans="1:8" s="17" customFormat="1" ht="15">
      <c r="A23" s="147" t="s">
        <v>104</v>
      </c>
      <c r="B23" s="147"/>
      <c r="C23" s="82">
        <v>55055</v>
      </c>
      <c r="D23"/>
      <c r="E23" s="97">
        <v>4926</v>
      </c>
    </row>
    <row r="24" spans="1:8" s="17" customFormat="1" ht="15">
      <c r="A24" s="147" t="s">
        <v>105</v>
      </c>
      <c r="B24" s="147"/>
      <c r="C24" s="82">
        <v>2692706</v>
      </c>
      <c r="D24"/>
      <c r="E24" s="82">
        <v>704495</v>
      </c>
      <c r="F24" s="10"/>
    </row>
    <row r="25" spans="1:8" s="17" customFormat="1" ht="15">
      <c r="A25"/>
      <c r="B25" s="68" t="s">
        <v>106</v>
      </c>
      <c r="C25" s="97">
        <v>-953071</v>
      </c>
      <c r="D25"/>
      <c r="E25" s="97">
        <v>-470790</v>
      </c>
    </row>
    <row r="26" spans="1:8" s="17" customFormat="1" ht="15">
      <c r="A26"/>
      <c r="B26" s="68" t="s">
        <v>107</v>
      </c>
      <c r="C26" s="97">
        <v>-155178</v>
      </c>
      <c r="D26"/>
      <c r="E26" s="69" t="s">
        <v>97</v>
      </c>
      <c r="G26" s="39"/>
    </row>
    <row r="27" spans="1:8" s="17" customFormat="1" ht="15">
      <c r="A27"/>
      <c r="B27" s="72" t="s">
        <v>137</v>
      </c>
      <c r="C27" s="114">
        <v>1584456</v>
      </c>
      <c r="D27" s="77"/>
      <c r="E27" s="118">
        <v>233705</v>
      </c>
    </row>
    <row r="28" spans="1:8" s="17" customFormat="1" ht="15">
      <c r="A28"/>
      <c r="B28"/>
      <c r="C28"/>
      <c r="D28"/>
      <c r="E28"/>
    </row>
    <row r="29" spans="1:8" s="17" customFormat="1" ht="12.75" customHeight="1">
      <c r="A29" s="142" t="s">
        <v>67</v>
      </c>
      <c r="B29" s="142"/>
      <c r="C29"/>
      <c r="D29"/>
      <c r="E29"/>
      <c r="G29" s="41"/>
    </row>
    <row r="30" spans="1:8" s="17" customFormat="1" ht="12.75" customHeight="1">
      <c r="A30" s="143" t="s">
        <v>0</v>
      </c>
      <c r="B30" s="143"/>
      <c r="C30" s="70"/>
      <c r="D30" s="73"/>
      <c r="E30" s="74"/>
    </row>
    <row r="31" spans="1:8" s="17" customFormat="1" ht="15">
      <c r="A31" s="71" t="s">
        <v>108</v>
      </c>
      <c r="B31" s="76"/>
      <c r="C31" s="74">
        <v>250</v>
      </c>
      <c r="D31"/>
      <c r="E31" s="82">
        <v>1040</v>
      </c>
      <c r="H31" s="10"/>
    </row>
    <row r="32" spans="1:8" s="17" customFormat="1" ht="15">
      <c r="A32" s="71" t="s">
        <v>125</v>
      </c>
      <c r="B32" s="95"/>
      <c r="C32" s="82">
        <v>9544</v>
      </c>
      <c r="D32"/>
      <c r="E32" s="70" t="s">
        <v>97</v>
      </c>
      <c r="F32" s="33"/>
      <c r="H32" s="10"/>
    </row>
    <row r="33" spans="1:9" s="17" customFormat="1" ht="15">
      <c r="A33" s="71" t="s">
        <v>126</v>
      </c>
      <c r="B33" s="72"/>
      <c r="C33" s="82">
        <v>796861</v>
      </c>
      <c r="D33"/>
      <c r="E33" s="70" t="s">
        <v>97</v>
      </c>
      <c r="G33" s="33"/>
    </row>
    <row r="34" spans="1:9" s="17" customFormat="1" ht="15">
      <c r="A34" s="71" t="s">
        <v>127</v>
      </c>
      <c r="B34" s="71"/>
      <c r="C34" s="74" t="s">
        <v>97</v>
      </c>
      <c r="D34"/>
      <c r="E34" s="82">
        <v>105668</v>
      </c>
    </row>
    <row r="35" spans="1:9" s="17" customFormat="1" ht="12.75">
      <c r="A35" s="71" t="s">
        <v>128</v>
      </c>
      <c r="C35" s="74" t="s">
        <v>97</v>
      </c>
      <c r="E35" s="97">
        <v>-1305668</v>
      </c>
      <c r="F35" s="33"/>
      <c r="G35" s="10"/>
    </row>
    <row r="36" spans="1:9" s="17" customFormat="1" ht="12.75">
      <c r="A36" s="71" t="s">
        <v>129</v>
      </c>
      <c r="C36" s="82">
        <v>59781</v>
      </c>
      <c r="E36" s="74" t="s">
        <v>97</v>
      </c>
      <c r="F36" s="10"/>
      <c r="G36" s="40"/>
      <c r="H36" s="10"/>
    </row>
    <row r="37" spans="1:9" s="17" customFormat="1" ht="12.75">
      <c r="A37" s="71" t="s">
        <v>130</v>
      </c>
      <c r="C37" s="97">
        <v>-29074</v>
      </c>
      <c r="E37" s="74" t="s">
        <v>97</v>
      </c>
      <c r="F37" s="10"/>
      <c r="H37" s="10"/>
    </row>
    <row r="38" spans="1:9" s="17" customFormat="1" ht="12.75">
      <c r="A38" s="71" t="s">
        <v>131</v>
      </c>
      <c r="C38" s="82">
        <v>260000</v>
      </c>
      <c r="E38" s="74" t="s">
        <v>97</v>
      </c>
      <c r="H38" s="10"/>
      <c r="I38" s="40"/>
    </row>
    <row r="39" spans="1:9" s="17" customFormat="1" ht="12.75">
      <c r="A39" s="71" t="s">
        <v>132</v>
      </c>
      <c r="C39" s="97">
        <v>-110988</v>
      </c>
      <c r="E39" s="74" t="s">
        <v>97</v>
      </c>
      <c r="F39" s="39"/>
      <c r="H39" s="10"/>
    </row>
    <row r="40" spans="1:9" s="17" customFormat="1" ht="12.75">
      <c r="A40" s="71" t="s">
        <v>133</v>
      </c>
      <c r="C40" s="74">
        <v>234</v>
      </c>
      <c r="E40" s="74" t="s">
        <v>97</v>
      </c>
      <c r="F40" s="10"/>
      <c r="H40" s="10"/>
    </row>
    <row r="41" spans="1:9" s="17" customFormat="1" ht="12.75">
      <c r="A41" s="71" t="s">
        <v>109</v>
      </c>
      <c r="C41" s="97">
        <v>-1187092</v>
      </c>
      <c r="E41" s="97">
        <v>-2214128</v>
      </c>
      <c r="H41" s="10"/>
    </row>
    <row r="42" spans="1:9" s="17" customFormat="1" ht="12.75" customHeight="1">
      <c r="G42" s="41"/>
    </row>
    <row r="43" spans="1:9" s="17" customFormat="1" ht="12.75" customHeight="1">
      <c r="B43" s="72" t="s">
        <v>110</v>
      </c>
      <c r="C43" s="115">
        <v>-200484</v>
      </c>
      <c r="D43"/>
      <c r="E43" s="115">
        <v>-2213088</v>
      </c>
    </row>
    <row r="44" spans="1:9" s="17" customFormat="1" ht="12.75" customHeight="1"/>
    <row r="45" spans="1:9" s="17" customFormat="1" ht="12.75" customHeight="1">
      <c r="A45" s="72" t="s">
        <v>111</v>
      </c>
      <c r="G45" s="39"/>
    </row>
    <row r="46" spans="1:9" s="7" customFormat="1" ht="15" customHeight="1">
      <c r="G46" s="45"/>
      <c r="H46" s="17"/>
      <c r="I46" s="17"/>
    </row>
    <row r="47" spans="1:9" ht="12.75">
      <c r="A47" s="71" t="s">
        <v>112</v>
      </c>
      <c r="C47" s="97">
        <v>-3333652</v>
      </c>
      <c r="D47" s="97"/>
      <c r="E47" s="97">
        <v>-7932340</v>
      </c>
    </row>
    <row r="48" spans="1:9" ht="12.75">
      <c r="A48" s="71" t="s">
        <v>113</v>
      </c>
      <c r="C48" s="97">
        <v>-124722</v>
      </c>
      <c r="D48" s="97"/>
      <c r="E48" s="97">
        <v>-108140</v>
      </c>
    </row>
    <row r="49" spans="1:5" ht="12.75">
      <c r="A49" s="71" t="s">
        <v>134</v>
      </c>
      <c r="C49" s="74" t="s">
        <v>97</v>
      </c>
      <c r="E49" s="74" t="s">
        <v>97</v>
      </c>
    </row>
    <row r="50" spans="1:5" ht="12.75">
      <c r="A50" s="71" t="s">
        <v>135</v>
      </c>
      <c r="C50" s="97">
        <v>-21872</v>
      </c>
      <c r="E50" s="74" t="s">
        <v>97</v>
      </c>
    </row>
    <row r="51" spans="1:5" ht="14.25" customHeight="1">
      <c r="A51" s="71" t="s">
        <v>68</v>
      </c>
      <c r="C51" s="74" t="s">
        <v>97</v>
      </c>
      <c r="E51" s="74" t="s">
        <v>97</v>
      </c>
    </row>
    <row r="52" spans="1:5" ht="12.75">
      <c r="A52" s="71" t="s">
        <v>114</v>
      </c>
      <c r="C52" s="82">
        <v>4391997</v>
      </c>
      <c r="D52" s="113"/>
      <c r="E52" s="82">
        <v>9003567</v>
      </c>
    </row>
    <row r="53" spans="1:5">
      <c r="C53" s="113"/>
      <c r="D53" s="113"/>
      <c r="E53" s="113"/>
    </row>
    <row r="54" spans="1:5" ht="15">
      <c r="A54" s="112"/>
      <c r="B54" s="72" t="s">
        <v>136</v>
      </c>
      <c r="C54" s="114">
        <v>911751</v>
      </c>
      <c r="D54" s="77"/>
      <c r="E54" s="114">
        <v>963087</v>
      </c>
    </row>
    <row r="55" spans="1:5">
      <c r="C55" s="113"/>
      <c r="D55" s="113"/>
      <c r="E55" s="113"/>
    </row>
    <row r="56" spans="1:5" ht="15">
      <c r="A56" s="149" t="s">
        <v>69</v>
      </c>
      <c r="B56" s="149"/>
      <c r="C56" s="114">
        <v>2295724</v>
      </c>
      <c r="D56" s="77"/>
      <c r="E56" s="115">
        <v>-1016296</v>
      </c>
    </row>
    <row r="57" spans="1:5" ht="15">
      <c r="A57" s="149" t="s">
        <v>70</v>
      </c>
      <c r="B57" s="149"/>
      <c r="C57" s="114">
        <v>1909753</v>
      </c>
      <c r="D57" s="77"/>
      <c r="E57" s="114">
        <v>1933318</v>
      </c>
    </row>
    <row r="58" spans="1:5" ht="15">
      <c r="A58" s="149" t="s">
        <v>71</v>
      </c>
      <c r="B58" s="149"/>
      <c r="C58" s="114">
        <v>4205477</v>
      </c>
      <c r="D58" s="77"/>
      <c r="E58" s="114">
        <v>917022</v>
      </c>
    </row>
  </sheetData>
  <mergeCells count="24">
    <mergeCell ref="A56:B56"/>
    <mergeCell ref="A57:B57"/>
    <mergeCell ref="A58:B58"/>
    <mergeCell ref="A20:B20"/>
    <mergeCell ref="A21:B21"/>
    <mergeCell ref="A22:B22"/>
    <mergeCell ref="A23:B23"/>
    <mergeCell ref="A24:B24"/>
    <mergeCell ref="A1:E1"/>
    <mergeCell ref="A29:B29"/>
    <mergeCell ref="A30:B30"/>
    <mergeCell ref="A17:B17"/>
    <mergeCell ref="A2:C2"/>
    <mergeCell ref="A5:B5"/>
    <mergeCell ref="A6:B6"/>
    <mergeCell ref="A9:B9"/>
    <mergeCell ref="A8:B8"/>
    <mergeCell ref="A10:B10"/>
    <mergeCell ref="A11:B11"/>
    <mergeCell ref="A12:B12"/>
    <mergeCell ref="A13:B13"/>
    <mergeCell ref="A14:B14"/>
    <mergeCell ref="A18:B18"/>
    <mergeCell ref="A19:B19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X22"/>
  <sheetViews>
    <sheetView tabSelected="1" workbookViewId="0">
      <selection activeCell="B4" sqref="B4"/>
    </sheetView>
  </sheetViews>
  <sheetFormatPr defaultRowHeight="12.75"/>
  <cols>
    <col min="1" max="1" width="4.7109375" style="50" customWidth="1"/>
    <col min="2" max="2" width="44.42578125" style="50" customWidth="1"/>
    <col min="3" max="3" width="12.28515625" style="50" customWidth="1"/>
    <col min="4" max="4" width="1.28515625" style="50" customWidth="1"/>
    <col min="5" max="5" width="10.42578125" style="50" customWidth="1"/>
    <col min="6" max="6" width="1" style="50" customWidth="1"/>
    <col min="7" max="7" width="1.140625" style="50" customWidth="1"/>
    <col min="8" max="8" width="13.42578125" style="50" customWidth="1"/>
    <col min="9" max="9" width="0.7109375" style="57" customWidth="1"/>
    <col min="10" max="10" width="12" style="50" customWidth="1"/>
    <col min="11" max="11" width="0.7109375" style="57" customWidth="1"/>
    <col min="12" max="12" width="12" style="57" customWidth="1"/>
    <col min="13" max="13" width="1" style="57" customWidth="1"/>
    <col min="14" max="14" width="14.42578125" style="50" customWidth="1"/>
    <col min="15" max="15" width="1.85546875" style="57" customWidth="1"/>
    <col min="16" max="16" width="9.140625" style="50"/>
    <col min="17" max="17" width="2.5703125" style="57" customWidth="1"/>
    <col min="18" max="18" width="13.7109375" style="50" customWidth="1"/>
    <col min="19" max="19" width="1" style="57" customWidth="1"/>
    <col min="20" max="20" width="12.140625" style="50" customWidth="1"/>
    <col min="21" max="16384" width="9.140625" style="50"/>
  </cols>
  <sheetData>
    <row r="1" spans="2:24">
      <c r="B1" s="150" t="s">
        <v>23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50"/>
      <c r="O1" s="50"/>
      <c r="Q1" s="50"/>
      <c r="S1" s="50"/>
    </row>
    <row r="2" spans="2:24" ht="32.25" customHeight="1">
      <c r="B2" s="151" t="s">
        <v>148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2:24">
      <c r="P3" s="152" t="s">
        <v>78</v>
      </c>
      <c r="Q3" s="152"/>
      <c r="R3" s="152"/>
      <c r="S3" s="152"/>
      <c r="T3" s="152"/>
    </row>
    <row r="4" spans="2:24" ht="48.75" thickBot="1">
      <c r="B4" s="46"/>
      <c r="C4" s="58" t="s">
        <v>43</v>
      </c>
      <c r="D4" s="58"/>
      <c r="E4" s="59" t="s">
        <v>72</v>
      </c>
      <c r="F4" s="59"/>
      <c r="G4" s="59"/>
      <c r="H4" s="59" t="s">
        <v>44</v>
      </c>
      <c r="I4" s="60"/>
      <c r="J4" s="58" t="s">
        <v>73</v>
      </c>
      <c r="K4" s="60"/>
      <c r="L4" s="58" t="s">
        <v>74</v>
      </c>
      <c r="M4" s="60"/>
      <c r="N4" s="58" t="s">
        <v>75</v>
      </c>
      <c r="O4" s="60"/>
      <c r="P4" s="58" t="s">
        <v>76</v>
      </c>
      <c r="Q4" s="60"/>
      <c r="R4" s="58" t="s">
        <v>47</v>
      </c>
      <c r="S4" s="60"/>
      <c r="T4" s="58" t="s">
        <v>77</v>
      </c>
    </row>
    <row r="5" spans="2:24" ht="23.25" customHeight="1" thickBot="1">
      <c r="B5" s="124" t="s">
        <v>139</v>
      </c>
      <c r="C5" s="61">
        <v>2787696</v>
      </c>
      <c r="D5" s="48"/>
      <c r="E5" s="61">
        <v>-152428</v>
      </c>
      <c r="F5" s="61">
        <v>0</v>
      </c>
      <c r="G5" s="61"/>
      <c r="H5" s="61">
        <v>-947400</v>
      </c>
      <c r="I5" s="48"/>
      <c r="J5" s="61"/>
      <c r="K5" s="48"/>
      <c r="L5" s="61">
        <v>1020052</v>
      </c>
      <c r="M5" s="48"/>
      <c r="N5" s="61">
        <v>944599</v>
      </c>
      <c r="O5" s="48"/>
      <c r="P5" s="120">
        <v>706</v>
      </c>
      <c r="Q5" s="48"/>
      <c r="R5" s="120">
        <v>4820513</v>
      </c>
      <c r="S5" s="48"/>
      <c r="T5" s="120">
        <v>8473738</v>
      </c>
    </row>
    <row r="6" spans="2:24" ht="23.25" customHeight="1">
      <c r="B6" s="124" t="s">
        <v>79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7">
        <v>-307933.5</v>
      </c>
      <c r="S6" s="48"/>
      <c r="T6" s="48">
        <v>-307934</v>
      </c>
    </row>
    <row r="7" spans="2:24" ht="23.25" customHeight="1">
      <c r="B7" s="124" t="s">
        <v>80</v>
      </c>
      <c r="C7" s="47"/>
      <c r="D7" s="48"/>
      <c r="E7" s="48"/>
      <c r="F7" s="48"/>
      <c r="G7" s="48"/>
      <c r="H7" s="48"/>
      <c r="I7" s="48"/>
      <c r="J7" s="47"/>
      <c r="K7" s="48"/>
      <c r="L7" s="47"/>
      <c r="M7" s="48"/>
      <c r="N7" s="47"/>
      <c r="O7" s="48"/>
      <c r="P7" s="47"/>
      <c r="Q7" s="48"/>
      <c r="R7" s="47"/>
      <c r="S7" s="48"/>
      <c r="T7" s="48">
        <v>0</v>
      </c>
    </row>
    <row r="8" spans="2:24" ht="23.25" customHeight="1">
      <c r="B8" s="124" t="s">
        <v>68</v>
      </c>
      <c r="C8" s="47"/>
      <c r="D8" s="48"/>
      <c r="E8" s="48"/>
      <c r="F8" s="48"/>
      <c r="G8" s="48"/>
      <c r="H8" s="48"/>
      <c r="I8" s="48"/>
      <c r="J8" s="47"/>
      <c r="K8" s="48"/>
      <c r="L8" s="47"/>
      <c r="M8" s="48"/>
      <c r="N8" s="47"/>
      <c r="O8" s="48"/>
      <c r="P8" s="47"/>
      <c r="Q8" s="48"/>
      <c r="R8" s="47"/>
      <c r="S8" s="48"/>
      <c r="T8" s="48">
        <v>0</v>
      </c>
    </row>
    <row r="9" spans="2:24" ht="23.25" customHeight="1">
      <c r="B9" s="124" t="s">
        <v>140</v>
      </c>
      <c r="C9" s="47"/>
      <c r="D9" s="48"/>
      <c r="E9" s="48"/>
      <c r="F9" s="48"/>
      <c r="G9" s="48"/>
      <c r="H9" s="48"/>
      <c r="I9" s="48"/>
      <c r="J9" s="47"/>
      <c r="K9" s="48"/>
      <c r="L9" s="47"/>
      <c r="M9" s="48"/>
      <c r="N9" s="47"/>
      <c r="O9" s="48"/>
      <c r="P9" s="47"/>
      <c r="Q9" s="48"/>
      <c r="R9" s="47"/>
      <c r="S9" s="48"/>
      <c r="T9" s="48">
        <v>0</v>
      </c>
    </row>
    <row r="10" spans="2:24" s="2" customFormat="1" ht="23.25" customHeight="1">
      <c r="B10" s="125" t="s">
        <v>115</v>
      </c>
      <c r="C10" s="47"/>
      <c r="D10" s="48"/>
      <c r="E10" s="48"/>
      <c r="F10" s="48"/>
      <c r="G10" s="48"/>
      <c r="H10" s="48"/>
      <c r="I10" s="48"/>
      <c r="J10" s="47"/>
      <c r="K10" s="48"/>
      <c r="L10" s="47">
        <v>750000</v>
      </c>
      <c r="M10" s="48"/>
      <c r="N10" s="47"/>
      <c r="O10" s="48"/>
      <c r="P10" s="47"/>
      <c r="Q10" s="48"/>
      <c r="R10" s="47"/>
      <c r="S10" s="48"/>
      <c r="T10" s="48">
        <v>750000</v>
      </c>
      <c r="U10" s="52"/>
      <c r="V10" s="55"/>
      <c r="W10" s="62"/>
      <c r="X10" s="62"/>
    </row>
    <row r="11" spans="2:24" s="2" customFormat="1" ht="23.25" customHeight="1">
      <c r="B11" s="124" t="s">
        <v>141</v>
      </c>
      <c r="C11" s="47"/>
      <c r="D11" s="48"/>
      <c r="E11" s="48"/>
      <c r="F11" s="48"/>
      <c r="G11" s="48"/>
      <c r="H11" s="48"/>
      <c r="I11" s="48"/>
      <c r="J11" s="47"/>
      <c r="K11" s="48"/>
      <c r="L11" s="47"/>
      <c r="M11" s="48"/>
      <c r="N11" s="47"/>
      <c r="O11" s="48"/>
      <c r="P11" s="47">
        <v>-76328.5</v>
      </c>
      <c r="Q11" s="48"/>
      <c r="R11" s="47"/>
      <c r="S11" s="48"/>
      <c r="T11" s="48">
        <f>P11</f>
        <v>-76328.5</v>
      </c>
      <c r="U11" s="52"/>
      <c r="V11" s="55"/>
      <c r="W11" s="62"/>
      <c r="X11" s="62"/>
    </row>
    <row r="12" spans="2:24" ht="26.25" customHeight="1" thickBot="1">
      <c r="B12" s="124" t="s">
        <v>81</v>
      </c>
      <c r="C12" s="47"/>
      <c r="D12" s="48"/>
      <c r="E12" s="48"/>
      <c r="F12" s="48"/>
      <c r="G12" s="48"/>
      <c r="H12" s="48"/>
      <c r="I12" s="48"/>
      <c r="J12" s="47"/>
      <c r="K12" s="48"/>
      <c r="L12" s="47">
        <v>-80496.5</v>
      </c>
      <c r="M12" s="48"/>
      <c r="N12" s="47"/>
      <c r="O12" s="48"/>
      <c r="P12" s="47"/>
      <c r="Q12" s="48"/>
      <c r="R12" s="47">
        <f>-L12</f>
        <v>80496.5</v>
      </c>
      <c r="S12" s="48"/>
      <c r="T12" s="48">
        <v>0</v>
      </c>
    </row>
    <row r="13" spans="2:24" ht="26.25" customHeight="1" thickBot="1">
      <c r="B13" s="124" t="s">
        <v>142</v>
      </c>
      <c r="C13" s="49">
        <f t="shared" ref="C13:N13" si="0">SUM(C5:C12)</f>
        <v>2787696</v>
      </c>
      <c r="D13" s="49">
        <f t="shared" si="0"/>
        <v>0</v>
      </c>
      <c r="E13" s="49">
        <f t="shared" si="0"/>
        <v>-152428</v>
      </c>
      <c r="F13" s="49">
        <f t="shared" si="0"/>
        <v>0</v>
      </c>
      <c r="G13" s="49">
        <f t="shared" si="0"/>
        <v>0</v>
      </c>
      <c r="H13" s="49">
        <f t="shared" si="0"/>
        <v>-947400</v>
      </c>
      <c r="I13" s="49">
        <f t="shared" si="0"/>
        <v>0</v>
      </c>
      <c r="J13" s="49">
        <f t="shared" si="0"/>
        <v>0</v>
      </c>
      <c r="K13" s="49">
        <f t="shared" si="0"/>
        <v>0</v>
      </c>
      <c r="L13" s="49">
        <f t="shared" si="0"/>
        <v>1689555.5</v>
      </c>
      <c r="M13" s="49">
        <f t="shared" si="0"/>
        <v>0</v>
      </c>
      <c r="N13" s="49">
        <f t="shared" si="0"/>
        <v>944599</v>
      </c>
      <c r="O13" s="49"/>
      <c r="P13" s="49">
        <f>SUM(P5:P12)</f>
        <v>-75622.5</v>
      </c>
      <c r="Q13" s="49"/>
      <c r="R13" s="49">
        <f>SUM(R5:R12)</f>
        <v>4593076</v>
      </c>
      <c r="S13" s="49">
        <f>SUM(S5:S12)</f>
        <v>0</v>
      </c>
      <c r="T13" s="49">
        <f>SUM(T5:T12)</f>
        <v>8839475.5</v>
      </c>
      <c r="U13" s="51"/>
      <c r="V13" s="53"/>
    </row>
    <row r="14" spans="2:24" ht="26.25" customHeight="1" thickTop="1" thickBot="1">
      <c r="B14" s="124" t="s">
        <v>143</v>
      </c>
      <c r="C14" s="49">
        <v>2787696</v>
      </c>
      <c r="D14" s="49"/>
      <c r="E14" s="49">
        <v>-152428</v>
      </c>
      <c r="F14" s="49"/>
      <c r="G14" s="49"/>
      <c r="H14" s="49">
        <v>-947400</v>
      </c>
      <c r="I14" s="49"/>
      <c r="J14" s="49">
        <f>SUM(J6:J13)</f>
        <v>0</v>
      </c>
      <c r="K14" s="49"/>
      <c r="L14" s="49">
        <v>1419391.5</v>
      </c>
      <c r="M14" s="49"/>
      <c r="N14" s="49">
        <v>944599</v>
      </c>
      <c r="O14" s="49"/>
      <c r="P14" s="49">
        <v>-6941</v>
      </c>
      <c r="Q14" s="49"/>
      <c r="R14" s="49">
        <v>5238219</v>
      </c>
      <c r="S14" s="49">
        <v>0</v>
      </c>
      <c r="T14" s="49">
        <v>9283138</v>
      </c>
      <c r="U14" s="51"/>
      <c r="V14" s="53"/>
    </row>
    <row r="15" spans="2:24" ht="26.25" customHeight="1" thickTop="1">
      <c r="B15" s="124" t="s">
        <v>79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2"/>
      <c r="N15" s="51"/>
      <c r="O15" s="51"/>
      <c r="P15" s="51"/>
      <c r="Q15" s="51"/>
      <c r="R15" s="47">
        <v>1423670</v>
      </c>
      <c r="S15" s="51"/>
      <c r="T15" s="53">
        <v>1423670</v>
      </c>
      <c r="U15" s="51"/>
      <c r="V15" s="53"/>
    </row>
    <row r="16" spans="2:24" ht="26.25" customHeight="1">
      <c r="B16" s="124" t="s">
        <v>82</v>
      </c>
      <c r="C16" s="121"/>
      <c r="D16" s="51"/>
      <c r="E16" s="47">
        <v>-9</v>
      </c>
      <c r="F16" s="51"/>
      <c r="G16" s="51"/>
      <c r="H16" s="51"/>
      <c r="I16" s="51"/>
      <c r="J16" s="51"/>
      <c r="K16" s="51"/>
      <c r="L16" s="51"/>
      <c r="M16" s="52"/>
      <c r="N16" s="51"/>
      <c r="O16" s="51"/>
      <c r="P16" s="51"/>
      <c r="Q16" s="51"/>
      <c r="R16" s="13">
        <v>-21863</v>
      </c>
      <c r="S16" s="51"/>
      <c r="T16" s="122">
        <f t="shared" ref="T16:T19" si="1">SUM(C16:R16)</f>
        <v>-21872</v>
      </c>
      <c r="U16" s="52"/>
      <c r="V16" s="55"/>
    </row>
    <row r="17" spans="2:22" ht="22.5" customHeight="1">
      <c r="B17" s="125" t="s">
        <v>144</v>
      </c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51"/>
      <c r="O17" s="51"/>
      <c r="P17" s="51"/>
      <c r="Q17" s="51"/>
      <c r="R17" s="48"/>
      <c r="S17" s="51"/>
      <c r="T17" s="53" t="s">
        <v>97</v>
      </c>
      <c r="U17" s="52"/>
      <c r="V17" s="55"/>
    </row>
    <row r="18" spans="2:22" ht="22.5" customHeight="1">
      <c r="B18" s="125" t="s">
        <v>145</v>
      </c>
      <c r="C18" s="54"/>
      <c r="D18" s="52"/>
      <c r="E18" s="52"/>
      <c r="F18" s="52"/>
      <c r="G18" s="52"/>
      <c r="H18" s="52"/>
      <c r="I18" s="52"/>
      <c r="J18" s="48"/>
      <c r="K18" s="52"/>
      <c r="L18" s="54"/>
      <c r="M18" s="52"/>
      <c r="N18" s="54"/>
      <c r="O18" s="52"/>
      <c r="P18" s="54"/>
      <c r="Q18" s="52"/>
      <c r="R18" s="54"/>
      <c r="S18" s="52"/>
      <c r="T18" s="53" t="s">
        <v>97</v>
      </c>
      <c r="U18" s="52"/>
      <c r="V18" s="55"/>
    </row>
    <row r="19" spans="2:22" ht="24">
      <c r="B19" s="124" t="s">
        <v>83</v>
      </c>
      <c r="C19" s="54"/>
      <c r="D19" s="52"/>
      <c r="E19" s="52"/>
      <c r="F19" s="52"/>
      <c r="G19" s="52"/>
      <c r="H19" s="52"/>
      <c r="I19" s="52"/>
      <c r="J19" s="54"/>
      <c r="K19" s="52"/>
      <c r="L19" s="56"/>
      <c r="M19" s="52"/>
      <c r="N19" s="54"/>
      <c r="O19" s="52"/>
      <c r="P19" s="13">
        <v>-1983</v>
      </c>
      <c r="Q19" s="52"/>
      <c r="R19" s="54"/>
      <c r="S19" s="52"/>
      <c r="T19" s="13">
        <f t="shared" si="1"/>
        <v>-1983</v>
      </c>
    </row>
    <row r="20" spans="2:22" ht="13.5" thickBot="1">
      <c r="B20" s="124" t="s">
        <v>146</v>
      </c>
      <c r="C20" s="54"/>
      <c r="D20" s="52"/>
      <c r="E20" s="52"/>
      <c r="F20" s="52"/>
      <c r="G20" s="52"/>
      <c r="H20" s="52"/>
      <c r="I20" s="52"/>
      <c r="J20" s="54"/>
      <c r="K20" s="52"/>
      <c r="L20" s="123">
        <v>-107344</v>
      </c>
      <c r="M20" s="52"/>
      <c r="N20" s="54"/>
      <c r="O20" s="52"/>
      <c r="P20" s="54"/>
      <c r="Q20" s="52"/>
      <c r="R20" s="55">
        <f>-L20</f>
        <v>107344</v>
      </c>
      <c r="S20" s="52"/>
      <c r="T20" s="53" t="s">
        <v>97</v>
      </c>
    </row>
    <row r="21" spans="2:22" ht="13.5" thickBot="1">
      <c r="B21" s="124" t="s">
        <v>147</v>
      </c>
      <c r="C21" s="49">
        <f t="shared" ref="C21:N21" si="2">SUM(C14:C20)</f>
        <v>2787696</v>
      </c>
      <c r="D21" s="49">
        <f t="shared" si="2"/>
        <v>0</v>
      </c>
      <c r="E21" s="49">
        <f t="shared" si="2"/>
        <v>-152437</v>
      </c>
      <c r="F21" s="49">
        <f t="shared" si="2"/>
        <v>0</v>
      </c>
      <c r="G21" s="49">
        <f t="shared" si="2"/>
        <v>0</v>
      </c>
      <c r="H21" s="49">
        <f t="shared" si="2"/>
        <v>-947400</v>
      </c>
      <c r="I21" s="49">
        <f t="shared" si="2"/>
        <v>0</v>
      </c>
      <c r="J21" s="49">
        <f t="shared" si="2"/>
        <v>0</v>
      </c>
      <c r="K21" s="49">
        <f t="shared" si="2"/>
        <v>0</v>
      </c>
      <c r="L21" s="49">
        <f t="shared" si="2"/>
        <v>1312047.5</v>
      </c>
      <c r="M21" s="49">
        <f t="shared" si="2"/>
        <v>0</v>
      </c>
      <c r="N21" s="49">
        <f t="shared" si="2"/>
        <v>944599</v>
      </c>
      <c r="O21" s="49"/>
      <c r="P21" s="49">
        <f>SUM(P14:P20)</f>
        <v>-8924</v>
      </c>
      <c r="Q21" s="49"/>
      <c r="R21" s="49">
        <f>SUM(R14:R20)</f>
        <v>6747370</v>
      </c>
      <c r="S21" s="49">
        <f>SUM(S14:S20)</f>
        <v>0</v>
      </c>
      <c r="T21" s="49">
        <f>SUM(C21:S21)</f>
        <v>10682951.5</v>
      </c>
    </row>
    <row r="22" spans="2:22" ht="13.5" thickTop="1"/>
  </sheetData>
  <mergeCells count="3">
    <mergeCell ref="B1:L1"/>
    <mergeCell ref="B2:T2"/>
    <mergeCell ref="P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ОСД</vt:lpstr>
      <vt:lpstr>ОФП</vt:lpstr>
      <vt:lpstr>ОДД</vt:lpstr>
      <vt:lpstr>СК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2015-08-26T10:04:38Z</dcterms:modified>
</cp:coreProperties>
</file>