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СД" sheetId="1" r:id="rId1"/>
    <sheet name="ОФП" sheetId="2" r:id="rId2"/>
    <sheet name="ОДД" sheetId="3" r:id="rId3"/>
    <sheet name="СК" sheetId="4" r:id="rId4"/>
  </sheets>
  <calcPr calcId="124519"/>
</workbook>
</file>

<file path=xl/calcChain.xml><?xml version="1.0" encoding="utf-8"?>
<calcChain xmlns="http://schemas.openxmlformats.org/spreadsheetml/2006/main">
  <c r="L12" i="4"/>
  <c r="T8"/>
  <c r="T15"/>
  <c r="T16"/>
  <c r="T17"/>
  <c r="T18"/>
  <c r="T14"/>
  <c r="P20" l="1"/>
  <c r="L20"/>
  <c r="R19"/>
  <c r="T19" s="1"/>
  <c r="P12"/>
  <c r="R11"/>
  <c r="R12" s="1"/>
  <c r="T10"/>
  <c r="T6"/>
  <c r="R20" l="1"/>
  <c r="T20"/>
  <c r="T12"/>
</calcChain>
</file>

<file path=xl/sharedStrings.xml><?xml version="1.0" encoding="utf-8"?>
<sst xmlns="http://schemas.openxmlformats.org/spreadsheetml/2006/main" count="310" uniqueCount="270">
  <si>
    <t xml:space="preserve"> </t>
  </si>
  <si>
    <t xml:space="preserve">REVENUE </t>
  </si>
  <si>
    <t>COST OF SALES</t>
  </si>
  <si>
    <t>GROSS PROFIT</t>
  </si>
  <si>
    <t>Selling expenses</t>
  </si>
  <si>
    <t xml:space="preserve">General and administrative expenses </t>
  </si>
  <si>
    <t>OPERATING INCOME</t>
  </si>
  <si>
    <t xml:space="preserve">Finance costs </t>
  </si>
  <si>
    <t>Exchange (loss)/gain from operating activities</t>
  </si>
  <si>
    <t xml:space="preserve">Investment income, net  </t>
  </si>
  <si>
    <t>Other (costs)/gains</t>
  </si>
  <si>
    <t>Loss/profit before income tax benefit</t>
  </si>
  <si>
    <t>Income tax payable</t>
  </si>
  <si>
    <t>Loss/profit for the period</t>
  </si>
  <si>
    <t>Exchange difference from  foreign entity translation</t>
  </si>
  <si>
    <t xml:space="preserve">Revaluation of property, plant and equipment </t>
  </si>
  <si>
    <t>Deferred tax related to revaluation</t>
  </si>
  <si>
    <t>Total comprehensive (loss)/income</t>
  </si>
  <si>
    <t xml:space="preserve">Profit/(loss) attributable to : </t>
  </si>
  <si>
    <t>Shareholders of the parent company</t>
  </si>
  <si>
    <t>Minority interest</t>
  </si>
  <si>
    <t>Earnings per common share, KZT</t>
  </si>
  <si>
    <t>(KZT’000)</t>
  </si>
  <si>
    <t>RG BRANDS</t>
  </si>
  <si>
    <t>ASSETS</t>
  </si>
  <si>
    <t>NON-CURRENT ASSETS</t>
  </si>
  <si>
    <t>Property, plant and equipment</t>
  </si>
  <si>
    <t>Advances paid</t>
  </si>
  <si>
    <t>Intangible assets</t>
  </si>
  <si>
    <t xml:space="preserve">Goodwill </t>
  </si>
  <si>
    <t>TOTAL NON-CURRENT ASSETS</t>
  </si>
  <si>
    <t>CURRENT ASSETS:</t>
  </si>
  <si>
    <t>Inventory</t>
  </si>
  <si>
    <t xml:space="preserve">Trade accounts receivable </t>
  </si>
  <si>
    <t xml:space="preserve">Other financial assets </t>
  </si>
  <si>
    <t>Other current assets</t>
  </si>
  <si>
    <t xml:space="preserve">Bank deposits </t>
  </si>
  <si>
    <t>Cash and cash equivalents</t>
  </si>
  <si>
    <t>Non-current assets classified as held for sale</t>
  </si>
  <si>
    <t xml:space="preserve">TOTAL CURRENT ASSETS </t>
  </si>
  <si>
    <t>TOTAL ASSETS</t>
  </si>
  <si>
    <t>EQUITY AND LIABILITIES</t>
  </si>
  <si>
    <t>EQUITY:</t>
  </si>
  <si>
    <t>Share capital</t>
  </si>
  <si>
    <t>Preferred shares held within the Group</t>
  </si>
  <si>
    <t>Withdrawn capital</t>
  </si>
  <si>
    <t xml:space="preserve">Provisions </t>
  </si>
  <si>
    <t>Retained earnings</t>
  </si>
  <si>
    <t xml:space="preserve">Equity attributable to shareholders of parent company </t>
  </si>
  <si>
    <t xml:space="preserve">Minority interest </t>
  </si>
  <si>
    <t>TOTAL EQUITY</t>
  </si>
  <si>
    <t xml:space="preserve">NON-CURRENT LIABILITIES </t>
  </si>
  <si>
    <t>Long-term loans</t>
  </si>
  <si>
    <t>Deferred corporate income tax liability</t>
  </si>
  <si>
    <t>Accounts payable</t>
  </si>
  <si>
    <t>TOTAL NON-CURRENT LIABILITIES</t>
  </si>
  <si>
    <t>CURRENT LIABILITIES :</t>
  </si>
  <si>
    <t>Short-term loans and current portion of long-term loans</t>
  </si>
  <si>
    <t>Current portion of bonds payable</t>
  </si>
  <si>
    <t xml:space="preserve">Taxes payable </t>
  </si>
  <si>
    <t xml:space="preserve"> Current portion of finance lease payable</t>
  </si>
  <si>
    <t xml:space="preserve">Other accounts payable and accrued liabilities </t>
  </si>
  <si>
    <t>TOTAL CURRENT LIABILITIES</t>
  </si>
  <si>
    <t>TOTAL EQUITY AND LIABILITIES</t>
  </si>
  <si>
    <t>Carrying amount per common share (KZT)</t>
  </si>
  <si>
    <t>Carrying amount per preferred share (KZT)</t>
  </si>
  <si>
    <r>
      <t>(KZT’000</t>
    </r>
    <r>
      <rPr>
        <i/>
        <sz val="10"/>
        <color theme="1"/>
        <rFont val="Arial"/>
        <family val="2"/>
        <charset val="204"/>
      </rPr>
      <t>)</t>
    </r>
  </si>
  <si>
    <t>Net cash from operating activity</t>
  </si>
  <si>
    <t>2. INVESTING ACTIVITY:</t>
  </si>
  <si>
    <t>Dividends paid</t>
  </si>
  <si>
    <t>NET INCREASE IN CASH AND CASH EQUIVALENTS</t>
  </si>
  <si>
    <t>CASH AND CASH EQUIVALENTS, beginning of the period</t>
  </si>
  <si>
    <t>CASH AND CASH EQUIVALENTS, end of the period</t>
  </si>
  <si>
    <t>Treasury shares</t>
  </si>
  <si>
    <t>Debt component of preferred shares</t>
  </si>
  <si>
    <t>Real estate revaluation provision</t>
  </si>
  <si>
    <t>Provision for share-based benefits</t>
  </si>
  <si>
    <t>Exchange difference provision</t>
  </si>
  <si>
    <t>Total equity</t>
  </si>
  <si>
    <t xml:space="preserve"> (KZT’000)</t>
  </si>
  <si>
    <t>Net profit (loss)</t>
  </si>
  <si>
    <t>Reduction of share capital</t>
  </si>
  <si>
    <t xml:space="preserve">Exchange difference resulting </t>
  </si>
  <si>
    <t>Proceeds from investments available for sale</t>
  </si>
  <si>
    <t>Reclassification to retained earnings</t>
  </si>
  <si>
    <t>Expansion of capital stock</t>
  </si>
  <si>
    <t>Repurchase of preferred shares</t>
  </si>
  <si>
    <t xml:space="preserve">Restatement of buildings, constructions </t>
  </si>
  <si>
    <t>Exchange difference resulting from foreign exchange translation</t>
  </si>
  <si>
    <t>3 months of 2015</t>
  </si>
  <si>
    <t>3 months of 2014</t>
  </si>
  <si>
    <t>7 910 541</t>
  </si>
  <si>
    <t>(4 875 429)</t>
  </si>
  <si>
    <t>3 035 112</t>
  </si>
  <si>
    <t>(1 733 719)</t>
  </si>
  <si>
    <t>(729 746)</t>
  </si>
  <si>
    <t>571 647</t>
  </si>
  <si>
    <t>(255 746)</t>
  </si>
  <si>
    <t>(69 284)</t>
  </si>
  <si>
    <t>4 335</t>
  </si>
  <si>
    <t>218 267</t>
  </si>
  <si>
    <t>(77 481)</t>
  </si>
  <si>
    <t>140 786</t>
  </si>
  <si>
    <t>14 171</t>
  </si>
  <si>
    <t>154 957</t>
  </si>
  <si>
    <t>7 524 934</t>
  </si>
  <si>
    <t>(4 830 226)</t>
  </si>
  <si>
    <t>2 694 708</t>
  </si>
  <si>
    <t>(1 289 836)</t>
  </si>
  <si>
    <t>(643 918)</t>
  </si>
  <si>
    <t>760 954</t>
  </si>
  <si>
    <t>(253 334)</t>
  </si>
  <si>
    <t>(1 604 620)</t>
  </si>
  <si>
    <t>(3 619)</t>
  </si>
  <si>
    <t>(23 633)</t>
  </si>
  <si>
    <t>(1 124 252)</t>
  </si>
  <si>
    <t>(44 179)</t>
  </si>
  <si>
    <t>(1 168 430)</t>
  </si>
  <si>
    <t>(40 564)</t>
  </si>
  <si>
    <t>(1 208 994)</t>
  </si>
  <si>
    <t xml:space="preserve">Consolidated Statement of Financial Position
as at 31 March 2015                                       
</t>
  </si>
  <si>
    <t>At 31 March 2015</t>
  </si>
  <si>
    <t>At 31 December 2014</t>
  </si>
  <si>
    <t xml:space="preserve"> 17 704 629</t>
  </si>
  <si>
    <t>133 820</t>
  </si>
  <si>
    <t>44 524</t>
  </si>
  <si>
    <t>68 026</t>
  </si>
  <si>
    <t>17 950 998</t>
  </si>
  <si>
    <t>17 685 705</t>
  </si>
  <si>
    <t>220 098</t>
  </si>
  <si>
    <t>50 583</t>
  </si>
  <si>
    <t>18 024 412</t>
  </si>
  <si>
    <t>6 076 488</t>
  </si>
  <si>
    <t>1 463 908</t>
  </si>
  <si>
    <t>264 837</t>
  </si>
  <si>
    <t>230 218</t>
  </si>
  <si>
    <t>1 203 804</t>
  </si>
  <si>
    <t>1 973</t>
  </si>
  <si>
    <t>4 249 817</t>
  </si>
  <si>
    <t>6 780 179</t>
  </si>
  <si>
    <t>1 591 948</t>
  </si>
  <si>
    <t>222 481</t>
  </si>
  <si>
    <t>244 758</t>
  </si>
  <si>
    <t>1 547 990</t>
  </si>
  <si>
    <t>2 394</t>
  </si>
  <si>
    <t>1 907 359</t>
  </si>
  <si>
    <t>1 585 284</t>
  </si>
  <si>
    <t>15 076 331</t>
  </si>
  <si>
    <t>13 882 392</t>
  </si>
  <si>
    <t>33 027 329</t>
  </si>
  <si>
    <t>31 906 805</t>
  </si>
  <si>
    <t>2 317 522</t>
  </si>
  <si>
    <t>2 357 050</t>
  </si>
  <si>
    <t>5 432 706</t>
  </si>
  <si>
    <t>5 238 219</t>
  </si>
  <si>
    <t>9 438 096</t>
  </si>
  <si>
    <t>9 283 138</t>
  </si>
  <si>
    <t>9 974 204</t>
  </si>
  <si>
    <t>9 179 015</t>
  </si>
  <si>
    <t>1 352 416</t>
  </si>
  <si>
    <t>120 563</t>
  </si>
  <si>
    <t>116 811</t>
  </si>
  <si>
    <t>11 447 184</t>
  </si>
  <si>
    <t>10 648 243</t>
  </si>
  <si>
    <t>5 318 749</t>
  </si>
  <si>
    <t>6 867 523</t>
  </si>
  <si>
    <t>5 754 293</t>
  </si>
  <si>
    <t>4 045 755</t>
  </si>
  <si>
    <t>106 586</t>
  </si>
  <si>
    <t>136 703</t>
  </si>
  <si>
    <t>446 766</t>
  </si>
  <si>
    <t>491 000</t>
  </si>
  <si>
    <t>515 655</t>
  </si>
  <si>
    <t>434 443</t>
  </si>
  <si>
    <t>12 142 049</t>
  </si>
  <si>
    <t>11 975 424</t>
  </si>
  <si>
    <t>2 973</t>
  </si>
  <si>
    <t>2 922</t>
  </si>
  <si>
    <t xml:space="preserve">Consolidated Statement of Cash Flows
for the period ended 31 March 2015 (indirect method)
</t>
  </si>
  <si>
    <t>01.01.2015-31.03.2015</t>
  </si>
  <si>
    <t>01.01.2014-31.03.2014</t>
  </si>
  <si>
    <t xml:space="preserve">  1. OPERATING ACTIVITY:</t>
  </si>
  <si>
    <t>Profit before tax</t>
  </si>
  <si>
    <t>Adjustments for:</t>
  </si>
  <si>
    <t xml:space="preserve">  </t>
  </si>
  <si>
    <t>Amortisation and depreciation</t>
  </si>
  <si>
    <t>377 072</t>
  </si>
  <si>
    <t>338 248</t>
  </si>
  <si>
    <t>Finance costs</t>
  </si>
  <si>
    <t>255 746</t>
  </si>
  <si>
    <t xml:space="preserve">253 334  </t>
  </si>
  <si>
    <t>Exchange loss, net</t>
  </si>
  <si>
    <t>69 284</t>
  </si>
  <si>
    <t xml:space="preserve">1 604 620 </t>
  </si>
  <si>
    <t>Non-operating loss</t>
  </si>
  <si>
    <t xml:space="preserve">32 686  </t>
  </si>
  <si>
    <t>23 633</t>
  </si>
  <si>
    <t>Recovery of selling expenses through set-off</t>
  </si>
  <si>
    <t xml:space="preserve">(22 915)  </t>
  </si>
  <si>
    <t xml:space="preserve">-  </t>
  </si>
  <si>
    <t>Investment (gain)/loss, net</t>
  </si>
  <si>
    <t xml:space="preserve">(4 335)  </t>
  </si>
  <si>
    <t xml:space="preserve">3 619 </t>
  </si>
  <si>
    <t>Loss from inventory write-off</t>
  </si>
  <si>
    <t>-</t>
  </si>
  <si>
    <t>Cash flow from operating activity before changes in working capital</t>
  </si>
  <si>
    <t xml:space="preserve">925 804  </t>
  </si>
  <si>
    <t xml:space="preserve">1 099 202  </t>
  </si>
  <si>
    <t>Change in inventory</t>
  </si>
  <si>
    <t>703 691</t>
  </si>
  <si>
    <t>(250 464)</t>
  </si>
  <si>
    <t>Change in trade receivables</t>
  </si>
  <si>
    <t>128 039</t>
  </si>
  <si>
    <t xml:space="preserve">320 211 </t>
  </si>
  <si>
    <t>Change in advances paid</t>
  </si>
  <si>
    <t>43 923</t>
  </si>
  <si>
    <t xml:space="preserve">(243 480) </t>
  </si>
  <si>
    <t>Change in other current assets</t>
  </si>
  <si>
    <t>326 581</t>
  </si>
  <si>
    <t>(1 017 860)</t>
  </si>
  <si>
    <t>Change in payables</t>
  </si>
  <si>
    <t xml:space="preserve">(1 522 107)  </t>
  </si>
  <si>
    <t>86 343</t>
  </si>
  <si>
    <t>Change in taxes payable</t>
  </si>
  <si>
    <t>(44 231)</t>
  </si>
  <si>
    <t>(12 986)</t>
  </si>
  <si>
    <t xml:space="preserve">Change in other payables and accrued liabilities </t>
  </si>
  <si>
    <t>58 296</t>
  </si>
  <si>
    <t>47 305</t>
  </si>
  <si>
    <t>Cash from operating activity</t>
  </si>
  <si>
    <t>619 997</t>
  </si>
  <si>
    <t xml:space="preserve">28 271  </t>
  </si>
  <si>
    <t>Interest paid</t>
  </si>
  <si>
    <t>(208 240)</t>
  </si>
  <si>
    <t xml:space="preserve">147 300  </t>
  </si>
  <si>
    <t>Income tax paid</t>
  </si>
  <si>
    <t>411 756</t>
  </si>
  <si>
    <t>175 571</t>
  </si>
  <si>
    <t>Proceeds from disposal of property, plant and equipment and intangible assets</t>
  </si>
  <si>
    <t>1 040</t>
  </si>
  <si>
    <t>Acquisition of property, plant and equipment and intangible assets</t>
  </si>
  <si>
    <t>(675 120)</t>
  </si>
  <si>
    <t>(1 717 949)</t>
  </si>
  <si>
    <t>Net cash from investing activity</t>
  </si>
  <si>
    <t>(1 716 909)</t>
  </si>
  <si>
    <t xml:space="preserve">  3. FINANCING ACTIVITY:</t>
  </si>
  <si>
    <t>Repayment of borrowings</t>
  </si>
  <si>
    <t>(1 097 883)</t>
  </si>
  <si>
    <t>(2 164 668)</t>
  </si>
  <si>
    <t>Finance lease paid</t>
  </si>
  <si>
    <t>(17 076)</t>
  </si>
  <si>
    <t>(17 005)</t>
  </si>
  <si>
    <t>Repayment of bonds</t>
  </si>
  <si>
    <t>Borrowings received</t>
  </si>
  <si>
    <t>3 720 781</t>
  </si>
  <si>
    <t>2 936 943</t>
  </si>
  <si>
    <t xml:space="preserve">Net cash from financing activities </t>
  </si>
  <si>
    <t>2 605 821</t>
  </si>
  <si>
    <t xml:space="preserve">755 270  </t>
  </si>
  <si>
    <t>2 342 457</t>
  </si>
  <si>
    <t xml:space="preserve">(786 068)  </t>
  </si>
  <si>
    <t>1 933 318</t>
  </si>
  <si>
    <t xml:space="preserve">1 147 250 </t>
  </si>
  <si>
    <t xml:space="preserve">Consolidated Statement of Changes in Equity 
for the period ended 31 March 2015                               
        </t>
  </si>
  <si>
    <t>Balance at  01 January 2014</t>
  </si>
  <si>
    <t>Balance at 31 March 2014</t>
  </si>
  <si>
    <t>Balance at 01 January 2015</t>
  </si>
  <si>
    <t>Balance at 31 March 2015</t>
  </si>
  <si>
    <t xml:space="preserve">Restatement of buildings and constructions </t>
  </si>
  <si>
    <t xml:space="preserve">Consolidated Statement of Profit and Loss and Other Comprehensive Income for the Period Ended 31 March 2015
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</si>
</sst>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_(* #,##0_);_(* \(#,##0\);_(* &quot;-&quot;??_);_(@_)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Helv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Helv"/>
    </font>
    <font>
      <sz val="10"/>
      <color theme="0"/>
      <name val="Helv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3" fontId="7" fillId="0" borderId="0" xfId="0" applyNumberFormat="1" applyFont="1" applyFill="1"/>
    <xf numFmtId="3" fontId="5" fillId="0" borderId="0" xfId="0" applyNumberFormat="1" applyFont="1" applyFill="1" applyBorder="1"/>
    <xf numFmtId="9" fontId="5" fillId="0" borderId="0" xfId="1" applyFont="1" applyFill="1"/>
    <xf numFmtId="0" fontId="5" fillId="0" borderId="0" xfId="0" applyFont="1" applyFill="1" applyAlignment="1">
      <alignment horizontal="center" wrapText="1"/>
    </xf>
    <xf numFmtId="165" fontId="11" fillId="0" borderId="0" xfId="0" applyNumberFormat="1" applyFont="1" applyFill="1" applyBorder="1" applyAlignment="1">
      <alignment wrapText="1"/>
    </xf>
    <xf numFmtId="3" fontId="5" fillId="0" borderId="1" xfId="0" applyNumberFormat="1" applyFont="1" applyFill="1" applyBorder="1"/>
    <xf numFmtId="3" fontId="12" fillId="0" borderId="0" xfId="0" applyNumberFormat="1" applyFont="1" applyFill="1"/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9" fillId="0" borderId="0" xfId="0" applyFont="1" applyAlignment="1"/>
    <xf numFmtId="164" fontId="9" fillId="0" borderId="0" xfId="0" applyNumberFormat="1" applyFont="1" applyFill="1" applyAlignment="1"/>
    <xf numFmtId="164" fontId="9" fillId="0" borderId="0" xfId="0" applyNumberFormat="1" applyFont="1" applyAlignment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6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Alignment="1"/>
    <xf numFmtId="164" fontId="5" fillId="0" borderId="0" xfId="0" applyNumberFormat="1" applyFont="1" applyAlignment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0" fontId="8" fillId="0" borderId="0" xfId="0" applyFont="1" applyFill="1" applyBorder="1"/>
    <xf numFmtId="164" fontId="7" fillId="0" borderId="0" xfId="0" applyNumberFormat="1" applyFont="1" applyFill="1" applyBorder="1"/>
    <xf numFmtId="164" fontId="11" fillId="0" borderId="0" xfId="0" applyNumberFormat="1" applyFont="1" applyFill="1"/>
    <xf numFmtId="0" fontId="11" fillId="0" borderId="0" xfId="0" applyFont="1" applyFill="1"/>
    <xf numFmtId="0" fontId="16" fillId="0" borderId="1" xfId="0" applyFont="1" applyFill="1" applyBorder="1" applyAlignment="1">
      <alignment horizontal="left" wrapText="1"/>
    </xf>
    <xf numFmtId="164" fontId="7" fillId="0" borderId="0" xfId="0" applyNumberFormat="1" applyFont="1" applyFill="1"/>
    <xf numFmtId="165" fontId="11" fillId="0" borderId="0" xfId="0" applyNumberFormat="1" applyFont="1" applyFill="1" applyAlignment="1">
      <alignment vertical="top" wrapText="1"/>
    </xf>
    <xf numFmtId="165" fontId="11" fillId="0" borderId="0" xfId="0" applyNumberFormat="1" applyFont="1" applyFill="1" applyAlignment="1">
      <alignment horizontal="center" wrapText="1"/>
    </xf>
    <xf numFmtId="165" fontId="11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vertical="top" wrapText="1"/>
    </xf>
    <xf numFmtId="165" fontId="11" fillId="0" borderId="7" xfId="0" applyNumberFormat="1" applyFont="1" applyFill="1" applyBorder="1" applyAlignment="1">
      <alignment horizontal="center" wrapText="1"/>
    </xf>
    <xf numFmtId="165" fontId="3" fillId="0" borderId="0" xfId="0" applyNumberFormat="1" applyFont="1" applyFill="1"/>
    <xf numFmtId="3" fontId="11" fillId="0" borderId="0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Alignment="1">
      <alignment horizontal="center" wrapText="1"/>
    </xf>
    <xf numFmtId="165" fontId="11" fillId="0" borderId="0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>
      <alignment horizontal="right" wrapText="1"/>
    </xf>
    <xf numFmtId="3" fontId="21" fillId="0" borderId="0" xfId="0" applyNumberFormat="1" applyFont="1" applyFill="1" applyAlignment="1">
      <alignment horizontal="center" wrapText="1"/>
    </xf>
    <xf numFmtId="165" fontId="11" fillId="0" borderId="1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/>
    <xf numFmtId="165" fontId="19" fillId="0" borderId="0" xfId="0" applyNumberFormat="1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center" vertical="top" wrapText="1"/>
    </xf>
    <xf numFmtId="165" fontId="11" fillId="0" borderId="6" xfId="0" applyNumberFormat="1" applyFont="1" applyFill="1" applyBorder="1" applyAlignment="1">
      <alignment horizontal="center" wrapText="1"/>
    </xf>
    <xf numFmtId="0" fontId="13" fillId="0" borderId="0" xfId="0" applyFont="1" applyFill="1"/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 vertical="center" wrapText="1"/>
    </xf>
    <xf numFmtId="164" fontId="15" fillId="0" borderId="0" xfId="0" applyNumberFormat="1" applyFont="1" applyFill="1" applyAlignment="1">
      <alignment horizontal="right"/>
    </xf>
    <xf numFmtId="3" fontId="5" fillId="0" borderId="0" xfId="0" applyNumberFormat="1" applyFont="1" applyBorder="1"/>
    <xf numFmtId="0" fontId="22" fillId="0" borderId="0" xfId="0" applyFont="1"/>
    <xf numFmtId="0" fontId="23" fillId="0" borderId="8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wrapText="1"/>
    </xf>
    <xf numFmtId="16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left" wrapText="1"/>
    </xf>
    <xf numFmtId="165" fontId="2" fillId="0" borderId="0" xfId="0" applyNumberFormat="1" applyFont="1" applyFill="1" applyAlignment="1">
      <alignment horizontal="left" wrapText="1"/>
    </xf>
    <xf numFmtId="165" fontId="17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5" fillId="0" borderId="8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0" fontId="26" fillId="0" borderId="6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6" fillId="0" borderId="8" xfId="0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justify"/>
    </xf>
    <xf numFmtId="0" fontId="22" fillId="0" borderId="0" xfId="0" applyFont="1"/>
    <xf numFmtId="0" fontId="0" fillId="0" borderId="0" xfId="0"/>
    <xf numFmtId="0" fontId="26" fillId="0" borderId="0" xfId="0" applyFont="1" applyAlignment="1">
      <alignment horizontal="right"/>
    </xf>
    <xf numFmtId="0" fontId="22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0" fontId="27" fillId="0" borderId="0" xfId="0" applyFont="1"/>
    <xf numFmtId="4" fontId="27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</xdr:row>
      <xdr:rowOff>0</xdr:rowOff>
    </xdr:from>
    <xdr:to>
      <xdr:col>1</xdr:col>
      <xdr:colOff>1495425</xdr:colOff>
      <xdr:row>66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392555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1352550</xdr:colOff>
      <xdr:row>27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0" y="96297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1352550</xdr:colOff>
      <xdr:row>27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95250" y="96297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tabSelected="1" workbookViewId="0">
      <selection activeCell="J26" sqref="J26"/>
    </sheetView>
  </sheetViews>
  <sheetFormatPr defaultRowHeight="12.75"/>
  <cols>
    <col min="1" max="1" width="7.42578125" style="24" customWidth="1"/>
    <col min="2" max="3" width="9.140625" style="39"/>
    <col min="4" max="4" width="41.28515625" style="39" customWidth="1"/>
    <col min="5" max="5" width="16.7109375" style="76" customWidth="1"/>
    <col min="6" max="6" width="1" style="26" customWidth="1"/>
    <col min="7" max="7" width="18.28515625" style="25" customWidth="1"/>
    <col min="8" max="16384" width="9.140625" style="24"/>
  </cols>
  <sheetData>
    <row r="1" spans="2:7" ht="43.5" customHeight="1">
      <c r="B1" s="84" t="s">
        <v>23</v>
      </c>
      <c r="C1" s="84"/>
      <c r="D1" s="84"/>
      <c r="E1" s="84"/>
    </row>
    <row r="2" spans="2:7" ht="82.5" customHeight="1">
      <c r="B2" s="90" t="s">
        <v>269</v>
      </c>
      <c r="C2" s="90"/>
      <c r="D2" s="90"/>
      <c r="E2" s="87" t="s">
        <v>22</v>
      </c>
      <c r="F2" s="87"/>
      <c r="G2" s="87"/>
    </row>
    <row r="3" spans="2:7">
      <c r="B3" s="91"/>
      <c r="C3" s="91"/>
      <c r="D3" s="91"/>
      <c r="E3" s="27"/>
      <c r="F3" s="28"/>
      <c r="G3" s="27"/>
    </row>
    <row r="4" spans="2:7" s="29" customFormat="1" ht="38.25" customHeight="1">
      <c r="B4" s="88"/>
      <c r="C4" s="88"/>
      <c r="D4" s="88"/>
      <c r="E4" s="77" t="s">
        <v>89</v>
      </c>
      <c r="F4" s="30"/>
      <c r="G4" s="5" t="s">
        <v>90</v>
      </c>
    </row>
    <row r="5" spans="2:7" s="29" customFormat="1">
      <c r="B5" s="89"/>
      <c r="C5" s="89"/>
      <c r="D5" s="89"/>
      <c r="E5" s="33"/>
      <c r="F5" s="32"/>
      <c r="G5" s="33"/>
    </row>
    <row r="6" spans="2:7" s="29" customFormat="1" ht="12.75" customHeight="1">
      <c r="B6" s="82" t="s">
        <v>1</v>
      </c>
      <c r="C6" s="82"/>
      <c r="D6" s="82"/>
      <c r="E6" s="103" t="s">
        <v>91</v>
      </c>
      <c r="F6" s="41"/>
      <c r="G6" s="103" t="s">
        <v>105</v>
      </c>
    </row>
    <row r="7" spans="2:7" s="29" customFormat="1" ht="12.75" customHeight="1" thickBot="1">
      <c r="B7" s="82" t="s">
        <v>2</v>
      </c>
      <c r="C7" s="82"/>
      <c r="D7" s="82"/>
      <c r="E7" s="104" t="s">
        <v>92</v>
      </c>
      <c r="F7" s="41"/>
      <c r="G7" s="104" t="s">
        <v>106</v>
      </c>
    </row>
    <row r="8" spans="2:7" s="29" customFormat="1" ht="12.75" customHeight="1">
      <c r="B8" s="82" t="s">
        <v>3</v>
      </c>
      <c r="C8" s="82"/>
      <c r="D8" s="82"/>
      <c r="E8" s="103" t="s">
        <v>93</v>
      </c>
      <c r="F8" s="40"/>
      <c r="G8" s="103" t="s">
        <v>107</v>
      </c>
    </row>
    <row r="9" spans="2:7" s="29" customFormat="1" ht="12.75" customHeight="1">
      <c r="B9" s="82" t="s">
        <v>4</v>
      </c>
      <c r="C9" s="82"/>
      <c r="D9" s="82"/>
      <c r="E9" s="105" t="s">
        <v>94</v>
      </c>
      <c r="F9" s="34"/>
      <c r="G9" s="105" t="s">
        <v>108</v>
      </c>
    </row>
    <row r="10" spans="2:7" s="29" customFormat="1" ht="12.75" customHeight="1">
      <c r="B10" s="82" t="s">
        <v>5</v>
      </c>
      <c r="C10" s="82"/>
      <c r="D10" s="82"/>
      <c r="E10" s="105" t="s">
        <v>95</v>
      </c>
      <c r="F10" s="34"/>
      <c r="G10" s="105" t="s">
        <v>109</v>
      </c>
    </row>
    <row r="11" spans="2:7" s="29" customFormat="1" ht="12.75" customHeight="1" thickBot="1">
      <c r="B11" s="85" t="s">
        <v>6</v>
      </c>
      <c r="C11" s="85"/>
      <c r="D11" s="85"/>
      <c r="E11" s="104" t="s">
        <v>96</v>
      </c>
      <c r="F11" s="75"/>
      <c r="G11" s="104" t="s">
        <v>110</v>
      </c>
    </row>
    <row r="12" spans="2:7" s="29" customFormat="1" ht="12.75" customHeight="1">
      <c r="B12" s="82" t="s">
        <v>7</v>
      </c>
      <c r="C12" s="82"/>
      <c r="D12" s="82"/>
      <c r="E12" s="106" t="s">
        <v>97</v>
      </c>
      <c r="F12" s="34"/>
      <c r="G12" s="106" t="s">
        <v>111</v>
      </c>
    </row>
    <row r="13" spans="2:7" s="29" customFormat="1" ht="25.5" customHeight="1">
      <c r="B13" s="82" t="s">
        <v>8</v>
      </c>
      <c r="C13" s="82"/>
      <c r="D13" s="82"/>
      <c r="E13" s="105" t="s">
        <v>98</v>
      </c>
      <c r="F13" s="34"/>
      <c r="G13" s="105" t="s">
        <v>112</v>
      </c>
    </row>
    <row r="14" spans="2:7" s="29" customFormat="1" ht="12.75" customHeight="1">
      <c r="B14" s="82" t="s">
        <v>9</v>
      </c>
      <c r="C14" s="82"/>
      <c r="D14" s="82"/>
      <c r="E14" s="105" t="s">
        <v>99</v>
      </c>
      <c r="F14" s="34"/>
      <c r="G14" s="105" t="s">
        <v>113</v>
      </c>
    </row>
    <row r="15" spans="2:7" s="29" customFormat="1" ht="12.75" customHeight="1" thickBot="1">
      <c r="B15" s="82" t="s">
        <v>10</v>
      </c>
      <c r="C15" s="82"/>
      <c r="D15" s="82"/>
      <c r="E15" s="113">
        <v>-32686</v>
      </c>
      <c r="F15" s="34"/>
      <c r="G15" s="113" t="s">
        <v>114</v>
      </c>
    </row>
    <row r="16" spans="2:7" s="29" customFormat="1" ht="12.75" customHeight="1" thickBot="1">
      <c r="B16" s="82" t="s">
        <v>11</v>
      </c>
      <c r="C16" s="82"/>
      <c r="D16" s="82"/>
      <c r="E16" s="111" t="s">
        <v>100</v>
      </c>
      <c r="F16" s="36"/>
      <c r="G16" s="111" t="s">
        <v>115</v>
      </c>
    </row>
    <row r="17" spans="2:11" s="29" customFormat="1" ht="12.75" customHeight="1" thickBot="1">
      <c r="B17" s="86" t="s">
        <v>12</v>
      </c>
      <c r="C17" s="86"/>
      <c r="D17" s="86"/>
      <c r="E17" s="112" t="s">
        <v>101</v>
      </c>
      <c r="F17" s="34"/>
      <c r="G17" s="112" t="s">
        <v>116</v>
      </c>
    </row>
    <row r="18" spans="2:11" s="29" customFormat="1" ht="27.75" customHeight="1" thickTop="1">
      <c r="B18" s="86" t="s">
        <v>13</v>
      </c>
      <c r="C18" s="86"/>
      <c r="D18" s="86"/>
      <c r="E18" s="105" t="s">
        <v>102</v>
      </c>
      <c r="F18" s="33"/>
      <c r="G18" s="105" t="s">
        <v>117</v>
      </c>
    </row>
    <row r="19" spans="2:11" s="29" customFormat="1" ht="12.75" customHeight="1">
      <c r="B19" s="82" t="s">
        <v>14</v>
      </c>
      <c r="C19" s="82"/>
      <c r="D19" s="82"/>
      <c r="E19" s="105" t="s">
        <v>103</v>
      </c>
      <c r="F19" s="34"/>
      <c r="G19" s="105" t="s">
        <v>118</v>
      </c>
    </row>
    <row r="20" spans="2:11" s="29" customFormat="1" ht="12.75" customHeight="1" thickBot="1">
      <c r="B20" s="82" t="s">
        <v>15</v>
      </c>
      <c r="C20" s="82"/>
      <c r="D20" s="82"/>
      <c r="E20" s="108"/>
      <c r="F20" s="34"/>
      <c r="G20" s="108"/>
      <c r="K20" s="105"/>
    </row>
    <row r="21" spans="2:11" s="29" customFormat="1" ht="12.75" customHeight="1" thickTop="1">
      <c r="B21" s="86" t="s">
        <v>16</v>
      </c>
      <c r="C21" s="86"/>
      <c r="D21" s="86"/>
      <c r="E21" s="31"/>
      <c r="F21" s="34"/>
      <c r="G21" s="31"/>
    </row>
    <row r="22" spans="2:11" s="29" customFormat="1" ht="12.75" customHeight="1">
      <c r="B22" s="82" t="s">
        <v>17</v>
      </c>
      <c r="C22" s="82"/>
      <c r="D22" s="82"/>
      <c r="E22" s="105" t="s">
        <v>104</v>
      </c>
      <c r="F22" s="34"/>
      <c r="G22" s="105" t="s">
        <v>119</v>
      </c>
    </row>
    <row r="23" spans="2:11" s="29" customFormat="1" ht="12.75" customHeight="1">
      <c r="B23" s="82" t="s">
        <v>18</v>
      </c>
      <c r="C23" s="82"/>
      <c r="D23" s="82"/>
      <c r="E23" s="33"/>
      <c r="F23" s="34"/>
      <c r="G23" s="33"/>
    </row>
    <row r="24" spans="2:11" s="29" customFormat="1" ht="12.75" customHeight="1">
      <c r="B24" s="82" t="s">
        <v>19</v>
      </c>
      <c r="C24" s="82"/>
      <c r="D24" s="82"/>
      <c r="E24" s="105" t="s">
        <v>102</v>
      </c>
      <c r="F24" s="34"/>
      <c r="G24" s="105" t="s">
        <v>117</v>
      </c>
    </row>
    <row r="25" spans="2:11" s="29" customFormat="1" ht="12.75" customHeight="1">
      <c r="B25" s="82" t="s">
        <v>20</v>
      </c>
      <c r="C25" s="82"/>
      <c r="D25" s="82"/>
      <c r="E25" s="35"/>
      <c r="F25" s="34"/>
      <c r="G25" s="35"/>
    </row>
    <row r="26" spans="2:11" s="29" customFormat="1" ht="12.75" customHeight="1" thickBot="1">
      <c r="B26" s="82"/>
      <c r="C26" s="82"/>
      <c r="D26" s="82"/>
      <c r="E26" s="109" t="s">
        <v>102</v>
      </c>
      <c r="F26" s="38"/>
      <c r="G26" s="109" t="s">
        <v>117</v>
      </c>
    </row>
    <row r="27" spans="2:11" s="29" customFormat="1" ht="12.75" customHeight="1" thickTop="1">
      <c r="B27" s="83" t="s">
        <v>21</v>
      </c>
      <c r="C27" s="83"/>
      <c r="D27" s="83"/>
      <c r="E27" s="110">
        <v>45</v>
      </c>
      <c r="F27" s="34"/>
      <c r="G27" s="110">
        <v>-370</v>
      </c>
    </row>
    <row r="28" spans="2:11" s="29" customFormat="1">
      <c r="B28" s="16"/>
      <c r="C28" s="3"/>
      <c r="D28" s="3"/>
      <c r="E28" s="33"/>
      <c r="F28" s="32"/>
      <c r="G28" s="31"/>
    </row>
    <row r="29" spans="2:11" ht="12.75" customHeight="1">
      <c r="E29" s="78"/>
    </row>
    <row r="30" spans="2:11" ht="12.75" customHeight="1"/>
    <row r="31" spans="2:11" ht="12.75" customHeight="1"/>
    <row r="32" spans="2:11" ht="12.75" customHeight="1"/>
    <row r="33" ht="12.75" customHeight="1"/>
    <row r="34" ht="12.75" customHeight="1"/>
    <row r="35" ht="12.75" customHeight="1"/>
    <row r="37" ht="12.75" customHeight="1"/>
    <row r="38" ht="12.75" customHeight="1"/>
    <row r="40" ht="12.75" customHeight="1"/>
    <row r="41" ht="12.75" customHeight="1"/>
    <row r="42" ht="12.75" customHeight="1"/>
    <row r="43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2" ht="13.5" customHeight="1"/>
    <row r="53" ht="13.5" customHeight="1"/>
    <row r="54" ht="12.75" customHeight="1"/>
  </sheetData>
  <mergeCells count="28">
    <mergeCell ref="B23:D23"/>
    <mergeCell ref="B24:D24"/>
    <mergeCell ref="E2:G2"/>
    <mergeCell ref="B4:D4"/>
    <mergeCell ref="B5:D5"/>
    <mergeCell ref="B6:D6"/>
    <mergeCell ref="B7:D7"/>
    <mergeCell ref="B8:D8"/>
    <mergeCell ref="B9:D9"/>
    <mergeCell ref="B10:D10"/>
    <mergeCell ref="B2:D2"/>
    <mergeCell ref="B3:D3"/>
    <mergeCell ref="B26:D26"/>
    <mergeCell ref="B27:D27"/>
    <mergeCell ref="B1:E1"/>
    <mergeCell ref="B11:D11"/>
    <mergeCell ref="B22:D22"/>
    <mergeCell ref="B25:D25"/>
    <mergeCell ref="B17:D17"/>
    <mergeCell ref="B18:D18"/>
    <mergeCell ref="B19:D19"/>
    <mergeCell ref="B21:D21"/>
    <mergeCell ref="B13:D13"/>
    <mergeCell ref="B14:D14"/>
    <mergeCell ref="B15:D15"/>
    <mergeCell ref="B16:D16"/>
    <mergeCell ref="B12:D12"/>
    <mergeCell ref="B20:D2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opLeftCell="A25" workbookViewId="0">
      <selection activeCell="F7" sqref="F7:F10"/>
    </sheetView>
  </sheetViews>
  <sheetFormatPr defaultRowHeight="12.75"/>
  <cols>
    <col min="1" max="1" width="9.140625" style="2"/>
    <col min="2" max="3" width="9.140625" style="21"/>
    <col min="4" max="4" width="38.5703125" style="21" customWidth="1"/>
    <col min="5" max="5" width="0.85546875" style="1" customWidth="1"/>
    <col min="6" max="6" width="16.7109375" style="2" customWidth="1"/>
    <col min="7" max="7" width="1" style="19" customWidth="1"/>
    <col min="8" max="8" width="13.85546875" style="2" customWidth="1"/>
    <col min="9" max="16384" width="9.140625" style="2"/>
  </cols>
  <sheetData>
    <row r="1" spans="1:9">
      <c r="A1" s="84" t="s">
        <v>23</v>
      </c>
      <c r="B1" s="84"/>
      <c r="C1" s="84"/>
      <c r="D1" s="84"/>
      <c r="E1" s="84"/>
      <c r="F1" s="96"/>
      <c r="G1" s="96"/>
      <c r="H1" s="96"/>
    </row>
    <row r="2" spans="1:9" ht="47.25" customHeight="1">
      <c r="A2" s="90" t="s">
        <v>120</v>
      </c>
      <c r="B2" s="90"/>
      <c r="C2" s="90"/>
      <c r="D2" s="90"/>
      <c r="E2" s="90"/>
      <c r="F2" s="97" t="s">
        <v>22</v>
      </c>
      <c r="G2" s="97"/>
      <c r="H2" s="97"/>
    </row>
    <row r="3" spans="1:9">
      <c r="B3" s="18"/>
      <c r="C3" s="18"/>
      <c r="D3" s="18"/>
    </row>
    <row r="4" spans="1:9" s="20" customFormat="1" ht="25.5">
      <c r="B4" s="94"/>
      <c r="C4" s="94"/>
      <c r="D4" s="94"/>
      <c r="E4" s="4"/>
      <c r="F4" s="5" t="s">
        <v>121</v>
      </c>
      <c r="G4" s="74"/>
      <c r="H4" s="5" t="s">
        <v>122</v>
      </c>
    </row>
    <row r="5" spans="1:9" s="7" customFormat="1">
      <c r="B5" s="95" t="s">
        <v>24</v>
      </c>
      <c r="C5" s="95"/>
      <c r="D5" s="95"/>
      <c r="E5" s="6"/>
      <c r="G5" s="17"/>
    </row>
    <row r="6" spans="1:9" s="7" customFormat="1">
      <c r="B6" s="86" t="s">
        <v>25</v>
      </c>
      <c r="C6" s="86"/>
      <c r="D6" s="86"/>
      <c r="E6" s="6"/>
      <c r="F6" s="8"/>
      <c r="G6" s="10"/>
      <c r="H6" s="8"/>
    </row>
    <row r="7" spans="1:9" s="7" customFormat="1">
      <c r="B7" s="86" t="s">
        <v>26</v>
      </c>
      <c r="C7" s="86"/>
      <c r="D7" s="86"/>
      <c r="E7" s="6"/>
      <c r="F7" s="115" t="s">
        <v>123</v>
      </c>
      <c r="G7" s="79"/>
      <c r="H7" s="115" t="s">
        <v>128</v>
      </c>
      <c r="I7" s="8"/>
    </row>
    <row r="8" spans="1:9" s="7" customFormat="1" ht="12.75" customHeight="1">
      <c r="B8" s="86" t="s">
        <v>27</v>
      </c>
      <c r="C8" s="86"/>
      <c r="D8" s="86"/>
      <c r="E8" s="6"/>
      <c r="F8" s="115" t="s">
        <v>124</v>
      </c>
      <c r="G8" s="79"/>
      <c r="H8" s="115" t="s">
        <v>129</v>
      </c>
    </row>
    <row r="9" spans="1:9" s="7" customFormat="1" ht="12.75" customHeight="1">
      <c r="B9" s="86" t="s">
        <v>28</v>
      </c>
      <c r="C9" s="86"/>
      <c r="D9" s="86"/>
      <c r="E9" s="6"/>
      <c r="F9" s="115" t="s">
        <v>125</v>
      </c>
      <c r="G9" s="79"/>
      <c r="H9" s="115" t="s">
        <v>130</v>
      </c>
    </row>
    <row r="10" spans="1:9" s="7" customFormat="1" ht="14.25" customHeight="1" thickBot="1">
      <c r="B10" s="86" t="s">
        <v>29</v>
      </c>
      <c r="C10" s="86"/>
      <c r="D10" s="86"/>
      <c r="E10" s="6"/>
      <c r="F10" s="115" t="s">
        <v>126</v>
      </c>
      <c r="G10" s="79"/>
      <c r="H10" s="115" t="s">
        <v>126</v>
      </c>
    </row>
    <row r="11" spans="1:9" s="7" customFormat="1" ht="15.75" thickBot="1">
      <c r="B11" s="86" t="s">
        <v>30</v>
      </c>
      <c r="C11" s="86"/>
      <c r="D11" s="86"/>
      <c r="E11" s="6"/>
      <c r="F11" s="116" t="s">
        <v>127</v>
      </c>
      <c r="G11"/>
      <c r="H11" s="116" t="s">
        <v>131</v>
      </c>
    </row>
    <row r="12" spans="1:9" s="7" customFormat="1">
      <c r="B12" s="93"/>
      <c r="C12" s="93"/>
      <c r="D12" s="93"/>
      <c r="E12" s="6"/>
      <c r="F12" s="8"/>
      <c r="G12" s="17"/>
      <c r="I12" s="11"/>
    </row>
    <row r="13" spans="1:9" s="7" customFormat="1">
      <c r="B13" s="86" t="s">
        <v>31</v>
      </c>
      <c r="C13" s="86"/>
      <c r="D13" s="86"/>
      <c r="E13" s="6"/>
      <c r="F13" s="8"/>
      <c r="G13" s="10"/>
      <c r="H13" s="8"/>
    </row>
    <row r="14" spans="1:9" s="7" customFormat="1">
      <c r="B14" s="86" t="s">
        <v>32</v>
      </c>
      <c r="C14" s="86"/>
      <c r="D14" s="86"/>
      <c r="E14" s="6"/>
      <c r="F14" s="115" t="s">
        <v>132</v>
      </c>
      <c r="G14" s="10"/>
      <c r="H14" s="115" t="s">
        <v>139</v>
      </c>
      <c r="I14" s="8"/>
    </row>
    <row r="15" spans="1:9" s="7" customFormat="1" ht="12.75" customHeight="1">
      <c r="B15" s="86" t="s">
        <v>33</v>
      </c>
      <c r="C15" s="86"/>
      <c r="D15" s="86"/>
      <c r="E15" s="6"/>
      <c r="F15" s="115" t="s">
        <v>133</v>
      </c>
      <c r="G15" s="10"/>
      <c r="H15" s="115" t="s">
        <v>140</v>
      </c>
      <c r="I15" s="8"/>
    </row>
    <row r="16" spans="1:9" s="7" customFormat="1" ht="12.75" customHeight="1">
      <c r="B16" s="86" t="s">
        <v>27</v>
      </c>
      <c r="C16" s="86"/>
      <c r="D16" s="86"/>
      <c r="E16" s="6"/>
      <c r="F16" s="115" t="s">
        <v>134</v>
      </c>
      <c r="G16" s="10"/>
      <c r="H16" s="115" t="s">
        <v>141</v>
      </c>
      <c r="I16" s="8"/>
    </row>
    <row r="17" spans="2:9" s="7" customFormat="1">
      <c r="B17" s="86" t="s">
        <v>34</v>
      </c>
      <c r="C17" s="86"/>
      <c r="D17" s="86"/>
      <c r="E17" s="6"/>
      <c r="F17" s="115" t="s">
        <v>135</v>
      </c>
      <c r="G17" s="10"/>
      <c r="H17" s="115" t="s">
        <v>142</v>
      </c>
      <c r="I17" s="8"/>
    </row>
    <row r="18" spans="2:9" s="7" customFormat="1">
      <c r="B18" s="86" t="s">
        <v>35</v>
      </c>
      <c r="C18" s="86"/>
      <c r="D18" s="86"/>
      <c r="E18" s="6"/>
      <c r="F18" s="115" t="s">
        <v>136</v>
      </c>
      <c r="G18" s="10"/>
      <c r="H18" s="115" t="s">
        <v>143</v>
      </c>
      <c r="I18" s="8"/>
    </row>
    <row r="19" spans="2:9" s="7" customFormat="1">
      <c r="B19" s="86" t="s">
        <v>36</v>
      </c>
      <c r="C19" s="86"/>
      <c r="D19" s="86"/>
      <c r="E19" s="12"/>
      <c r="F19" s="115" t="s">
        <v>137</v>
      </c>
      <c r="G19" s="10"/>
      <c r="H19" s="115" t="s">
        <v>144</v>
      </c>
      <c r="I19" s="8"/>
    </row>
    <row r="20" spans="2:9" s="7" customFormat="1">
      <c r="B20" s="86" t="s">
        <v>37</v>
      </c>
      <c r="C20" s="86"/>
      <c r="D20" s="86"/>
      <c r="E20" s="6"/>
      <c r="F20" s="115" t="s">
        <v>138</v>
      </c>
      <c r="G20" s="10"/>
      <c r="H20" s="115" t="s">
        <v>145</v>
      </c>
      <c r="I20" s="8"/>
    </row>
    <row r="21" spans="2:9" s="7" customFormat="1" ht="36" customHeight="1" thickBot="1">
      <c r="B21" s="86" t="s">
        <v>38</v>
      </c>
      <c r="C21" s="86"/>
      <c r="D21" s="86"/>
      <c r="E21" s="6"/>
      <c r="F21" s="115" t="s">
        <v>146</v>
      </c>
      <c r="G21"/>
      <c r="H21" s="115" t="s">
        <v>146</v>
      </c>
    </row>
    <row r="22" spans="2:9" s="7" customFormat="1" ht="15.75" thickBot="1">
      <c r="B22" s="86" t="s">
        <v>39</v>
      </c>
      <c r="C22" s="86"/>
      <c r="D22" s="86"/>
      <c r="E22" s="6"/>
      <c r="F22" s="116" t="s">
        <v>147</v>
      </c>
      <c r="G22"/>
      <c r="H22" s="116" t="s">
        <v>148</v>
      </c>
    </row>
    <row r="23" spans="2:9" s="7" customFormat="1">
      <c r="B23" s="94"/>
      <c r="C23" s="94"/>
      <c r="D23" s="94"/>
      <c r="E23" s="6"/>
      <c r="F23" s="8"/>
      <c r="G23" s="10"/>
      <c r="H23" s="8"/>
    </row>
    <row r="24" spans="2:9" s="7" customFormat="1" ht="15.75" thickBot="1">
      <c r="B24" s="86" t="s">
        <v>40</v>
      </c>
      <c r="C24" s="86"/>
      <c r="D24" s="86"/>
      <c r="E24" s="6"/>
      <c r="F24" s="117" t="s">
        <v>149</v>
      </c>
      <c r="G24"/>
      <c r="H24" s="117" t="s">
        <v>150</v>
      </c>
    </row>
    <row r="25" spans="2:9" s="7" customFormat="1" ht="13.5" thickTop="1">
      <c r="B25" s="94"/>
      <c r="C25" s="94"/>
      <c r="D25" s="94"/>
      <c r="E25" s="6"/>
      <c r="F25" s="8"/>
      <c r="G25" s="10"/>
      <c r="H25" s="8"/>
    </row>
    <row r="26" spans="2:9" s="7" customFormat="1">
      <c r="B26" s="95" t="s">
        <v>41</v>
      </c>
      <c r="C26" s="95"/>
      <c r="D26" s="95"/>
      <c r="E26" s="6"/>
      <c r="F26" s="8"/>
      <c r="G26" s="10"/>
      <c r="H26" s="8"/>
    </row>
    <row r="27" spans="2:9" s="7" customFormat="1">
      <c r="B27" s="86" t="s">
        <v>42</v>
      </c>
      <c r="C27" s="86"/>
      <c r="D27" s="86"/>
      <c r="E27" s="6"/>
      <c r="F27" s="8"/>
      <c r="G27" s="10"/>
      <c r="H27" s="8"/>
    </row>
    <row r="28" spans="2:9" s="7" customFormat="1">
      <c r="B28" s="86" t="s">
        <v>43</v>
      </c>
      <c r="C28" s="86"/>
      <c r="D28" s="86"/>
      <c r="E28" s="6"/>
      <c r="F28" s="8">
        <v>2787695.7662549997</v>
      </c>
      <c r="G28" s="10"/>
      <c r="H28" s="8">
        <v>2787696</v>
      </c>
      <c r="I28" s="8"/>
    </row>
    <row r="29" spans="2:9" s="7" customFormat="1">
      <c r="B29" s="86" t="s">
        <v>44</v>
      </c>
      <c r="C29" s="86"/>
      <c r="D29" s="86"/>
      <c r="E29" s="6"/>
      <c r="F29" s="13">
        <v>-947400</v>
      </c>
      <c r="G29" s="10"/>
      <c r="H29" s="13">
        <v>-947400</v>
      </c>
      <c r="I29" s="8"/>
    </row>
    <row r="30" spans="2:9" s="7" customFormat="1">
      <c r="B30" s="86" t="s">
        <v>45</v>
      </c>
      <c r="C30" s="86"/>
      <c r="D30" s="86"/>
      <c r="E30" s="6"/>
      <c r="F30" s="13">
        <v>-152427.38634</v>
      </c>
      <c r="G30" s="10"/>
      <c r="H30" s="13">
        <v>-152427.38634</v>
      </c>
      <c r="I30" s="8"/>
    </row>
    <row r="31" spans="2:9" s="7" customFormat="1" ht="15">
      <c r="B31" s="86" t="s">
        <v>46</v>
      </c>
      <c r="C31" s="86"/>
      <c r="D31" s="86"/>
      <c r="E31" s="6"/>
      <c r="F31" s="115" t="s">
        <v>151</v>
      </c>
      <c r="G31"/>
      <c r="H31" s="115" t="s">
        <v>152</v>
      </c>
      <c r="I31" s="8"/>
    </row>
    <row r="32" spans="2:9" s="7" customFormat="1" ht="15.75" thickBot="1">
      <c r="B32" s="86" t="s">
        <v>47</v>
      </c>
      <c r="C32" s="86"/>
      <c r="D32" s="86"/>
      <c r="E32" s="6"/>
      <c r="F32" s="118" t="s">
        <v>153</v>
      </c>
      <c r="G32"/>
      <c r="H32" s="118" t="s">
        <v>154</v>
      </c>
      <c r="I32" s="8"/>
    </row>
    <row r="33" spans="2:9" s="7" customFormat="1">
      <c r="B33" s="94"/>
      <c r="C33" s="94"/>
      <c r="D33" s="94"/>
      <c r="E33" s="6"/>
      <c r="F33" s="8"/>
      <c r="G33" s="10"/>
      <c r="H33" s="8"/>
      <c r="I33" s="9"/>
    </row>
    <row r="34" spans="2:9" s="7" customFormat="1" ht="15">
      <c r="B34" s="86" t="s">
        <v>48</v>
      </c>
      <c r="C34" s="86"/>
      <c r="D34" s="86"/>
      <c r="E34" s="6"/>
      <c r="F34" s="115" t="s">
        <v>155</v>
      </c>
      <c r="G34"/>
      <c r="H34" s="115" t="s">
        <v>156</v>
      </c>
    </row>
    <row r="35" spans="2:9" s="7" customFormat="1">
      <c r="B35" s="86" t="s">
        <v>49</v>
      </c>
      <c r="C35" s="86"/>
      <c r="D35" s="86"/>
      <c r="E35" s="6"/>
      <c r="F35" s="14"/>
      <c r="G35" s="10"/>
      <c r="H35" s="14"/>
    </row>
    <row r="36" spans="2:9" s="7" customFormat="1" ht="15.75" thickBot="1">
      <c r="B36" s="86" t="s">
        <v>50</v>
      </c>
      <c r="C36" s="86"/>
      <c r="D36" s="86"/>
      <c r="E36" s="6"/>
      <c r="F36" s="118" t="s">
        <v>155</v>
      </c>
      <c r="G36"/>
      <c r="H36" s="118" t="s">
        <v>156</v>
      </c>
      <c r="I36" s="8"/>
    </row>
    <row r="37" spans="2:9" s="7" customFormat="1">
      <c r="B37" s="93"/>
      <c r="C37" s="93"/>
      <c r="D37" s="93"/>
      <c r="E37" s="6"/>
      <c r="F37" s="8"/>
      <c r="G37" s="10"/>
      <c r="H37" s="8"/>
    </row>
    <row r="38" spans="2:9" s="7" customFormat="1">
      <c r="B38" s="86" t="s">
        <v>51</v>
      </c>
      <c r="C38" s="86"/>
      <c r="D38" s="86"/>
      <c r="E38" s="6"/>
      <c r="F38" s="8"/>
      <c r="G38" s="10"/>
      <c r="H38" s="8"/>
    </row>
    <row r="39" spans="2:9" s="7" customFormat="1" ht="15">
      <c r="B39" s="86" t="s">
        <v>52</v>
      </c>
      <c r="C39" s="86"/>
      <c r="D39" s="86"/>
      <c r="E39" s="6"/>
      <c r="F39" s="115" t="s">
        <v>157</v>
      </c>
      <c r="G39"/>
      <c r="H39" s="115" t="s">
        <v>158</v>
      </c>
      <c r="I39" s="8"/>
    </row>
    <row r="40" spans="2:9" s="7" customFormat="1" ht="15">
      <c r="B40" s="86" t="s">
        <v>53</v>
      </c>
      <c r="C40" s="86"/>
      <c r="D40" s="86"/>
      <c r="E40" s="6"/>
      <c r="F40" s="115" t="s">
        <v>159</v>
      </c>
      <c r="G40"/>
      <c r="H40" s="115" t="s">
        <v>159</v>
      </c>
      <c r="I40" s="8"/>
    </row>
    <row r="41" spans="2:9" s="7" customFormat="1" ht="15.75" thickBot="1">
      <c r="B41" s="86" t="s">
        <v>54</v>
      </c>
      <c r="C41" s="86"/>
      <c r="D41" s="86"/>
      <c r="E41" s="6"/>
      <c r="F41" s="115" t="s">
        <v>160</v>
      </c>
      <c r="G41" s="102"/>
      <c r="H41" s="115" t="s">
        <v>161</v>
      </c>
      <c r="I41" s="8"/>
    </row>
    <row r="42" spans="2:9" s="7" customFormat="1" ht="15.75" thickBot="1">
      <c r="B42" s="86" t="s">
        <v>55</v>
      </c>
      <c r="C42" s="86"/>
      <c r="D42" s="86"/>
      <c r="E42" s="6"/>
      <c r="F42" s="116" t="s">
        <v>162</v>
      </c>
      <c r="G42"/>
      <c r="H42" s="116" t="s">
        <v>163</v>
      </c>
    </row>
    <row r="43" spans="2:9" s="7" customFormat="1">
      <c r="B43" s="93"/>
      <c r="C43" s="93"/>
      <c r="D43" s="93"/>
      <c r="E43" s="6"/>
      <c r="F43" s="8"/>
      <c r="G43" s="10"/>
      <c r="H43" s="8"/>
    </row>
    <row r="44" spans="2:9" s="7" customFormat="1">
      <c r="B44" s="86" t="s">
        <v>56</v>
      </c>
      <c r="C44" s="86"/>
      <c r="D44" s="86"/>
      <c r="E44" s="6"/>
      <c r="F44" s="8"/>
      <c r="G44" s="10"/>
      <c r="H44" s="8"/>
    </row>
    <row r="45" spans="2:9" s="7" customFormat="1" ht="15">
      <c r="B45" s="86" t="s">
        <v>54</v>
      </c>
      <c r="C45" s="86"/>
      <c r="D45" s="86"/>
      <c r="E45" s="6"/>
      <c r="F45" s="115" t="s">
        <v>164</v>
      </c>
      <c r="G45"/>
      <c r="H45" s="115" t="s">
        <v>165</v>
      </c>
      <c r="I45" s="8"/>
    </row>
    <row r="46" spans="2:9" s="7" customFormat="1" ht="15">
      <c r="B46" s="86" t="s">
        <v>57</v>
      </c>
      <c r="C46" s="86"/>
      <c r="D46" s="86"/>
      <c r="E46" s="6"/>
      <c r="F46" s="115" t="s">
        <v>166</v>
      </c>
      <c r="G46"/>
      <c r="H46" s="115" t="s">
        <v>167</v>
      </c>
      <c r="I46" s="8"/>
    </row>
    <row r="47" spans="2:9" s="7" customFormat="1" ht="15">
      <c r="B47" s="86" t="s">
        <v>60</v>
      </c>
      <c r="C47" s="86"/>
      <c r="D47" s="86"/>
      <c r="E47" s="6"/>
      <c r="F47" s="115" t="s">
        <v>168</v>
      </c>
      <c r="G47"/>
      <c r="H47" s="115" t="s">
        <v>169</v>
      </c>
      <c r="I47" s="8"/>
    </row>
    <row r="48" spans="2:9" s="7" customFormat="1">
      <c r="B48" s="86" t="s">
        <v>58</v>
      </c>
      <c r="C48" s="86"/>
      <c r="D48" s="86"/>
      <c r="E48" s="6"/>
      <c r="F48" s="8"/>
      <c r="G48" s="10"/>
      <c r="H48" s="8"/>
      <c r="I48" s="8"/>
    </row>
    <row r="49" spans="2:9" s="7" customFormat="1" ht="15">
      <c r="B49" s="86" t="s">
        <v>59</v>
      </c>
      <c r="C49" s="86"/>
      <c r="D49" s="86"/>
      <c r="E49" s="6"/>
      <c r="F49" s="115" t="s">
        <v>170</v>
      </c>
      <c r="G49"/>
      <c r="H49" s="115" t="s">
        <v>171</v>
      </c>
      <c r="I49" s="8"/>
    </row>
    <row r="50" spans="2:9" s="7" customFormat="1" ht="15.75" thickBot="1">
      <c r="B50" s="86" t="s">
        <v>61</v>
      </c>
      <c r="C50" s="86"/>
      <c r="D50" s="86"/>
      <c r="E50" s="6"/>
      <c r="F50" s="118" t="s">
        <v>172</v>
      </c>
      <c r="G50"/>
      <c r="H50" s="118" t="s">
        <v>173</v>
      </c>
      <c r="I50" s="8"/>
    </row>
    <row r="51" spans="2:9" s="7" customFormat="1" ht="15.75" thickBot="1">
      <c r="B51" s="86" t="s">
        <v>62</v>
      </c>
      <c r="C51" s="86"/>
      <c r="D51" s="86"/>
      <c r="E51" s="6"/>
      <c r="F51" s="118" t="s">
        <v>174</v>
      </c>
      <c r="G51"/>
      <c r="H51" s="118" t="s">
        <v>175</v>
      </c>
    </row>
    <row r="52" spans="2:9" s="7" customFormat="1">
      <c r="B52" s="86"/>
      <c r="C52" s="86"/>
      <c r="D52" s="86"/>
      <c r="E52" s="6"/>
      <c r="F52" s="8"/>
      <c r="G52" s="10"/>
      <c r="H52" s="8"/>
    </row>
    <row r="53" spans="2:9" s="7" customFormat="1" ht="15.75" thickBot="1">
      <c r="B53" s="86" t="s">
        <v>63</v>
      </c>
      <c r="C53" s="86"/>
      <c r="D53" s="86"/>
      <c r="E53" s="6"/>
      <c r="F53" s="117" t="s">
        <v>149</v>
      </c>
      <c r="G53"/>
      <c r="H53" s="117" t="s">
        <v>150</v>
      </c>
      <c r="I53" s="8"/>
    </row>
    <row r="54" spans="2:9" s="7" customFormat="1" ht="15.75" thickTop="1">
      <c r="B54" s="92" t="s">
        <v>64</v>
      </c>
      <c r="C54" s="92"/>
      <c r="D54" s="92"/>
      <c r="E54" s="6"/>
      <c r="F54" s="119" t="s">
        <v>176</v>
      </c>
      <c r="G54" s="114"/>
      <c r="H54" s="120" t="s">
        <v>177</v>
      </c>
      <c r="I54" s="8"/>
    </row>
    <row r="55" spans="2:9" s="7" customFormat="1">
      <c r="B55" s="92" t="s">
        <v>65</v>
      </c>
      <c r="C55" s="92"/>
      <c r="D55" s="92"/>
      <c r="E55" s="6"/>
      <c r="F55" s="119">
        <v>1200</v>
      </c>
      <c r="G55" s="119"/>
      <c r="H55" s="119">
        <v>1200</v>
      </c>
      <c r="I55" s="8"/>
    </row>
    <row r="57" spans="2:9">
      <c r="B57" s="22"/>
      <c r="F57" s="15"/>
      <c r="G57" s="23"/>
      <c r="H57" s="15"/>
    </row>
    <row r="58" spans="2:9">
      <c r="B58" s="22"/>
    </row>
    <row r="59" spans="2:9">
      <c r="B59" s="20"/>
      <c r="C59" s="20"/>
      <c r="D59" s="20"/>
      <c r="E59" s="6"/>
      <c r="F59" s="7"/>
      <c r="G59" s="17"/>
      <c r="H59" s="7"/>
    </row>
  </sheetData>
  <mergeCells count="56">
    <mergeCell ref="B5:D5"/>
    <mergeCell ref="A1:E1"/>
    <mergeCell ref="F1:H1"/>
    <mergeCell ref="A2:E2"/>
    <mergeCell ref="F2:H2"/>
    <mergeCell ref="B4:D4"/>
    <mergeCell ref="B10:D10"/>
    <mergeCell ref="B11:D11"/>
    <mergeCell ref="B12:D12"/>
    <mergeCell ref="B13:D13"/>
    <mergeCell ref="B6:D6"/>
    <mergeCell ref="B7:D7"/>
    <mergeCell ref="B8:D8"/>
    <mergeCell ref="B9:D9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8:D28"/>
    <mergeCell ref="B29:D29"/>
    <mergeCell ref="B30:D30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36:D36"/>
    <mergeCell ref="B45:D45"/>
    <mergeCell ref="B46:D46"/>
    <mergeCell ref="B47:D47"/>
    <mergeCell ref="B48:D48"/>
    <mergeCell ref="B41:D41"/>
    <mergeCell ref="B42:D42"/>
    <mergeCell ref="B43:D43"/>
    <mergeCell ref="B44:D44"/>
    <mergeCell ref="B54:D54"/>
    <mergeCell ref="B55:D55"/>
    <mergeCell ref="B49:D49"/>
    <mergeCell ref="B50:D50"/>
    <mergeCell ref="B51:D51"/>
    <mergeCell ref="B52:D52"/>
    <mergeCell ref="B53:D5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A47" sqref="A47:B47"/>
    </sheetView>
  </sheetViews>
  <sheetFormatPr defaultRowHeight="12"/>
  <cols>
    <col min="1" max="1" width="9.140625" style="50"/>
    <col min="2" max="2" width="52.140625" style="50" customWidth="1"/>
    <col min="3" max="3" width="18.85546875" style="50" customWidth="1"/>
    <col min="4" max="4" width="2.7109375" style="50" customWidth="1"/>
    <col min="5" max="5" width="17.5703125" style="49" customWidth="1"/>
    <col min="6" max="16384" width="9.140625" style="50"/>
  </cols>
  <sheetData>
    <row r="1" spans="1:7" ht="12.75">
      <c r="A1" s="84" t="s">
        <v>23</v>
      </c>
      <c r="B1" s="84"/>
      <c r="C1" s="84"/>
      <c r="D1" s="84"/>
      <c r="E1" s="84"/>
    </row>
    <row r="2" spans="1:7" ht="42.75" customHeight="1" thickBot="1">
      <c r="A2" s="98" t="s">
        <v>178</v>
      </c>
      <c r="B2" s="98"/>
      <c r="C2" s="98"/>
      <c r="D2" s="51"/>
      <c r="E2" s="81" t="s">
        <v>66</v>
      </c>
    </row>
    <row r="3" spans="1:7" ht="12.75">
      <c r="A3" s="42" t="s">
        <v>0</v>
      </c>
      <c r="B3" s="42"/>
      <c r="C3" s="42"/>
      <c r="D3" s="42"/>
      <c r="E3" s="42"/>
    </row>
    <row r="4" spans="1:7" s="17" customFormat="1" ht="25.5">
      <c r="A4" s="43"/>
      <c r="B4" s="43"/>
      <c r="C4" s="44" t="s">
        <v>179</v>
      </c>
      <c r="D4" s="45"/>
      <c r="E4" s="44" t="s">
        <v>180</v>
      </c>
    </row>
    <row r="5" spans="1:7" s="17" customFormat="1" ht="12.75" customHeight="1">
      <c r="A5" s="122" t="s">
        <v>181</v>
      </c>
      <c r="B5" s="122"/>
      <c r="C5"/>
      <c r="D5"/>
      <c r="E5"/>
    </row>
    <row r="6" spans="1:7" s="17" customFormat="1" ht="12.75" customHeight="1">
      <c r="A6" s="123" t="s">
        <v>182</v>
      </c>
      <c r="B6" s="123"/>
      <c r="C6" s="115" t="s">
        <v>100</v>
      </c>
      <c r="D6"/>
      <c r="E6" s="115" t="s">
        <v>115</v>
      </c>
      <c r="G6" s="10"/>
    </row>
    <row r="7" spans="1:7" s="17" customFormat="1" ht="15">
      <c r="A7"/>
      <c r="B7" s="107" t="s">
        <v>183</v>
      </c>
      <c r="C7" s="115" t="s">
        <v>184</v>
      </c>
      <c r="D7"/>
      <c r="E7"/>
      <c r="G7" s="10"/>
    </row>
    <row r="8" spans="1:7" s="17" customFormat="1" ht="15">
      <c r="A8" s="124" t="s">
        <v>185</v>
      </c>
      <c r="B8" s="124"/>
      <c r="C8" s="115" t="s">
        <v>186</v>
      </c>
      <c r="D8"/>
      <c r="E8" s="115" t="s">
        <v>187</v>
      </c>
    </row>
    <row r="9" spans="1:7" s="17" customFormat="1" ht="12.75" customHeight="1">
      <c r="A9" s="123" t="s">
        <v>188</v>
      </c>
      <c r="B9" s="123"/>
      <c r="C9" s="115" t="s">
        <v>189</v>
      </c>
      <c r="D9"/>
      <c r="E9" s="115" t="s">
        <v>190</v>
      </c>
      <c r="G9" s="46"/>
    </row>
    <row r="10" spans="1:7" s="17" customFormat="1" ht="15">
      <c r="A10" s="124" t="s">
        <v>191</v>
      </c>
      <c r="B10" s="124"/>
      <c r="C10" s="115" t="s">
        <v>192</v>
      </c>
      <c r="D10"/>
      <c r="E10" s="115" t="s">
        <v>193</v>
      </c>
      <c r="F10" s="48"/>
    </row>
    <row r="11" spans="1:7" s="17" customFormat="1" ht="15">
      <c r="A11" s="124" t="s">
        <v>194</v>
      </c>
      <c r="B11" s="124"/>
      <c r="C11" s="115" t="s">
        <v>195</v>
      </c>
      <c r="D11"/>
      <c r="E11" s="115" t="s">
        <v>196</v>
      </c>
      <c r="G11" s="46"/>
    </row>
    <row r="12" spans="1:7" s="17" customFormat="1" ht="15">
      <c r="A12" s="124" t="s">
        <v>197</v>
      </c>
      <c r="B12" s="124"/>
      <c r="C12" s="115" t="s">
        <v>198</v>
      </c>
      <c r="D12"/>
      <c r="E12" s="115" t="s">
        <v>199</v>
      </c>
    </row>
    <row r="13" spans="1:7" s="17" customFormat="1" ht="15">
      <c r="A13" s="124" t="s">
        <v>200</v>
      </c>
      <c r="B13" s="124"/>
      <c r="C13" s="115" t="s">
        <v>201</v>
      </c>
      <c r="D13"/>
      <c r="E13" s="115" t="s">
        <v>202</v>
      </c>
      <c r="G13" s="10"/>
    </row>
    <row r="14" spans="1:7" s="17" customFormat="1" ht="15">
      <c r="A14" s="124" t="s">
        <v>203</v>
      </c>
      <c r="B14" s="124"/>
      <c r="C14" s="115" t="s">
        <v>199</v>
      </c>
      <c r="D14"/>
      <c r="E14" s="115" t="s">
        <v>204</v>
      </c>
      <c r="G14" s="10"/>
    </row>
    <row r="15" spans="1:7" s="17" customFormat="1" ht="15">
      <c r="A15"/>
      <c r="B15"/>
      <c r="C15" s="115" t="s">
        <v>204</v>
      </c>
      <c r="D15"/>
      <c r="E15" s="115" t="s">
        <v>204</v>
      </c>
      <c r="G15" s="10"/>
    </row>
    <row r="16" spans="1:7" s="17" customFormat="1" ht="12.75" customHeight="1">
      <c r="A16" s="125" t="s">
        <v>205</v>
      </c>
      <c r="B16" s="125"/>
      <c r="C16" s="115" t="s">
        <v>206</v>
      </c>
      <c r="D16"/>
      <c r="E16" s="115" t="s">
        <v>207</v>
      </c>
      <c r="G16" s="47"/>
    </row>
    <row r="17" spans="1:8" s="17" customFormat="1" ht="12.75" customHeight="1">
      <c r="A17" s="123" t="s">
        <v>208</v>
      </c>
      <c r="B17" s="123"/>
      <c r="C17" s="115" t="s">
        <v>209</v>
      </c>
      <c r="D17"/>
      <c r="E17" s="115" t="s">
        <v>210</v>
      </c>
    </row>
    <row r="18" spans="1:8" s="17" customFormat="1" ht="15">
      <c r="A18" s="124" t="s">
        <v>211</v>
      </c>
      <c r="B18" s="124"/>
      <c r="C18" s="115" t="s">
        <v>212</v>
      </c>
      <c r="D18"/>
      <c r="E18" s="115" t="s">
        <v>213</v>
      </c>
    </row>
    <row r="19" spans="1:8" s="17" customFormat="1" ht="15">
      <c r="A19" s="124" t="s">
        <v>214</v>
      </c>
      <c r="B19" s="124"/>
      <c r="C19" s="115" t="s">
        <v>215</v>
      </c>
      <c r="D19"/>
      <c r="E19" s="115" t="s">
        <v>216</v>
      </c>
      <c r="G19" s="46"/>
    </row>
    <row r="20" spans="1:8" s="17" customFormat="1" ht="15">
      <c r="A20" s="126" t="s">
        <v>217</v>
      </c>
      <c r="B20" s="126"/>
      <c r="C20" s="115" t="s">
        <v>218</v>
      </c>
      <c r="D20"/>
      <c r="E20" s="115" t="s">
        <v>219</v>
      </c>
    </row>
    <row r="21" spans="1:8" s="17" customFormat="1" ht="15">
      <c r="A21" s="126" t="s">
        <v>220</v>
      </c>
      <c r="B21" s="126"/>
      <c r="C21" s="115" t="s">
        <v>221</v>
      </c>
      <c r="D21"/>
      <c r="E21" s="115" t="s">
        <v>222</v>
      </c>
      <c r="G21" s="46"/>
    </row>
    <row r="22" spans="1:8" s="17" customFormat="1" ht="15">
      <c r="A22" s="126" t="s">
        <v>223</v>
      </c>
      <c r="B22" s="126"/>
      <c r="C22" s="115" t="s">
        <v>224</v>
      </c>
      <c r="D22"/>
      <c r="E22" s="115" t="s">
        <v>225</v>
      </c>
    </row>
    <row r="23" spans="1:8" s="17" customFormat="1" ht="15">
      <c r="A23" s="124" t="s">
        <v>226</v>
      </c>
      <c r="B23" s="124"/>
      <c r="C23" s="115" t="s">
        <v>227</v>
      </c>
      <c r="D23"/>
      <c r="E23" s="115" t="s">
        <v>228</v>
      </c>
    </row>
    <row r="24" spans="1:8" s="17" customFormat="1" ht="15">
      <c r="A24" s="124" t="s">
        <v>229</v>
      </c>
      <c r="B24" s="124"/>
      <c r="C24" s="115" t="s">
        <v>230</v>
      </c>
      <c r="D24"/>
      <c r="E24" s="115" t="s">
        <v>231</v>
      </c>
      <c r="F24" s="10"/>
    </row>
    <row r="25" spans="1:8" s="17" customFormat="1" ht="15">
      <c r="A25"/>
      <c r="B25" s="107" t="s">
        <v>232</v>
      </c>
      <c r="C25" s="115" t="s">
        <v>233</v>
      </c>
      <c r="D25"/>
      <c r="E25" s="115" t="s">
        <v>234</v>
      </c>
    </row>
    <row r="26" spans="1:8" s="17" customFormat="1" ht="15">
      <c r="A26"/>
      <c r="B26" s="107" t="s">
        <v>235</v>
      </c>
      <c r="C26" s="115" t="s">
        <v>204</v>
      </c>
      <c r="D26"/>
      <c r="E26" s="115" t="s">
        <v>204</v>
      </c>
      <c r="G26" s="46"/>
    </row>
    <row r="27" spans="1:8" s="17" customFormat="1" ht="15">
      <c r="A27"/>
      <c r="B27" s="80" t="s">
        <v>67</v>
      </c>
      <c r="C27" s="121" t="s">
        <v>236</v>
      </c>
      <c r="D27"/>
      <c r="E27" s="121" t="s">
        <v>237</v>
      </c>
    </row>
    <row r="28" spans="1:8" s="17" customFormat="1" ht="15">
      <c r="A28"/>
      <c r="B28"/>
      <c r="C28"/>
      <c r="D28"/>
      <c r="E28"/>
    </row>
    <row r="29" spans="1:8" s="17" customFormat="1" ht="12.75" customHeight="1">
      <c r="A29" s="130" t="s">
        <v>68</v>
      </c>
      <c r="B29" s="130"/>
      <c r="C29"/>
      <c r="D29"/>
      <c r="E29"/>
      <c r="G29" s="48"/>
    </row>
    <row r="30" spans="1:8" s="17" customFormat="1" ht="12.75">
      <c r="A30" s="127" t="s">
        <v>0</v>
      </c>
      <c r="B30" s="127"/>
      <c r="C30" s="128"/>
      <c r="D30" s="128"/>
      <c r="E30" s="129" t="s">
        <v>239</v>
      </c>
    </row>
    <row r="31" spans="1:8" s="17" customFormat="1" ht="12.75">
      <c r="A31" s="124" t="s">
        <v>238</v>
      </c>
      <c r="B31" s="124"/>
      <c r="C31" s="128"/>
      <c r="D31" s="128"/>
      <c r="E31" s="129"/>
    </row>
    <row r="32" spans="1:8" s="17" customFormat="1" ht="15">
      <c r="A32" s="128"/>
      <c r="B32" s="128"/>
      <c r="C32"/>
      <c r="D32"/>
      <c r="E32"/>
      <c r="H32" s="10"/>
    </row>
    <row r="33" spans="1:9" s="17" customFormat="1" ht="15">
      <c r="A33" s="124" t="s">
        <v>240</v>
      </c>
      <c r="B33" s="124"/>
      <c r="C33" s="115" t="s">
        <v>241</v>
      </c>
      <c r="D33"/>
      <c r="E33" s="115" t="s">
        <v>242</v>
      </c>
      <c r="F33" s="37"/>
      <c r="H33" s="10"/>
    </row>
    <row r="34" spans="1:9" s="17" customFormat="1" ht="15">
      <c r="A34"/>
      <c r="B34" s="80" t="s">
        <v>243</v>
      </c>
      <c r="C34" s="121" t="s">
        <v>241</v>
      </c>
      <c r="D34"/>
      <c r="E34" s="121" t="s">
        <v>244</v>
      </c>
      <c r="G34" s="37"/>
    </row>
    <row r="35" spans="1:9" s="17" customFormat="1" ht="15">
      <c r="A35"/>
      <c r="B35" s="107"/>
      <c r="C35"/>
      <c r="D35"/>
      <c r="E35"/>
    </row>
    <row r="36" spans="1:9" s="17" customFormat="1" ht="15">
      <c r="A36" s="127" t="s">
        <v>245</v>
      </c>
      <c r="B36" s="127"/>
      <c r="C36"/>
      <c r="D36"/>
      <c r="E36"/>
      <c r="F36" s="37"/>
      <c r="G36" s="10"/>
    </row>
    <row r="37" spans="1:9" s="17" customFormat="1" ht="15">
      <c r="A37" s="124" t="s">
        <v>246</v>
      </c>
      <c r="B37" s="124"/>
      <c r="C37" s="115" t="s">
        <v>247</v>
      </c>
      <c r="D37"/>
      <c r="E37" s="115" t="s">
        <v>248</v>
      </c>
      <c r="F37" s="10"/>
      <c r="G37" s="47"/>
      <c r="H37" s="10"/>
    </row>
    <row r="38" spans="1:9" s="17" customFormat="1" ht="15">
      <c r="A38" s="124" t="s">
        <v>249</v>
      </c>
      <c r="B38" s="124"/>
      <c r="C38" s="115" t="s">
        <v>250</v>
      </c>
      <c r="D38"/>
      <c r="E38" s="115" t="s">
        <v>251</v>
      </c>
      <c r="F38" s="10"/>
      <c r="H38" s="10"/>
    </row>
    <row r="39" spans="1:9" s="17" customFormat="1" ht="15">
      <c r="A39" s="124" t="s">
        <v>252</v>
      </c>
      <c r="B39" s="124"/>
      <c r="C39" s="115" t="s">
        <v>204</v>
      </c>
      <c r="D39"/>
      <c r="E39" s="115" t="s">
        <v>204</v>
      </c>
      <c r="H39" s="10"/>
      <c r="I39" s="47"/>
    </row>
    <row r="40" spans="1:9" s="17" customFormat="1" ht="15">
      <c r="A40" s="124" t="s">
        <v>69</v>
      </c>
      <c r="B40" s="124"/>
      <c r="C40" s="115" t="s">
        <v>204</v>
      </c>
      <c r="D40"/>
      <c r="E40" s="115" t="s">
        <v>204</v>
      </c>
      <c r="F40" s="46"/>
      <c r="H40" s="10"/>
    </row>
    <row r="41" spans="1:9" s="17" customFormat="1" ht="15">
      <c r="A41" s="124" t="s">
        <v>253</v>
      </c>
      <c r="B41" s="124"/>
      <c r="C41" s="115" t="s">
        <v>254</v>
      </c>
      <c r="D41"/>
      <c r="E41" s="115" t="s">
        <v>255</v>
      </c>
      <c r="F41" s="10"/>
      <c r="H41" s="10"/>
    </row>
    <row r="42" spans="1:9" s="17" customFormat="1" ht="15">
      <c r="A42"/>
      <c r="B42"/>
      <c r="C42" s="115" t="s">
        <v>204</v>
      </c>
      <c r="D42"/>
      <c r="E42" s="115" t="s">
        <v>204</v>
      </c>
      <c r="H42" s="10"/>
    </row>
    <row r="43" spans="1:9" s="17" customFormat="1" ht="12.75" customHeight="1">
      <c r="A43"/>
      <c r="B43"/>
      <c r="C43"/>
      <c r="D43"/>
      <c r="E43" s="115" t="s">
        <v>204</v>
      </c>
      <c r="G43" s="48"/>
    </row>
    <row r="44" spans="1:9" s="17" customFormat="1" ht="12.75" customHeight="1">
      <c r="A44" s="131" t="s">
        <v>256</v>
      </c>
      <c r="B44" s="131"/>
      <c r="C44" s="121" t="s">
        <v>257</v>
      </c>
      <c r="D44"/>
      <c r="E44" s="121" t="s">
        <v>258</v>
      </c>
    </row>
    <row r="45" spans="1:9" s="17" customFormat="1" ht="12.75" customHeight="1">
      <c r="A45" s="123" t="s">
        <v>70</v>
      </c>
      <c r="B45" s="123"/>
      <c r="C45" s="121" t="s">
        <v>259</v>
      </c>
      <c r="D45"/>
      <c r="E45" s="121" t="s">
        <v>260</v>
      </c>
    </row>
    <row r="46" spans="1:9" s="17" customFormat="1" ht="12.75" customHeight="1">
      <c r="A46" s="123" t="s">
        <v>71</v>
      </c>
      <c r="B46" s="123"/>
      <c r="C46" s="121" t="s">
        <v>145</v>
      </c>
      <c r="D46"/>
      <c r="E46" s="121" t="s">
        <v>261</v>
      </c>
      <c r="G46" s="46"/>
    </row>
    <row r="47" spans="1:9" s="7" customFormat="1" ht="15">
      <c r="A47" s="123" t="s">
        <v>72</v>
      </c>
      <c r="B47" s="123"/>
      <c r="C47" s="121" t="s">
        <v>138</v>
      </c>
      <c r="D47"/>
      <c r="E47" s="121" t="s">
        <v>262</v>
      </c>
      <c r="G47" s="52"/>
      <c r="H47" s="17"/>
      <c r="I47" s="17"/>
    </row>
  </sheetData>
  <mergeCells count="38">
    <mergeCell ref="A39:B39"/>
    <mergeCell ref="A40:B40"/>
    <mergeCell ref="A41:B41"/>
    <mergeCell ref="A47:B47"/>
    <mergeCell ref="A32:B32"/>
    <mergeCell ref="A33:B33"/>
    <mergeCell ref="A36:B36"/>
    <mergeCell ref="A37:B37"/>
    <mergeCell ref="A38:B38"/>
    <mergeCell ref="A23:B23"/>
    <mergeCell ref="A24:B24"/>
    <mergeCell ref="C30:C31"/>
    <mergeCell ref="D30:D31"/>
    <mergeCell ref="E30:E31"/>
    <mergeCell ref="A18:B18"/>
    <mergeCell ref="A19:B19"/>
    <mergeCell ref="A20:B20"/>
    <mergeCell ref="A21:B21"/>
    <mergeCell ref="A22:B22"/>
    <mergeCell ref="A10:B10"/>
    <mergeCell ref="A11:B11"/>
    <mergeCell ref="A12:B12"/>
    <mergeCell ref="A13:B13"/>
    <mergeCell ref="A14:B14"/>
    <mergeCell ref="A1:E1"/>
    <mergeCell ref="A45:B45"/>
    <mergeCell ref="A46:B46"/>
    <mergeCell ref="A29:B29"/>
    <mergeCell ref="A30:B30"/>
    <mergeCell ref="A31:B31"/>
    <mergeCell ref="A44:B44"/>
    <mergeCell ref="A17:B17"/>
    <mergeCell ref="A2:C2"/>
    <mergeCell ref="A5:B5"/>
    <mergeCell ref="A6:B6"/>
    <mergeCell ref="A9:B9"/>
    <mergeCell ref="A16:B16"/>
    <mergeCell ref="A8:B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X21"/>
  <sheetViews>
    <sheetView workbookViewId="0">
      <selection activeCell="T20" sqref="T20"/>
    </sheetView>
  </sheetViews>
  <sheetFormatPr defaultRowHeight="12.75"/>
  <cols>
    <col min="1" max="1" width="4.7109375" style="58" customWidth="1"/>
    <col min="2" max="2" width="44.42578125" style="58" customWidth="1"/>
    <col min="3" max="3" width="12.28515625" style="58" customWidth="1"/>
    <col min="4" max="4" width="1.28515625" style="58" customWidth="1"/>
    <col min="5" max="5" width="10.42578125" style="58" customWidth="1"/>
    <col min="6" max="6" width="1" style="58" customWidth="1"/>
    <col min="7" max="7" width="1.140625" style="58" customWidth="1"/>
    <col min="8" max="8" width="13.42578125" style="58" customWidth="1"/>
    <col min="9" max="9" width="0.7109375" style="68" customWidth="1"/>
    <col min="10" max="10" width="12" style="58" customWidth="1"/>
    <col min="11" max="11" width="0.7109375" style="68" customWidth="1"/>
    <col min="12" max="12" width="12" style="68" customWidth="1"/>
    <col min="13" max="13" width="1" style="68" customWidth="1"/>
    <col min="14" max="14" width="14.42578125" style="58" customWidth="1"/>
    <col min="15" max="15" width="1.85546875" style="68" customWidth="1"/>
    <col min="16" max="16" width="9.140625" style="58"/>
    <col min="17" max="17" width="2.5703125" style="68" customWidth="1"/>
    <col min="18" max="18" width="13.7109375" style="58" customWidth="1"/>
    <col min="19" max="19" width="1" style="68" customWidth="1"/>
    <col min="20" max="20" width="12.140625" style="58" customWidth="1"/>
    <col min="21" max="16384" width="9.140625" style="58"/>
  </cols>
  <sheetData>
    <row r="1" spans="2:24">
      <c r="B1" s="99" t="s">
        <v>23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58"/>
      <c r="O1" s="58"/>
      <c r="Q1" s="58"/>
      <c r="S1" s="58"/>
    </row>
    <row r="2" spans="2:24" ht="32.25" customHeight="1">
      <c r="B2" s="100" t="s">
        <v>263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2:24">
      <c r="P3" s="101" t="s">
        <v>79</v>
      </c>
      <c r="Q3" s="101"/>
      <c r="R3" s="101"/>
      <c r="S3" s="101"/>
      <c r="T3" s="101"/>
    </row>
    <row r="4" spans="2:24" ht="48.75" thickBot="1">
      <c r="B4" s="53"/>
      <c r="C4" s="69" t="s">
        <v>43</v>
      </c>
      <c r="D4" s="69"/>
      <c r="E4" s="70" t="s">
        <v>73</v>
      </c>
      <c r="F4" s="70"/>
      <c r="G4" s="70"/>
      <c r="H4" s="70" t="s">
        <v>44</v>
      </c>
      <c r="I4" s="71"/>
      <c r="J4" s="69" t="s">
        <v>74</v>
      </c>
      <c r="K4" s="71"/>
      <c r="L4" s="69" t="s">
        <v>75</v>
      </c>
      <c r="M4" s="71"/>
      <c r="N4" s="69" t="s">
        <v>76</v>
      </c>
      <c r="O4" s="71"/>
      <c r="P4" s="69" t="s">
        <v>77</v>
      </c>
      <c r="Q4" s="71"/>
      <c r="R4" s="69" t="s">
        <v>47</v>
      </c>
      <c r="S4" s="71"/>
      <c r="T4" s="69" t="s">
        <v>78</v>
      </c>
    </row>
    <row r="5" spans="2:24" ht="23.25" customHeight="1" thickBot="1">
      <c r="B5" s="53" t="s">
        <v>264</v>
      </c>
      <c r="C5" s="72">
        <v>2787696</v>
      </c>
      <c r="D5" s="55"/>
      <c r="E5" s="72">
        <v>-152428</v>
      </c>
      <c r="F5" s="72">
        <v>0</v>
      </c>
      <c r="G5" s="72"/>
      <c r="H5" s="72">
        <v>-947400</v>
      </c>
      <c r="I5" s="55"/>
      <c r="J5" s="72"/>
      <c r="K5" s="55"/>
      <c r="L5" s="134">
        <v>1020052</v>
      </c>
      <c r="M5" s="132"/>
      <c r="N5" s="72">
        <v>944599</v>
      </c>
      <c r="O5" s="55"/>
      <c r="P5" s="72">
        <v>706</v>
      </c>
      <c r="Q5" s="55"/>
      <c r="R5" s="72">
        <v>4820513</v>
      </c>
      <c r="S5" s="55"/>
      <c r="T5" s="72">
        <v>8473738</v>
      </c>
    </row>
    <row r="6" spans="2:24" ht="23.25" customHeight="1">
      <c r="B6" s="53" t="s">
        <v>80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4">
        <v>-1168430</v>
      </c>
      <c r="S6" s="55"/>
      <c r="T6" s="13">
        <f>R6</f>
        <v>-1168430</v>
      </c>
    </row>
    <row r="7" spans="2:24" ht="23.25" customHeight="1">
      <c r="B7" s="53" t="s">
        <v>81</v>
      </c>
      <c r="C7" s="54"/>
      <c r="D7" s="55"/>
      <c r="E7" s="55"/>
      <c r="F7" s="55"/>
      <c r="G7" s="55"/>
      <c r="H7" s="55"/>
      <c r="I7" s="55"/>
      <c r="J7" s="54"/>
      <c r="K7" s="55"/>
      <c r="L7" s="54"/>
      <c r="M7" s="55"/>
      <c r="N7" s="54"/>
      <c r="O7" s="55"/>
      <c r="P7" s="54"/>
      <c r="Q7" s="55"/>
      <c r="R7" s="54"/>
      <c r="S7" s="55"/>
      <c r="T7" s="13">
        <v>0</v>
      </c>
    </row>
    <row r="8" spans="2:24" ht="23.25" customHeight="1">
      <c r="B8" s="133" t="s">
        <v>268</v>
      </c>
      <c r="C8" s="54"/>
      <c r="D8" s="55"/>
      <c r="E8" s="55"/>
      <c r="F8" s="55"/>
      <c r="G8" s="55"/>
      <c r="H8" s="55"/>
      <c r="I8" s="55"/>
      <c r="J8" s="54"/>
      <c r="K8" s="55"/>
      <c r="L8" s="54">
        <v>750000</v>
      </c>
      <c r="M8" s="55"/>
      <c r="N8" s="54"/>
      <c r="O8" s="55"/>
      <c r="P8" s="54"/>
      <c r="Q8" s="55"/>
      <c r="R8" s="54"/>
      <c r="S8" s="55"/>
      <c r="T8" s="13">
        <f>L8</f>
        <v>750000</v>
      </c>
    </row>
    <row r="9" spans="2:24" s="2" customFormat="1" ht="23.25" customHeight="1">
      <c r="B9" s="56" t="s">
        <v>83</v>
      </c>
      <c r="C9" s="54"/>
      <c r="D9" s="55"/>
      <c r="E9" s="55"/>
      <c r="F9" s="55"/>
      <c r="G9" s="55"/>
      <c r="H9" s="55"/>
      <c r="I9" s="55"/>
      <c r="J9" s="54"/>
      <c r="K9" s="55"/>
      <c r="L9" s="54"/>
      <c r="M9" s="55"/>
      <c r="N9" s="54"/>
      <c r="O9" s="55"/>
      <c r="P9" s="54"/>
      <c r="Q9" s="55"/>
      <c r="R9" s="54"/>
      <c r="S9" s="55"/>
      <c r="T9" s="13">
        <v>0</v>
      </c>
      <c r="U9" s="60"/>
      <c r="V9" s="65"/>
      <c r="W9" s="73"/>
      <c r="X9" s="73"/>
    </row>
    <row r="10" spans="2:24" s="2" customFormat="1" ht="23.25" customHeight="1">
      <c r="B10" s="53" t="s">
        <v>82</v>
      </c>
      <c r="C10" s="54"/>
      <c r="D10" s="55"/>
      <c r="E10" s="55"/>
      <c r="F10" s="55"/>
      <c r="G10" s="55"/>
      <c r="H10" s="55"/>
      <c r="I10" s="55"/>
      <c r="J10" s="54"/>
      <c r="K10" s="55"/>
      <c r="L10" s="54"/>
      <c r="M10" s="55"/>
      <c r="N10" s="54"/>
      <c r="O10" s="55"/>
      <c r="P10" s="54">
        <v>-40564</v>
      </c>
      <c r="Q10" s="55"/>
      <c r="R10" s="54"/>
      <c r="S10" s="55"/>
      <c r="T10" s="13">
        <f>P10</f>
        <v>-40564</v>
      </c>
      <c r="U10" s="60"/>
      <c r="V10" s="65"/>
      <c r="W10" s="73"/>
      <c r="X10" s="73"/>
    </row>
    <row r="11" spans="2:24" ht="23.25" customHeight="1" thickBot="1">
      <c r="B11" s="53" t="s">
        <v>84</v>
      </c>
      <c r="C11" s="54"/>
      <c r="D11" s="55"/>
      <c r="E11" s="55"/>
      <c r="F11" s="55"/>
      <c r="G11" s="55"/>
      <c r="H11" s="55"/>
      <c r="I11" s="55"/>
      <c r="J11" s="54"/>
      <c r="K11" s="55"/>
      <c r="L11" s="54">
        <v>-40248</v>
      </c>
      <c r="M11" s="55"/>
      <c r="N11" s="54"/>
      <c r="O11" s="55"/>
      <c r="P11" s="54"/>
      <c r="Q11" s="55"/>
      <c r="R11" s="54">
        <f>-L11</f>
        <v>40248</v>
      </c>
      <c r="S11" s="55"/>
      <c r="T11" s="13">
        <v>0</v>
      </c>
    </row>
    <row r="12" spans="2:24" ht="26.25" customHeight="1" thickBot="1">
      <c r="B12" s="53" t="s">
        <v>265</v>
      </c>
      <c r="C12" s="57">
        <v>2787696</v>
      </c>
      <c r="D12" s="57">
        <v>0</v>
      </c>
      <c r="E12" s="57">
        <v>-152428</v>
      </c>
      <c r="F12" s="57">
        <v>0</v>
      </c>
      <c r="G12" s="57"/>
      <c r="H12" s="57">
        <v>-947400</v>
      </c>
      <c r="I12" s="57">
        <v>0</v>
      </c>
      <c r="J12" s="57"/>
      <c r="K12" s="57">
        <v>0</v>
      </c>
      <c r="L12" s="57">
        <f>SUM(L5:L11)</f>
        <v>1729804</v>
      </c>
      <c r="M12" s="57">
        <v>0</v>
      </c>
      <c r="N12" s="57">
        <v>944599</v>
      </c>
      <c r="O12" s="57"/>
      <c r="P12" s="57">
        <f>SUM(P5:P11)</f>
        <v>-39858</v>
      </c>
      <c r="Q12" s="57"/>
      <c r="R12" s="57">
        <f>SUM(R5:R11)</f>
        <v>3692331</v>
      </c>
      <c r="S12" s="55">
        <v>0</v>
      </c>
      <c r="T12" s="57">
        <f>SUM(T5:T11)</f>
        <v>8014744</v>
      </c>
    </row>
    <row r="13" spans="2:24" ht="26.25" customHeight="1" thickTop="1" thickBot="1">
      <c r="B13" s="53" t="s">
        <v>266</v>
      </c>
      <c r="C13" s="57">
        <v>2787696</v>
      </c>
      <c r="D13" s="57"/>
      <c r="E13" s="57">
        <v>-152428</v>
      </c>
      <c r="F13" s="57"/>
      <c r="G13" s="57"/>
      <c r="H13" s="57">
        <v>-947400</v>
      </c>
      <c r="I13" s="57"/>
      <c r="J13" s="57"/>
      <c r="K13" s="57"/>
      <c r="L13" s="57">
        <v>1419391</v>
      </c>
      <c r="M13" s="57"/>
      <c r="N13" s="57">
        <v>944599</v>
      </c>
      <c r="O13" s="57"/>
      <c r="P13" s="57">
        <v>-6942</v>
      </c>
      <c r="Q13" s="57"/>
      <c r="R13" s="57">
        <v>5238219</v>
      </c>
      <c r="S13" s="57"/>
      <c r="T13" s="57">
        <v>9283136</v>
      </c>
    </row>
    <row r="14" spans="2:24" ht="26.25" customHeight="1" thickTop="1">
      <c r="B14" s="56" t="s">
        <v>80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59"/>
      <c r="O14" s="59"/>
      <c r="P14" s="59"/>
      <c r="Q14" s="59"/>
      <c r="R14" s="54">
        <v>140786</v>
      </c>
      <c r="S14" s="59"/>
      <c r="T14" s="61">
        <f>SUM(C14:R14)</f>
        <v>140786</v>
      </c>
      <c r="U14" s="59"/>
      <c r="V14" s="61"/>
    </row>
    <row r="15" spans="2:24" ht="26.25" customHeight="1">
      <c r="B15" s="56" t="s">
        <v>85</v>
      </c>
      <c r="C15" s="2"/>
      <c r="D15" s="59"/>
      <c r="E15" s="62"/>
      <c r="F15" s="59"/>
      <c r="G15" s="59"/>
      <c r="H15" s="59"/>
      <c r="I15" s="59"/>
      <c r="J15" s="59"/>
      <c r="K15" s="59"/>
      <c r="L15" s="59"/>
      <c r="M15" s="60"/>
      <c r="N15" s="59"/>
      <c r="O15" s="59"/>
      <c r="P15" s="59"/>
      <c r="Q15" s="59"/>
      <c r="R15" s="63">
        <v>0</v>
      </c>
      <c r="S15" s="59"/>
      <c r="T15" s="61">
        <f t="shared" ref="T15:T19" si="0">SUM(C15:R15)</f>
        <v>0</v>
      </c>
      <c r="U15" s="59"/>
      <c r="V15" s="61"/>
    </row>
    <row r="16" spans="2:24" ht="26.25" customHeight="1">
      <c r="B16" s="56" t="s">
        <v>86</v>
      </c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59"/>
      <c r="O16" s="59"/>
      <c r="P16" s="59"/>
      <c r="Q16" s="59"/>
      <c r="R16" s="64"/>
      <c r="S16" s="59"/>
      <c r="T16" s="61">
        <f t="shared" si="0"/>
        <v>0</v>
      </c>
      <c r="U16" s="59"/>
      <c r="V16" s="61"/>
    </row>
    <row r="17" spans="2:22" ht="26.25" customHeight="1">
      <c r="B17" s="56" t="s">
        <v>87</v>
      </c>
      <c r="C17" s="62"/>
      <c r="D17" s="60"/>
      <c r="E17" s="60"/>
      <c r="F17" s="60"/>
      <c r="G17" s="60"/>
      <c r="H17" s="60"/>
      <c r="I17" s="60"/>
      <c r="J17" s="62"/>
      <c r="K17" s="60"/>
      <c r="L17" s="62"/>
      <c r="M17" s="60"/>
      <c r="N17" s="62"/>
      <c r="O17" s="60"/>
      <c r="P17" s="62"/>
      <c r="Q17" s="60"/>
      <c r="R17" s="62"/>
      <c r="S17" s="60"/>
      <c r="T17" s="61">
        <f t="shared" si="0"/>
        <v>0</v>
      </c>
      <c r="U17" s="60"/>
      <c r="V17" s="65"/>
    </row>
    <row r="18" spans="2:22" ht="22.5" customHeight="1">
      <c r="B18" s="56" t="s">
        <v>88</v>
      </c>
      <c r="C18" s="62"/>
      <c r="D18" s="60"/>
      <c r="E18" s="60"/>
      <c r="F18" s="60"/>
      <c r="G18" s="60"/>
      <c r="H18" s="60"/>
      <c r="I18" s="60"/>
      <c r="J18" s="62"/>
      <c r="K18" s="60"/>
      <c r="L18" s="66"/>
      <c r="M18" s="60"/>
      <c r="N18" s="62"/>
      <c r="O18" s="60"/>
      <c r="P18" s="63">
        <v>14171</v>
      </c>
      <c r="Q18" s="60"/>
      <c r="R18" s="62"/>
      <c r="S18" s="60"/>
      <c r="T18" s="61">
        <f t="shared" si="0"/>
        <v>14171</v>
      </c>
      <c r="U18" s="60"/>
      <c r="V18" s="65"/>
    </row>
    <row r="19" spans="2:22" ht="22.5" customHeight="1" thickBot="1">
      <c r="B19" s="56" t="s">
        <v>84</v>
      </c>
      <c r="C19" s="62"/>
      <c r="D19" s="60"/>
      <c r="E19" s="60"/>
      <c r="F19" s="60"/>
      <c r="G19" s="60"/>
      <c r="H19" s="60"/>
      <c r="I19" s="60"/>
      <c r="J19" s="62"/>
      <c r="K19" s="60"/>
      <c r="L19" s="67">
        <v>-53698</v>
      </c>
      <c r="M19" s="60"/>
      <c r="N19" s="62"/>
      <c r="O19" s="60"/>
      <c r="P19" s="62"/>
      <c r="Q19" s="60"/>
      <c r="R19" s="62">
        <f>-L19</f>
        <v>53698</v>
      </c>
      <c r="S19" s="60"/>
      <c r="T19" s="61">
        <f t="shared" si="0"/>
        <v>0</v>
      </c>
      <c r="U19" s="60"/>
      <c r="V19" s="65"/>
    </row>
    <row r="20" spans="2:22" ht="22.5" customHeight="1" thickBot="1">
      <c r="B20" s="53" t="s">
        <v>267</v>
      </c>
      <c r="C20" s="57">
        <v>2787696</v>
      </c>
      <c r="D20" s="57">
        <v>0</v>
      </c>
      <c r="E20" s="57">
        <v>-152428</v>
      </c>
      <c r="F20" s="57">
        <v>0</v>
      </c>
      <c r="G20" s="57"/>
      <c r="H20" s="57">
        <v>-947400</v>
      </c>
      <c r="I20" s="57">
        <v>0</v>
      </c>
      <c r="J20" s="57">
        <v>0</v>
      </c>
      <c r="K20" s="57">
        <v>0</v>
      </c>
      <c r="L20" s="57">
        <f>SUM(L13:L19)+1</f>
        <v>1365694</v>
      </c>
      <c r="M20" s="57">
        <v>0</v>
      </c>
      <c r="N20" s="57">
        <v>944599</v>
      </c>
      <c r="O20" s="57"/>
      <c r="P20" s="57">
        <f>SUM(P13:P19)</f>
        <v>7229</v>
      </c>
      <c r="Q20" s="57"/>
      <c r="R20" s="57">
        <f>SUM(R13:R19)-1</f>
        <v>5432702</v>
      </c>
      <c r="S20" s="57">
        <v>0</v>
      </c>
      <c r="T20" s="57">
        <f>SUM(T13:T19)+1</f>
        <v>9438094</v>
      </c>
    </row>
    <row r="21" spans="2:22" ht="22.5" customHeight="1" thickTop="1">
      <c r="B21" s="53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</sheetData>
  <mergeCells count="3">
    <mergeCell ref="B1:L1"/>
    <mergeCell ref="B2:T2"/>
    <mergeCell ref="P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ОСД</vt:lpstr>
      <vt:lpstr>ОФП</vt:lpstr>
      <vt:lpstr>ОДД</vt:lpstr>
      <vt:lpstr>СК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2015-05-19T10:06:58Z</dcterms:modified>
</cp:coreProperties>
</file>