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fina.khafizova\Desktop\макеты\Макеты\2023\4-2023\"/>
    </mc:Choice>
  </mc:AlternateContent>
  <xr:revisionPtr revIDLastSave="0" documentId="13_ncr:1_{3804EB4B-F49E-4B2C-B38E-0D86D6ABC7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аланс" sheetId="1" r:id="rId1"/>
    <sheet name="ОПУ" sheetId="2" r:id="rId2"/>
    <sheet name="ОДДС" sheetId="3" r:id="rId3"/>
    <sheet name="СК" sheetId="4" r:id="rId4"/>
  </sheets>
  <definedNames>
    <definedName name="_xlnm.Print_Area" localSheetId="2">ОДДС!$A$1:$G$67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4" l="1"/>
  <c r="G17" i="4"/>
  <c r="F18" i="4"/>
  <c r="G15" i="4"/>
  <c r="F13" i="1" l="1"/>
  <c r="H13" i="1"/>
  <c r="G14" i="4" l="1"/>
  <c r="G13" i="4"/>
  <c r="F9" i="4"/>
  <c r="G9" i="4" s="1"/>
  <c r="G8" i="4"/>
  <c r="G7" i="4"/>
  <c r="G6" i="4"/>
  <c r="D10" i="4"/>
  <c r="B10" i="4"/>
  <c r="B19" i="4"/>
  <c r="D19" i="4"/>
  <c r="D3" i="3"/>
  <c r="B1" i="2"/>
  <c r="A1" i="3" s="1"/>
  <c r="A1" i="4" s="1"/>
  <c r="F10" i="4" l="1"/>
  <c r="F4" i="3"/>
  <c r="D4" i="3"/>
  <c r="F56" i="3" l="1"/>
  <c r="F19" i="4" l="1"/>
  <c r="D45" i="3" l="1"/>
  <c r="F23" i="1" l="1"/>
  <c r="F45" i="3" l="1"/>
  <c r="H53" i="1"/>
  <c r="F53" i="1"/>
  <c r="H43" i="1"/>
  <c r="F43" i="1"/>
  <c r="H33" i="1"/>
  <c r="F33" i="1"/>
  <c r="H23" i="1"/>
  <c r="F25" i="1"/>
  <c r="H25" i="1" l="1"/>
  <c r="F34" i="1"/>
  <c r="F55" i="1" s="1"/>
  <c r="D56" i="3" l="1"/>
  <c r="G5" i="4" l="1"/>
  <c r="G10" i="4" s="1"/>
  <c r="H9" i="2" l="1"/>
  <c r="H12" i="2" s="1"/>
  <c r="H17" i="2" s="1"/>
  <c r="F9" i="2"/>
  <c r="H34" i="1"/>
  <c r="H55" i="1" s="1"/>
  <c r="H59" i="1" s="1"/>
  <c r="H19" i="2" l="1"/>
  <c r="H22" i="2" s="1"/>
  <c r="F5" i="3"/>
  <c r="F12" i="2"/>
  <c r="F17" i="2" s="1"/>
  <c r="D5" i="3" s="1"/>
  <c r="D18" i="3" s="1"/>
  <c r="F59" i="1"/>
  <c r="F18" i="3" l="1"/>
  <c r="F27" i="3" s="1"/>
  <c r="F19" i="2"/>
  <c r="F29" i="3" l="1"/>
  <c r="F32" i="3" s="1"/>
  <c r="F59" i="3" s="1"/>
  <c r="F62" i="3" s="1"/>
  <c r="D27" i="3"/>
  <c r="F22" i="2"/>
  <c r="G19" i="4"/>
  <c r="D29" i="3" l="1"/>
  <c r="D32" i="3" s="1"/>
  <c r="D59" i="3" s="1"/>
  <c r="D62" i="3" s="1"/>
  <c r="D65" i="3" s="1"/>
</calcChain>
</file>

<file path=xl/sharedStrings.xml><?xml version="1.0" encoding="utf-8"?>
<sst xmlns="http://schemas.openxmlformats.org/spreadsheetml/2006/main" count="162" uniqueCount="139">
  <si>
    <t>(в тысячах тенге)</t>
  </si>
  <si>
    <t>АКТИВЫ</t>
  </si>
  <si>
    <t>ДОЛГОСРОЧНЫЕ АКТИВЫ:</t>
  </si>
  <si>
    <t>Основные средства</t>
  </si>
  <si>
    <t>Инвестиционная недвижимость</t>
  </si>
  <si>
    <t>Авансы выданные</t>
  </si>
  <si>
    <t>Нематериальные активы</t>
  </si>
  <si>
    <t>Банковские депозиты</t>
  </si>
  <si>
    <t>ВСЕГО ДОЛГОСРОЧНЫЕ АКТИВЫ</t>
  </si>
  <si>
    <t>ТЕКУЩИЕ АКТИВЫ:</t>
  </si>
  <si>
    <t>Товарно-материальные запасы</t>
  </si>
  <si>
    <t xml:space="preserve">Торговая дебиторкая задолженность </t>
  </si>
  <si>
    <t>Прочие финансовые активы</t>
  </si>
  <si>
    <t>Прочие текущие активы</t>
  </si>
  <si>
    <t>Денежные средства и их эквиваленты</t>
  </si>
  <si>
    <t>ВСЕГО ТЕКУЩИЕ АКТИВЫ</t>
  </si>
  <si>
    <t>ВСЕГО АКТИВЫ</t>
  </si>
  <si>
    <t>СОБСТВЕННЫЙ КАПИТАЛ И ОБЯЗАТЕЛЬСТВА</t>
  </si>
  <si>
    <t>СОБСТВЕННЫЙ КАПИТАЛ:</t>
  </si>
  <si>
    <t>Акционерный капитал</t>
  </si>
  <si>
    <t xml:space="preserve">Резервы </t>
  </si>
  <si>
    <t>Нераспределенная прибыль</t>
  </si>
  <si>
    <t>Собственный капитал, относящийся к акционерам материнской компании</t>
  </si>
  <si>
    <t>ВСЕГО СОБСТВЕННЫЙ КАПИТАЛ</t>
  </si>
  <si>
    <t>ДОЛГОСРОЧНЫЕ ОБЯЗАТЕЛЬСТВА:</t>
  </si>
  <si>
    <t>Долгосрочные займы</t>
  </si>
  <si>
    <t>Обязательства по отсроченному корпоративному налогу</t>
  </si>
  <si>
    <t>Кредиторская задолженность</t>
  </si>
  <si>
    <t>ВСЕГО ДОЛГОСРОЧНЫЕ ОБЯЗАТЕЛЬСТВА</t>
  </si>
  <si>
    <t>ТЕКУЩИЕ ОБЯЗАТЕЛЬСТВА:</t>
  </si>
  <si>
    <t>Краткосрочные займы и текущая часть долгосрочных займов</t>
  </si>
  <si>
    <t>Налоги к уплате</t>
  </si>
  <si>
    <t>Прочая кредиторская задолженность и начисленные обязательства</t>
  </si>
  <si>
    <t>ВСЕГО ТЕКУЩИЕ ОБЯЗАТЕЛЬСТВА</t>
  </si>
  <si>
    <t>ВСЕГО ОБЯЗАТЕЛЬСТВА И СОБСТВЕННЫЙ КАПИТАЛ</t>
  </si>
  <si>
    <t/>
  </si>
  <si>
    <t>ВЫРУЧКА</t>
  </si>
  <si>
    <t>СЕБЕСТОИМОСТЬ РЕАЛИЗАЦИИ</t>
  </si>
  <si>
    <t>ВАЛОВАЯ ПРИБЫЛЬ</t>
  </si>
  <si>
    <t>Расходы по реализации</t>
  </si>
  <si>
    <t xml:space="preserve">Общие и административные расходы </t>
  </si>
  <si>
    <t>ОПЕРАЦИОННАЯ ПРИБЫЛЬ</t>
  </si>
  <si>
    <t>Расходы по финансированию</t>
  </si>
  <si>
    <t>(Убыток)/Доход от курсовой разницы</t>
  </si>
  <si>
    <t xml:space="preserve">Инвестиционные доходы, нетто </t>
  </si>
  <si>
    <t xml:space="preserve">Прочие (расходы)/доходы  </t>
  </si>
  <si>
    <t>(УБЫТОК)/ПРИБЫЛЬ ДО ЭКОНОМИИ ПО ПОДОХОДНОМУ НАЛОГУ</t>
  </si>
  <si>
    <t>Корпоративный подоходный налог(текущий)</t>
  </si>
  <si>
    <t>Переоценка основных средств</t>
  </si>
  <si>
    <t>ВСЕГО СОВОКУПНЫЙ (УБЫТОК)/ДОХОД</t>
  </si>
  <si>
    <t>ОПЕРАЦИОННАЯ ДЕЯТЕЛЬНОСТЬ:</t>
  </si>
  <si>
    <t>Прибыль от операционной деятельности до учёта подоходного налога</t>
  </si>
  <si>
    <t xml:space="preserve">Корректировки на: </t>
  </si>
  <si>
    <t>Износ и амортизация</t>
  </si>
  <si>
    <t xml:space="preserve">Расходы по финансированию </t>
  </si>
  <si>
    <t xml:space="preserve">(Доход)/убыток от курсовой разницы </t>
  </si>
  <si>
    <t>Возмещение расходов по реализации методом зачета</t>
  </si>
  <si>
    <t>Инвестиционные (доходы)/расходы, нетто</t>
  </si>
  <si>
    <t xml:space="preserve">Движение денежных средств от операционной деятельности до изменений в оборотном капитале </t>
  </si>
  <si>
    <t xml:space="preserve">Увеличение/(меньшение) товарно-материальных запасов </t>
  </si>
  <si>
    <t xml:space="preserve">(Увеличение)/уменьшение дебиторской задолженности </t>
  </si>
  <si>
    <t xml:space="preserve">Уменьшение/(увеличение) авансов выданных </t>
  </si>
  <si>
    <t xml:space="preserve">Уменьшение/(увеличение) прочих текущих активов </t>
  </si>
  <si>
    <t>Уменьшение/(увеличение) кредиторской задолженности</t>
  </si>
  <si>
    <t xml:space="preserve">Увеличение /(уменьшение) налогов к уплате </t>
  </si>
  <si>
    <t xml:space="preserve">Увеличение /(уменьшение) прочей кредиторской задолженности и начисленных обязательств  </t>
  </si>
  <si>
    <t>Денежные средства от операционной деятельности</t>
  </si>
  <si>
    <t>Проценты выплаченные</t>
  </si>
  <si>
    <t>Уплаченный подоходный налог</t>
  </si>
  <si>
    <t>ИНВЕСТИЦИОННАЯ   ДЕЯТЕЛЬНОСТЬ:</t>
  </si>
  <si>
    <t xml:space="preserve">Поступление от выбытия основных средств, нематериальных активов </t>
  </si>
  <si>
    <t>Поступление от продажи облигаций связанной стороны</t>
  </si>
  <si>
    <t xml:space="preserve">Возврат авансов выданных за приобретение  инвестиционной недвижимости </t>
  </si>
  <si>
    <t>Прочие поступления от связанной стороны</t>
  </si>
  <si>
    <t>Прочие выплаты связанной стороне</t>
  </si>
  <si>
    <t>Пополнение депозита</t>
  </si>
  <si>
    <t>Снятие депозита</t>
  </si>
  <si>
    <t>Вознаграждение по депозиту</t>
  </si>
  <si>
    <t>Приобретение основных средств и нематериальных активов</t>
  </si>
  <si>
    <t>ФИНАНСОВАЯ ДЕЯТЕЛЬНОСТЬ:</t>
  </si>
  <si>
    <t xml:space="preserve">Погашение заемных средств </t>
  </si>
  <si>
    <t>Дивиденды уплаченные</t>
  </si>
  <si>
    <t xml:space="preserve">Заемные средства полученные </t>
  </si>
  <si>
    <t>Влияние изменения курса иностранных валют по отношению к денежным средствам и их эквивалентам</t>
  </si>
  <si>
    <t>ЧИСТОЕ УВЕЛИЧЕНИЕ ДЕНЕЖНЫХ СРЕДСТВ И ИХ ЭКВИВАЛЕНТОВ</t>
  </si>
  <si>
    <t>ДЕНЕЖНЫЕ СРЕДСТВА И ИХ ЭКВИВАЛЕНТЫ, начало года</t>
  </si>
  <si>
    <t xml:space="preserve">Чистая прибыль </t>
  </si>
  <si>
    <t>Перенос на нераспределенную прибыль</t>
  </si>
  <si>
    <t>Прочий совокупный доход</t>
  </si>
  <si>
    <t>Убыток от списания товарно-материальных активов</t>
  </si>
  <si>
    <t xml:space="preserve"> Резерв переоцен-ки недвижи-мости </t>
  </si>
  <si>
    <t xml:space="preserve"> Всего капитал </t>
  </si>
  <si>
    <t>Чистые денежные средства, полученные от операционной деятельности</t>
  </si>
  <si>
    <t>Главный бухгалтер</t>
  </si>
  <si>
    <t>Чистые денежные средства, полученные от финансовой деятельности</t>
  </si>
  <si>
    <t xml:space="preserve">(Доход)/убыток от выбытия основных средств </t>
  </si>
  <si>
    <t>Дивиденды объявленные</t>
  </si>
  <si>
    <t>Чистые денежные средства, использованные в инвестиционной деятельности</t>
  </si>
  <si>
    <t>ДЕНЕЖНЫЕ СРЕДСТВА И ИХ ЭКВИВАЛЕНТЫ, конец периода</t>
  </si>
  <si>
    <t>Доходы будущих периодов</t>
  </si>
  <si>
    <t>Обязательства по финансовой аренде</t>
  </si>
  <si>
    <t>Текущая часть обязательств по финансовой аренде</t>
  </si>
  <si>
    <t>Корпоративный налог к уплате</t>
  </si>
  <si>
    <t>Краткосрочные доходы будущих периодов</t>
  </si>
  <si>
    <t xml:space="preserve">TOO "RG BRANDS KAZAKHSTAN" </t>
  </si>
  <si>
    <t>Генеральный директор</t>
  </si>
  <si>
    <t>Мальковская О.В.</t>
  </si>
  <si>
    <t>Уставный
капитал</t>
  </si>
  <si>
    <t xml:space="preserve"> Нераспределенный доход  </t>
  </si>
  <si>
    <t>2022г.</t>
  </si>
  <si>
    <t xml:space="preserve">На 31 декабря 2021г. </t>
  </si>
  <si>
    <t>Выпуск облигаций</t>
  </si>
  <si>
    <t>На 31 декабря 2022 года</t>
  </si>
  <si>
    <t>Активы в форме права пользования</t>
  </si>
  <si>
    <t xml:space="preserve">Обязательства по облигациям </t>
  </si>
  <si>
    <t>2023г.</t>
  </si>
  <si>
    <t xml:space="preserve">На 31 декабря 2022г. </t>
  </si>
  <si>
    <t>ПРИБЫЛЬ / (УБЫТОК) ЗА ПЕРИОД</t>
  </si>
  <si>
    <t>Выплата купона по облигациям</t>
  </si>
  <si>
    <t>Отчет о финансовом положении по состоянию на 31 декабря 2023 года</t>
  </si>
  <si>
    <t>На 31 декабря 2023 года</t>
  </si>
  <si>
    <t>Зурдинов М.Т.</t>
  </si>
  <si>
    <r>
      <t xml:space="preserve">Отчет о прибылях и убытках и прочем совокупном доходе за период, закончившийся 31 декабря 2023 года                                         </t>
    </r>
    <r>
      <rPr>
        <sz val="11"/>
        <rFont val="Times New Roman"/>
        <family val="1"/>
        <charset val="204"/>
      </rPr>
      <t xml:space="preserve"> </t>
    </r>
  </si>
  <si>
    <t>Отчет о движении денежных средств за период, закончившийся на 31 декабря 2023 года (косвенный метод)</t>
  </si>
  <si>
    <t>Списание бракованных товаров и материалов</t>
  </si>
  <si>
    <t>Начисление резерва под обесценение товарно-материальных запасов</t>
  </si>
  <si>
    <t>Начисление резерва по отпускам и прочим оценочным расходам</t>
  </si>
  <si>
    <t>Начисление резерва под ожидаемые кредитные убытки</t>
  </si>
  <si>
    <t>Изменение долгосрочных авансов выданных</t>
  </si>
  <si>
    <t>Покупка прочих финансовых активов</t>
  </si>
  <si>
    <t>Поступление от продажи прочих финансовых активов</t>
  </si>
  <si>
    <t xml:space="preserve">Обратный выкуп облигаций </t>
  </si>
  <si>
    <t>Погашение обязательств по аренде</t>
  </si>
  <si>
    <t>Погашение аванса материнской компанией в рамках опционного соглашения</t>
  </si>
  <si>
    <t xml:space="preserve">Отчет об изменениях  в собственном капитале за период, закончившийся 31 декабря 2023 г.                </t>
  </si>
  <si>
    <t xml:space="preserve">На 31 декабря 2023г. </t>
  </si>
  <si>
    <t>Корректировка справедливой стоимости задолженности АО «RG Brands»</t>
  </si>
  <si>
    <t xml:space="preserve">Корректировка справедливой стоимости </t>
  </si>
  <si>
    <t>Операции с облигациями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</si>
</sst>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₽_-;\-* #,##0.00\ _₽_-;_-* &quot;-&quot;??\ _₽_-;_-@_-"/>
    <numFmt numFmtId="165" formatCode="_-* #,##0.00_р_._-;\-* #,##0.00_р_._-;_-* &quot;-&quot;??_р_._-;_-@_-"/>
    <numFmt numFmtId="166" formatCode="_(* #,##0.00_);_(* \(#,##0.00\);_(* &quot;-&quot;??_);_(@_)"/>
    <numFmt numFmtId="167" formatCode="_(* #,##0_);_(* \(#,##0\);_(* &quot;-&quot;??_);_(@_)"/>
    <numFmt numFmtId="168" formatCode="_ * #,##0.00_ ;_ * \-#,##0.00_ ;_ * &quot;-&quot;??_ ;_ @_ "/>
    <numFmt numFmtId="169" formatCode="#,##0_р_."/>
    <numFmt numFmtId="170" formatCode="_(* #,##0.000000_);_(* \(#,##0.000000\);_(* &quot;-&quot;??_);_(@_)"/>
    <numFmt numFmtId="171" formatCode="0%_);\(0%\)"/>
    <numFmt numFmtId="172" formatCode="_ * #,##0_ ;_ * \-#,##0_ ;_ * &quot;-&quot;_ ;_ @_ "/>
    <numFmt numFmtId="173" formatCode="_(* #,##0_);_(* \(#,##0\);_(* &quot;-&quot;_);_(@_)"/>
    <numFmt numFmtId="174" formatCode="_-* #,##0\ _₽_-;\-* #,##0\ _₽_-;_-* &quot;-&quot;??\ _₽_-;_-@_-"/>
  </numFmts>
  <fonts count="7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0"/>
      <name val="Helv"/>
    </font>
    <font>
      <b/>
      <i/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"/>
      <family val="2"/>
    </font>
    <font>
      <b/>
      <sz val="9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name val="Arial"/>
      <family val="2"/>
      <charset val="204"/>
    </font>
    <font>
      <sz val="9"/>
      <color theme="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Helv"/>
    </font>
    <font>
      <b/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165">
    <xf numFmtId="0" fontId="0" fillId="0" borderId="0"/>
    <xf numFmtId="0" fontId="2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6" fillId="6" borderId="0" applyNumberFormat="0" applyBorder="0" applyAlignment="0" applyProtection="0"/>
    <xf numFmtId="0" fontId="36" fillId="3" borderId="0" applyNumberFormat="0" applyBorder="0" applyAlignment="0" applyProtection="0"/>
    <xf numFmtId="0" fontId="36" fillId="10" borderId="0" applyNumberFormat="0" applyBorder="0" applyAlignment="0" applyProtection="0"/>
    <xf numFmtId="0" fontId="36" fillId="7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7" fillId="6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7" borderId="0" applyNumberFormat="0" applyBorder="0" applyAlignment="0" applyProtection="0"/>
    <xf numFmtId="0" fontId="37" fillId="6" borderId="0" applyNumberFormat="0" applyBorder="0" applyAlignment="0" applyProtection="0"/>
    <xf numFmtId="0" fontId="37" fillId="3" borderId="0" applyNumberFormat="0" applyBorder="0" applyAlignment="0" applyProtection="0"/>
    <xf numFmtId="0" fontId="37" fillId="15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16" borderId="0" applyNumberFormat="0" applyBorder="0" applyAlignment="0" applyProtection="0"/>
    <xf numFmtId="0" fontId="37" fillId="14" borderId="0" applyNumberFormat="0" applyBorder="0" applyAlignment="0" applyProtection="0"/>
    <xf numFmtId="0" fontId="37" fillId="17" borderId="0" applyNumberFormat="0" applyBorder="0" applyAlignment="0" applyProtection="0"/>
    <xf numFmtId="0" fontId="38" fillId="9" borderId="0" applyNumberFormat="0" applyBorder="0" applyAlignment="0" applyProtection="0"/>
    <xf numFmtId="0" fontId="39" fillId="18" borderId="1" applyNumberFormat="0" applyAlignment="0" applyProtection="0"/>
    <xf numFmtId="0" fontId="40" fillId="19" borderId="2" applyNumberFormat="0" applyAlignment="0" applyProtection="0"/>
    <xf numFmtId="170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6" borderId="0" applyNumberFormat="0" applyBorder="0" applyAlignment="0" applyProtection="0"/>
    <xf numFmtId="14" fontId="17" fillId="20" borderId="3">
      <alignment horizontal="center" vertical="center" wrapText="1"/>
    </xf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10" borderId="1" applyNumberFormat="0" applyAlignment="0" applyProtection="0"/>
    <xf numFmtId="0" fontId="47" fillId="0" borderId="7" applyNumberFormat="0" applyFill="0" applyAlignment="0" applyProtection="0"/>
    <xf numFmtId="0" fontId="48" fillId="10" borderId="0" applyNumberFormat="0" applyBorder="0" applyAlignment="0" applyProtection="0"/>
    <xf numFmtId="0" fontId="4" fillId="0" borderId="0"/>
    <xf numFmtId="0" fontId="49" fillId="0" borderId="0"/>
    <xf numFmtId="0" fontId="49" fillId="0" borderId="0"/>
    <xf numFmtId="0" fontId="3" fillId="0" borderId="0"/>
    <xf numFmtId="0" fontId="9" fillId="0" borderId="0"/>
    <xf numFmtId="0" fontId="49" fillId="4" borderId="8" applyNumberFormat="0" applyFont="0" applyAlignment="0" applyProtection="0"/>
    <xf numFmtId="0" fontId="50" fillId="18" borderId="9" applyNumberFormat="0" applyAlignment="0" applyProtection="0"/>
    <xf numFmtId="171" fontId="3" fillId="0" borderId="0" applyFont="0" applyFill="0" applyBorder="0" applyAlignment="0" applyProtection="0"/>
    <xf numFmtId="0" fontId="12" fillId="0" borderId="0"/>
    <xf numFmtId="0" fontId="51" fillId="0" borderId="0" applyFill="0" applyBorder="0" applyProtection="0">
      <alignment horizontal="left" vertical="top"/>
    </xf>
    <xf numFmtId="0" fontId="52" fillId="0" borderId="0" applyNumberFormat="0" applyFill="0" applyBorder="0" applyAlignment="0" applyProtection="0"/>
    <xf numFmtId="0" fontId="53" fillId="0" borderId="10" applyNumberFormat="0" applyFill="0" applyAlignment="0" applyProtection="0"/>
    <xf numFmtId="0" fontId="47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58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4" fillId="0" borderId="0"/>
    <xf numFmtId="0" fontId="58" fillId="0" borderId="0"/>
    <xf numFmtId="0" fontId="1" fillId="0" borderId="0"/>
    <xf numFmtId="0" fontId="3" fillId="0" borderId="0"/>
    <xf numFmtId="0" fontId="3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3" fillId="0" borderId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0" borderId="0"/>
    <xf numFmtId="0" fontId="1" fillId="0" borderId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" fillId="0" borderId="0"/>
    <xf numFmtId="0" fontId="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16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49" fillId="0" borderId="0"/>
    <xf numFmtId="171" fontId="3" fillId="0" borderId="0" applyFont="0" applyFill="0" applyBorder="0" applyAlignment="0" applyProtection="0"/>
    <xf numFmtId="0" fontId="3" fillId="0" borderId="0"/>
    <xf numFmtId="0" fontId="49" fillId="0" borderId="0"/>
    <xf numFmtId="0" fontId="49" fillId="0" borderId="0"/>
    <xf numFmtId="0" fontId="4" fillId="0" borderId="0"/>
    <xf numFmtId="0" fontId="49" fillId="0" borderId="0"/>
    <xf numFmtId="0" fontId="49" fillId="0" borderId="0"/>
    <xf numFmtId="0" fontId="3" fillId="0" borderId="0"/>
    <xf numFmtId="171" fontId="3" fillId="0" borderId="0" applyFont="0" applyFill="0" applyBorder="0" applyAlignment="0" applyProtection="0"/>
    <xf numFmtId="0" fontId="4" fillId="0" borderId="0"/>
    <xf numFmtId="0" fontId="3" fillId="0" borderId="0"/>
    <xf numFmtId="166" fontId="4" fillId="0" borderId="0" applyFont="0" applyFill="0" applyBorder="0" applyAlignment="0" applyProtection="0"/>
    <xf numFmtId="0" fontId="3" fillId="0" borderId="0"/>
    <xf numFmtId="0" fontId="9" fillId="0" borderId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171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1" fillId="5" borderId="1" applyNumberFormat="0" applyAlignment="0" applyProtection="0"/>
    <xf numFmtId="0" fontId="20" fillId="17" borderId="0" applyNumberFormat="0" applyBorder="0" applyAlignment="0" applyProtection="0"/>
    <xf numFmtId="0" fontId="22" fillId="23" borderId="9" applyNumberFormat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1" fillId="0" borderId="0"/>
    <xf numFmtId="0" fontId="20" fillId="13" borderId="0" applyNumberFormat="0" applyBorder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0" fillId="12" borderId="0" applyNumberFormat="0" applyBorder="0" applyAlignment="0" applyProtection="0"/>
    <xf numFmtId="0" fontId="33" fillId="0" borderId="15" applyNumberFormat="0" applyFill="0" applyAlignment="0" applyProtection="0"/>
    <xf numFmtId="0" fontId="19" fillId="4" borderId="8" applyNumberFormat="0" applyFont="0" applyAlignment="0" applyProtection="0"/>
    <xf numFmtId="0" fontId="31" fillId="7" borderId="0" applyNumberFormat="0" applyBorder="0" applyAlignment="0" applyProtection="0"/>
    <xf numFmtId="0" fontId="27" fillId="0" borderId="14" applyNumberFormat="0" applyFill="0" applyAlignment="0" applyProtection="0"/>
    <xf numFmtId="0" fontId="20" fillId="13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24" fillId="0" borderId="11" applyNumberFormat="0" applyFill="0" applyAlignment="0" applyProtection="0"/>
    <xf numFmtId="0" fontId="2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1" fillId="0" borderId="0"/>
    <xf numFmtId="0" fontId="49" fillId="0" borderId="0"/>
    <xf numFmtId="0" fontId="21" fillId="5" borderId="1" applyNumberFormat="0" applyAlignment="0" applyProtection="0"/>
    <xf numFmtId="0" fontId="20" fillId="14" borderId="0" applyNumberFormat="0" applyBorder="0" applyAlignment="0" applyProtection="0"/>
    <xf numFmtId="0" fontId="21" fillId="5" borderId="1" applyNumberFormat="0" applyAlignment="0" applyProtection="0"/>
    <xf numFmtId="0" fontId="25" fillId="0" borderId="12" applyNumberFormat="0" applyFill="0" applyAlignment="0" applyProtection="0"/>
    <xf numFmtId="0" fontId="21" fillId="5" borderId="1" applyNumberFormat="0" applyAlignment="0" applyProtection="0"/>
    <xf numFmtId="0" fontId="35" fillId="8" borderId="0" applyNumberFormat="0" applyBorder="0" applyAlignment="0" applyProtection="0"/>
    <xf numFmtId="0" fontId="1" fillId="0" borderId="0"/>
    <xf numFmtId="0" fontId="26" fillId="0" borderId="13" applyNumberFormat="0" applyFill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2" fillId="23" borderId="9" applyNumberFormat="0" applyAlignment="0" applyProtection="0"/>
    <xf numFmtId="0" fontId="20" fillId="17" borderId="0" applyNumberFormat="0" applyBorder="0" applyAlignment="0" applyProtection="0"/>
    <xf numFmtId="0" fontId="21" fillId="5" borderId="1" applyNumberFormat="0" applyAlignment="0" applyProtection="0"/>
    <xf numFmtId="0" fontId="20" fillId="2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6" fillId="0" borderId="0" applyNumberFormat="0" applyFill="0" applyBorder="0" applyAlignment="0" applyProtection="0"/>
    <xf numFmtId="0" fontId="49" fillId="0" borderId="0"/>
    <xf numFmtId="0" fontId="19" fillId="4" borderId="8" applyNumberFormat="0" applyFont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31" fillId="7" borderId="0" applyNumberFormat="0" applyBorder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20" fillId="21" borderId="0" applyNumberFormat="0" applyBorder="0" applyAlignment="0" applyProtection="0"/>
    <xf numFmtId="0" fontId="49" fillId="0" borderId="0"/>
    <xf numFmtId="0" fontId="20" fillId="17" borderId="0" applyNumberFormat="0" applyBorder="0" applyAlignment="0" applyProtection="0"/>
    <xf numFmtId="0" fontId="30" fillId="10" borderId="0" applyNumberFormat="0" applyBorder="0" applyAlignment="0" applyProtection="0"/>
    <xf numFmtId="0" fontId="20" fillId="22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20" fillId="14" borderId="0" applyNumberFormat="0" applyBorder="0" applyAlignment="0" applyProtection="0"/>
    <xf numFmtId="0" fontId="27" fillId="0" borderId="14" applyNumberFormat="0" applyFill="0" applyAlignment="0" applyProtection="0"/>
    <xf numFmtId="0" fontId="20" fillId="12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5" borderId="1" applyNumberFormat="0" applyAlignment="0" applyProtection="0"/>
    <xf numFmtId="0" fontId="26" fillId="0" borderId="13" applyNumberFormat="0" applyFill="0" applyAlignment="0" applyProtection="0"/>
    <xf numFmtId="0" fontId="22" fillId="23" borderId="9" applyNumberFormat="0" applyAlignment="0" applyProtection="0"/>
    <xf numFmtId="0" fontId="25" fillId="0" borderId="12" applyNumberFormat="0" applyFill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5" fillId="0" borderId="12" applyNumberFormat="0" applyFill="0" applyAlignment="0" applyProtection="0"/>
    <xf numFmtId="0" fontId="22" fillId="23" borderId="9" applyNumberFormat="0" applyAlignment="0" applyProtection="0"/>
    <xf numFmtId="0" fontId="26" fillId="0" borderId="13" applyNumberFormat="0" applyFill="0" applyAlignment="0" applyProtection="0"/>
    <xf numFmtId="0" fontId="21" fillId="5" borderId="1" applyNumberFormat="0" applyAlignment="0" applyProtection="0"/>
    <xf numFmtId="0" fontId="26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27" fillId="0" borderId="14" applyNumberFormat="0" applyFill="0" applyAlignment="0" applyProtection="0"/>
    <xf numFmtId="0" fontId="20" fillId="14" borderId="0" applyNumberFormat="0" applyBorder="0" applyAlignment="0" applyProtection="0"/>
    <xf numFmtId="0" fontId="28" fillId="19" borderId="2" applyNumberFormat="0" applyAlignment="0" applyProtection="0"/>
    <xf numFmtId="0" fontId="20" fillId="13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30" fillId="10" borderId="0" applyNumberFormat="0" applyBorder="0" applyAlignment="0" applyProtection="0"/>
    <xf numFmtId="0" fontId="20" fillId="1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2" fillId="23" borderId="9" applyNumberFormat="0" applyAlignment="0" applyProtection="0"/>
    <xf numFmtId="0" fontId="1" fillId="0" borderId="0"/>
    <xf numFmtId="0" fontId="35" fillId="8" borderId="0" applyNumberFormat="0" applyBorder="0" applyAlignment="0" applyProtection="0"/>
    <xf numFmtId="0" fontId="20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5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33" fillId="0" borderId="15" applyNumberFormat="0" applyFill="0" applyAlignment="0" applyProtection="0"/>
    <xf numFmtId="0" fontId="28" fillId="19" borderId="2" applyNumberFormat="0" applyAlignment="0" applyProtection="0"/>
    <xf numFmtId="0" fontId="3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0" fillId="10" borderId="0" applyNumberFormat="0" applyBorder="0" applyAlignment="0" applyProtection="0"/>
    <xf numFmtId="0" fontId="28" fillId="19" borderId="2" applyNumberFormat="0" applyAlignment="0" applyProtection="0"/>
    <xf numFmtId="0" fontId="26" fillId="0" borderId="0" applyNumberFormat="0" applyFill="0" applyBorder="0" applyAlignment="0" applyProtection="0"/>
    <xf numFmtId="0" fontId="20" fillId="14" borderId="0" applyNumberFormat="0" applyBorder="0" applyAlignment="0" applyProtection="0"/>
    <xf numFmtId="0" fontId="22" fillId="23" borderId="9" applyNumberFormat="0" applyAlignment="0" applyProtection="0"/>
    <xf numFmtId="0" fontId="30" fillId="10" borderId="0" applyNumberFormat="0" applyBorder="0" applyAlignment="0" applyProtection="0"/>
    <xf numFmtId="0" fontId="23" fillId="23" borderId="1" applyNumberFormat="0" applyAlignment="0" applyProtection="0"/>
    <xf numFmtId="0" fontId="29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8" fillId="19" borderId="2" applyNumberFormat="0" applyAlignment="0" applyProtection="0"/>
    <xf numFmtId="0" fontId="25" fillId="0" borderId="12" applyNumberFormat="0" applyFill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5" fillId="0" borderId="12" applyNumberFormat="0" applyFill="0" applyAlignment="0" applyProtection="0"/>
    <xf numFmtId="0" fontId="28" fillId="19" borderId="2" applyNumberFormat="0" applyAlignment="0" applyProtection="0"/>
    <xf numFmtId="0" fontId="24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3" fillId="23" borderId="1" applyNumberFormat="0" applyAlignment="0" applyProtection="0"/>
    <xf numFmtId="0" fontId="30" fillId="10" borderId="0" applyNumberFormat="0" applyBorder="0" applyAlignment="0" applyProtection="0"/>
    <xf numFmtId="0" fontId="22" fillId="23" borderId="9" applyNumberFormat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0" fillId="21" borderId="0" applyNumberFormat="0" applyBorder="0" applyAlignment="0" applyProtection="0"/>
    <xf numFmtId="0" fontId="31" fillId="7" borderId="0" applyNumberFormat="0" applyBorder="0" applyAlignment="0" applyProtection="0"/>
    <xf numFmtId="0" fontId="20" fillId="14" borderId="0" applyNumberFormat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" fillId="0" borderId="0"/>
    <xf numFmtId="0" fontId="31" fillId="7" borderId="0" applyNumberFormat="0" applyBorder="0" applyAlignment="0" applyProtection="0"/>
    <xf numFmtId="0" fontId="30" fillId="10" borderId="0" applyNumberFormat="0" applyBorder="0" applyAlignment="0" applyProtection="0"/>
    <xf numFmtId="0" fontId="29" fillId="0" borderId="0" applyNumberFormat="0" applyFill="0" applyBorder="0" applyAlignment="0" applyProtection="0"/>
    <xf numFmtId="0" fontId="28" fillId="19" borderId="2" applyNumberFormat="0" applyAlignment="0" applyProtection="0"/>
    <xf numFmtId="0" fontId="27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49" fillId="0" borderId="0"/>
    <xf numFmtId="0" fontId="35" fillId="8" borderId="0" applyNumberFormat="0" applyBorder="0" applyAlignment="0" applyProtection="0"/>
    <xf numFmtId="0" fontId="1" fillId="0" borderId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2" fillId="23" borderId="9" applyNumberFormat="0" applyAlignment="0" applyProtection="0"/>
    <xf numFmtId="0" fontId="21" fillId="5" borderId="1" applyNumberFormat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1" fillId="0" borderId="0"/>
    <xf numFmtId="9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58" fillId="0" borderId="0"/>
    <xf numFmtId="0" fontId="2" fillId="0" borderId="0"/>
    <xf numFmtId="0" fontId="1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166" fontId="4" fillId="0" borderId="0" applyFont="0" applyFill="0" applyBorder="0" applyAlignment="0" applyProtection="0"/>
    <xf numFmtId="0" fontId="1" fillId="0" borderId="0"/>
    <xf numFmtId="0" fontId="1" fillId="0" borderId="0"/>
    <xf numFmtId="0" fontId="49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8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0" fontId="58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" fillId="0" borderId="0"/>
    <xf numFmtId="0" fontId="49" fillId="0" borderId="0"/>
    <xf numFmtId="0" fontId="49" fillId="0" borderId="0"/>
    <xf numFmtId="0" fontId="2" fillId="0" borderId="0"/>
    <xf numFmtId="171" fontId="2" fillId="0" borderId="0" applyFont="0" applyFill="0" applyBorder="0" applyAlignment="0" applyProtection="0"/>
    <xf numFmtId="0" fontId="1" fillId="0" borderId="0"/>
    <xf numFmtId="0" fontId="49" fillId="0" borderId="0"/>
    <xf numFmtId="0" fontId="49" fillId="0" borderId="0"/>
    <xf numFmtId="0" fontId="2" fillId="0" borderId="0"/>
    <xf numFmtId="0" fontId="1" fillId="0" borderId="0"/>
    <xf numFmtId="0" fontId="58" fillId="0" borderId="0"/>
    <xf numFmtId="0" fontId="58" fillId="0" borderId="0"/>
    <xf numFmtId="171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2" fillId="0" borderId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" fillId="0" borderId="0"/>
    <xf numFmtId="0" fontId="58" fillId="0" borderId="0"/>
    <xf numFmtId="9" fontId="9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" fillId="0" borderId="0"/>
    <xf numFmtId="0" fontId="58" fillId="0" borderId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0" fontId="4" fillId="0" borderId="0"/>
    <xf numFmtId="0" fontId="49" fillId="0" borderId="0"/>
    <xf numFmtId="0" fontId="2" fillId="0" borderId="0"/>
    <xf numFmtId="0" fontId="49" fillId="0" borderId="0"/>
    <xf numFmtId="0" fontId="2" fillId="0" borderId="0"/>
    <xf numFmtId="0" fontId="49" fillId="0" borderId="0"/>
    <xf numFmtId="171" fontId="2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8" fillId="0" borderId="0"/>
    <xf numFmtId="0" fontId="49" fillId="0" borderId="0"/>
    <xf numFmtId="0" fontId="49" fillId="0" borderId="0"/>
    <xf numFmtId="0" fontId="2" fillId="0" borderId="0"/>
    <xf numFmtId="0" fontId="4" fillId="0" borderId="0"/>
    <xf numFmtId="171" fontId="2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58" fillId="0" borderId="0"/>
    <xf numFmtId="0" fontId="4" fillId="0" borderId="0"/>
    <xf numFmtId="166" fontId="1" fillId="0" borderId="0" applyFont="0" applyFill="0" applyBorder="0" applyAlignment="0" applyProtection="0"/>
    <xf numFmtId="0" fontId="58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71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0" fontId="2" fillId="0" borderId="0"/>
    <xf numFmtId="0" fontId="9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1" fillId="0" borderId="0"/>
    <xf numFmtId="0" fontId="58" fillId="0" borderId="0"/>
    <xf numFmtId="0" fontId="1" fillId="0" borderId="0"/>
    <xf numFmtId="0" fontId="4" fillId="0" borderId="0"/>
    <xf numFmtId="0" fontId="49" fillId="0" borderId="0"/>
    <xf numFmtId="0" fontId="49" fillId="0" borderId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8" fillId="0" borderId="0"/>
    <xf numFmtId="170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8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66" fontId="4" fillId="0" borderId="0" applyFont="0" applyFill="0" applyBorder="0" applyAlignment="0" applyProtection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6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1"/>
    <xf numFmtId="0" fontId="10" fillId="0" borderId="0" xfId="1" applyFont="1" applyAlignment="1">
      <alignment wrapText="1"/>
    </xf>
    <xf numFmtId="0" fontId="5" fillId="0" borderId="0" xfId="1" applyFont="1"/>
    <xf numFmtId="0" fontId="5" fillId="0" borderId="0" xfId="1" applyFont="1" applyAlignment="1">
      <alignment wrapText="1"/>
    </xf>
    <xf numFmtId="3" fontId="5" fillId="0" borderId="0" xfId="1" applyNumberFormat="1" applyFont="1"/>
    <xf numFmtId="0" fontId="9" fillId="0" borderId="0" xfId="1" applyFont="1" applyAlignment="1">
      <alignment wrapText="1"/>
    </xf>
    <xf numFmtId="9" fontId="5" fillId="0" borderId="0" xfId="74" applyFont="1" applyFill="1"/>
    <xf numFmtId="3" fontId="56" fillId="0" borderId="0" xfId="1" applyNumberFormat="1" applyFont="1"/>
    <xf numFmtId="3" fontId="57" fillId="0" borderId="0" xfId="1" applyNumberFormat="1" applyFont="1"/>
    <xf numFmtId="0" fontId="59" fillId="28" borderId="0" xfId="1" applyFont="1" applyFill="1" applyAlignment="1">
      <alignment horizontal="left" vertical="center" wrapText="1"/>
    </xf>
    <xf numFmtId="0" fontId="59" fillId="28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5" fillId="0" borderId="18" xfId="1" applyFont="1" applyBorder="1" applyAlignment="1">
      <alignment wrapText="1"/>
    </xf>
    <xf numFmtId="0" fontId="2" fillId="0" borderId="0" xfId="217"/>
    <xf numFmtId="0" fontId="5" fillId="0" borderId="0" xfId="217" applyFont="1" applyAlignment="1">
      <alignment wrapText="1"/>
    </xf>
    <xf numFmtId="0" fontId="5" fillId="0" borderId="0" xfId="217" applyFont="1"/>
    <xf numFmtId="0" fontId="5" fillId="0" borderId="0" xfId="217" applyFont="1" applyAlignment="1">
      <alignment horizontal="center"/>
    </xf>
    <xf numFmtId="169" fontId="9" fillId="0" borderId="0" xfId="217" applyNumberFormat="1" applyFont="1"/>
    <xf numFmtId="169" fontId="5" fillId="0" borderId="0" xfId="217" applyNumberFormat="1" applyFont="1"/>
    <xf numFmtId="169" fontId="13" fillId="0" borderId="0" xfId="217" applyNumberFormat="1" applyFont="1" applyAlignment="1">
      <alignment horizontal="right"/>
    </xf>
    <xf numFmtId="169" fontId="5" fillId="0" borderId="0" xfId="217" applyNumberFormat="1" applyFont="1" applyAlignment="1">
      <alignment horizontal="right"/>
    </xf>
    <xf numFmtId="0" fontId="9" fillId="0" borderId="0" xfId="217" applyFont="1"/>
    <xf numFmtId="0" fontId="7" fillId="0" borderId="0" xfId="217" applyFont="1" applyAlignment="1">
      <alignment horizontal="center" vertical="center" wrapText="1"/>
    </xf>
    <xf numFmtId="169" fontId="7" fillId="0" borderId="0" xfId="217" applyNumberFormat="1" applyFont="1"/>
    <xf numFmtId="169" fontId="16" fillId="0" borderId="0" xfId="217" applyNumberFormat="1" applyFont="1" applyAlignment="1">
      <alignment horizontal="right"/>
    </xf>
    <xf numFmtId="0" fontId="61" fillId="0" borderId="0" xfId="217" applyFont="1" applyAlignment="1">
      <alignment wrapText="1"/>
    </xf>
    <xf numFmtId="0" fontId="62" fillId="0" borderId="0" xfId="217" applyFont="1" applyAlignment="1">
      <alignment horizontal="center" vertical="top"/>
    </xf>
    <xf numFmtId="169" fontId="61" fillId="0" borderId="0" xfId="217" applyNumberFormat="1" applyFont="1" applyAlignment="1">
      <alignment horizontal="right"/>
    </xf>
    <xf numFmtId="169" fontId="61" fillId="0" borderId="0" xfId="217" applyNumberFormat="1" applyFont="1"/>
    <xf numFmtId="0" fontId="61" fillId="0" borderId="0" xfId="217" applyFont="1" applyAlignment="1">
      <alignment horizontal="center"/>
    </xf>
    <xf numFmtId="0" fontId="62" fillId="0" borderId="0" xfId="217" applyFont="1" applyAlignment="1">
      <alignment horizontal="center"/>
    </xf>
    <xf numFmtId="167" fontId="61" fillId="0" borderId="0" xfId="217" applyNumberFormat="1" applyFont="1" applyAlignment="1">
      <alignment horizontal="right"/>
    </xf>
    <xf numFmtId="169" fontId="61" fillId="0" borderId="18" xfId="217" applyNumberFormat="1" applyFont="1" applyBorder="1" applyAlignment="1">
      <alignment horizontal="right"/>
    </xf>
    <xf numFmtId="169" fontId="61" fillId="0" borderId="18" xfId="217" applyNumberFormat="1" applyFont="1" applyBorder="1"/>
    <xf numFmtId="0" fontId="5" fillId="0" borderId="18" xfId="217" applyFont="1" applyBorder="1" applyAlignment="1">
      <alignment wrapText="1"/>
    </xf>
    <xf numFmtId="0" fontId="5" fillId="0" borderId="18" xfId="217" applyFont="1" applyBorder="1"/>
    <xf numFmtId="0" fontId="9" fillId="0" borderId="0" xfId="217" applyFont="1" applyAlignment="1">
      <alignment wrapText="1"/>
    </xf>
    <xf numFmtId="0" fontId="2" fillId="0" borderId="0" xfId="262"/>
    <xf numFmtId="0" fontId="5" fillId="0" borderId="0" xfId="262" applyFont="1" applyAlignment="1">
      <alignment wrapText="1"/>
    </xf>
    <xf numFmtId="0" fontId="9" fillId="0" borderId="0" xfId="262" applyFont="1"/>
    <xf numFmtId="0" fontId="9" fillId="0" borderId="0" xfId="262" applyFont="1" applyAlignment="1">
      <alignment wrapText="1"/>
    </xf>
    <xf numFmtId="169" fontId="9" fillId="0" borderId="0" xfId="262" applyNumberFormat="1" applyFont="1"/>
    <xf numFmtId="167" fontId="8" fillId="0" borderId="0" xfId="262" applyNumberFormat="1" applyFont="1"/>
    <xf numFmtId="167" fontId="14" fillId="0" borderId="0" xfId="262" applyNumberFormat="1" applyFont="1" applyAlignment="1">
      <alignment wrapText="1"/>
    </xf>
    <xf numFmtId="3" fontId="7" fillId="0" borderId="0" xfId="262" applyNumberFormat="1" applyFont="1" applyAlignment="1">
      <alignment horizontal="center" vertical="center"/>
    </xf>
    <xf numFmtId="167" fontId="55" fillId="0" borderId="0" xfId="262" applyNumberFormat="1" applyFont="1"/>
    <xf numFmtId="167" fontId="14" fillId="0" borderId="0" xfId="262" applyNumberFormat="1" applyFont="1" applyAlignment="1">
      <alignment horizontal="left" wrapText="1"/>
    </xf>
    <xf numFmtId="0" fontId="5" fillId="0" borderId="18" xfId="262" applyFont="1" applyBorder="1" applyAlignment="1">
      <alignment wrapText="1"/>
    </xf>
    <xf numFmtId="0" fontId="5" fillId="0" borderId="0" xfId="262" applyFont="1"/>
    <xf numFmtId="167" fontId="8" fillId="0" borderId="0" xfId="209" applyNumberFormat="1" applyFont="1"/>
    <xf numFmtId="0" fontId="7" fillId="0" borderId="0" xfId="262" applyFont="1" applyAlignment="1">
      <alignment wrapText="1"/>
    </xf>
    <xf numFmtId="167" fontId="8" fillId="0" borderId="18" xfId="209" applyNumberFormat="1" applyFont="1" applyBorder="1"/>
    <xf numFmtId="167" fontId="54" fillId="0" borderId="0" xfId="262" applyNumberFormat="1" applyFont="1"/>
    <xf numFmtId="169" fontId="64" fillId="0" borderId="0" xfId="262" applyNumberFormat="1" applyFont="1" applyAlignment="1">
      <alignment horizontal="center" wrapText="1"/>
    </xf>
    <xf numFmtId="167" fontId="60" fillId="0" borderId="0" xfId="262" applyNumberFormat="1" applyFont="1" applyAlignment="1">
      <alignment wrapText="1"/>
    </xf>
    <xf numFmtId="167" fontId="60" fillId="0" borderId="20" xfId="262" applyNumberFormat="1" applyFont="1" applyBorder="1" applyAlignment="1">
      <alignment wrapText="1"/>
    </xf>
    <xf numFmtId="167" fontId="60" fillId="0" borderId="19" xfId="262" applyNumberFormat="1" applyFont="1" applyBorder="1" applyAlignment="1">
      <alignment wrapText="1"/>
    </xf>
    <xf numFmtId="169" fontId="11" fillId="0" borderId="0" xfId="262" applyNumberFormat="1" applyFont="1"/>
    <xf numFmtId="0" fontId="60" fillId="0" borderId="18" xfId="262" applyFont="1" applyBorder="1" applyAlignment="1">
      <alignment wrapText="1"/>
    </xf>
    <xf numFmtId="0" fontId="2" fillId="0" borderId="0" xfId="302"/>
    <xf numFmtId="0" fontId="12" fillId="0" borderId="0" xfId="302" applyFont="1"/>
    <xf numFmtId="0" fontId="16" fillId="0" borderId="18" xfId="302" applyFont="1" applyBorder="1" applyAlignment="1">
      <alignment horizontal="right"/>
    </xf>
    <xf numFmtId="0" fontId="18" fillId="0" borderId="0" xfId="302" applyFont="1" applyAlignment="1">
      <alignment wrapText="1"/>
    </xf>
    <xf numFmtId="0" fontId="62" fillId="0" borderId="0" xfId="217" applyFont="1" applyAlignment="1">
      <alignment horizontal="center" wrapText="1"/>
    </xf>
    <xf numFmtId="167" fontId="0" fillId="0" borderId="0" xfId="0" applyNumberFormat="1"/>
    <xf numFmtId="0" fontId="64" fillId="0" borderId="0" xfId="40" applyFont="1" applyAlignment="1">
      <alignment horizontal="center" vertical="center"/>
    </xf>
    <xf numFmtId="3" fontId="0" fillId="0" borderId="0" xfId="0" applyNumberFormat="1"/>
    <xf numFmtId="167" fontId="60" fillId="0" borderId="0" xfId="262" applyNumberFormat="1" applyFont="1" applyAlignment="1">
      <alignment horizontal="left" wrapText="1"/>
    </xf>
    <xf numFmtId="0" fontId="1" fillId="0" borderId="0" xfId="0" applyFont="1" applyAlignment="1">
      <alignment vertical="top" wrapText="1"/>
    </xf>
    <xf numFmtId="167" fontId="1" fillId="0" borderId="0" xfId="0" applyNumberFormat="1" applyFont="1" applyAlignment="1">
      <alignment wrapText="1"/>
    </xf>
    <xf numFmtId="167" fontId="68" fillId="0" borderId="0" xfId="0" applyNumberFormat="1" applyFont="1" applyAlignment="1">
      <alignment horizontal="center" wrapText="1"/>
    </xf>
    <xf numFmtId="167" fontId="68" fillId="0" borderId="19" xfId="0" applyNumberFormat="1" applyFont="1" applyBorder="1" applyAlignment="1">
      <alignment horizontal="center" wrapText="1"/>
    </xf>
    <xf numFmtId="167" fontId="1" fillId="0" borderId="19" xfId="0" applyNumberFormat="1" applyFont="1" applyBorder="1" applyAlignment="1">
      <alignment wrapText="1"/>
    </xf>
    <xf numFmtId="167" fontId="60" fillId="0" borderId="0" xfId="262" applyNumberFormat="1" applyFont="1" applyAlignment="1">
      <alignment horizontal="center" vertical="top" wrapText="1"/>
    </xf>
    <xf numFmtId="167" fontId="60" fillId="0" borderId="0" xfId="262" applyNumberFormat="1" applyFont="1" applyAlignment="1">
      <alignment horizontal="center" wrapText="1"/>
    </xf>
    <xf numFmtId="167" fontId="60" fillId="0" borderId="3" xfId="262" applyNumberFormat="1" applyFont="1" applyBorder="1" applyAlignment="1">
      <alignment wrapText="1"/>
    </xf>
    <xf numFmtId="0" fontId="60" fillId="0" borderId="0" xfId="262" applyFont="1" applyAlignment="1">
      <alignment wrapText="1"/>
    </xf>
    <xf numFmtId="0" fontId="60" fillId="0" borderId="0" xfId="262" applyFont="1"/>
    <xf numFmtId="169" fontId="7" fillId="0" borderId="0" xfId="262" applyNumberFormat="1" applyFont="1"/>
    <xf numFmtId="167" fontId="60" fillId="0" borderId="0" xfId="262" applyNumberFormat="1" applyFont="1" applyAlignment="1">
      <alignment vertical="top" wrapText="1"/>
    </xf>
    <xf numFmtId="167" fontId="64" fillId="0" borderId="0" xfId="262" applyNumberFormat="1" applyFont="1" applyAlignment="1">
      <alignment vertical="top" wrapText="1"/>
    </xf>
    <xf numFmtId="167" fontId="15" fillId="0" borderId="0" xfId="262" applyNumberFormat="1" applyFont="1" applyAlignment="1">
      <alignment vertical="top" wrapText="1"/>
    </xf>
    <xf numFmtId="167" fontId="70" fillId="0" borderId="0" xfId="0" applyNumberFormat="1" applyFont="1" applyAlignment="1">
      <alignment horizontal="right"/>
    </xf>
    <xf numFmtId="174" fontId="60" fillId="0" borderId="16" xfId="1164" applyNumberFormat="1" applyFont="1" applyFill="1" applyBorder="1"/>
    <xf numFmtId="174" fontId="5" fillId="0" borderId="0" xfId="1164" applyNumberFormat="1" applyFont="1" applyFill="1" applyAlignment="1">
      <alignment horizontal="right" vertical="center"/>
    </xf>
    <xf numFmtId="174" fontId="5" fillId="0" borderId="0" xfId="1164" applyNumberFormat="1" applyFont="1" applyFill="1"/>
    <xf numFmtId="174" fontId="5" fillId="0" borderId="0" xfId="1164" applyNumberFormat="1" applyFont="1" applyFill="1" applyBorder="1"/>
    <xf numFmtId="174" fontId="5" fillId="0" borderId="18" xfId="1164" applyNumberFormat="1" applyFont="1" applyFill="1" applyBorder="1"/>
    <xf numFmtId="174" fontId="60" fillId="0" borderId="19" xfId="1164" applyNumberFormat="1" applyFont="1" applyFill="1" applyBorder="1"/>
    <xf numFmtId="174" fontId="60" fillId="0" borderId="20" xfId="1164" applyNumberFormat="1" applyFont="1" applyFill="1" applyBorder="1" applyAlignment="1">
      <alignment wrapText="1"/>
    </xf>
    <xf numFmtId="164" fontId="11" fillId="0" borderId="0" xfId="1164" applyFont="1" applyFill="1" applyAlignment="1"/>
    <xf numFmtId="0" fontId="7" fillId="0" borderId="0" xfId="1" applyFont="1"/>
    <xf numFmtId="167" fontId="15" fillId="0" borderId="19" xfId="262" applyNumberFormat="1" applyFont="1" applyBorder="1" applyAlignment="1">
      <alignment horizontal="center" vertical="center" wrapText="1"/>
    </xf>
    <xf numFmtId="0" fontId="64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174" fontId="2" fillId="0" borderId="0" xfId="1164" applyNumberFormat="1" applyFont="1"/>
    <xf numFmtId="174" fontId="2" fillId="0" borderId="0" xfId="1" applyNumberFormat="1"/>
    <xf numFmtId="174" fontId="7" fillId="0" borderId="0" xfId="1164" applyNumberFormat="1" applyFont="1" applyAlignment="1">
      <alignment horizontal="center" vertical="center" wrapText="1"/>
    </xf>
    <xf numFmtId="174" fontId="7" fillId="0" borderId="0" xfId="1" applyNumberFormat="1" applyFont="1" applyAlignment="1">
      <alignment horizontal="center" vertical="center" wrapText="1"/>
    </xf>
    <xf numFmtId="174" fontId="5" fillId="0" borderId="0" xfId="1164" applyNumberFormat="1" applyFont="1"/>
    <xf numFmtId="174" fontId="5" fillId="0" borderId="0" xfId="1" applyNumberFormat="1" applyFont="1"/>
    <xf numFmtId="174" fontId="60" fillId="0" borderId="0" xfId="1" applyNumberFormat="1" applyFont="1"/>
    <xf numFmtId="174" fontId="60" fillId="0" borderId="0" xfId="1164" applyNumberFormat="1" applyFont="1" applyFill="1"/>
    <xf numFmtId="174" fontId="63" fillId="0" borderId="0" xfId="1" applyNumberFormat="1" applyFont="1"/>
    <xf numFmtId="174" fontId="12" fillId="0" borderId="0" xfId="1" applyNumberFormat="1" applyFont="1"/>
    <xf numFmtId="174" fontId="9" fillId="0" borderId="0" xfId="1164" applyNumberFormat="1" applyFont="1" applyFill="1" applyAlignment="1"/>
    <xf numFmtId="174" fontId="9" fillId="0" borderId="0" xfId="1164" applyNumberFormat="1" applyFont="1" applyAlignment="1"/>
    <xf numFmtId="174" fontId="7" fillId="0" borderId="17" xfId="1" applyNumberFormat="1" applyFont="1" applyBorder="1" applyAlignment="1">
      <alignment horizontal="left"/>
    </xf>
    <xf numFmtId="174" fontId="7" fillId="0" borderId="0" xfId="1" applyNumberFormat="1" applyFont="1" applyAlignment="1">
      <alignment horizontal="left"/>
    </xf>
    <xf numFmtId="174" fontId="5" fillId="0" borderId="0" xfId="1164" applyNumberFormat="1" applyFont="1" applyFill="1" applyBorder="1" applyAlignment="1"/>
    <xf numFmtId="174" fontId="9" fillId="0" borderId="0" xfId="1" applyNumberFormat="1" applyFont="1"/>
    <xf numFmtId="174" fontId="0" fillId="0" borderId="0" xfId="1164" applyNumberFormat="1" applyFont="1"/>
    <xf numFmtId="174" fontId="0" fillId="0" borderId="0" xfId="0" applyNumberFormat="1"/>
    <xf numFmtId="0" fontId="10" fillId="0" borderId="0" xfId="1" applyFont="1" applyAlignment="1">
      <alignment horizontal="center" wrapText="1"/>
    </xf>
    <xf numFmtId="0" fontId="10" fillId="0" borderId="18" xfId="1" applyFont="1" applyBorder="1" applyAlignment="1">
      <alignment horizontal="center" wrapText="1"/>
    </xf>
    <xf numFmtId="0" fontId="69" fillId="0" borderId="0" xfId="0" applyFont="1" applyAlignment="1">
      <alignment horizontal="center" wrapText="1"/>
    </xf>
    <xf numFmtId="0" fontId="69" fillId="0" borderId="0" xfId="0" applyFont="1" applyAlignment="1">
      <alignment horizontal="center"/>
    </xf>
    <xf numFmtId="0" fontId="60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7" fontId="5" fillId="0" borderId="0" xfId="217" applyNumberFormat="1" applyFont="1" applyAlignment="1">
      <alignment horizontal="right"/>
    </xf>
    <xf numFmtId="173" fontId="5" fillId="0" borderId="0" xfId="40" applyNumberFormat="1" applyFont="1" applyAlignment="1">
      <alignment horizontal="center" vertical="center"/>
    </xf>
    <xf numFmtId="167" fontId="5" fillId="0" borderId="18" xfId="217" applyNumberFormat="1" applyFont="1" applyBorder="1" applyAlignment="1">
      <alignment horizontal="right"/>
    </xf>
    <xf numFmtId="167" fontId="5" fillId="0" borderId="0" xfId="217" applyNumberFormat="1" applyFont="1"/>
    <xf numFmtId="173" fontId="5" fillId="0" borderId="18" xfId="40" applyNumberFormat="1" applyFont="1" applyBorder="1" applyAlignment="1">
      <alignment horizontal="center" vertical="center"/>
    </xf>
    <xf numFmtId="174" fontId="5" fillId="0" borderId="0" xfId="1164" applyNumberFormat="1" applyFont="1" applyFill="1" applyBorder="1" applyAlignment="1">
      <alignment wrapText="1"/>
    </xf>
    <xf numFmtId="167" fontId="5" fillId="0" borderId="0" xfId="262" applyNumberFormat="1" applyFont="1" applyAlignment="1">
      <alignment wrapText="1"/>
    </xf>
    <xf numFmtId="0" fontId="5" fillId="0" borderId="0" xfId="1" applyFont="1" applyAlignment="1">
      <alignment horizontal="center" wrapText="1"/>
    </xf>
    <xf numFmtId="0" fontId="7" fillId="0" borderId="0" xfId="217" applyFont="1" applyAlignment="1">
      <alignment wrapText="1"/>
    </xf>
    <xf numFmtId="167" fontId="5" fillId="0" borderId="3" xfId="262" applyNumberFormat="1" applyFont="1" applyBorder="1" applyAlignment="1">
      <alignment wrapText="1"/>
    </xf>
    <xf numFmtId="167" fontId="70" fillId="0" borderId="0" xfId="262" applyNumberFormat="1" applyFont="1"/>
    <xf numFmtId="167" fontId="70" fillId="0" borderId="3" xfId="262" applyNumberFormat="1" applyFont="1" applyBorder="1"/>
    <xf numFmtId="167" fontId="70" fillId="0" borderId="0" xfId="0" applyNumberFormat="1" applyFont="1" applyAlignment="1">
      <alignment wrapText="1"/>
    </xf>
    <xf numFmtId="167" fontId="70" fillId="0" borderId="0" xfId="0" applyNumberFormat="1" applyFont="1" applyAlignment="1">
      <alignment horizontal="center" wrapText="1"/>
    </xf>
    <xf numFmtId="167" fontId="5" fillId="0" borderId="19" xfId="262" applyNumberFormat="1" applyFont="1" applyBorder="1" applyAlignment="1">
      <alignment wrapText="1"/>
    </xf>
    <xf numFmtId="0" fontId="60" fillId="0" borderId="0" xfId="1" applyFont="1" applyAlignment="1">
      <alignment wrapText="1"/>
    </xf>
    <xf numFmtId="167" fontId="10" fillId="0" borderId="0" xfId="262" applyNumberFormat="1" applyFont="1" applyAlignment="1">
      <alignment horizontal="left" wrapText="1"/>
    </xf>
    <xf numFmtId="0" fontId="18" fillId="0" borderId="0" xfId="302" applyFont="1" applyAlignment="1">
      <alignment horizontal="center" wrapText="1"/>
    </xf>
    <xf numFmtId="0" fontId="16" fillId="0" borderId="0" xfId="302" applyFont="1" applyAlignment="1">
      <alignment horizontal="right"/>
    </xf>
    <xf numFmtId="0" fontId="10" fillId="0" borderId="0" xfId="294" applyFont="1" applyAlignment="1">
      <alignment horizontal="left" wrapText="1"/>
    </xf>
    <xf numFmtId="167" fontId="7" fillId="0" borderId="0" xfId="217" applyNumberFormat="1" applyFont="1" applyAlignment="1">
      <alignment horizontal="right"/>
    </xf>
    <xf numFmtId="169" fontId="7" fillId="0" borderId="0" xfId="217" applyNumberFormat="1" applyFont="1" applyAlignment="1">
      <alignment horizontal="right"/>
    </xf>
    <xf numFmtId="169" fontId="7" fillId="0" borderId="16" xfId="217" applyNumberFormat="1" applyFont="1" applyBorder="1" applyAlignment="1">
      <alignment horizontal="right"/>
    </xf>
    <xf numFmtId="167" fontId="7" fillId="0" borderId="16" xfId="217" applyNumberFormat="1" applyFont="1" applyBorder="1" applyAlignment="1">
      <alignment horizontal="right"/>
    </xf>
    <xf numFmtId="167" fontId="5" fillId="0" borderId="19" xfId="217" applyNumberFormat="1" applyFont="1" applyBorder="1" applyAlignment="1">
      <alignment horizontal="right"/>
    </xf>
    <xf numFmtId="167" fontId="64" fillId="0" borderId="3" xfId="262" applyNumberFormat="1" applyFont="1" applyBorder="1" applyAlignment="1">
      <alignment wrapText="1"/>
    </xf>
    <xf numFmtId="167" fontId="64" fillId="0" borderId="0" xfId="262" applyNumberFormat="1" applyFont="1" applyAlignment="1">
      <alignment wrapText="1"/>
    </xf>
    <xf numFmtId="167" fontId="15" fillId="0" borderId="0" xfId="262" applyNumberFormat="1" applyFont="1" applyAlignment="1">
      <alignment wrapText="1"/>
    </xf>
    <xf numFmtId="167" fontId="64" fillId="0" borderId="20" xfId="262" applyNumberFormat="1" applyFont="1" applyBorder="1" applyAlignment="1">
      <alignment wrapText="1"/>
    </xf>
    <xf numFmtId="0" fontId="64" fillId="0" borderId="0" xfId="1" applyFont="1" applyAlignment="1">
      <alignment horizontal="center" wrapText="1"/>
    </xf>
    <xf numFmtId="0" fontId="60" fillId="0" borderId="0" xfId="1" applyFont="1" applyAlignment="1">
      <alignment horizontal="left" wrapText="1"/>
    </xf>
    <xf numFmtId="0" fontId="65" fillId="0" borderId="0" xfId="0" applyFont="1" applyAlignment="1">
      <alignment horizontal="left" wrapText="1"/>
    </xf>
    <xf numFmtId="0" fontId="66" fillId="0" borderId="0" xfId="0" applyFont="1" applyAlignment="1">
      <alignment horizontal="left" wrapText="1"/>
    </xf>
    <xf numFmtId="0" fontId="7" fillId="0" borderId="0" xfId="1" applyFont="1" applyAlignment="1">
      <alignment horizontal="left" wrapText="1"/>
    </xf>
    <xf numFmtId="0" fontId="60" fillId="0" borderId="0" xfId="1" applyFont="1" applyAlignment="1">
      <alignment horizontal="left" vertical="center" wrapText="1"/>
    </xf>
    <xf numFmtId="0" fontId="64" fillId="0" borderId="0" xfId="1" applyFont="1" applyAlignment="1">
      <alignment horizontal="left" wrapText="1"/>
    </xf>
    <xf numFmtId="0" fontId="60" fillId="0" borderId="0" xfId="1" applyFont="1" applyAlignment="1">
      <alignment horizontal="center" wrapText="1"/>
    </xf>
    <xf numFmtId="174" fontId="12" fillId="0" borderId="0" xfId="1" applyNumberFormat="1" applyFont="1" applyAlignment="1">
      <alignment horizontal="center"/>
    </xf>
    <xf numFmtId="0" fontId="10" fillId="0" borderId="0" xfId="1" applyFont="1" applyAlignment="1">
      <alignment horizontal="left" wrapText="1"/>
    </xf>
    <xf numFmtId="0" fontId="64" fillId="0" borderId="18" xfId="1" applyFont="1" applyBorder="1" applyAlignment="1">
      <alignment horizontal="left" wrapText="1"/>
    </xf>
    <xf numFmtId="174" fontId="16" fillId="0" borderId="18" xfId="1" applyNumberFormat="1" applyFont="1" applyBorder="1" applyAlignment="1">
      <alignment horizontal="right"/>
    </xf>
    <xf numFmtId="0" fontId="5" fillId="0" borderId="0" xfId="1" applyFont="1" applyAlignment="1">
      <alignment horizontal="center" wrapText="1"/>
    </xf>
    <xf numFmtId="0" fontId="61" fillId="0" borderId="0" xfId="217" applyFont="1" applyAlignment="1">
      <alignment horizontal="left" wrapText="1"/>
    </xf>
    <xf numFmtId="0" fontId="62" fillId="0" borderId="0" xfId="217" applyFont="1" applyAlignment="1">
      <alignment horizontal="left"/>
    </xf>
    <xf numFmtId="0" fontId="7" fillId="0" borderId="0" xfId="217" applyFont="1" applyAlignment="1">
      <alignment horizontal="left" wrapText="1"/>
    </xf>
    <xf numFmtId="0" fontId="10" fillId="0" borderId="17" xfId="294" applyFont="1" applyBorder="1" applyAlignment="1">
      <alignment horizontal="left" wrapText="1"/>
    </xf>
    <xf numFmtId="0" fontId="10" fillId="0" borderId="0" xfId="217" applyFont="1" applyAlignment="1">
      <alignment horizontal="left" wrapText="1"/>
    </xf>
    <xf numFmtId="0" fontId="5" fillId="0" borderId="0" xfId="217" applyFont="1" applyAlignment="1">
      <alignment horizontal="left" wrapText="1"/>
    </xf>
    <xf numFmtId="169" fontId="16" fillId="0" borderId="18" xfId="217" applyNumberFormat="1" applyFont="1" applyBorder="1" applyAlignment="1">
      <alignment horizontal="right"/>
    </xf>
    <xf numFmtId="0" fontId="64" fillId="0" borderId="18" xfId="217" applyFont="1" applyBorder="1" applyAlignment="1">
      <alignment horizontal="left" wrapText="1"/>
    </xf>
    <xf numFmtId="0" fontId="5" fillId="0" borderId="0" xfId="217" applyFont="1" applyAlignment="1">
      <alignment horizontal="center" wrapText="1"/>
    </xf>
    <xf numFmtId="0" fontId="61" fillId="0" borderId="0" xfId="217" applyFont="1" applyAlignment="1">
      <alignment horizontal="center" vertical="top" wrapText="1"/>
    </xf>
    <xf numFmtId="169" fontId="64" fillId="0" borderId="0" xfId="217" applyNumberFormat="1" applyFont="1" applyAlignment="1">
      <alignment horizontal="center"/>
    </xf>
    <xf numFmtId="0" fontId="7" fillId="0" borderId="0" xfId="262" applyFont="1" applyAlignment="1">
      <alignment horizontal="left" wrapText="1"/>
    </xf>
    <xf numFmtId="167" fontId="14" fillId="0" borderId="0" xfId="262" applyNumberFormat="1" applyFont="1" applyAlignment="1">
      <alignment horizontal="left" wrapText="1"/>
    </xf>
    <xf numFmtId="167" fontId="64" fillId="0" borderId="0" xfId="262" applyNumberFormat="1" applyFont="1" applyAlignment="1">
      <alignment horizontal="left" wrapText="1"/>
    </xf>
    <xf numFmtId="167" fontId="6" fillId="0" borderId="0" xfId="262" applyNumberFormat="1" applyFont="1"/>
    <xf numFmtId="167" fontId="10" fillId="0" borderId="0" xfId="262" applyNumberFormat="1" applyFont="1" applyAlignment="1">
      <alignment horizontal="left" wrapText="1"/>
    </xf>
    <xf numFmtId="167" fontId="15" fillId="0" borderId="0" xfId="262" applyNumberFormat="1" applyFont="1" applyAlignment="1">
      <alignment horizontal="left" wrapText="1"/>
    </xf>
    <xf numFmtId="167" fontId="60" fillId="0" borderId="0" xfId="262" applyNumberFormat="1" applyFont="1" applyAlignment="1">
      <alignment horizontal="left" wrapText="1"/>
    </xf>
    <xf numFmtId="167" fontId="64" fillId="0" borderId="0" xfId="262" applyNumberFormat="1" applyFont="1" applyAlignment="1">
      <alignment horizontal="center" wrapText="1"/>
    </xf>
    <xf numFmtId="167" fontId="15" fillId="0" borderId="0" xfId="262" applyNumberFormat="1" applyFont="1" applyAlignment="1">
      <alignment wrapText="1"/>
    </xf>
    <xf numFmtId="167" fontId="64" fillId="0" borderId="21" xfId="262" applyNumberFormat="1" applyFont="1" applyBorder="1" applyAlignment="1">
      <alignment wrapText="1"/>
    </xf>
    <xf numFmtId="167" fontId="64" fillId="0" borderId="3" xfId="262" applyNumberFormat="1" applyFont="1" applyBorder="1" applyAlignment="1">
      <alignment wrapText="1"/>
    </xf>
    <xf numFmtId="167" fontId="64" fillId="0" borderId="0" xfId="262" applyNumberFormat="1" applyFont="1" applyAlignment="1">
      <alignment horizontal="left" vertical="top" wrapText="1"/>
    </xf>
    <xf numFmtId="0" fontId="71" fillId="0" borderId="3" xfId="262" applyFont="1" applyBorder="1"/>
    <xf numFmtId="0" fontId="72" fillId="0" borderId="0" xfId="262" applyFont="1"/>
    <xf numFmtId="167" fontId="60" fillId="0" borderId="0" xfId="262" applyNumberFormat="1" applyFont="1" applyAlignment="1">
      <alignment wrapText="1"/>
    </xf>
    <xf numFmtId="0" fontId="10" fillId="0" borderId="0" xfId="262" applyFont="1" applyAlignment="1">
      <alignment horizontal="left" wrapText="1"/>
    </xf>
    <xf numFmtId="0" fontId="10" fillId="0" borderId="0" xfId="302" applyFont="1" applyAlignment="1">
      <alignment horizontal="left" wrapText="1"/>
    </xf>
    <xf numFmtId="0" fontId="64" fillId="0" borderId="0" xfId="302" applyFont="1" applyAlignment="1">
      <alignment horizontal="center" wrapText="1"/>
    </xf>
  </cellXfs>
  <cellStyles count="1165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Акцент1 2" xfId="93" xr:uid="{00000000-0005-0000-0000-000006000000}"/>
    <cellStyle name="20% - Акцент1 3" xfId="94" xr:uid="{00000000-0005-0000-0000-000007000000}"/>
    <cellStyle name="20% - Акцент2 2" xfId="95" xr:uid="{00000000-0005-0000-0000-000008000000}"/>
    <cellStyle name="20% - Акцент2 3" xfId="96" xr:uid="{00000000-0005-0000-0000-000009000000}"/>
    <cellStyle name="20% - Акцент3 2" xfId="97" xr:uid="{00000000-0005-0000-0000-00000A000000}"/>
    <cellStyle name="20% - Акцент3 3" xfId="98" xr:uid="{00000000-0005-0000-0000-00000B000000}"/>
    <cellStyle name="20% - Акцент4 2" xfId="99" xr:uid="{00000000-0005-0000-0000-00000C000000}"/>
    <cellStyle name="20% - Акцент4 3" xfId="100" xr:uid="{00000000-0005-0000-0000-00000D000000}"/>
    <cellStyle name="20% - Акцент5 2" xfId="101" xr:uid="{00000000-0005-0000-0000-00000E000000}"/>
    <cellStyle name="20% - Акцент5 3" xfId="102" xr:uid="{00000000-0005-0000-0000-00000F000000}"/>
    <cellStyle name="20% - Акцент6 2" xfId="103" xr:uid="{00000000-0005-0000-0000-000010000000}"/>
    <cellStyle name="20% - Акцент6 3" xfId="104" xr:uid="{00000000-0005-0000-0000-000011000000}"/>
    <cellStyle name="40% - Accent1" xfId="8" xr:uid="{00000000-0005-0000-0000-000012000000}"/>
    <cellStyle name="40% - Accent2" xfId="9" xr:uid="{00000000-0005-0000-0000-000013000000}"/>
    <cellStyle name="40% - Accent3" xfId="10" xr:uid="{00000000-0005-0000-0000-000014000000}"/>
    <cellStyle name="40% - Accent4" xfId="11" xr:uid="{00000000-0005-0000-0000-000015000000}"/>
    <cellStyle name="40% - Accent5" xfId="12" xr:uid="{00000000-0005-0000-0000-000016000000}"/>
    <cellStyle name="40% - Accent6" xfId="13" xr:uid="{00000000-0005-0000-0000-000017000000}"/>
    <cellStyle name="40% - Акцент1 2" xfId="106" xr:uid="{00000000-0005-0000-0000-000018000000}"/>
    <cellStyle name="40% - Акцент1 3" xfId="107" xr:uid="{00000000-0005-0000-0000-000019000000}"/>
    <cellStyle name="40% - Акцент2 2" xfId="108" xr:uid="{00000000-0005-0000-0000-00001A000000}"/>
    <cellStyle name="40% - Акцент2 3" xfId="109" xr:uid="{00000000-0005-0000-0000-00001B000000}"/>
    <cellStyle name="40% - Акцент3 2" xfId="110" xr:uid="{00000000-0005-0000-0000-00001C000000}"/>
    <cellStyle name="40% - Акцент3 3" xfId="111" xr:uid="{00000000-0005-0000-0000-00001D000000}"/>
    <cellStyle name="40% - Акцент4 2" xfId="112" xr:uid="{00000000-0005-0000-0000-00001E000000}"/>
    <cellStyle name="40% - Акцент4 3" xfId="113" xr:uid="{00000000-0005-0000-0000-00001F000000}"/>
    <cellStyle name="40% - Акцент5 2" xfId="114" xr:uid="{00000000-0005-0000-0000-000020000000}"/>
    <cellStyle name="40% - Акцент5 3" xfId="115" xr:uid="{00000000-0005-0000-0000-000021000000}"/>
    <cellStyle name="40% - Акцент6 2" xfId="116" xr:uid="{00000000-0005-0000-0000-000022000000}"/>
    <cellStyle name="40% - Акцент6 3" xfId="117" xr:uid="{00000000-0005-0000-0000-000023000000}"/>
    <cellStyle name="60% - Accent1" xfId="14" xr:uid="{00000000-0005-0000-0000-000024000000}"/>
    <cellStyle name="60% - Accent2" xfId="15" xr:uid="{00000000-0005-0000-0000-000025000000}"/>
    <cellStyle name="60% - Accent3" xfId="16" xr:uid="{00000000-0005-0000-0000-000026000000}"/>
    <cellStyle name="60% - Accent4" xfId="17" xr:uid="{00000000-0005-0000-0000-000027000000}"/>
    <cellStyle name="60% - Accent5" xfId="18" xr:uid="{00000000-0005-0000-0000-000028000000}"/>
    <cellStyle name="60% - Accent6" xfId="19" xr:uid="{00000000-0005-0000-0000-000029000000}"/>
    <cellStyle name="60% - Акцент1 2" xfId="120" xr:uid="{00000000-0005-0000-0000-00002A000000}"/>
    <cellStyle name="60% - Акцент1 3" xfId="121" xr:uid="{00000000-0005-0000-0000-00002B000000}"/>
    <cellStyle name="60% - Акцент2 2" xfId="122" xr:uid="{00000000-0005-0000-0000-00002C000000}"/>
    <cellStyle name="60% - Акцент2 3" xfId="123" xr:uid="{00000000-0005-0000-0000-00002D000000}"/>
    <cellStyle name="60% - Акцент3 2" xfId="124" xr:uid="{00000000-0005-0000-0000-00002E000000}"/>
    <cellStyle name="60% - Акцент3 3" xfId="125" xr:uid="{00000000-0005-0000-0000-00002F000000}"/>
    <cellStyle name="60% - Акцент4 2" xfId="126" xr:uid="{00000000-0005-0000-0000-000030000000}"/>
    <cellStyle name="60% - Акцент4 3" xfId="127" xr:uid="{00000000-0005-0000-0000-000031000000}"/>
    <cellStyle name="60% - Акцент5 2" xfId="128" xr:uid="{00000000-0005-0000-0000-000032000000}"/>
    <cellStyle name="60% - Акцент5 3" xfId="129" xr:uid="{00000000-0005-0000-0000-000033000000}"/>
    <cellStyle name="60% - Акцент6 2" xfId="130" xr:uid="{00000000-0005-0000-0000-000034000000}"/>
    <cellStyle name="60% - Акцент6 3" xfId="131" xr:uid="{00000000-0005-0000-0000-000035000000}"/>
    <cellStyle name="Accent1" xfId="20" xr:uid="{00000000-0005-0000-0000-000036000000}"/>
    <cellStyle name="Accent2" xfId="21" xr:uid="{00000000-0005-0000-0000-000037000000}"/>
    <cellStyle name="Accent3" xfId="22" xr:uid="{00000000-0005-0000-0000-000038000000}"/>
    <cellStyle name="Accent4" xfId="23" xr:uid="{00000000-0005-0000-0000-000039000000}"/>
    <cellStyle name="Accent5" xfId="24" xr:uid="{00000000-0005-0000-0000-00003A000000}"/>
    <cellStyle name="Accent6" xfId="25" xr:uid="{00000000-0005-0000-0000-00003B000000}"/>
    <cellStyle name="Bad" xfId="26" xr:uid="{00000000-0005-0000-0000-00003C000000}"/>
    <cellStyle name="Calculation" xfId="27" xr:uid="{00000000-0005-0000-0000-00003D000000}"/>
    <cellStyle name="Check Cell" xfId="28" xr:uid="{00000000-0005-0000-0000-00003E000000}"/>
    <cellStyle name="Comma [0] 2" xfId="84" xr:uid="{00000000-0005-0000-0000-00003F000000}"/>
    <cellStyle name="Comma 2" xfId="29" xr:uid="{00000000-0005-0000-0000-000040000000}"/>
    <cellStyle name="Comma 2 10" xfId="538" xr:uid="{00000000-0005-0000-0000-000041000000}"/>
    <cellStyle name="Comma 2 11" xfId="489" xr:uid="{00000000-0005-0000-0000-000042000000}"/>
    <cellStyle name="Comma 2 12" xfId="609" xr:uid="{00000000-0005-0000-0000-000043000000}"/>
    <cellStyle name="Comma 2 2" xfId="80" xr:uid="{00000000-0005-0000-0000-000044000000}"/>
    <cellStyle name="Comma 2 2 10" xfId="636" xr:uid="{00000000-0005-0000-0000-000045000000}"/>
    <cellStyle name="Comma 2 2 2" xfId="83" xr:uid="{00000000-0005-0000-0000-000046000000}"/>
    <cellStyle name="Comma 2 2 2 2" xfId="498" xr:uid="{00000000-0005-0000-0000-000047000000}"/>
    <cellStyle name="Comma 2 2 2 3" xfId="484" xr:uid="{00000000-0005-0000-0000-000048000000}"/>
    <cellStyle name="Comma 2 2 2 4" xfId="605" xr:uid="{00000000-0005-0000-0000-000049000000}"/>
    <cellStyle name="Comma 2 2 2 5" xfId="629" xr:uid="{00000000-0005-0000-0000-00004A000000}"/>
    <cellStyle name="Comma 2 2 2 6" xfId="496" xr:uid="{00000000-0005-0000-0000-00004B000000}"/>
    <cellStyle name="Comma 2 2 3" xfId="145" xr:uid="{00000000-0005-0000-0000-00004C000000}"/>
    <cellStyle name="Comma 2 2 4" xfId="132" xr:uid="{00000000-0005-0000-0000-00004D000000}"/>
    <cellStyle name="Comma 2 2 5" xfId="543" xr:uid="{00000000-0005-0000-0000-00004E000000}"/>
    <cellStyle name="Comma 2 2 6" xfId="575" xr:uid="{00000000-0005-0000-0000-00004F000000}"/>
    <cellStyle name="Comma 2 2 7" xfId="585" xr:uid="{00000000-0005-0000-0000-000050000000}"/>
    <cellStyle name="Comma 2 2 8" xfId="486" xr:uid="{00000000-0005-0000-0000-000051000000}"/>
    <cellStyle name="Comma 2 2 9" xfId="607" xr:uid="{00000000-0005-0000-0000-000052000000}"/>
    <cellStyle name="Comma 2 3" xfId="133" xr:uid="{00000000-0005-0000-0000-000053000000}"/>
    <cellStyle name="Comma 2 4" xfId="134" xr:uid="{00000000-0005-0000-0000-000054000000}"/>
    <cellStyle name="Comma 2 5" xfId="81" xr:uid="{00000000-0005-0000-0000-000055000000}"/>
    <cellStyle name="Comma 2 5 2" xfId="497" xr:uid="{00000000-0005-0000-0000-000056000000}"/>
    <cellStyle name="Comma 2 5 3" xfId="485" xr:uid="{00000000-0005-0000-0000-000057000000}"/>
    <cellStyle name="Comma 2 5 4" xfId="606" xr:uid="{00000000-0005-0000-0000-000058000000}"/>
    <cellStyle name="Comma 2 5 5" xfId="480" xr:uid="{00000000-0005-0000-0000-000059000000}"/>
    <cellStyle name="Comma 2 5 6" xfId="488" xr:uid="{00000000-0005-0000-0000-00005A000000}"/>
    <cellStyle name="Comma 2 6" xfId="205" xr:uid="{00000000-0005-0000-0000-00005B000000}"/>
    <cellStyle name="Comma 2 7" xfId="542" xr:uid="{00000000-0005-0000-0000-00005C000000}"/>
    <cellStyle name="Comma 2 8" xfId="576" xr:uid="{00000000-0005-0000-0000-00005D000000}"/>
    <cellStyle name="Comma 2 9" xfId="586" xr:uid="{00000000-0005-0000-0000-00005E000000}"/>
    <cellStyle name="Comma 3" xfId="82" xr:uid="{00000000-0005-0000-0000-00005F000000}"/>
    <cellStyle name="Explanatory Text" xfId="30" xr:uid="{00000000-0005-0000-0000-000060000000}"/>
    <cellStyle name="Good" xfId="31" xr:uid="{00000000-0005-0000-0000-000061000000}"/>
    <cellStyle name="Heading" xfId="32" xr:uid="{00000000-0005-0000-0000-000062000000}"/>
    <cellStyle name="Heading 1" xfId="33" xr:uid="{00000000-0005-0000-0000-000063000000}"/>
    <cellStyle name="Heading 2" xfId="34" xr:uid="{00000000-0005-0000-0000-000064000000}"/>
    <cellStyle name="Heading 3" xfId="35" xr:uid="{00000000-0005-0000-0000-000065000000}"/>
    <cellStyle name="Heading 4" xfId="36" xr:uid="{00000000-0005-0000-0000-000066000000}"/>
    <cellStyle name="Input" xfId="37" xr:uid="{00000000-0005-0000-0000-000067000000}"/>
    <cellStyle name="Legal 8? x 14 in" xfId="79" xr:uid="{00000000-0005-0000-0000-000068000000}"/>
    <cellStyle name="Linked Cell" xfId="38" xr:uid="{00000000-0005-0000-0000-000069000000}"/>
    <cellStyle name="Neutral" xfId="39" xr:uid="{00000000-0005-0000-0000-00006A000000}"/>
    <cellStyle name="Normal 11" xfId="88" xr:uid="{00000000-0005-0000-0000-00006B000000}"/>
    <cellStyle name="Normal 2" xfId="40" xr:uid="{00000000-0005-0000-0000-00006C000000}"/>
    <cellStyle name="Normal 2 10" xfId="138" xr:uid="{00000000-0005-0000-0000-00006D000000}"/>
    <cellStyle name="Normal 2 2" xfId="41" xr:uid="{00000000-0005-0000-0000-00006E000000}"/>
    <cellStyle name="Normal 2 2 10" xfId="492" xr:uid="{00000000-0005-0000-0000-00006F000000}"/>
    <cellStyle name="Normal 2 2 11" xfId="617" xr:uid="{00000000-0005-0000-0000-000070000000}"/>
    <cellStyle name="Normal 2 2 2" xfId="139" xr:uid="{00000000-0005-0000-0000-000071000000}"/>
    <cellStyle name="Normal 2 2 2 10" xfId="539" xr:uid="{00000000-0005-0000-0000-000072000000}"/>
    <cellStyle name="Normal 2 2 2 2" xfId="140" xr:uid="{00000000-0005-0000-0000-000073000000}"/>
    <cellStyle name="Normal 2 2 2 2 2" xfId="516" xr:uid="{00000000-0005-0000-0000-000074000000}"/>
    <cellStyle name="Normal 2 2 2 2 3" xfId="599" xr:uid="{00000000-0005-0000-0000-000075000000}"/>
    <cellStyle name="Normal 2 2 2 2 4" xfId="627" xr:uid="{00000000-0005-0000-0000-000076000000}"/>
    <cellStyle name="Normal 2 2 2 2 5" xfId="642" xr:uid="{00000000-0005-0000-0000-000077000000}"/>
    <cellStyle name="Normal 2 2 2 2 6" xfId="515" xr:uid="{00000000-0005-0000-0000-000078000000}"/>
    <cellStyle name="Normal 2 2 2 3" xfId="199" xr:uid="{00000000-0005-0000-0000-000079000000}"/>
    <cellStyle name="Normal 2 2 2 4" xfId="197" xr:uid="{00000000-0005-0000-0000-00007A000000}"/>
    <cellStyle name="Normal 2 2 2 5" xfId="563" xr:uid="{00000000-0005-0000-0000-00007B000000}"/>
    <cellStyle name="Normal 2 2 2 6" xfId="554" xr:uid="{00000000-0005-0000-0000-00007C000000}"/>
    <cellStyle name="Normal 2 2 2 7" xfId="568" xr:uid="{00000000-0005-0000-0000-00007D000000}"/>
    <cellStyle name="Normal 2 2 2 8" xfId="598" xr:uid="{00000000-0005-0000-0000-00007E000000}"/>
    <cellStyle name="Normal 2 2 2 9" xfId="612" xr:uid="{00000000-0005-0000-0000-00007F000000}"/>
    <cellStyle name="Normal 2 2 3" xfId="141" xr:uid="{00000000-0005-0000-0000-000080000000}"/>
    <cellStyle name="Normal 2 2 4" xfId="198" xr:uid="{00000000-0005-0000-0000-000081000000}"/>
    <cellStyle name="Normal 2 2 4 2" xfId="529" xr:uid="{00000000-0005-0000-0000-000082000000}"/>
    <cellStyle name="Normal 2 2 4 3" xfId="611" xr:uid="{00000000-0005-0000-0000-000083000000}"/>
    <cellStyle name="Normal 2 2 4 4" xfId="494" xr:uid="{00000000-0005-0000-0000-000084000000}"/>
    <cellStyle name="Normal 2 2 4 5" xfId="610" xr:uid="{00000000-0005-0000-0000-000085000000}"/>
    <cellStyle name="Normal 2 2 4 6" xfId="490" xr:uid="{00000000-0005-0000-0000-000086000000}"/>
    <cellStyle name="Normal 2 2 5" xfId="203" xr:uid="{00000000-0005-0000-0000-000087000000}"/>
    <cellStyle name="Normal 2 2 6" xfId="549" xr:uid="{00000000-0005-0000-0000-000088000000}"/>
    <cellStyle name="Normal 2 2 7" xfId="566" xr:uid="{00000000-0005-0000-0000-000089000000}"/>
    <cellStyle name="Normal 2 2 8" xfId="572" xr:uid="{00000000-0005-0000-0000-00008A000000}"/>
    <cellStyle name="Normal 2 2 9" xfId="522" xr:uid="{00000000-0005-0000-0000-00008B000000}"/>
    <cellStyle name="Normal 3" xfId="42" xr:uid="{00000000-0005-0000-0000-00008C000000}"/>
    <cellStyle name="Normal 3 10" xfId="618" xr:uid="{00000000-0005-0000-0000-00008D000000}"/>
    <cellStyle name="Normal 3 11" xfId="483" xr:uid="{00000000-0005-0000-0000-00008E000000}"/>
    <cellStyle name="Normal 3 2" xfId="86" xr:uid="{00000000-0005-0000-0000-00008F000000}"/>
    <cellStyle name="Normal 3 2 10" xfId="592" xr:uid="{00000000-0005-0000-0000-000090000000}"/>
    <cellStyle name="Normal 3 2 2" xfId="142" xr:uid="{00000000-0005-0000-0000-000091000000}"/>
    <cellStyle name="Normal 3 2 2 2" xfId="517" xr:uid="{00000000-0005-0000-0000-000092000000}"/>
    <cellStyle name="Normal 3 2 2 3" xfId="600" xr:uid="{00000000-0005-0000-0000-000093000000}"/>
    <cellStyle name="Normal 3 2 2 4" xfId="624" xr:uid="{00000000-0005-0000-0000-000094000000}"/>
    <cellStyle name="Normal 3 2 2 5" xfId="639" xr:uid="{00000000-0005-0000-0000-000095000000}"/>
    <cellStyle name="Normal 3 2 2 6" xfId="499" xr:uid="{00000000-0005-0000-0000-000096000000}"/>
    <cellStyle name="Normal 3 2 3" xfId="200" xr:uid="{00000000-0005-0000-0000-000097000000}"/>
    <cellStyle name="Normal 3 2 4" xfId="196" xr:uid="{00000000-0005-0000-0000-000098000000}"/>
    <cellStyle name="Normal 3 2 5" xfId="564" xr:uid="{00000000-0005-0000-0000-000099000000}"/>
    <cellStyle name="Normal 3 2 6" xfId="552" xr:uid="{00000000-0005-0000-0000-00009A000000}"/>
    <cellStyle name="Normal 3 2 7" xfId="550" xr:uid="{00000000-0005-0000-0000-00009B000000}"/>
    <cellStyle name="Normal 3 2 8" xfId="512" xr:uid="{00000000-0005-0000-0000-00009C000000}"/>
    <cellStyle name="Normal 3 2 9" xfId="604" xr:uid="{00000000-0005-0000-0000-00009D000000}"/>
    <cellStyle name="Normal 3 3" xfId="143" xr:uid="{00000000-0005-0000-0000-00009E000000}"/>
    <cellStyle name="Normal 3 4" xfId="136" xr:uid="{00000000-0005-0000-0000-00009F000000}"/>
    <cellStyle name="Normal 3 4 2" xfId="513" xr:uid="{00000000-0005-0000-0000-0000A0000000}"/>
    <cellStyle name="Normal 3 4 3" xfId="479" xr:uid="{00000000-0005-0000-0000-0000A1000000}"/>
    <cellStyle name="Normal 3 4 4" xfId="625" xr:uid="{00000000-0005-0000-0000-0000A2000000}"/>
    <cellStyle name="Normal 3 4 5" xfId="640" xr:uid="{00000000-0005-0000-0000-0000A3000000}"/>
    <cellStyle name="Normal 3 4 6" xfId="491" xr:uid="{00000000-0005-0000-0000-0000A4000000}"/>
    <cellStyle name="Normal 3 5" xfId="135" xr:uid="{00000000-0005-0000-0000-0000A5000000}"/>
    <cellStyle name="Normal 3 6" xfId="545" xr:uid="{00000000-0005-0000-0000-0000A6000000}"/>
    <cellStyle name="Normal 3 7" xfId="574" xr:uid="{00000000-0005-0000-0000-0000A7000000}"/>
    <cellStyle name="Normal 3 8" xfId="571" xr:uid="{00000000-0005-0000-0000-0000A8000000}"/>
    <cellStyle name="Normal 3 9" xfId="521" xr:uid="{00000000-0005-0000-0000-0000A9000000}"/>
    <cellStyle name="Normal 4" xfId="43" xr:uid="{00000000-0005-0000-0000-0000AA000000}"/>
    <cellStyle name="Normal 4 2" xfId="144" xr:uid="{00000000-0005-0000-0000-0000AB000000}"/>
    <cellStyle name="Normal 4 2 2" xfId="518" xr:uid="{00000000-0005-0000-0000-0000AC000000}"/>
    <cellStyle name="Normal 4 3" xfId="201" xr:uid="{00000000-0005-0000-0000-0000AD000000}"/>
    <cellStyle name="Normal 4 3 2" xfId="530" xr:uid="{00000000-0005-0000-0000-0000AE000000}"/>
    <cellStyle name="Normal 4 4" xfId="195" xr:uid="{00000000-0005-0000-0000-0000AF000000}"/>
    <cellStyle name="Normal 4 4 2" xfId="528" xr:uid="{00000000-0005-0000-0000-0000B0000000}"/>
    <cellStyle name="Normal 4 5" xfId="210" xr:uid="{00000000-0005-0000-0000-0000B1000000}"/>
    <cellStyle name="Normal 4 5 2" xfId="536" xr:uid="{00000000-0005-0000-0000-0000B2000000}"/>
    <cellStyle name="Normal 4 6" xfId="565" xr:uid="{00000000-0005-0000-0000-0000B3000000}"/>
    <cellStyle name="Normal 4 7" xfId="551" xr:uid="{00000000-0005-0000-0000-0000B4000000}"/>
    <cellStyle name="Normal 4 8" xfId="553" xr:uid="{00000000-0005-0000-0000-0000B5000000}"/>
    <cellStyle name="Normal 4 9" xfId="469" xr:uid="{00000000-0005-0000-0000-0000B6000000}"/>
    <cellStyle name="Normal_811" xfId="44" xr:uid="{00000000-0005-0000-0000-0000B7000000}"/>
    <cellStyle name="Note" xfId="45" xr:uid="{00000000-0005-0000-0000-0000B8000000}"/>
    <cellStyle name="Output" xfId="46" xr:uid="{00000000-0005-0000-0000-0000B9000000}"/>
    <cellStyle name="Percent (0)" xfId="47" xr:uid="{00000000-0005-0000-0000-0000BA000000}"/>
    <cellStyle name="Percent (0) 2" xfId="146" xr:uid="{00000000-0005-0000-0000-0000BB000000}"/>
    <cellStyle name="Percent (0) 2 2" xfId="519" xr:uid="{00000000-0005-0000-0000-0000BC000000}"/>
    <cellStyle name="Percent (0) 3" xfId="202" xr:uid="{00000000-0005-0000-0000-0000BD000000}"/>
    <cellStyle name="Percent (0) 3 2" xfId="531" xr:uid="{00000000-0005-0000-0000-0000BE000000}"/>
    <cellStyle name="Percent (0) 4" xfId="194" xr:uid="{00000000-0005-0000-0000-0000BF000000}"/>
    <cellStyle name="Percent (0) 4 2" xfId="527" xr:uid="{00000000-0005-0000-0000-0000C0000000}"/>
    <cellStyle name="Percent (0) 5" xfId="211" xr:uid="{00000000-0005-0000-0000-0000C1000000}"/>
    <cellStyle name="Percent (0) 5 2" xfId="537" xr:uid="{00000000-0005-0000-0000-0000C2000000}"/>
    <cellStyle name="Percent (0) 6" xfId="567" xr:uid="{00000000-0005-0000-0000-0000C3000000}"/>
    <cellStyle name="Percent (0) 7" xfId="584" xr:uid="{00000000-0005-0000-0000-0000C4000000}"/>
    <cellStyle name="Percent (0) 8" xfId="555" xr:uid="{00000000-0005-0000-0000-0000C5000000}"/>
    <cellStyle name="Percent (0) 9" xfId="470" xr:uid="{00000000-0005-0000-0000-0000C6000000}"/>
    <cellStyle name="Percent 2" xfId="85" xr:uid="{00000000-0005-0000-0000-0000C7000000}"/>
    <cellStyle name="Style 1" xfId="48" xr:uid="{00000000-0005-0000-0000-0000C8000000}"/>
    <cellStyle name="Tickmark" xfId="49" xr:uid="{00000000-0005-0000-0000-0000C9000000}"/>
    <cellStyle name="Title" xfId="50" xr:uid="{00000000-0005-0000-0000-0000CA000000}"/>
    <cellStyle name="Total" xfId="51" xr:uid="{00000000-0005-0000-0000-0000CB000000}"/>
    <cellStyle name="Warning Text" xfId="52" xr:uid="{00000000-0005-0000-0000-0000CC000000}"/>
    <cellStyle name="Акцент1 2" xfId="53" xr:uid="{00000000-0005-0000-0000-0000CD000000}"/>
    <cellStyle name="Акцент1 2 2" xfId="147" xr:uid="{00000000-0005-0000-0000-0000CE000000}"/>
    <cellStyle name="Акцент1 2 3" xfId="303" xr:uid="{00000000-0005-0000-0000-0000CF000000}"/>
    <cellStyle name="Акцент1 2 4" xfId="226" xr:uid="{00000000-0005-0000-0000-0000D0000000}"/>
    <cellStyle name="Акцент1 2 5" xfId="301" xr:uid="{00000000-0005-0000-0000-0000D1000000}"/>
    <cellStyle name="Акцент1 2 6" xfId="299" xr:uid="{00000000-0005-0000-0000-0000D2000000}"/>
    <cellStyle name="Акцент1 3" xfId="148" xr:uid="{00000000-0005-0000-0000-0000D3000000}"/>
    <cellStyle name="Акцент1 4" xfId="243" xr:uid="{00000000-0005-0000-0000-0000D4000000}"/>
    <cellStyle name="Акцент1 5" xfId="298" xr:uid="{00000000-0005-0000-0000-0000D5000000}"/>
    <cellStyle name="Акцент1 6" xfId="280" xr:uid="{00000000-0005-0000-0000-0000D6000000}"/>
    <cellStyle name="Акцент1 7" xfId="401" xr:uid="{00000000-0005-0000-0000-0000D7000000}"/>
    <cellStyle name="Акцент1 8" xfId="420" xr:uid="{00000000-0005-0000-0000-0000D8000000}"/>
    <cellStyle name="Акцент1 9" xfId="461" xr:uid="{00000000-0005-0000-0000-0000D9000000}"/>
    <cellStyle name="Акцент2 2" xfId="54" xr:uid="{00000000-0005-0000-0000-0000DA000000}"/>
    <cellStyle name="Акцент2 2 2" xfId="149" xr:uid="{00000000-0005-0000-0000-0000DB000000}"/>
    <cellStyle name="Акцент2 2 3" xfId="305" xr:uid="{00000000-0005-0000-0000-0000DC000000}"/>
    <cellStyle name="Акцент2 2 4" xfId="224" xr:uid="{00000000-0005-0000-0000-0000DD000000}"/>
    <cellStyle name="Акцент2 2 5" xfId="346" xr:uid="{00000000-0005-0000-0000-0000DE000000}"/>
    <cellStyle name="Акцент2 2 6" xfId="229" xr:uid="{00000000-0005-0000-0000-0000DF000000}"/>
    <cellStyle name="Акцент2 3" xfId="150" xr:uid="{00000000-0005-0000-0000-0000E0000000}"/>
    <cellStyle name="Акцент2 4" xfId="244" xr:uid="{00000000-0005-0000-0000-0000E1000000}"/>
    <cellStyle name="Акцент2 5" xfId="336" xr:uid="{00000000-0005-0000-0000-0000E2000000}"/>
    <cellStyle name="Акцент2 6" xfId="282" xr:uid="{00000000-0005-0000-0000-0000E3000000}"/>
    <cellStyle name="Акцент2 7" xfId="350" xr:uid="{00000000-0005-0000-0000-0000E4000000}"/>
    <cellStyle name="Акцент2 8" xfId="421" xr:uid="{00000000-0005-0000-0000-0000E5000000}"/>
    <cellStyle name="Акцент2 9" xfId="460" xr:uid="{00000000-0005-0000-0000-0000E6000000}"/>
    <cellStyle name="Акцент3 2" xfId="55" xr:uid="{00000000-0005-0000-0000-0000E7000000}"/>
    <cellStyle name="Акцент3 2 2" xfId="151" xr:uid="{00000000-0005-0000-0000-0000E8000000}"/>
    <cellStyle name="Акцент3 2 3" xfId="307" xr:uid="{00000000-0005-0000-0000-0000E9000000}"/>
    <cellStyle name="Акцент3 2 4" xfId="222" xr:uid="{00000000-0005-0000-0000-0000EA000000}"/>
    <cellStyle name="Акцент3 2 5" xfId="230" xr:uid="{00000000-0005-0000-0000-0000EB000000}"/>
    <cellStyle name="Акцент3 2 6" xfId="228" xr:uid="{00000000-0005-0000-0000-0000EC000000}"/>
    <cellStyle name="Акцент3 3" xfId="152" xr:uid="{00000000-0005-0000-0000-0000ED000000}"/>
    <cellStyle name="Акцент3 4" xfId="245" xr:uid="{00000000-0005-0000-0000-0000EE000000}"/>
    <cellStyle name="Акцент3 5" xfId="334" xr:uid="{00000000-0005-0000-0000-0000EF000000}"/>
    <cellStyle name="Акцент3 6" xfId="284" xr:uid="{00000000-0005-0000-0000-0000F0000000}"/>
    <cellStyle name="Акцент3 7" xfId="227" xr:uid="{00000000-0005-0000-0000-0000F1000000}"/>
    <cellStyle name="Акцент3 8" xfId="422" xr:uid="{00000000-0005-0000-0000-0000F2000000}"/>
    <cellStyle name="Акцент3 9" xfId="459" xr:uid="{00000000-0005-0000-0000-0000F3000000}"/>
    <cellStyle name="Акцент4 2" xfId="56" xr:uid="{00000000-0005-0000-0000-0000F4000000}"/>
    <cellStyle name="Акцент4 2 2" xfId="153" xr:uid="{00000000-0005-0000-0000-0000F5000000}"/>
    <cellStyle name="Акцент4 2 3" xfId="309" xr:uid="{00000000-0005-0000-0000-0000F6000000}"/>
    <cellStyle name="Акцент4 2 4" xfId="289" xr:uid="{00000000-0005-0000-0000-0000F7000000}"/>
    <cellStyle name="Акцент4 2 5" xfId="231" xr:uid="{00000000-0005-0000-0000-0000F8000000}"/>
    <cellStyle name="Акцент4 2 6" xfId="242" xr:uid="{00000000-0005-0000-0000-0000F9000000}"/>
    <cellStyle name="Акцент4 3" xfId="154" xr:uid="{00000000-0005-0000-0000-0000FA000000}"/>
    <cellStyle name="Акцент4 4" xfId="246" xr:uid="{00000000-0005-0000-0000-0000FB000000}"/>
    <cellStyle name="Акцент4 5" xfId="332" xr:uid="{00000000-0005-0000-0000-0000FC000000}"/>
    <cellStyle name="Акцент4 6" xfId="286" xr:uid="{00000000-0005-0000-0000-0000FD000000}"/>
    <cellStyle name="Акцент4 7" xfId="234" xr:uid="{00000000-0005-0000-0000-0000FE000000}"/>
    <cellStyle name="Акцент4 8" xfId="423" xr:uid="{00000000-0005-0000-0000-0000FF000000}"/>
    <cellStyle name="Акцент4 9" xfId="458" xr:uid="{00000000-0005-0000-0000-000000010000}"/>
    <cellStyle name="Акцент5 2" xfId="57" xr:uid="{00000000-0005-0000-0000-000001010000}"/>
    <cellStyle name="Акцент5 2 2" xfId="155" xr:uid="{00000000-0005-0000-0000-000002010000}"/>
    <cellStyle name="Акцент5 2 3" xfId="311" xr:uid="{00000000-0005-0000-0000-000003010000}"/>
    <cellStyle name="Акцент5 2 4" xfId="287" xr:uid="{00000000-0005-0000-0000-000004010000}"/>
    <cellStyle name="Акцент5 2 5" xfId="272" xr:uid="{00000000-0005-0000-0000-000005010000}"/>
    <cellStyle name="Акцент5 2 6" xfId="372" xr:uid="{00000000-0005-0000-0000-000006010000}"/>
    <cellStyle name="Акцент5 3" xfId="156" xr:uid="{00000000-0005-0000-0000-000007010000}"/>
    <cellStyle name="Акцент5 4" xfId="247" xr:uid="{00000000-0005-0000-0000-000008010000}"/>
    <cellStyle name="Акцент5 5" xfId="330" xr:uid="{00000000-0005-0000-0000-000009010000}"/>
    <cellStyle name="Акцент5 6" xfId="288" xr:uid="{00000000-0005-0000-0000-00000A010000}"/>
    <cellStyle name="Акцент5 7" xfId="403" xr:uid="{00000000-0005-0000-0000-00000B010000}"/>
    <cellStyle name="Акцент5 8" xfId="424" xr:uid="{00000000-0005-0000-0000-00000C010000}"/>
    <cellStyle name="Акцент5 9" xfId="457" xr:uid="{00000000-0005-0000-0000-00000D010000}"/>
    <cellStyle name="Акцент6 2" xfId="58" xr:uid="{00000000-0005-0000-0000-00000E010000}"/>
    <cellStyle name="Акцент6 2 2" xfId="157" xr:uid="{00000000-0005-0000-0000-00000F010000}"/>
    <cellStyle name="Акцент6 2 3" xfId="313" xr:uid="{00000000-0005-0000-0000-000010010000}"/>
    <cellStyle name="Акцент6 2 4" xfId="285" xr:uid="{00000000-0005-0000-0000-000011010000}"/>
    <cellStyle name="Акцент6 2 5" xfId="351" xr:uid="{00000000-0005-0000-0000-000012010000}"/>
    <cellStyle name="Акцент6 2 6" xfId="237" xr:uid="{00000000-0005-0000-0000-000013010000}"/>
    <cellStyle name="Акцент6 3" xfId="158" xr:uid="{00000000-0005-0000-0000-000014010000}"/>
    <cellStyle name="Акцент6 4" xfId="248" xr:uid="{00000000-0005-0000-0000-000015010000}"/>
    <cellStyle name="Акцент6 5" xfId="328" xr:uid="{00000000-0005-0000-0000-000016010000}"/>
    <cellStyle name="Акцент6 6" xfId="221" xr:uid="{00000000-0005-0000-0000-000017010000}"/>
    <cellStyle name="Акцент6 7" xfId="300" xr:uid="{00000000-0005-0000-0000-000018010000}"/>
    <cellStyle name="Акцент6 8" xfId="425" xr:uid="{00000000-0005-0000-0000-000019010000}"/>
    <cellStyle name="Акцент6 9" xfId="456" xr:uid="{00000000-0005-0000-0000-00001A010000}"/>
    <cellStyle name="Ввод  2" xfId="59" xr:uid="{00000000-0005-0000-0000-00001B010000}"/>
    <cellStyle name="Ввод  2 2" xfId="159" xr:uid="{00000000-0005-0000-0000-00001C010000}"/>
    <cellStyle name="Ввод  2 3" xfId="315" xr:uid="{00000000-0005-0000-0000-00001D010000}"/>
    <cellStyle name="Ввод  2 4" xfId="283" xr:uid="{00000000-0005-0000-0000-00001E010000}"/>
    <cellStyle name="Ввод  2 5" xfId="271" xr:uid="{00000000-0005-0000-0000-00001F010000}"/>
    <cellStyle name="Ввод  2 6" xfId="275" xr:uid="{00000000-0005-0000-0000-000020010000}"/>
    <cellStyle name="Ввод  3" xfId="160" xr:uid="{00000000-0005-0000-0000-000021010000}"/>
    <cellStyle name="Ввод  4" xfId="249" xr:uid="{00000000-0005-0000-0000-000022010000}"/>
    <cellStyle name="Ввод  5" xfId="326" xr:uid="{00000000-0005-0000-0000-000023010000}"/>
    <cellStyle name="Ввод  6" xfId="223" xr:uid="{00000000-0005-0000-0000-000024010000}"/>
    <cellStyle name="Ввод  7" xfId="273" xr:uid="{00000000-0005-0000-0000-000025010000}"/>
    <cellStyle name="Ввод  8" xfId="426" xr:uid="{00000000-0005-0000-0000-000026010000}"/>
    <cellStyle name="Ввод  9" xfId="455" xr:uid="{00000000-0005-0000-0000-000027010000}"/>
    <cellStyle name="Вывод 2" xfId="60" xr:uid="{00000000-0005-0000-0000-000028010000}"/>
    <cellStyle name="Вывод 2 2" xfId="161" xr:uid="{00000000-0005-0000-0000-000029010000}"/>
    <cellStyle name="Вывод 2 3" xfId="317" xr:uid="{00000000-0005-0000-0000-00002A010000}"/>
    <cellStyle name="Вывод 2 4" xfId="281" xr:uid="{00000000-0005-0000-0000-00002B010000}"/>
    <cellStyle name="Вывод 2 5" xfId="373" xr:uid="{00000000-0005-0000-0000-00002C010000}"/>
    <cellStyle name="Вывод 2 6" xfId="343" xr:uid="{00000000-0005-0000-0000-00002D010000}"/>
    <cellStyle name="Вывод 3" xfId="162" xr:uid="{00000000-0005-0000-0000-00002E010000}"/>
    <cellStyle name="Вывод 4" xfId="250" xr:uid="{00000000-0005-0000-0000-00002F010000}"/>
    <cellStyle name="Вывод 5" xfId="324" xr:uid="{00000000-0005-0000-0000-000030010000}"/>
    <cellStyle name="Вывод 6" xfId="225" xr:uid="{00000000-0005-0000-0000-000031010000}"/>
    <cellStyle name="Вывод 7" xfId="392" xr:uid="{00000000-0005-0000-0000-000032010000}"/>
    <cellStyle name="Вывод 8" xfId="427" xr:uid="{00000000-0005-0000-0000-000033010000}"/>
    <cellStyle name="Вывод 9" xfId="454" xr:uid="{00000000-0005-0000-0000-000034010000}"/>
    <cellStyle name="Вычисление 2" xfId="61" xr:uid="{00000000-0005-0000-0000-000035010000}"/>
    <cellStyle name="Вычисление 2 2" xfId="163" xr:uid="{00000000-0005-0000-0000-000036010000}"/>
    <cellStyle name="Вычисление 2 3" xfId="319" xr:uid="{00000000-0005-0000-0000-000037010000}"/>
    <cellStyle name="Вычисление 2 4" xfId="279" xr:uid="{00000000-0005-0000-0000-000038010000}"/>
    <cellStyle name="Вычисление 2 5" xfId="375" xr:uid="{00000000-0005-0000-0000-000039010000}"/>
    <cellStyle name="Вычисление 2 6" xfId="349" xr:uid="{00000000-0005-0000-0000-00003A010000}"/>
    <cellStyle name="Вычисление 3" xfId="164" xr:uid="{00000000-0005-0000-0000-00003B010000}"/>
    <cellStyle name="Вычисление 4" xfId="251" xr:uid="{00000000-0005-0000-0000-00003C010000}"/>
    <cellStyle name="Вычисление 5" xfId="322" xr:uid="{00000000-0005-0000-0000-00003D010000}"/>
    <cellStyle name="Вычисление 6" xfId="297" xr:uid="{00000000-0005-0000-0000-00003E010000}"/>
    <cellStyle name="Вычисление 7" xfId="390" xr:uid="{00000000-0005-0000-0000-00003F010000}"/>
    <cellStyle name="Вычисление 8" xfId="428" xr:uid="{00000000-0005-0000-0000-000040010000}"/>
    <cellStyle name="Вычисление 9" xfId="453" xr:uid="{00000000-0005-0000-0000-000041010000}"/>
    <cellStyle name="Заголовок 1 2" xfId="62" xr:uid="{00000000-0005-0000-0000-000042010000}"/>
    <cellStyle name="Заголовок 1 2 2" xfId="165" xr:uid="{00000000-0005-0000-0000-000043010000}"/>
    <cellStyle name="Заголовок 1 2 3" xfId="321" xr:uid="{00000000-0005-0000-0000-000044010000}"/>
    <cellStyle name="Заголовок 1 2 4" xfId="220" xr:uid="{00000000-0005-0000-0000-000045010000}"/>
    <cellStyle name="Заголовок 1 2 5" xfId="377" xr:uid="{00000000-0005-0000-0000-000046010000}"/>
    <cellStyle name="Заголовок 1 2 6" xfId="261" xr:uid="{00000000-0005-0000-0000-000047010000}"/>
    <cellStyle name="Заголовок 1 3" xfId="166" xr:uid="{00000000-0005-0000-0000-000048010000}"/>
    <cellStyle name="Заголовок 1 4" xfId="252" xr:uid="{00000000-0005-0000-0000-000049010000}"/>
    <cellStyle name="Заголовок 1 5" xfId="320" xr:uid="{00000000-0005-0000-0000-00004A010000}"/>
    <cellStyle name="Заголовок 1 6" xfId="348" xr:uid="{00000000-0005-0000-0000-00004B010000}"/>
    <cellStyle name="Заголовок 1 7" xfId="388" xr:uid="{00000000-0005-0000-0000-00004C010000}"/>
    <cellStyle name="Заголовок 1 8" xfId="429" xr:uid="{00000000-0005-0000-0000-00004D010000}"/>
    <cellStyle name="Заголовок 1 9" xfId="452" xr:uid="{00000000-0005-0000-0000-00004E010000}"/>
    <cellStyle name="Заголовок 2 2" xfId="63" xr:uid="{00000000-0005-0000-0000-00004F010000}"/>
    <cellStyle name="Заголовок 2 2 2" xfId="167" xr:uid="{00000000-0005-0000-0000-000050010000}"/>
    <cellStyle name="Заголовок 2 2 3" xfId="323" xr:uid="{00000000-0005-0000-0000-000051010000}"/>
    <cellStyle name="Заголовок 2 2 4" xfId="219" xr:uid="{00000000-0005-0000-0000-000052010000}"/>
    <cellStyle name="Заголовок 2 2 5" xfId="379" xr:uid="{00000000-0005-0000-0000-000053010000}"/>
    <cellStyle name="Заголовок 2 2 6" xfId="352" xr:uid="{00000000-0005-0000-0000-000054010000}"/>
    <cellStyle name="Заголовок 2 3" xfId="168" xr:uid="{00000000-0005-0000-0000-000055010000}"/>
    <cellStyle name="Заголовок 2 4" xfId="253" xr:uid="{00000000-0005-0000-0000-000056010000}"/>
    <cellStyle name="Заголовок 2 5" xfId="318" xr:uid="{00000000-0005-0000-0000-000057010000}"/>
    <cellStyle name="Заголовок 2 6" xfId="274" xr:uid="{00000000-0005-0000-0000-000058010000}"/>
    <cellStyle name="Заголовок 2 7" xfId="386" xr:uid="{00000000-0005-0000-0000-000059010000}"/>
    <cellStyle name="Заголовок 2 8" xfId="430" xr:uid="{00000000-0005-0000-0000-00005A010000}"/>
    <cellStyle name="Заголовок 2 9" xfId="451" xr:uid="{00000000-0005-0000-0000-00005B010000}"/>
    <cellStyle name="Заголовок 3 2" xfId="64" xr:uid="{00000000-0005-0000-0000-00005C010000}"/>
    <cellStyle name="Заголовок 3 2 2" xfId="169" xr:uid="{00000000-0005-0000-0000-00005D010000}"/>
    <cellStyle name="Заголовок 3 2 3" xfId="325" xr:uid="{00000000-0005-0000-0000-00005E010000}"/>
    <cellStyle name="Заголовок 3 2 4" xfId="218" xr:uid="{00000000-0005-0000-0000-00005F010000}"/>
    <cellStyle name="Заголовок 3 2 5" xfId="381" xr:uid="{00000000-0005-0000-0000-000060010000}"/>
    <cellStyle name="Заголовок 3 2 6" xfId="236" xr:uid="{00000000-0005-0000-0000-000061010000}"/>
    <cellStyle name="Заголовок 3 3" xfId="170" xr:uid="{00000000-0005-0000-0000-000062010000}"/>
    <cellStyle name="Заголовок 3 4" xfId="254" xr:uid="{00000000-0005-0000-0000-000063010000}"/>
    <cellStyle name="Заголовок 3 5" xfId="316" xr:uid="{00000000-0005-0000-0000-000064010000}"/>
    <cellStyle name="Заголовок 3 6" xfId="278" xr:uid="{00000000-0005-0000-0000-000065010000}"/>
    <cellStyle name="Заголовок 3 7" xfId="384" xr:uid="{00000000-0005-0000-0000-000066010000}"/>
    <cellStyle name="Заголовок 3 8" xfId="431" xr:uid="{00000000-0005-0000-0000-000067010000}"/>
    <cellStyle name="Заголовок 3 9" xfId="450" xr:uid="{00000000-0005-0000-0000-000068010000}"/>
    <cellStyle name="Заголовок 4 2" xfId="65" xr:uid="{00000000-0005-0000-0000-000069010000}"/>
    <cellStyle name="Заголовок 4 2 2" xfId="171" xr:uid="{00000000-0005-0000-0000-00006A010000}"/>
    <cellStyle name="Заголовок 4 2 3" xfId="327" xr:uid="{00000000-0005-0000-0000-00006B010000}"/>
    <cellStyle name="Заголовок 4 2 4" xfId="354" xr:uid="{00000000-0005-0000-0000-00006C010000}"/>
    <cellStyle name="Заголовок 4 2 5" xfId="383" xr:uid="{00000000-0005-0000-0000-00006D010000}"/>
    <cellStyle name="Заголовок 4 2 6" xfId="371" xr:uid="{00000000-0005-0000-0000-00006E010000}"/>
    <cellStyle name="Заголовок 4 3" xfId="172" xr:uid="{00000000-0005-0000-0000-00006F010000}"/>
    <cellStyle name="Заголовок 4 4" xfId="255" xr:uid="{00000000-0005-0000-0000-000070010000}"/>
    <cellStyle name="Заголовок 4 5" xfId="314" xr:uid="{00000000-0005-0000-0000-000071010000}"/>
    <cellStyle name="Заголовок 4 6" xfId="290" xr:uid="{00000000-0005-0000-0000-000072010000}"/>
    <cellStyle name="Заголовок 4 7" xfId="382" xr:uid="{00000000-0005-0000-0000-000073010000}"/>
    <cellStyle name="Заголовок 4 8" xfId="432" xr:uid="{00000000-0005-0000-0000-000074010000}"/>
    <cellStyle name="Заголовок 4 9" xfId="419" xr:uid="{00000000-0005-0000-0000-000075010000}"/>
    <cellStyle name="Итог 2" xfId="66" xr:uid="{00000000-0005-0000-0000-000076010000}"/>
    <cellStyle name="Итог 2 2" xfId="173" xr:uid="{00000000-0005-0000-0000-000077010000}"/>
    <cellStyle name="Итог 2 3" xfId="329" xr:uid="{00000000-0005-0000-0000-000078010000}"/>
    <cellStyle name="Итог 2 4" xfId="355" xr:uid="{00000000-0005-0000-0000-000079010000}"/>
    <cellStyle name="Итог 2 5" xfId="385" xr:uid="{00000000-0005-0000-0000-00007A010000}"/>
    <cellStyle name="Итог 2 6" xfId="241" xr:uid="{00000000-0005-0000-0000-00007B010000}"/>
    <cellStyle name="Итог 3" xfId="174" xr:uid="{00000000-0005-0000-0000-00007C010000}"/>
    <cellStyle name="Итог 4" xfId="256" xr:uid="{00000000-0005-0000-0000-00007D010000}"/>
    <cellStyle name="Итог 5" xfId="312" xr:uid="{00000000-0005-0000-0000-00007E010000}"/>
    <cellStyle name="Итог 6" xfId="235" xr:uid="{00000000-0005-0000-0000-00007F010000}"/>
    <cellStyle name="Итог 7" xfId="380" xr:uid="{00000000-0005-0000-0000-000080010000}"/>
    <cellStyle name="Итог 8" xfId="433" xr:uid="{00000000-0005-0000-0000-000081010000}"/>
    <cellStyle name="Итог 9" xfId="418" xr:uid="{00000000-0005-0000-0000-000082010000}"/>
    <cellStyle name="Контрольная ячейка 2" xfId="67" xr:uid="{00000000-0005-0000-0000-000083010000}"/>
    <cellStyle name="Контрольная ячейка 2 2" xfId="175" xr:uid="{00000000-0005-0000-0000-000084010000}"/>
    <cellStyle name="Контрольная ячейка 2 3" xfId="331" xr:uid="{00000000-0005-0000-0000-000085010000}"/>
    <cellStyle name="Контрольная ячейка 2 4" xfId="357" xr:uid="{00000000-0005-0000-0000-000086010000}"/>
    <cellStyle name="Контрольная ячейка 2 5" xfId="387" xr:uid="{00000000-0005-0000-0000-000087010000}"/>
    <cellStyle name="Контрольная ячейка 2 6" xfId="232" xr:uid="{00000000-0005-0000-0000-000088010000}"/>
    <cellStyle name="Контрольная ячейка 3" xfId="176" xr:uid="{00000000-0005-0000-0000-000089010000}"/>
    <cellStyle name="Контрольная ячейка 4" xfId="257" xr:uid="{00000000-0005-0000-0000-00008A010000}"/>
    <cellStyle name="Контрольная ячейка 5" xfId="310" xr:uid="{00000000-0005-0000-0000-00008B010000}"/>
    <cellStyle name="Контрольная ячейка 6" xfId="370" xr:uid="{00000000-0005-0000-0000-00008C010000}"/>
    <cellStyle name="Контрольная ячейка 7" xfId="378" xr:uid="{00000000-0005-0000-0000-00008D010000}"/>
    <cellStyle name="Контрольная ячейка 8" xfId="434" xr:uid="{00000000-0005-0000-0000-00008E010000}"/>
    <cellStyle name="Контрольная ячейка 9" xfId="417" xr:uid="{00000000-0005-0000-0000-00008F010000}"/>
    <cellStyle name="Название 2" xfId="68" xr:uid="{00000000-0005-0000-0000-000090010000}"/>
    <cellStyle name="Название 2 2" xfId="177" xr:uid="{00000000-0005-0000-0000-000091010000}"/>
    <cellStyle name="Название 2 3" xfId="333" xr:uid="{00000000-0005-0000-0000-000092010000}"/>
    <cellStyle name="Название 2 4" xfId="359" xr:uid="{00000000-0005-0000-0000-000093010000}"/>
    <cellStyle name="Название 2 5" xfId="389" xr:uid="{00000000-0005-0000-0000-000094010000}"/>
    <cellStyle name="Название 2 6" xfId="405" xr:uid="{00000000-0005-0000-0000-000095010000}"/>
    <cellStyle name="Название 3" xfId="178" xr:uid="{00000000-0005-0000-0000-000096010000}"/>
    <cellStyle name="Название 4" xfId="258" xr:uid="{00000000-0005-0000-0000-000097010000}"/>
    <cellStyle name="Название 5" xfId="308" xr:uid="{00000000-0005-0000-0000-000098010000}"/>
    <cellStyle name="Название 6" xfId="367" xr:uid="{00000000-0005-0000-0000-000099010000}"/>
    <cellStyle name="Название 7" xfId="376" xr:uid="{00000000-0005-0000-0000-00009A010000}"/>
    <cellStyle name="Название 8" xfId="435" xr:uid="{00000000-0005-0000-0000-00009B010000}"/>
    <cellStyle name="Название 9" xfId="416" xr:uid="{00000000-0005-0000-0000-00009C010000}"/>
    <cellStyle name="Нейтральный 2" xfId="69" xr:uid="{00000000-0005-0000-0000-00009D010000}"/>
    <cellStyle name="Нейтральный 2 2" xfId="179" xr:uid="{00000000-0005-0000-0000-00009E010000}"/>
    <cellStyle name="Нейтральный 2 3" xfId="335" xr:uid="{00000000-0005-0000-0000-00009F010000}"/>
    <cellStyle name="Нейтральный 2 4" xfId="360" xr:uid="{00000000-0005-0000-0000-0000A0010000}"/>
    <cellStyle name="Нейтральный 2 5" xfId="391" xr:uid="{00000000-0005-0000-0000-0000A1010000}"/>
    <cellStyle name="Нейтральный 2 6" xfId="406" xr:uid="{00000000-0005-0000-0000-0000A2010000}"/>
    <cellStyle name="Нейтральный 3" xfId="180" xr:uid="{00000000-0005-0000-0000-0000A3010000}"/>
    <cellStyle name="Нейтральный 4" xfId="259" xr:uid="{00000000-0005-0000-0000-0000A4010000}"/>
    <cellStyle name="Нейтральный 5" xfId="306" xr:uid="{00000000-0005-0000-0000-0000A5010000}"/>
    <cellStyle name="Нейтральный 6" xfId="369" xr:uid="{00000000-0005-0000-0000-0000A6010000}"/>
    <cellStyle name="Нейтральный 7" xfId="374" xr:uid="{00000000-0005-0000-0000-0000A7010000}"/>
    <cellStyle name="Нейтральный 8" xfId="436" xr:uid="{00000000-0005-0000-0000-0000A8010000}"/>
    <cellStyle name="Нейтральный 9" xfId="415" xr:uid="{00000000-0005-0000-0000-0000A9010000}"/>
    <cellStyle name="Обычный" xfId="0" builtinId="0"/>
    <cellStyle name="Обычный 10" xfId="302" xr:uid="{00000000-0005-0000-0000-0000AB010000}"/>
    <cellStyle name="Обычный 10 2" xfId="583" xr:uid="{00000000-0005-0000-0000-0000AC010000}"/>
    <cellStyle name="Обычный 10 3" xfId="635" xr:uid="{00000000-0005-0000-0000-0000AD010000}"/>
    <cellStyle name="Обычный 10 4" xfId="648" xr:uid="{00000000-0005-0000-0000-0000AE010000}"/>
    <cellStyle name="Обычный 10 5" xfId="656" xr:uid="{00000000-0005-0000-0000-0000AF010000}"/>
    <cellStyle name="Обычный 11" xfId="294" xr:uid="{00000000-0005-0000-0000-0000B0010000}"/>
    <cellStyle name="Обычный 11 2" xfId="660" xr:uid="{00000000-0005-0000-0000-0000B1010000}"/>
    <cellStyle name="Обычный 11 2 2" xfId="661" xr:uid="{00000000-0005-0000-0000-0000B2010000}"/>
    <cellStyle name="Обычный 11 2 2 2" xfId="1129" xr:uid="{00000000-0005-0000-0000-0000B3010000}"/>
    <cellStyle name="Обычный 11 2 3" xfId="990" xr:uid="{00000000-0005-0000-0000-0000B4010000}"/>
    <cellStyle name="Обычный 11 3" xfId="662" xr:uid="{00000000-0005-0000-0000-0000B5010000}"/>
    <cellStyle name="Обычный 11 3 2" xfId="1062" xr:uid="{00000000-0005-0000-0000-0000B6010000}"/>
    <cellStyle name="Обычный 11 4" xfId="923" xr:uid="{00000000-0005-0000-0000-0000B7010000}"/>
    <cellStyle name="Обычный 11 5" xfId="587" xr:uid="{00000000-0005-0000-0000-0000B8010000}"/>
    <cellStyle name="Обычный 12" xfId="413" xr:uid="{00000000-0005-0000-0000-0000B9010000}"/>
    <cellStyle name="Обычный 13" xfId="462" xr:uid="{00000000-0005-0000-0000-0000BA010000}"/>
    <cellStyle name="Обычный 14" xfId="503" xr:uid="{00000000-0005-0000-0000-0000BB010000}"/>
    <cellStyle name="Обычный 15" xfId="658" xr:uid="{00000000-0005-0000-0000-0000BC010000}"/>
    <cellStyle name="Обычный 15 2" xfId="663" xr:uid="{00000000-0005-0000-0000-0000BD010000}"/>
    <cellStyle name="Обычный 15 3" xfId="664" xr:uid="{00000000-0005-0000-0000-0000BE010000}"/>
    <cellStyle name="Обычный 15 3 2" xfId="1088" xr:uid="{00000000-0005-0000-0000-0000BF010000}"/>
    <cellStyle name="Обычный 15 4" xfId="949" xr:uid="{00000000-0005-0000-0000-0000C0010000}"/>
    <cellStyle name="Обычный 16" xfId="659" xr:uid="{00000000-0005-0000-0000-0000C1010000}"/>
    <cellStyle name="Обычный 16 2" xfId="665" xr:uid="{00000000-0005-0000-0000-0000C2010000}"/>
    <cellStyle name="Обычный 17" xfId="666" xr:uid="{00000000-0005-0000-0000-0000C3010000}"/>
    <cellStyle name="Обычный 17 2" xfId="667" xr:uid="{00000000-0005-0000-0000-0000C4010000}"/>
    <cellStyle name="Обычный 17 2 2" xfId="1155" xr:uid="{00000000-0005-0000-0000-0000C5010000}"/>
    <cellStyle name="Обычный 17 3" xfId="1016" xr:uid="{00000000-0005-0000-0000-0000C6010000}"/>
    <cellStyle name="Обычный 18" xfId="1161" xr:uid="{00000000-0005-0000-0000-0000C7010000}"/>
    <cellStyle name="Обычный 2" xfId="1" xr:uid="{00000000-0005-0000-0000-0000C8010000}"/>
    <cellStyle name="Обычный 2 10" xfId="445" xr:uid="{00000000-0005-0000-0000-0000C9010000}"/>
    <cellStyle name="Обычный 2 11" xfId="668" xr:uid="{00000000-0005-0000-0000-0000CA010000}"/>
    <cellStyle name="Обычный 2 12" xfId="669" xr:uid="{00000000-0005-0000-0000-0000CB010000}"/>
    <cellStyle name="Обычный 2 12 2" xfId="670" xr:uid="{00000000-0005-0000-0000-0000CC010000}"/>
    <cellStyle name="Обычный 2 12 2 2" xfId="1089" xr:uid="{00000000-0005-0000-0000-0000CD010000}"/>
    <cellStyle name="Обычный 2 12 3" xfId="950" xr:uid="{00000000-0005-0000-0000-0000CE010000}"/>
    <cellStyle name="Обычный 2 13" xfId="671" xr:uid="{00000000-0005-0000-0000-0000CF010000}"/>
    <cellStyle name="Обычный 2 13 2" xfId="1023" xr:uid="{00000000-0005-0000-0000-0000D0010000}"/>
    <cellStyle name="Обычный 2 14" xfId="884" xr:uid="{00000000-0005-0000-0000-0000D1010000}"/>
    <cellStyle name="Обычный 2 2" xfId="70" xr:uid="{00000000-0005-0000-0000-0000D2010000}"/>
    <cellStyle name="Обычный 2 2 2" xfId="90" xr:uid="{00000000-0005-0000-0000-0000D3010000}"/>
    <cellStyle name="Обычный 2 2 2 10" xfId="888" xr:uid="{00000000-0005-0000-0000-0000D4010000}"/>
    <cellStyle name="Обычный 2 2 2 2" xfId="581" xr:uid="{00000000-0005-0000-0000-0000D5010000}"/>
    <cellStyle name="Обычный 2 2 2 2 2" xfId="582" xr:uid="{00000000-0005-0000-0000-0000D6010000}"/>
    <cellStyle name="Обычный 2 2 2 2 2 2" xfId="672" xr:uid="{00000000-0005-0000-0000-0000D7010000}"/>
    <cellStyle name="Обычный 2 2 2 2 2 2 2" xfId="673" xr:uid="{00000000-0005-0000-0000-0000D8010000}"/>
    <cellStyle name="Обычный 2 2 2 2 2 2 2 2" xfId="1128" xr:uid="{00000000-0005-0000-0000-0000D9010000}"/>
    <cellStyle name="Обычный 2 2 2 2 2 2 3" xfId="989" xr:uid="{00000000-0005-0000-0000-0000DA010000}"/>
    <cellStyle name="Обычный 2 2 2 2 2 3" xfId="674" xr:uid="{00000000-0005-0000-0000-0000DB010000}"/>
    <cellStyle name="Обычный 2 2 2 2 2 3 2" xfId="1061" xr:uid="{00000000-0005-0000-0000-0000DC010000}"/>
    <cellStyle name="Обычный 2 2 2 2 2 4" xfId="922" xr:uid="{00000000-0005-0000-0000-0000DD010000}"/>
    <cellStyle name="Обычный 2 2 2 2 3" xfId="634" xr:uid="{00000000-0005-0000-0000-0000DE010000}"/>
    <cellStyle name="Обычный 2 2 2 2 3 2" xfId="675" xr:uid="{00000000-0005-0000-0000-0000DF010000}"/>
    <cellStyle name="Обычный 2 2 2 2 3 2 2" xfId="676" xr:uid="{00000000-0005-0000-0000-0000E0010000}"/>
    <cellStyle name="Обычный 2 2 2 2 3 2 2 2" xfId="1145" xr:uid="{00000000-0005-0000-0000-0000E1010000}"/>
    <cellStyle name="Обычный 2 2 2 2 3 2 3" xfId="1006" xr:uid="{00000000-0005-0000-0000-0000E2010000}"/>
    <cellStyle name="Обычный 2 2 2 2 3 3" xfId="677" xr:uid="{00000000-0005-0000-0000-0000E3010000}"/>
    <cellStyle name="Обычный 2 2 2 2 3 3 2" xfId="1078" xr:uid="{00000000-0005-0000-0000-0000E4010000}"/>
    <cellStyle name="Обычный 2 2 2 2 3 4" xfId="939" xr:uid="{00000000-0005-0000-0000-0000E5010000}"/>
    <cellStyle name="Обычный 2 2 2 2 4" xfId="647" xr:uid="{00000000-0005-0000-0000-0000E6010000}"/>
    <cellStyle name="Обычный 2 2 2 2 4 2" xfId="678" xr:uid="{00000000-0005-0000-0000-0000E7010000}"/>
    <cellStyle name="Обычный 2 2 2 2 4 2 2" xfId="679" xr:uid="{00000000-0005-0000-0000-0000E8010000}"/>
    <cellStyle name="Обычный 2 2 2 2 4 2 2 2" xfId="1150" xr:uid="{00000000-0005-0000-0000-0000E9010000}"/>
    <cellStyle name="Обычный 2 2 2 2 4 2 3" xfId="1011" xr:uid="{00000000-0005-0000-0000-0000EA010000}"/>
    <cellStyle name="Обычный 2 2 2 2 4 3" xfId="680" xr:uid="{00000000-0005-0000-0000-0000EB010000}"/>
    <cellStyle name="Обычный 2 2 2 2 4 3 2" xfId="1083" xr:uid="{00000000-0005-0000-0000-0000EC010000}"/>
    <cellStyle name="Обычный 2 2 2 2 4 4" xfId="944" xr:uid="{00000000-0005-0000-0000-0000ED010000}"/>
    <cellStyle name="Обычный 2 2 2 2 5" xfId="655" xr:uid="{00000000-0005-0000-0000-0000EE010000}"/>
    <cellStyle name="Обычный 2 2 2 2 5 2" xfId="681" xr:uid="{00000000-0005-0000-0000-0000EF010000}"/>
    <cellStyle name="Обычный 2 2 2 2 5 2 2" xfId="682" xr:uid="{00000000-0005-0000-0000-0000F0010000}"/>
    <cellStyle name="Обычный 2 2 2 2 5 2 2 2" xfId="1154" xr:uid="{00000000-0005-0000-0000-0000F1010000}"/>
    <cellStyle name="Обычный 2 2 2 2 5 2 3" xfId="1015" xr:uid="{00000000-0005-0000-0000-0000F2010000}"/>
    <cellStyle name="Обычный 2 2 2 2 5 3" xfId="683" xr:uid="{00000000-0005-0000-0000-0000F3010000}"/>
    <cellStyle name="Обычный 2 2 2 2 5 3 2" xfId="1087" xr:uid="{00000000-0005-0000-0000-0000F4010000}"/>
    <cellStyle name="Обычный 2 2 2 2 5 4" xfId="948" xr:uid="{00000000-0005-0000-0000-0000F5010000}"/>
    <cellStyle name="Обычный 2 2 2 3" xfId="595" xr:uid="{00000000-0005-0000-0000-0000F6010000}"/>
    <cellStyle name="Обычный 2 2 2 3 2" xfId="684" xr:uid="{00000000-0005-0000-0000-0000F7010000}"/>
    <cellStyle name="Обычный 2 2 2 3 2 2" xfId="685" xr:uid="{00000000-0005-0000-0000-0000F8010000}"/>
    <cellStyle name="Обычный 2 2 2 3 2 2 2" xfId="1133" xr:uid="{00000000-0005-0000-0000-0000F9010000}"/>
    <cellStyle name="Обычный 2 2 2 3 2 3" xfId="994" xr:uid="{00000000-0005-0000-0000-0000FA010000}"/>
    <cellStyle name="Обычный 2 2 2 3 3" xfId="686" xr:uid="{00000000-0005-0000-0000-0000FB010000}"/>
    <cellStyle name="Обычный 2 2 2 3 3 2" xfId="1066" xr:uid="{00000000-0005-0000-0000-0000FC010000}"/>
    <cellStyle name="Обычный 2 2 2 3 4" xfId="927" xr:uid="{00000000-0005-0000-0000-0000FD010000}"/>
    <cellStyle name="Обычный 2 2 2 4" xfId="561" xr:uid="{00000000-0005-0000-0000-0000FE010000}"/>
    <cellStyle name="Обычный 2 2 2 4 2" xfId="687" xr:uid="{00000000-0005-0000-0000-0000FF010000}"/>
    <cellStyle name="Обычный 2 2 2 4 2 2" xfId="688" xr:uid="{00000000-0005-0000-0000-000000020000}"/>
    <cellStyle name="Обычный 2 2 2 4 2 2 2" xfId="1123" xr:uid="{00000000-0005-0000-0000-000001020000}"/>
    <cellStyle name="Обычный 2 2 2 4 2 3" xfId="984" xr:uid="{00000000-0005-0000-0000-000002020000}"/>
    <cellStyle name="Обычный 2 2 2 4 3" xfId="689" xr:uid="{00000000-0005-0000-0000-000003020000}"/>
    <cellStyle name="Обычный 2 2 2 4 3 2" xfId="1056" xr:uid="{00000000-0005-0000-0000-000004020000}"/>
    <cellStyle name="Обычный 2 2 2 4 4" xfId="917" xr:uid="{00000000-0005-0000-0000-000005020000}"/>
    <cellStyle name="Обычный 2 2 2 5" xfId="633" xr:uid="{00000000-0005-0000-0000-000006020000}"/>
    <cellStyle name="Обычный 2 2 2 6" xfId="646" xr:uid="{00000000-0005-0000-0000-000007020000}"/>
    <cellStyle name="Обычный 2 2 2 7" xfId="654" xr:uid="{00000000-0005-0000-0000-000008020000}"/>
    <cellStyle name="Обычный 2 2 2 8" xfId="690" xr:uid="{00000000-0005-0000-0000-000009020000}"/>
    <cellStyle name="Обычный 2 2 2 8 2" xfId="691" xr:uid="{00000000-0005-0000-0000-00000A020000}"/>
    <cellStyle name="Обычный 2 2 2 8 2 2" xfId="1094" xr:uid="{00000000-0005-0000-0000-00000B020000}"/>
    <cellStyle name="Обычный 2 2 2 8 3" xfId="955" xr:uid="{00000000-0005-0000-0000-00000C020000}"/>
    <cellStyle name="Обычный 2 2 2 9" xfId="692" xr:uid="{00000000-0005-0000-0000-00000D020000}"/>
    <cellStyle name="Обычный 2 2 2 9 2" xfId="1027" xr:uid="{00000000-0005-0000-0000-00000E020000}"/>
    <cellStyle name="Обычный 2 2 3" xfId="277" xr:uid="{00000000-0005-0000-0000-00000F020000}"/>
    <cellStyle name="Обычный 2 2 3 2" xfId="593" xr:uid="{00000000-0005-0000-0000-000010020000}"/>
    <cellStyle name="Обычный 2 2 3 3" xfId="637" xr:uid="{00000000-0005-0000-0000-000011020000}"/>
    <cellStyle name="Обычный 2 2 3 4" xfId="649" xr:uid="{00000000-0005-0000-0000-000012020000}"/>
    <cellStyle name="Обычный 2 2 3 5" xfId="657" xr:uid="{00000000-0005-0000-0000-000013020000}"/>
    <cellStyle name="Обычный 2 2 3 6" xfId="693" xr:uid="{00000000-0005-0000-0000-000014020000}"/>
    <cellStyle name="Обычный 2 2 3 6 2" xfId="694" xr:uid="{00000000-0005-0000-0000-000015020000}"/>
    <cellStyle name="Обычный 2 2 3 6 2 2" xfId="1101" xr:uid="{00000000-0005-0000-0000-000016020000}"/>
    <cellStyle name="Обычный 2 2 3 6 3" xfId="962" xr:uid="{00000000-0005-0000-0000-000017020000}"/>
    <cellStyle name="Обычный 2 2 3 7" xfId="695" xr:uid="{00000000-0005-0000-0000-000018020000}"/>
    <cellStyle name="Обычный 2 2 3 7 2" xfId="1034" xr:uid="{00000000-0005-0000-0000-000019020000}"/>
    <cellStyle name="Обычный 2 2 3 8" xfId="895" xr:uid="{00000000-0005-0000-0000-00001A020000}"/>
    <cellStyle name="Обычный 2 2 4" xfId="233" xr:uid="{00000000-0005-0000-0000-00001B020000}"/>
    <cellStyle name="Обычный 2 2 4 2" xfId="562" xr:uid="{00000000-0005-0000-0000-00001C020000}"/>
    <cellStyle name="Обычный 2 2 4 3" xfId="696" xr:uid="{00000000-0005-0000-0000-00001D020000}"/>
    <cellStyle name="Обычный 2 2 4 3 2" xfId="697" xr:uid="{00000000-0005-0000-0000-00001E020000}"/>
    <cellStyle name="Обычный 2 2 4 3 2 2" xfId="1131" xr:uid="{00000000-0005-0000-0000-00001F020000}"/>
    <cellStyle name="Обычный 2 2 4 3 3" xfId="992" xr:uid="{00000000-0005-0000-0000-000020020000}"/>
    <cellStyle name="Обычный 2 2 4 4" xfId="698" xr:uid="{00000000-0005-0000-0000-000021020000}"/>
    <cellStyle name="Обычный 2 2 4 4 2" xfId="1064" xr:uid="{00000000-0005-0000-0000-000022020000}"/>
    <cellStyle name="Обычный 2 2 4 5" xfId="925" xr:uid="{00000000-0005-0000-0000-000023020000}"/>
    <cellStyle name="Обычный 2 2 5" xfId="344" xr:uid="{00000000-0005-0000-0000-000024020000}"/>
    <cellStyle name="Обычный 2 2 5 2" xfId="699" xr:uid="{00000000-0005-0000-0000-000025020000}"/>
    <cellStyle name="Обычный 2 2 5 2 2" xfId="700" xr:uid="{00000000-0005-0000-0000-000026020000}"/>
    <cellStyle name="Обычный 2 2 5 2 2 2" xfId="1105" xr:uid="{00000000-0005-0000-0000-000027020000}"/>
    <cellStyle name="Обычный 2 2 5 2 3" xfId="966" xr:uid="{00000000-0005-0000-0000-000028020000}"/>
    <cellStyle name="Обычный 2 2 5 3" xfId="701" xr:uid="{00000000-0005-0000-0000-000029020000}"/>
    <cellStyle name="Обычный 2 2 5 3 2" xfId="1038" xr:uid="{00000000-0005-0000-0000-00002A020000}"/>
    <cellStyle name="Обычный 2 2 5 4" xfId="899" xr:uid="{00000000-0005-0000-0000-00002B020000}"/>
    <cellStyle name="Обычный 2 2 6" xfId="269" xr:uid="{00000000-0005-0000-0000-00002C020000}"/>
    <cellStyle name="Обычный 2 2 6 2" xfId="702" xr:uid="{00000000-0005-0000-0000-00002D020000}"/>
    <cellStyle name="Обычный 2 2 6 2 2" xfId="703" xr:uid="{00000000-0005-0000-0000-00002E020000}"/>
    <cellStyle name="Обычный 2 2 6 2 2 2" xfId="1135" xr:uid="{00000000-0005-0000-0000-00002F020000}"/>
    <cellStyle name="Обычный 2 2 6 2 3" xfId="996" xr:uid="{00000000-0005-0000-0000-000030020000}"/>
    <cellStyle name="Обычный 2 2 6 3" xfId="704" xr:uid="{00000000-0005-0000-0000-000031020000}"/>
    <cellStyle name="Обычный 2 2 6 3 2" xfId="1068" xr:uid="{00000000-0005-0000-0000-000032020000}"/>
    <cellStyle name="Обычный 2 2 6 4" xfId="929" xr:uid="{00000000-0005-0000-0000-000033020000}"/>
    <cellStyle name="Обычный 2 2 7" xfId="447" xr:uid="{00000000-0005-0000-0000-000034020000}"/>
    <cellStyle name="Обычный 2 2 7 2" xfId="705" xr:uid="{00000000-0005-0000-0000-000035020000}"/>
    <cellStyle name="Обычный 2 2 7 2 2" xfId="706" xr:uid="{00000000-0005-0000-0000-000036020000}"/>
    <cellStyle name="Обычный 2 2 7 2 2 2" xfId="1122" xr:uid="{00000000-0005-0000-0000-000037020000}"/>
    <cellStyle name="Обычный 2 2 7 2 3" xfId="983" xr:uid="{00000000-0005-0000-0000-000038020000}"/>
    <cellStyle name="Обычный 2 2 7 3" xfId="707" xr:uid="{00000000-0005-0000-0000-000039020000}"/>
    <cellStyle name="Обычный 2 2 7 3 2" xfId="1055" xr:uid="{00000000-0005-0000-0000-00003A020000}"/>
    <cellStyle name="Обычный 2 2 7 4" xfId="916" xr:uid="{00000000-0005-0000-0000-00003B020000}"/>
    <cellStyle name="Обычный 2 2 8" xfId="465" xr:uid="{00000000-0005-0000-0000-00003C020000}"/>
    <cellStyle name="Обычный 2 2 9" xfId="474" xr:uid="{00000000-0005-0000-0000-00003D020000}"/>
    <cellStyle name="Обычный 2 3" xfId="119" xr:uid="{00000000-0005-0000-0000-00003E020000}"/>
    <cellStyle name="Обычный 2 3 10" xfId="890" xr:uid="{00000000-0005-0000-0000-00003F020000}"/>
    <cellStyle name="Обычный 2 3 2" xfId="508" xr:uid="{00000000-0005-0000-0000-000040020000}"/>
    <cellStyle name="Обычный 2 3 2 2" xfId="708" xr:uid="{00000000-0005-0000-0000-000041020000}"/>
    <cellStyle name="Обычный 2 3 2 2 2" xfId="709" xr:uid="{00000000-0005-0000-0000-000042020000}"/>
    <cellStyle name="Обычный 2 3 2 2 2 2" xfId="1104" xr:uid="{00000000-0005-0000-0000-000043020000}"/>
    <cellStyle name="Обычный 2 3 2 2 3" xfId="965" xr:uid="{00000000-0005-0000-0000-000044020000}"/>
    <cellStyle name="Обычный 2 3 2 3" xfId="710" xr:uid="{00000000-0005-0000-0000-000045020000}"/>
    <cellStyle name="Обычный 2 3 2 3 2" xfId="1037" xr:uid="{00000000-0005-0000-0000-000046020000}"/>
    <cellStyle name="Обычный 2 3 2 4" xfId="898" xr:uid="{00000000-0005-0000-0000-000047020000}"/>
    <cellStyle name="Обычный 2 3 3" xfId="597" xr:uid="{00000000-0005-0000-0000-000048020000}"/>
    <cellStyle name="Обычный 2 3 3 2" xfId="711" xr:uid="{00000000-0005-0000-0000-000049020000}"/>
    <cellStyle name="Обычный 2 3 3 2 2" xfId="712" xr:uid="{00000000-0005-0000-0000-00004A020000}"/>
    <cellStyle name="Обычный 2 3 3 2 2 2" xfId="1134" xr:uid="{00000000-0005-0000-0000-00004B020000}"/>
    <cellStyle name="Обычный 2 3 3 2 3" xfId="995" xr:uid="{00000000-0005-0000-0000-00004C020000}"/>
    <cellStyle name="Обычный 2 3 3 3" xfId="713" xr:uid="{00000000-0005-0000-0000-00004D020000}"/>
    <cellStyle name="Обычный 2 3 3 3 2" xfId="1067" xr:uid="{00000000-0005-0000-0000-00004E020000}"/>
    <cellStyle name="Обычный 2 3 3 4" xfId="928" xr:uid="{00000000-0005-0000-0000-00004F020000}"/>
    <cellStyle name="Обычный 2 3 4" xfId="560" xr:uid="{00000000-0005-0000-0000-000050020000}"/>
    <cellStyle name="Обычный 2 3 4 2" xfId="714" xr:uid="{00000000-0005-0000-0000-000051020000}"/>
    <cellStyle name="Обычный 2 3 4 2 2" xfId="715" xr:uid="{00000000-0005-0000-0000-000052020000}"/>
    <cellStyle name="Обычный 2 3 4 2 2 2" xfId="1121" xr:uid="{00000000-0005-0000-0000-000053020000}"/>
    <cellStyle name="Обычный 2 3 4 2 3" xfId="982" xr:uid="{00000000-0005-0000-0000-000054020000}"/>
    <cellStyle name="Обычный 2 3 4 3" xfId="716" xr:uid="{00000000-0005-0000-0000-000055020000}"/>
    <cellStyle name="Обычный 2 3 4 3 2" xfId="1054" xr:uid="{00000000-0005-0000-0000-000056020000}"/>
    <cellStyle name="Обычный 2 3 4 4" xfId="915" xr:uid="{00000000-0005-0000-0000-000057020000}"/>
    <cellStyle name="Обычный 2 3 5" xfId="481" xr:uid="{00000000-0005-0000-0000-000058020000}"/>
    <cellStyle name="Обычный 2 3 5 2" xfId="717" xr:uid="{00000000-0005-0000-0000-000059020000}"/>
    <cellStyle name="Обычный 2 3 5 2 2" xfId="718" xr:uid="{00000000-0005-0000-0000-00005A020000}"/>
    <cellStyle name="Обычный 2 3 5 2 2 2" xfId="1098" xr:uid="{00000000-0005-0000-0000-00005B020000}"/>
    <cellStyle name="Обычный 2 3 5 2 3" xfId="959" xr:uid="{00000000-0005-0000-0000-00005C020000}"/>
    <cellStyle name="Обычный 2 3 5 3" xfId="719" xr:uid="{00000000-0005-0000-0000-00005D020000}"/>
    <cellStyle name="Обычный 2 3 5 3 2" xfId="1031" xr:uid="{00000000-0005-0000-0000-00005E020000}"/>
    <cellStyle name="Обычный 2 3 5 4" xfId="892" xr:uid="{00000000-0005-0000-0000-00005F020000}"/>
    <cellStyle name="Обычный 2 3 6" xfId="520" xr:uid="{00000000-0005-0000-0000-000060020000}"/>
    <cellStyle name="Обычный 2 3 6 2" xfId="720" xr:uid="{00000000-0005-0000-0000-000061020000}"/>
    <cellStyle name="Обычный 2 3 6 2 2" xfId="721" xr:uid="{00000000-0005-0000-0000-000062020000}"/>
    <cellStyle name="Обычный 2 3 6 2 2 2" xfId="1108" xr:uid="{00000000-0005-0000-0000-000063020000}"/>
    <cellStyle name="Обычный 2 3 6 2 3" xfId="969" xr:uid="{00000000-0005-0000-0000-000064020000}"/>
    <cellStyle name="Обычный 2 3 6 3" xfId="722" xr:uid="{00000000-0005-0000-0000-000065020000}"/>
    <cellStyle name="Обычный 2 3 6 3 2" xfId="1041" xr:uid="{00000000-0005-0000-0000-000066020000}"/>
    <cellStyle name="Обычный 2 3 6 4" xfId="902" xr:uid="{00000000-0005-0000-0000-000067020000}"/>
    <cellStyle name="Обычный 2 3 7" xfId="619" xr:uid="{00000000-0005-0000-0000-000068020000}"/>
    <cellStyle name="Обычный 2 3 7 2" xfId="723" xr:uid="{00000000-0005-0000-0000-000069020000}"/>
    <cellStyle name="Обычный 2 3 7 2 2" xfId="724" xr:uid="{00000000-0005-0000-0000-00006A020000}"/>
    <cellStyle name="Обычный 2 3 7 2 2 2" xfId="1139" xr:uid="{00000000-0005-0000-0000-00006B020000}"/>
    <cellStyle name="Обычный 2 3 7 2 3" xfId="1000" xr:uid="{00000000-0005-0000-0000-00006C020000}"/>
    <cellStyle name="Обычный 2 3 7 3" xfId="725" xr:uid="{00000000-0005-0000-0000-00006D020000}"/>
    <cellStyle name="Обычный 2 3 7 3 2" xfId="1072" xr:uid="{00000000-0005-0000-0000-00006E020000}"/>
    <cellStyle name="Обычный 2 3 7 4" xfId="933" xr:uid="{00000000-0005-0000-0000-00006F020000}"/>
    <cellStyle name="Обычный 2 3 8" xfId="726" xr:uid="{00000000-0005-0000-0000-000070020000}"/>
    <cellStyle name="Обычный 2 3 8 2" xfId="727" xr:uid="{00000000-0005-0000-0000-000071020000}"/>
    <cellStyle name="Обычный 2 3 8 2 2" xfId="1096" xr:uid="{00000000-0005-0000-0000-000072020000}"/>
    <cellStyle name="Обычный 2 3 8 3" xfId="957" xr:uid="{00000000-0005-0000-0000-000073020000}"/>
    <cellStyle name="Обычный 2 3 9" xfId="728" xr:uid="{00000000-0005-0000-0000-000074020000}"/>
    <cellStyle name="Обычный 2 3 9 2" xfId="1029" xr:uid="{00000000-0005-0000-0000-000075020000}"/>
    <cellStyle name="Обычный 2 4" xfId="118" xr:uid="{00000000-0005-0000-0000-000076020000}"/>
    <cellStyle name="Обычный 2 4 2" xfId="507" xr:uid="{00000000-0005-0000-0000-000077020000}"/>
    <cellStyle name="Обычный 2 4 2 2" xfId="729" xr:uid="{00000000-0005-0000-0000-000078020000}"/>
    <cellStyle name="Обычный 2 4 2 2 2" xfId="730" xr:uid="{00000000-0005-0000-0000-000079020000}"/>
    <cellStyle name="Обычный 2 4 2 2 2 2" xfId="1103" xr:uid="{00000000-0005-0000-0000-00007A020000}"/>
    <cellStyle name="Обычный 2 4 2 2 3" xfId="964" xr:uid="{00000000-0005-0000-0000-00007B020000}"/>
    <cellStyle name="Обычный 2 4 2 3" xfId="731" xr:uid="{00000000-0005-0000-0000-00007C020000}"/>
    <cellStyle name="Обычный 2 4 2 3 2" xfId="1036" xr:uid="{00000000-0005-0000-0000-00007D020000}"/>
    <cellStyle name="Обычный 2 4 2 4" xfId="897" xr:uid="{00000000-0005-0000-0000-00007E020000}"/>
    <cellStyle name="Обычный 2 4 3" xfId="482" xr:uid="{00000000-0005-0000-0000-00007F020000}"/>
    <cellStyle name="Обычный 2 4 3 2" xfId="732" xr:uid="{00000000-0005-0000-0000-000080020000}"/>
    <cellStyle name="Обычный 2 4 3 2 2" xfId="733" xr:uid="{00000000-0005-0000-0000-000081020000}"/>
    <cellStyle name="Обычный 2 4 3 2 2 2" xfId="1099" xr:uid="{00000000-0005-0000-0000-000082020000}"/>
    <cellStyle name="Обычный 2 4 3 2 3" xfId="960" xr:uid="{00000000-0005-0000-0000-000083020000}"/>
    <cellStyle name="Обычный 2 4 3 3" xfId="734" xr:uid="{00000000-0005-0000-0000-000084020000}"/>
    <cellStyle name="Обычный 2 4 3 3 2" xfId="1032" xr:uid="{00000000-0005-0000-0000-000085020000}"/>
    <cellStyle name="Обычный 2 4 3 4" xfId="893" xr:uid="{00000000-0005-0000-0000-000086020000}"/>
    <cellStyle name="Обычный 2 4 4" xfId="620" xr:uid="{00000000-0005-0000-0000-000087020000}"/>
    <cellStyle name="Обычный 2 4 4 2" xfId="735" xr:uid="{00000000-0005-0000-0000-000088020000}"/>
    <cellStyle name="Обычный 2 4 4 2 2" xfId="736" xr:uid="{00000000-0005-0000-0000-000089020000}"/>
    <cellStyle name="Обычный 2 4 4 2 2 2" xfId="1140" xr:uid="{00000000-0005-0000-0000-00008A020000}"/>
    <cellStyle name="Обычный 2 4 4 2 3" xfId="1001" xr:uid="{00000000-0005-0000-0000-00008B020000}"/>
    <cellStyle name="Обычный 2 4 4 3" xfId="737" xr:uid="{00000000-0005-0000-0000-00008C020000}"/>
    <cellStyle name="Обычный 2 4 4 3 2" xfId="1073" xr:uid="{00000000-0005-0000-0000-00008D020000}"/>
    <cellStyle name="Обычный 2 4 4 4" xfId="934" xr:uid="{00000000-0005-0000-0000-00008E020000}"/>
    <cellStyle name="Обычный 2 4 5" xfId="524" xr:uid="{00000000-0005-0000-0000-00008F020000}"/>
    <cellStyle name="Обычный 2 4 5 2" xfId="738" xr:uid="{00000000-0005-0000-0000-000090020000}"/>
    <cellStyle name="Обычный 2 4 5 2 2" xfId="739" xr:uid="{00000000-0005-0000-0000-000091020000}"/>
    <cellStyle name="Обычный 2 4 5 2 2 2" xfId="1109" xr:uid="{00000000-0005-0000-0000-000092020000}"/>
    <cellStyle name="Обычный 2 4 5 2 3" xfId="970" xr:uid="{00000000-0005-0000-0000-000093020000}"/>
    <cellStyle name="Обычный 2 4 5 3" xfId="740" xr:uid="{00000000-0005-0000-0000-000094020000}"/>
    <cellStyle name="Обычный 2 4 5 3 2" xfId="1042" xr:uid="{00000000-0005-0000-0000-000095020000}"/>
    <cellStyle name="Обычный 2 4 5 4" xfId="903" xr:uid="{00000000-0005-0000-0000-000096020000}"/>
    <cellStyle name="Обычный 2 4 6" xfId="493" xr:uid="{00000000-0005-0000-0000-000097020000}"/>
    <cellStyle name="Обычный 2 5" xfId="260" xr:uid="{00000000-0005-0000-0000-000098020000}"/>
    <cellStyle name="Обычный 2 5 2" xfId="741" xr:uid="{00000000-0005-0000-0000-000099020000}"/>
    <cellStyle name="Обычный 2 5 2 2" xfId="742" xr:uid="{00000000-0005-0000-0000-00009A020000}"/>
    <cellStyle name="Обычный 2 5 2 2 2" xfId="1118" xr:uid="{00000000-0005-0000-0000-00009B020000}"/>
    <cellStyle name="Обычный 2 5 2 3" xfId="979" xr:uid="{00000000-0005-0000-0000-00009C020000}"/>
    <cellStyle name="Обычный 2 5 3" xfId="743" xr:uid="{00000000-0005-0000-0000-00009D020000}"/>
    <cellStyle name="Обычный 2 5 3 2" xfId="1051" xr:uid="{00000000-0005-0000-0000-00009E020000}"/>
    <cellStyle name="Обычный 2 5 4" xfId="912" xr:uid="{00000000-0005-0000-0000-00009F020000}"/>
    <cellStyle name="Обычный 2 5 5" xfId="547" xr:uid="{00000000-0005-0000-0000-0000A0020000}"/>
    <cellStyle name="Обычный 2 6" xfId="304" xr:uid="{00000000-0005-0000-0000-0000A1020000}"/>
    <cellStyle name="Обычный 2 6 2" xfId="744" xr:uid="{00000000-0005-0000-0000-0000A2020000}"/>
    <cellStyle name="Обычный 2 6 2 2" xfId="745" xr:uid="{00000000-0005-0000-0000-0000A3020000}"/>
    <cellStyle name="Обычный 2 6 2 2 2" xfId="1124" xr:uid="{00000000-0005-0000-0000-0000A4020000}"/>
    <cellStyle name="Обычный 2 6 2 3" xfId="985" xr:uid="{00000000-0005-0000-0000-0000A5020000}"/>
    <cellStyle name="Обычный 2 6 3" xfId="746" xr:uid="{00000000-0005-0000-0000-0000A6020000}"/>
    <cellStyle name="Обычный 2 6 3 2" xfId="1057" xr:uid="{00000000-0005-0000-0000-0000A7020000}"/>
    <cellStyle name="Обычный 2 6 4" xfId="918" xr:uid="{00000000-0005-0000-0000-0000A8020000}"/>
    <cellStyle name="Обычный 2 6 5" xfId="570" xr:uid="{00000000-0005-0000-0000-0000A9020000}"/>
    <cellStyle name="Обычный 2 7" xfId="291" xr:uid="{00000000-0005-0000-0000-0000AA020000}"/>
    <cellStyle name="Обычный 2 7 2" xfId="596" xr:uid="{00000000-0005-0000-0000-0000AB020000}"/>
    <cellStyle name="Обычный 2 8" xfId="270" xr:uid="{00000000-0005-0000-0000-0000AC020000}"/>
    <cellStyle name="Обычный 2 9" xfId="437" xr:uid="{00000000-0005-0000-0000-0000AD020000}"/>
    <cellStyle name="Обычный 29" xfId="212" xr:uid="{00000000-0005-0000-0000-0000AE020000}"/>
    <cellStyle name="Обычный 29 2" xfId="747" xr:uid="{00000000-0005-0000-0000-0000AF020000}"/>
    <cellStyle name="Обычный 29 2 2" xfId="748" xr:uid="{00000000-0005-0000-0000-0000B0020000}"/>
    <cellStyle name="Обычный 29 2 2 2" xfId="1112" xr:uid="{00000000-0005-0000-0000-0000B1020000}"/>
    <cellStyle name="Обычный 29 2 3" xfId="973" xr:uid="{00000000-0005-0000-0000-0000B2020000}"/>
    <cellStyle name="Обычный 29 3" xfId="749" xr:uid="{00000000-0005-0000-0000-0000B3020000}"/>
    <cellStyle name="Обычный 29 3 2" xfId="750" xr:uid="{00000000-0005-0000-0000-0000B4020000}"/>
    <cellStyle name="Обычный 29 3 2 2" xfId="1156" xr:uid="{00000000-0005-0000-0000-0000B5020000}"/>
    <cellStyle name="Обычный 29 3 3" xfId="1017" xr:uid="{00000000-0005-0000-0000-0000B6020000}"/>
    <cellStyle name="Обычный 29 4" xfId="751" xr:uid="{00000000-0005-0000-0000-0000B7020000}"/>
    <cellStyle name="Обычный 29 4 2" xfId="1045" xr:uid="{00000000-0005-0000-0000-0000B8020000}"/>
    <cellStyle name="Обычный 29 5" xfId="906" xr:uid="{00000000-0005-0000-0000-0000B9020000}"/>
    <cellStyle name="Обычный 3" xfId="78" xr:uid="{00000000-0005-0000-0000-0000BA020000}"/>
    <cellStyle name="Обычный 3 10" xfId="622" xr:uid="{00000000-0005-0000-0000-0000BB020000}"/>
    <cellStyle name="Обычный 3 11" xfId="468" xr:uid="{00000000-0005-0000-0000-0000BC020000}"/>
    <cellStyle name="Обычный 3 2" xfId="92" xr:uid="{00000000-0005-0000-0000-0000BD020000}"/>
    <cellStyle name="Обычный 3 2 2" xfId="502" xr:uid="{00000000-0005-0000-0000-0000BE020000}"/>
    <cellStyle name="Обычный 3 2 3" xfId="509" xr:uid="{00000000-0005-0000-0000-0000BF020000}"/>
    <cellStyle name="Обычный 3 2 4" xfId="601" xr:uid="{00000000-0005-0000-0000-0000C0020000}"/>
    <cellStyle name="Обычный 3 2 5" xfId="523" xr:uid="{00000000-0005-0000-0000-0000C1020000}"/>
    <cellStyle name="Обычный 3 2 6" xfId="495" xr:uid="{00000000-0005-0000-0000-0000C2020000}"/>
    <cellStyle name="Обычный 3 3" xfId="105" xr:uid="{00000000-0005-0000-0000-0000C3020000}"/>
    <cellStyle name="Обычный 3 3 2" xfId="504" xr:uid="{00000000-0005-0000-0000-0000C4020000}"/>
    <cellStyle name="Обычный 3 4" xfId="204" xr:uid="{00000000-0005-0000-0000-0000C5020000}"/>
    <cellStyle name="Обычный 3 4 2" xfId="532" xr:uid="{00000000-0005-0000-0000-0000C6020000}"/>
    <cellStyle name="Обычный 3 5" xfId="548" xr:uid="{00000000-0005-0000-0000-0000C7020000}"/>
    <cellStyle name="Обычный 3 6" xfId="544" xr:uid="{00000000-0005-0000-0000-0000C8020000}"/>
    <cellStyle name="Обычный 3 7" xfId="569" xr:uid="{00000000-0005-0000-0000-0000C9020000}"/>
    <cellStyle name="Обычный 3 8" xfId="487" xr:uid="{00000000-0005-0000-0000-0000CA020000}"/>
    <cellStyle name="Обычный 3 9" xfId="608" xr:uid="{00000000-0005-0000-0000-0000CB020000}"/>
    <cellStyle name="Обычный 30" xfId="213" xr:uid="{00000000-0005-0000-0000-0000CC020000}"/>
    <cellStyle name="Обычный 30 2" xfId="752" xr:uid="{00000000-0005-0000-0000-0000CD020000}"/>
    <cellStyle name="Обычный 30 2 2" xfId="753" xr:uid="{00000000-0005-0000-0000-0000CE020000}"/>
    <cellStyle name="Обычный 30 2 2 2" xfId="1113" xr:uid="{00000000-0005-0000-0000-0000CF020000}"/>
    <cellStyle name="Обычный 30 2 3" xfId="974" xr:uid="{00000000-0005-0000-0000-0000D0020000}"/>
    <cellStyle name="Обычный 30 3" xfId="754" xr:uid="{00000000-0005-0000-0000-0000D1020000}"/>
    <cellStyle name="Обычный 30 3 2" xfId="755" xr:uid="{00000000-0005-0000-0000-0000D2020000}"/>
    <cellStyle name="Обычный 30 3 2 2" xfId="1157" xr:uid="{00000000-0005-0000-0000-0000D3020000}"/>
    <cellStyle name="Обычный 30 3 3" xfId="1018" xr:uid="{00000000-0005-0000-0000-0000D4020000}"/>
    <cellStyle name="Обычный 30 4" xfId="756" xr:uid="{00000000-0005-0000-0000-0000D5020000}"/>
    <cellStyle name="Обычный 30 4 2" xfId="1046" xr:uid="{00000000-0005-0000-0000-0000D6020000}"/>
    <cellStyle name="Обычный 30 5" xfId="907" xr:uid="{00000000-0005-0000-0000-0000D7020000}"/>
    <cellStyle name="Обычный 31" xfId="214" xr:uid="{00000000-0005-0000-0000-0000D8020000}"/>
    <cellStyle name="Обычный 31 2" xfId="757" xr:uid="{00000000-0005-0000-0000-0000D9020000}"/>
    <cellStyle name="Обычный 31 2 2" xfId="758" xr:uid="{00000000-0005-0000-0000-0000DA020000}"/>
    <cellStyle name="Обычный 31 2 2 2" xfId="1114" xr:uid="{00000000-0005-0000-0000-0000DB020000}"/>
    <cellStyle name="Обычный 31 2 3" xfId="975" xr:uid="{00000000-0005-0000-0000-0000DC020000}"/>
    <cellStyle name="Обычный 31 3" xfId="759" xr:uid="{00000000-0005-0000-0000-0000DD020000}"/>
    <cellStyle name="Обычный 31 3 2" xfId="760" xr:uid="{00000000-0005-0000-0000-0000DE020000}"/>
    <cellStyle name="Обычный 31 3 2 2" xfId="1158" xr:uid="{00000000-0005-0000-0000-0000DF020000}"/>
    <cellStyle name="Обычный 31 3 3" xfId="1019" xr:uid="{00000000-0005-0000-0000-0000E0020000}"/>
    <cellStyle name="Обычный 31 4" xfId="761" xr:uid="{00000000-0005-0000-0000-0000E1020000}"/>
    <cellStyle name="Обычный 31 4 2" xfId="1047" xr:uid="{00000000-0005-0000-0000-0000E2020000}"/>
    <cellStyle name="Обычный 31 5" xfId="908" xr:uid="{00000000-0005-0000-0000-0000E3020000}"/>
    <cellStyle name="Обычный 32" xfId="215" xr:uid="{00000000-0005-0000-0000-0000E4020000}"/>
    <cellStyle name="Обычный 32 2" xfId="762" xr:uid="{00000000-0005-0000-0000-0000E5020000}"/>
    <cellStyle name="Обычный 32 2 2" xfId="763" xr:uid="{00000000-0005-0000-0000-0000E6020000}"/>
    <cellStyle name="Обычный 32 2 2 2" xfId="1115" xr:uid="{00000000-0005-0000-0000-0000E7020000}"/>
    <cellStyle name="Обычный 32 2 3" xfId="976" xr:uid="{00000000-0005-0000-0000-0000E8020000}"/>
    <cellStyle name="Обычный 32 3" xfId="764" xr:uid="{00000000-0005-0000-0000-0000E9020000}"/>
    <cellStyle name="Обычный 32 3 2" xfId="765" xr:uid="{00000000-0005-0000-0000-0000EA020000}"/>
    <cellStyle name="Обычный 32 3 2 2" xfId="1159" xr:uid="{00000000-0005-0000-0000-0000EB020000}"/>
    <cellStyle name="Обычный 32 3 3" xfId="1020" xr:uid="{00000000-0005-0000-0000-0000EC020000}"/>
    <cellStyle name="Обычный 32 4" xfId="766" xr:uid="{00000000-0005-0000-0000-0000ED020000}"/>
    <cellStyle name="Обычный 32 4 2" xfId="1048" xr:uid="{00000000-0005-0000-0000-0000EE020000}"/>
    <cellStyle name="Обычный 32 5" xfId="909" xr:uid="{00000000-0005-0000-0000-0000EF020000}"/>
    <cellStyle name="Обычный 33" xfId="216" xr:uid="{00000000-0005-0000-0000-0000F0020000}"/>
    <cellStyle name="Обычный 33 2" xfId="767" xr:uid="{00000000-0005-0000-0000-0000F1020000}"/>
    <cellStyle name="Обычный 33 2 2" xfId="768" xr:uid="{00000000-0005-0000-0000-0000F2020000}"/>
    <cellStyle name="Обычный 33 2 2 2" xfId="1116" xr:uid="{00000000-0005-0000-0000-0000F3020000}"/>
    <cellStyle name="Обычный 33 2 3" xfId="977" xr:uid="{00000000-0005-0000-0000-0000F4020000}"/>
    <cellStyle name="Обычный 33 3" xfId="769" xr:uid="{00000000-0005-0000-0000-0000F5020000}"/>
    <cellStyle name="Обычный 33 3 2" xfId="770" xr:uid="{00000000-0005-0000-0000-0000F6020000}"/>
    <cellStyle name="Обычный 33 3 2 2" xfId="1160" xr:uid="{00000000-0005-0000-0000-0000F7020000}"/>
    <cellStyle name="Обычный 33 3 3" xfId="1021" xr:uid="{00000000-0005-0000-0000-0000F8020000}"/>
    <cellStyle name="Обычный 33 4" xfId="771" xr:uid="{00000000-0005-0000-0000-0000F9020000}"/>
    <cellStyle name="Обычный 33 4 2" xfId="1049" xr:uid="{00000000-0005-0000-0000-0000FA020000}"/>
    <cellStyle name="Обычный 33 5" xfId="910" xr:uid="{00000000-0005-0000-0000-0000FB020000}"/>
    <cellStyle name="Обычный 4" xfId="193" xr:uid="{00000000-0005-0000-0000-0000FC020000}"/>
    <cellStyle name="Обычный 5" xfId="91" xr:uid="{00000000-0005-0000-0000-0000FD020000}"/>
    <cellStyle name="Обычный 5 2" xfId="471" xr:uid="{00000000-0005-0000-0000-0000FE020000}"/>
    <cellStyle name="Обычный 6" xfId="89" xr:uid="{00000000-0005-0000-0000-0000FF020000}"/>
    <cellStyle name="Обычный 6 2" xfId="206" xr:uid="{00000000-0005-0000-0000-000000030000}"/>
    <cellStyle name="Обычный 6 2 2" xfId="475" xr:uid="{00000000-0005-0000-0000-000001030000}"/>
    <cellStyle name="Обычный 6 3" xfId="501" xr:uid="{00000000-0005-0000-0000-000002030000}"/>
    <cellStyle name="Обычный 6 3 2" xfId="577" xr:uid="{00000000-0005-0000-0000-000003030000}"/>
    <cellStyle name="Обычный 6 3 3" xfId="630" xr:uid="{00000000-0005-0000-0000-000004030000}"/>
    <cellStyle name="Обычный 6 3 4" xfId="643" xr:uid="{00000000-0005-0000-0000-000005030000}"/>
    <cellStyle name="Обычный 6 3 5" xfId="651" xr:uid="{00000000-0005-0000-0000-000006030000}"/>
    <cellStyle name="Обычный 6 4" xfId="588" xr:uid="{00000000-0005-0000-0000-000007030000}"/>
    <cellStyle name="Обычный 6 5" xfId="556" xr:uid="{00000000-0005-0000-0000-000008030000}"/>
    <cellStyle name="Обычный 6 6" xfId="510" xr:uid="{00000000-0005-0000-0000-000009030000}"/>
    <cellStyle name="Обычный 6 7" xfId="602" xr:uid="{00000000-0005-0000-0000-00000A030000}"/>
    <cellStyle name="Обычный 6 8" xfId="526" xr:uid="{00000000-0005-0000-0000-00000B030000}"/>
    <cellStyle name="Обычный 6 9" xfId="472" xr:uid="{00000000-0005-0000-0000-00000C030000}"/>
    <cellStyle name="Обычный 7" xfId="217" xr:uid="{00000000-0005-0000-0000-00000D030000}"/>
    <cellStyle name="Обычный 7 2" xfId="207" xr:uid="{00000000-0005-0000-0000-00000E030000}"/>
    <cellStyle name="Обычный 7 2 2" xfId="534" xr:uid="{00000000-0005-0000-0000-00000F030000}"/>
    <cellStyle name="Обычный 7 2 3" xfId="614" xr:uid="{00000000-0005-0000-0000-000010030000}"/>
    <cellStyle name="Обычный 7 2 4" xfId="505" xr:uid="{00000000-0005-0000-0000-000011030000}"/>
    <cellStyle name="Обычный 7 2 5" xfId="613" xr:uid="{00000000-0005-0000-0000-000012030000}"/>
    <cellStyle name="Обычный 7 2 6" xfId="540" xr:uid="{00000000-0005-0000-0000-000013030000}"/>
    <cellStyle name="Обычный 7 3" xfId="578" xr:uid="{00000000-0005-0000-0000-000014030000}"/>
    <cellStyle name="Обычный 7 4" xfId="589" xr:uid="{00000000-0005-0000-0000-000015030000}"/>
    <cellStyle name="Обычный 7 5" xfId="557" xr:uid="{00000000-0005-0000-0000-000016030000}"/>
    <cellStyle name="Обычный 7 6" xfId="621" xr:uid="{00000000-0005-0000-0000-000017030000}"/>
    <cellStyle name="Обычный 7 7" xfId="525" xr:uid="{00000000-0005-0000-0000-000018030000}"/>
    <cellStyle name="Обычный 7 8" xfId="628" xr:uid="{00000000-0005-0000-0000-000019030000}"/>
    <cellStyle name="Обычный 8" xfId="209" xr:uid="{00000000-0005-0000-0000-00001A030000}"/>
    <cellStyle name="Обычный 8 10" xfId="885" xr:uid="{00000000-0005-0000-0000-00001B030000}"/>
    <cellStyle name="Обычный 8 2" xfId="476" xr:uid="{00000000-0005-0000-0000-00001C030000}"/>
    <cellStyle name="Обычный 8 2 2" xfId="579" xr:uid="{00000000-0005-0000-0000-00001D030000}"/>
    <cellStyle name="Обычный 8 2 2 2" xfId="772" xr:uid="{00000000-0005-0000-0000-00001E030000}"/>
    <cellStyle name="Обычный 8 2 2 2 2" xfId="773" xr:uid="{00000000-0005-0000-0000-00001F030000}"/>
    <cellStyle name="Обычный 8 2 2 2 2 2" xfId="1126" xr:uid="{00000000-0005-0000-0000-000020030000}"/>
    <cellStyle name="Обычный 8 2 2 2 3" xfId="987" xr:uid="{00000000-0005-0000-0000-000021030000}"/>
    <cellStyle name="Обычный 8 2 2 3" xfId="774" xr:uid="{00000000-0005-0000-0000-000022030000}"/>
    <cellStyle name="Обычный 8 2 2 3 2" xfId="1059" xr:uid="{00000000-0005-0000-0000-000023030000}"/>
    <cellStyle name="Обычный 8 2 2 4" xfId="920" xr:uid="{00000000-0005-0000-0000-000024030000}"/>
    <cellStyle name="Обычный 8 2 3" xfId="631" xr:uid="{00000000-0005-0000-0000-000025030000}"/>
    <cellStyle name="Обычный 8 2 3 2" xfId="775" xr:uid="{00000000-0005-0000-0000-000026030000}"/>
    <cellStyle name="Обычный 8 2 3 2 2" xfId="776" xr:uid="{00000000-0005-0000-0000-000027030000}"/>
    <cellStyle name="Обычный 8 2 3 2 2 2" xfId="1143" xr:uid="{00000000-0005-0000-0000-000028030000}"/>
    <cellStyle name="Обычный 8 2 3 2 3" xfId="1004" xr:uid="{00000000-0005-0000-0000-000029030000}"/>
    <cellStyle name="Обычный 8 2 3 3" xfId="777" xr:uid="{00000000-0005-0000-0000-00002A030000}"/>
    <cellStyle name="Обычный 8 2 3 3 2" xfId="1076" xr:uid="{00000000-0005-0000-0000-00002B030000}"/>
    <cellStyle name="Обычный 8 2 3 4" xfId="937" xr:uid="{00000000-0005-0000-0000-00002C030000}"/>
    <cellStyle name="Обычный 8 2 4" xfId="644" xr:uid="{00000000-0005-0000-0000-00002D030000}"/>
    <cellStyle name="Обычный 8 2 4 2" xfId="778" xr:uid="{00000000-0005-0000-0000-00002E030000}"/>
    <cellStyle name="Обычный 8 2 4 2 2" xfId="779" xr:uid="{00000000-0005-0000-0000-00002F030000}"/>
    <cellStyle name="Обычный 8 2 4 2 2 2" xfId="1148" xr:uid="{00000000-0005-0000-0000-000030030000}"/>
    <cellStyle name="Обычный 8 2 4 2 3" xfId="1009" xr:uid="{00000000-0005-0000-0000-000031030000}"/>
    <cellStyle name="Обычный 8 2 4 3" xfId="780" xr:uid="{00000000-0005-0000-0000-000032030000}"/>
    <cellStyle name="Обычный 8 2 4 3 2" xfId="1081" xr:uid="{00000000-0005-0000-0000-000033030000}"/>
    <cellStyle name="Обычный 8 2 4 4" xfId="942" xr:uid="{00000000-0005-0000-0000-000034030000}"/>
    <cellStyle name="Обычный 8 2 5" xfId="652" xr:uid="{00000000-0005-0000-0000-000035030000}"/>
    <cellStyle name="Обычный 8 2 5 2" xfId="781" xr:uid="{00000000-0005-0000-0000-000036030000}"/>
    <cellStyle name="Обычный 8 2 5 2 2" xfId="782" xr:uid="{00000000-0005-0000-0000-000037030000}"/>
    <cellStyle name="Обычный 8 2 5 2 2 2" xfId="1152" xr:uid="{00000000-0005-0000-0000-000038030000}"/>
    <cellStyle name="Обычный 8 2 5 2 3" xfId="1013" xr:uid="{00000000-0005-0000-0000-000039030000}"/>
    <cellStyle name="Обычный 8 2 5 3" xfId="783" xr:uid="{00000000-0005-0000-0000-00003A030000}"/>
    <cellStyle name="Обычный 8 2 5 3 2" xfId="1085" xr:uid="{00000000-0005-0000-0000-00003B030000}"/>
    <cellStyle name="Обычный 8 2 5 4" xfId="946" xr:uid="{00000000-0005-0000-0000-00003C030000}"/>
    <cellStyle name="Обычный 8 2 6" xfId="784" xr:uid="{00000000-0005-0000-0000-00003D030000}"/>
    <cellStyle name="Обычный 8 2 6 2" xfId="785" xr:uid="{00000000-0005-0000-0000-00003E030000}"/>
    <cellStyle name="Обычный 8 2 6 2 2" xfId="1095" xr:uid="{00000000-0005-0000-0000-00003F030000}"/>
    <cellStyle name="Обычный 8 2 6 3" xfId="956" xr:uid="{00000000-0005-0000-0000-000040030000}"/>
    <cellStyle name="Обычный 8 2 7" xfId="786" xr:uid="{00000000-0005-0000-0000-000041030000}"/>
    <cellStyle name="Обычный 8 2 7 2" xfId="1028" xr:uid="{00000000-0005-0000-0000-000042030000}"/>
    <cellStyle name="Обычный 8 2 8" xfId="889" xr:uid="{00000000-0005-0000-0000-000043030000}"/>
    <cellStyle name="Обычный 8 3" xfId="535" xr:uid="{00000000-0005-0000-0000-000044030000}"/>
    <cellStyle name="Обычный 8 3 2" xfId="787" xr:uid="{00000000-0005-0000-0000-000045030000}"/>
    <cellStyle name="Обычный 8 3 2 2" xfId="788" xr:uid="{00000000-0005-0000-0000-000046030000}"/>
    <cellStyle name="Обычный 8 3 2 2 2" xfId="1111" xr:uid="{00000000-0005-0000-0000-000047030000}"/>
    <cellStyle name="Обычный 8 3 2 3" xfId="972" xr:uid="{00000000-0005-0000-0000-000048030000}"/>
    <cellStyle name="Обычный 8 3 3" xfId="789" xr:uid="{00000000-0005-0000-0000-000049030000}"/>
    <cellStyle name="Обычный 8 3 3 2" xfId="1044" xr:uid="{00000000-0005-0000-0000-00004A030000}"/>
    <cellStyle name="Обычный 8 3 4" xfId="905" xr:uid="{00000000-0005-0000-0000-00004B030000}"/>
    <cellStyle name="Обычный 8 4" xfId="558" xr:uid="{00000000-0005-0000-0000-00004C030000}"/>
    <cellStyle name="Обычный 8 4 2" xfId="790" xr:uid="{00000000-0005-0000-0000-00004D030000}"/>
    <cellStyle name="Обычный 8 4 2 2" xfId="791" xr:uid="{00000000-0005-0000-0000-00004E030000}"/>
    <cellStyle name="Обычный 8 4 2 2 2" xfId="1119" xr:uid="{00000000-0005-0000-0000-00004F030000}"/>
    <cellStyle name="Обычный 8 4 2 3" xfId="980" xr:uid="{00000000-0005-0000-0000-000050030000}"/>
    <cellStyle name="Обычный 8 4 3" xfId="792" xr:uid="{00000000-0005-0000-0000-000051030000}"/>
    <cellStyle name="Обычный 8 4 3 2" xfId="1052" xr:uid="{00000000-0005-0000-0000-000052030000}"/>
    <cellStyle name="Обычный 8 4 4" xfId="913" xr:uid="{00000000-0005-0000-0000-000053030000}"/>
    <cellStyle name="Обычный 8 5" xfId="615" xr:uid="{00000000-0005-0000-0000-000054030000}"/>
    <cellStyle name="Обычный 8 5 2" xfId="793" xr:uid="{00000000-0005-0000-0000-000055030000}"/>
    <cellStyle name="Обычный 8 5 2 2" xfId="794" xr:uid="{00000000-0005-0000-0000-000056030000}"/>
    <cellStyle name="Обычный 8 5 2 2 2" xfId="1137" xr:uid="{00000000-0005-0000-0000-000057030000}"/>
    <cellStyle name="Обычный 8 5 2 3" xfId="998" xr:uid="{00000000-0005-0000-0000-000058030000}"/>
    <cellStyle name="Обычный 8 5 3" xfId="795" xr:uid="{00000000-0005-0000-0000-000059030000}"/>
    <cellStyle name="Обычный 8 5 3 2" xfId="1070" xr:uid="{00000000-0005-0000-0000-00005A030000}"/>
    <cellStyle name="Обычный 8 5 4" xfId="931" xr:uid="{00000000-0005-0000-0000-00005B030000}"/>
    <cellStyle name="Обычный 8 6" xfId="506" xr:uid="{00000000-0005-0000-0000-00005C030000}"/>
    <cellStyle name="Обычный 8 6 2" xfId="796" xr:uid="{00000000-0005-0000-0000-00005D030000}"/>
    <cellStyle name="Обычный 8 6 2 2" xfId="797" xr:uid="{00000000-0005-0000-0000-00005E030000}"/>
    <cellStyle name="Обычный 8 6 2 2 2" xfId="1102" xr:uid="{00000000-0005-0000-0000-00005F030000}"/>
    <cellStyle name="Обычный 8 6 2 3" xfId="963" xr:uid="{00000000-0005-0000-0000-000060030000}"/>
    <cellStyle name="Обычный 8 6 3" xfId="798" xr:uid="{00000000-0005-0000-0000-000061030000}"/>
    <cellStyle name="Обычный 8 6 3 2" xfId="1035" xr:uid="{00000000-0005-0000-0000-000062030000}"/>
    <cellStyle name="Обычный 8 6 4" xfId="896" xr:uid="{00000000-0005-0000-0000-000063030000}"/>
    <cellStyle name="Обычный 8 7" xfId="616" xr:uid="{00000000-0005-0000-0000-000064030000}"/>
    <cellStyle name="Обычный 8 7 2" xfId="799" xr:uid="{00000000-0005-0000-0000-000065030000}"/>
    <cellStyle name="Обычный 8 7 2 2" xfId="800" xr:uid="{00000000-0005-0000-0000-000066030000}"/>
    <cellStyle name="Обычный 8 7 2 2 2" xfId="1138" xr:uid="{00000000-0005-0000-0000-000067030000}"/>
    <cellStyle name="Обычный 8 7 2 3" xfId="999" xr:uid="{00000000-0005-0000-0000-000068030000}"/>
    <cellStyle name="Обычный 8 7 3" xfId="801" xr:uid="{00000000-0005-0000-0000-000069030000}"/>
    <cellStyle name="Обычный 8 7 3 2" xfId="1071" xr:uid="{00000000-0005-0000-0000-00006A030000}"/>
    <cellStyle name="Обычный 8 7 4" xfId="932" xr:uid="{00000000-0005-0000-0000-00006B030000}"/>
    <cellStyle name="Обычный 8 8" xfId="802" xr:uid="{00000000-0005-0000-0000-00006C030000}"/>
    <cellStyle name="Обычный 8 8 2" xfId="803" xr:uid="{00000000-0005-0000-0000-00006D030000}"/>
    <cellStyle name="Обычный 8 8 2 2" xfId="1091" xr:uid="{00000000-0005-0000-0000-00006E030000}"/>
    <cellStyle name="Обычный 8 8 3" xfId="952" xr:uid="{00000000-0005-0000-0000-00006F030000}"/>
    <cellStyle name="Обычный 8 9" xfId="804" xr:uid="{00000000-0005-0000-0000-000070030000}"/>
    <cellStyle name="Обычный 8 9 2" xfId="1024" xr:uid="{00000000-0005-0000-0000-000071030000}"/>
    <cellStyle name="Обычный 9" xfId="262" xr:uid="{00000000-0005-0000-0000-000072030000}"/>
    <cellStyle name="Обычный 9 2" xfId="580" xr:uid="{00000000-0005-0000-0000-000073030000}"/>
    <cellStyle name="Обычный 9 2 2" xfId="805" xr:uid="{00000000-0005-0000-0000-000074030000}"/>
    <cellStyle name="Обычный 9 2 2 2" xfId="806" xr:uid="{00000000-0005-0000-0000-000075030000}"/>
    <cellStyle name="Обычный 9 2 2 2 2" xfId="1127" xr:uid="{00000000-0005-0000-0000-000076030000}"/>
    <cellStyle name="Обычный 9 2 2 3" xfId="988" xr:uid="{00000000-0005-0000-0000-000077030000}"/>
    <cellStyle name="Обычный 9 2 3" xfId="807" xr:uid="{00000000-0005-0000-0000-000078030000}"/>
    <cellStyle name="Обычный 9 2 3 2" xfId="1060" xr:uid="{00000000-0005-0000-0000-000079030000}"/>
    <cellStyle name="Обычный 9 2 4" xfId="921" xr:uid="{00000000-0005-0000-0000-00007A030000}"/>
    <cellStyle name="Обычный 9 3" xfId="632" xr:uid="{00000000-0005-0000-0000-00007B030000}"/>
    <cellStyle name="Обычный 9 3 2" xfId="808" xr:uid="{00000000-0005-0000-0000-00007C030000}"/>
    <cellStyle name="Обычный 9 3 2 2" xfId="809" xr:uid="{00000000-0005-0000-0000-00007D030000}"/>
    <cellStyle name="Обычный 9 3 2 2 2" xfId="1144" xr:uid="{00000000-0005-0000-0000-00007E030000}"/>
    <cellStyle name="Обычный 9 3 2 3" xfId="1005" xr:uid="{00000000-0005-0000-0000-00007F030000}"/>
    <cellStyle name="Обычный 9 3 3" xfId="810" xr:uid="{00000000-0005-0000-0000-000080030000}"/>
    <cellStyle name="Обычный 9 3 3 2" xfId="1077" xr:uid="{00000000-0005-0000-0000-000081030000}"/>
    <cellStyle name="Обычный 9 3 4" xfId="938" xr:uid="{00000000-0005-0000-0000-000082030000}"/>
    <cellStyle name="Обычный 9 4" xfId="645" xr:uid="{00000000-0005-0000-0000-000083030000}"/>
    <cellStyle name="Обычный 9 4 2" xfId="811" xr:uid="{00000000-0005-0000-0000-000084030000}"/>
    <cellStyle name="Обычный 9 4 2 2" xfId="812" xr:uid="{00000000-0005-0000-0000-000085030000}"/>
    <cellStyle name="Обычный 9 4 2 2 2" xfId="1149" xr:uid="{00000000-0005-0000-0000-000086030000}"/>
    <cellStyle name="Обычный 9 4 2 3" xfId="1010" xr:uid="{00000000-0005-0000-0000-000087030000}"/>
    <cellStyle name="Обычный 9 4 3" xfId="813" xr:uid="{00000000-0005-0000-0000-000088030000}"/>
    <cellStyle name="Обычный 9 4 3 2" xfId="1082" xr:uid="{00000000-0005-0000-0000-000089030000}"/>
    <cellStyle name="Обычный 9 4 4" xfId="943" xr:uid="{00000000-0005-0000-0000-00008A030000}"/>
    <cellStyle name="Обычный 9 5" xfId="653" xr:uid="{00000000-0005-0000-0000-00008B030000}"/>
    <cellStyle name="Обычный 9 5 2" xfId="814" xr:uid="{00000000-0005-0000-0000-00008C030000}"/>
    <cellStyle name="Обычный 9 5 2 2" xfId="815" xr:uid="{00000000-0005-0000-0000-00008D030000}"/>
    <cellStyle name="Обычный 9 5 2 2 2" xfId="1153" xr:uid="{00000000-0005-0000-0000-00008E030000}"/>
    <cellStyle name="Обычный 9 5 2 3" xfId="1014" xr:uid="{00000000-0005-0000-0000-00008F030000}"/>
    <cellStyle name="Обычный 9 5 3" xfId="816" xr:uid="{00000000-0005-0000-0000-000090030000}"/>
    <cellStyle name="Обычный 9 5 3 2" xfId="1086" xr:uid="{00000000-0005-0000-0000-000091030000}"/>
    <cellStyle name="Обычный 9 5 4" xfId="947" xr:uid="{00000000-0005-0000-0000-000092030000}"/>
    <cellStyle name="Обычный 9 6" xfId="817" xr:uid="{00000000-0005-0000-0000-000093030000}"/>
    <cellStyle name="Обычный 9 6 2" xfId="818" xr:uid="{00000000-0005-0000-0000-000094030000}"/>
    <cellStyle name="Обычный 9 6 2 2" xfId="1092" xr:uid="{00000000-0005-0000-0000-000095030000}"/>
    <cellStyle name="Обычный 9 6 3" xfId="953" xr:uid="{00000000-0005-0000-0000-000096030000}"/>
    <cellStyle name="Обычный 9 7" xfId="819" xr:uid="{00000000-0005-0000-0000-000097030000}"/>
    <cellStyle name="Обычный 9 7 2" xfId="1025" xr:uid="{00000000-0005-0000-0000-000098030000}"/>
    <cellStyle name="Обычный 9 8" xfId="886" xr:uid="{00000000-0005-0000-0000-000099030000}"/>
    <cellStyle name="Обычный 9 9" xfId="473" xr:uid="{00000000-0005-0000-0000-00009A030000}"/>
    <cellStyle name="Плохой 2" xfId="71" xr:uid="{00000000-0005-0000-0000-00009B030000}"/>
    <cellStyle name="Плохой 2 2" xfId="181" xr:uid="{00000000-0005-0000-0000-00009C030000}"/>
    <cellStyle name="Плохой 2 3" xfId="337" xr:uid="{00000000-0005-0000-0000-00009D030000}"/>
    <cellStyle name="Плохой 2 4" xfId="361" xr:uid="{00000000-0005-0000-0000-00009E030000}"/>
    <cellStyle name="Плохой 2 5" xfId="393" xr:uid="{00000000-0005-0000-0000-00009F030000}"/>
    <cellStyle name="Плохой 2 6" xfId="407" xr:uid="{00000000-0005-0000-0000-0000A0030000}"/>
    <cellStyle name="Плохой 3" xfId="182" xr:uid="{00000000-0005-0000-0000-0000A1030000}"/>
    <cellStyle name="Плохой 4" xfId="263" xr:uid="{00000000-0005-0000-0000-0000A2030000}"/>
    <cellStyle name="Плохой 5" xfId="240" xr:uid="{00000000-0005-0000-0000-0000A3030000}"/>
    <cellStyle name="Плохой 6" xfId="296" xr:uid="{00000000-0005-0000-0000-0000A4030000}"/>
    <cellStyle name="Плохой 7" xfId="402" xr:uid="{00000000-0005-0000-0000-0000A5030000}"/>
    <cellStyle name="Плохой 8" xfId="438" xr:uid="{00000000-0005-0000-0000-0000A6030000}"/>
    <cellStyle name="Плохой 9" xfId="414" xr:uid="{00000000-0005-0000-0000-0000A7030000}"/>
    <cellStyle name="Пояснение 2" xfId="72" xr:uid="{00000000-0005-0000-0000-0000A8030000}"/>
    <cellStyle name="Пояснение 2 2" xfId="183" xr:uid="{00000000-0005-0000-0000-0000A9030000}"/>
    <cellStyle name="Пояснение 2 3" xfId="338" xr:uid="{00000000-0005-0000-0000-0000AA030000}"/>
    <cellStyle name="Пояснение 2 4" xfId="362" xr:uid="{00000000-0005-0000-0000-0000AB030000}"/>
    <cellStyle name="Пояснение 2 5" xfId="394" xr:uid="{00000000-0005-0000-0000-0000AC030000}"/>
    <cellStyle name="Пояснение 2 6" xfId="408" xr:uid="{00000000-0005-0000-0000-0000AD030000}"/>
    <cellStyle name="Пояснение 3" xfId="184" xr:uid="{00000000-0005-0000-0000-0000AE030000}"/>
    <cellStyle name="Пояснение 4" xfId="264" xr:uid="{00000000-0005-0000-0000-0000AF030000}"/>
    <cellStyle name="Пояснение 5" xfId="353" xr:uid="{00000000-0005-0000-0000-0000B0030000}"/>
    <cellStyle name="Пояснение 6" xfId="295" xr:uid="{00000000-0005-0000-0000-0000B1030000}"/>
    <cellStyle name="Пояснение 7" xfId="399" xr:uid="{00000000-0005-0000-0000-0000B2030000}"/>
    <cellStyle name="Пояснение 8" xfId="439" xr:uid="{00000000-0005-0000-0000-0000B3030000}"/>
    <cellStyle name="Пояснение 9" xfId="448" xr:uid="{00000000-0005-0000-0000-0000B4030000}"/>
    <cellStyle name="Примечание 2" xfId="73" xr:uid="{00000000-0005-0000-0000-0000B5030000}"/>
    <cellStyle name="Примечание 2 2" xfId="185" xr:uid="{00000000-0005-0000-0000-0000B6030000}"/>
    <cellStyle name="Примечание 2 3" xfId="339" xr:uid="{00000000-0005-0000-0000-0000B7030000}"/>
    <cellStyle name="Примечание 2 4" xfId="363" xr:uid="{00000000-0005-0000-0000-0000B8030000}"/>
    <cellStyle name="Примечание 2 5" xfId="395" xr:uid="{00000000-0005-0000-0000-0000B9030000}"/>
    <cellStyle name="Примечание 2 6" xfId="409" xr:uid="{00000000-0005-0000-0000-0000BA030000}"/>
    <cellStyle name="Примечание 3" xfId="186" xr:uid="{00000000-0005-0000-0000-0000BB030000}"/>
    <cellStyle name="Примечание 4" xfId="265" xr:uid="{00000000-0005-0000-0000-0000BC030000}"/>
    <cellStyle name="Примечание 5" xfId="239" xr:uid="{00000000-0005-0000-0000-0000BD030000}"/>
    <cellStyle name="Примечание 6" xfId="292" xr:uid="{00000000-0005-0000-0000-0000BE030000}"/>
    <cellStyle name="Примечание 7" xfId="400" xr:uid="{00000000-0005-0000-0000-0000BF030000}"/>
    <cellStyle name="Примечание 8" xfId="440" xr:uid="{00000000-0005-0000-0000-0000C0030000}"/>
    <cellStyle name="Примечание 9" xfId="449" xr:uid="{00000000-0005-0000-0000-0000C1030000}"/>
    <cellStyle name="Процентный 2" xfId="74" xr:uid="{00000000-0005-0000-0000-0000C2030000}"/>
    <cellStyle name="Процентный 2 2" xfId="208" xr:uid="{00000000-0005-0000-0000-0000C3030000}"/>
    <cellStyle name="Процентный 2 3" xfId="477" xr:uid="{00000000-0005-0000-0000-0000C4030000}"/>
    <cellStyle name="Процентный 2 4" xfId="590" xr:uid="{00000000-0005-0000-0000-0000C5030000}"/>
    <cellStyle name="Процентный 2 5" xfId="541" xr:uid="{00000000-0005-0000-0000-0000C6030000}"/>
    <cellStyle name="Процентный 3" xfId="441" xr:uid="{00000000-0005-0000-0000-0000C7030000}"/>
    <cellStyle name="Процентный 3 2" xfId="821" xr:uid="{00000000-0005-0000-0000-0000C8030000}"/>
    <cellStyle name="Процентный 3 3" xfId="820" xr:uid="{00000000-0005-0000-0000-0000C9030000}"/>
    <cellStyle name="Процентный 4" xfId="466" xr:uid="{00000000-0005-0000-0000-0000CA030000}"/>
    <cellStyle name="Связанная ячейка 2" xfId="75" xr:uid="{00000000-0005-0000-0000-0000CB030000}"/>
    <cellStyle name="Связанная ячейка 2 2" xfId="187" xr:uid="{00000000-0005-0000-0000-0000CC030000}"/>
    <cellStyle name="Связанная ячейка 2 3" xfId="340" xr:uid="{00000000-0005-0000-0000-0000CD030000}"/>
    <cellStyle name="Связанная ячейка 2 4" xfId="364" xr:uid="{00000000-0005-0000-0000-0000CE030000}"/>
    <cellStyle name="Связанная ячейка 2 5" xfId="396" xr:uid="{00000000-0005-0000-0000-0000CF030000}"/>
    <cellStyle name="Связанная ячейка 2 6" xfId="410" xr:uid="{00000000-0005-0000-0000-0000D0030000}"/>
    <cellStyle name="Связанная ячейка 3" xfId="188" xr:uid="{00000000-0005-0000-0000-0000D1030000}"/>
    <cellStyle name="Связанная ячейка 4" xfId="266" xr:uid="{00000000-0005-0000-0000-0000D2030000}"/>
    <cellStyle name="Связанная ячейка 5" xfId="238" xr:uid="{00000000-0005-0000-0000-0000D3030000}"/>
    <cellStyle name="Связанная ячейка 6" xfId="368" xr:uid="{00000000-0005-0000-0000-0000D4030000}"/>
    <cellStyle name="Связанная ячейка 7" xfId="356" xr:uid="{00000000-0005-0000-0000-0000D5030000}"/>
    <cellStyle name="Связанная ячейка 8" xfId="442" xr:uid="{00000000-0005-0000-0000-0000D6030000}"/>
    <cellStyle name="Связанная ячейка 9" xfId="463" xr:uid="{00000000-0005-0000-0000-0000D7030000}"/>
    <cellStyle name="Текст предупреждения 2" xfId="76" xr:uid="{00000000-0005-0000-0000-0000D8030000}"/>
    <cellStyle name="Текст предупреждения 2 2" xfId="189" xr:uid="{00000000-0005-0000-0000-0000D9030000}"/>
    <cellStyle name="Текст предупреждения 2 3" xfId="341" xr:uid="{00000000-0005-0000-0000-0000DA030000}"/>
    <cellStyle name="Текст предупреждения 2 4" xfId="365" xr:uid="{00000000-0005-0000-0000-0000DB030000}"/>
    <cellStyle name="Текст предупреждения 2 5" xfId="397" xr:uid="{00000000-0005-0000-0000-0000DC030000}"/>
    <cellStyle name="Текст предупреждения 2 6" xfId="411" xr:uid="{00000000-0005-0000-0000-0000DD030000}"/>
    <cellStyle name="Текст предупреждения 3" xfId="190" xr:uid="{00000000-0005-0000-0000-0000DE030000}"/>
    <cellStyle name="Текст предупреждения 4" xfId="267" xr:uid="{00000000-0005-0000-0000-0000DF030000}"/>
    <cellStyle name="Текст предупреждения 5" xfId="347" xr:uid="{00000000-0005-0000-0000-0000E0030000}"/>
    <cellStyle name="Текст предупреждения 6" xfId="293" xr:uid="{00000000-0005-0000-0000-0000E1030000}"/>
    <cellStyle name="Текст предупреждения 7" xfId="358" xr:uid="{00000000-0005-0000-0000-0000E2030000}"/>
    <cellStyle name="Текст предупреждения 8" xfId="443" xr:uid="{00000000-0005-0000-0000-0000E3030000}"/>
    <cellStyle name="Текст предупреждения 9" xfId="464" xr:uid="{00000000-0005-0000-0000-0000E4030000}"/>
    <cellStyle name="Финансовый" xfId="1164" builtinId="3"/>
    <cellStyle name="Финансовый 2" xfId="822" xr:uid="{00000000-0005-0000-0000-0000E6030000}"/>
    <cellStyle name="Финансовый 2 2" xfId="823" xr:uid="{00000000-0005-0000-0000-0000E7030000}"/>
    <cellStyle name="Финансовый 2 3" xfId="824" xr:uid="{00000000-0005-0000-0000-0000E8030000}"/>
    <cellStyle name="Финансовый 3" xfId="87" xr:uid="{00000000-0005-0000-0000-0000E9030000}"/>
    <cellStyle name="Финансовый 3 10" xfId="825" xr:uid="{00000000-0005-0000-0000-0000EA030000}"/>
    <cellStyle name="Финансовый 3 10 2" xfId="1022" xr:uid="{00000000-0005-0000-0000-0000EB030000}"/>
    <cellStyle name="Финансовый 3 11" xfId="883" xr:uid="{00000000-0005-0000-0000-0000EC030000}"/>
    <cellStyle name="Финансовый 3 2" xfId="137" xr:uid="{00000000-0005-0000-0000-0000ED030000}"/>
    <cellStyle name="Финансовый 3 2 10" xfId="887" xr:uid="{00000000-0005-0000-0000-0000EE030000}"/>
    <cellStyle name="Финансовый 3 2 2" xfId="514" xr:uid="{00000000-0005-0000-0000-0000EF030000}"/>
    <cellStyle name="Финансовый 3 2 2 2" xfId="826" xr:uid="{00000000-0005-0000-0000-0000F0030000}"/>
    <cellStyle name="Финансовый 3 2 2 2 2" xfId="827" xr:uid="{00000000-0005-0000-0000-0000F1030000}"/>
    <cellStyle name="Финансовый 3 2 2 2 2 2" xfId="1107" xr:uid="{00000000-0005-0000-0000-0000F2030000}"/>
    <cellStyle name="Финансовый 3 2 2 2 3" xfId="968" xr:uid="{00000000-0005-0000-0000-0000F3030000}"/>
    <cellStyle name="Финансовый 3 2 2 3" xfId="828" xr:uid="{00000000-0005-0000-0000-0000F4030000}"/>
    <cellStyle name="Финансовый 3 2 2 3 2" xfId="1040" xr:uid="{00000000-0005-0000-0000-0000F5030000}"/>
    <cellStyle name="Финансовый 3 2 2 4" xfId="901" xr:uid="{00000000-0005-0000-0000-0000F6030000}"/>
    <cellStyle name="Финансовый 3 2 3" xfId="594" xr:uid="{00000000-0005-0000-0000-0000F7030000}"/>
    <cellStyle name="Финансовый 3 2 3 2" xfId="829" xr:uid="{00000000-0005-0000-0000-0000F8030000}"/>
    <cellStyle name="Финансовый 3 2 3 2 2" xfId="830" xr:uid="{00000000-0005-0000-0000-0000F9030000}"/>
    <cellStyle name="Финансовый 3 2 3 2 2 2" xfId="1132" xr:uid="{00000000-0005-0000-0000-0000FA030000}"/>
    <cellStyle name="Финансовый 3 2 3 2 3" xfId="993" xr:uid="{00000000-0005-0000-0000-0000FB030000}"/>
    <cellStyle name="Финансовый 3 2 3 3" xfId="831" xr:uid="{00000000-0005-0000-0000-0000FC030000}"/>
    <cellStyle name="Финансовый 3 2 3 3 2" xfId="1065" xr:uid="{00000000-0005-0000-0000-0000FD030000}"/>
    <cellStyle name="Финансовый 3 2 3 4" xfId="926" xr:uid="{00000000-0005-0000-0000-0000FE030000}"/>
    <cellStyle name="Финансовый 3 2 4" xfId="559" xr:uid="{00000000-0005-0000-0000-0000FF030000}"/>
    <cellStyle name="Финансовый 3 2 4 2" xfId="832" xr:uid="{00000000-0005-0000-0000-000000040000}"/>
    <cellStyle name="Финансовый 3 2 4 2 2" xfId="833" xr:uid="{00000000-0005-0000-0000-000001040000}"/>
    <cellStyle name="Финансовый 3 2 4 2 2 2" xfId="1120" xr:uid="{00000000-0005-0000-0000-000002040000}"/>
    <cellStyle name="Финансовый 3 2 4 2 3" xfId="981" xr:uid="{00000000-0005-0000-0000-000003040000}"/>
    <cellStyle name="Финансовый 3 2 4 3" xfId="834" xr:uid="{00000000-0005-0000-0000-000004040000}"/>
    <cellStyle name="Финансовый 3 2 4 3 2" xfId="1053" xr:uid="{00000000-0005-0000-0000-000005040000}"/>
    <cellStyle name="Финансовый 3 2 4 4" xfId="914" xr:uid="{00000000-0005-0000-0000-000006040000}"/>
    <cellStyle name="Финансовый 3 2 5" xfId="478" xr:uid="{00000000-0005-0000-0000-000007040000}"/>
    <cellStyle name="Финансовый 3 2 5 2" xfId="835" xr:uid="{00000000-0005-0000-0000-000008040000}"/>
    <cellStyle name="Финансовый 3 2 5 2 2" xfId="836" xr:uid="{00000000-0005-0000-0000-000009040000}"/>
    <cellStyle name="Финансовый 3 2 5 2 2 2" xfId="1097" xr:uid="{00000000-0005-0000-0000-00000A040000}"/>
    <cellStyle name="Финансовый 3 2 5 2 3" xfId="958" xr:uid="{00000000-0005-0000-0000-00000B040000}"/>
    <cellStyle name="Финансовый 3 2 5 3" xfId="837" xr:uid="{00000000-0005-0000-0000-00000C040000}"/>
    <cellStyle name="Финансовый 3 2 5 3 2" xfId="1030" xr:uid="{00000000-0005-0000-0000-00000D040000}"/>
    <cellStyle name="Финансовый 3 2 5 4" xfId="891" xr:uid="{00000000-0005-0000-0000-00000E040000}"/>
    <cellStyle name="Финансовый 3 2 6" xfId="626" xr:uid="{00000000-0005-0000-0000-00000F040000}"/>
    <cellStyle name="Финансовый 3 2 6 2" xfId="838" xr:uid="{00000000-0005-0000-0000-000010040000}"/>
    <cellStyle name="Финансовый 3 2 6 2 2" xfId="839" xr:uid="{00000000-0005-0000-0000-000011040000}"/>
    <cellStyle name="Финансовый 3 2 6 2 2 2" xfId="1142" xr:uid="{00000000-0005-0000-0000-000012040000}"/>
    <cellStyle name="Финансовый 3 2 6 2 3" xfId="1003" xr:uid="{00000000-0005-0000-0000-000013040000}"/>
    <cellStyle name="Финансовый 3 2 6 3" xfId="840" xr:uid="{00000000-0005-0000-0000-000014040000}"/>
    <cellStyle name="Финансовый 3 2 6 3 2" xfId="1075" xr:uid="{00000000-0005-0000-0000-000015040000}"/>
    <cellStyle name="Финансовый 3 2 6 4" xfId="936" xr:uid="{00000000-0005-0000-0000-000016040000}"/>
    <cellStyle name="Финансовый 3 2 7" xfId="641" xr:uid="{00000000-0005-0000-0000-000017040000}"/>
    <cellStyle name="Финансовый 3 2 7 2" xfId="841" xr:uid="{00000000-0005-0000-0000-000018040000}"/>
    <cellStyle name="Финансовый 3 2 7 2 2" xfId="842" xr:uid="{00000000-0005-0000-0000-000019040000}"/>
    <cellStyle name="Финансовый 3 2 7 2 2 2" xfId="1147" xr:uid="{00000000-0005-0000-0000-00001A040000}"/>
    <cellStyle name="Финансовый 3 2 7 2 3" xfId="1008" xr:uid="{00000000-0005-0000-0000-00001B040000}"/>
    <cellStyle name="Финансовый 3 2 7 3" xfId="843" xr:uid="{00000000-0005-0000-0000-00001C040000}"/>
    <cellStyle name="Финансовый 3 2 7 3 2" xfId="1080" xr:uid="{00000000-0005-0000-0000-00001D040000}"/>
    <cellStyle name="Финансовый 3 2 7 4" xfId="941" xr:uid="{00000000-0005-0000-0000-00001E040000}"/>
    <cellStyle name="Финансовый 3 2 8" xfId="844" xr:uid="{00000000-0005-0000-0000-00001F040000}"/>
    <cellStyle name="Финансовый 3 2 8 2" xfId="845" xr:uid="{00000000-0005-0000-0000-000020040000}"/>
    <cellStyle name="Финансовый 3 2 8 2 2" xfId="1093" xr:uid="{00000000-0005-0000-0000-000021040000}"/>
    <cellStyle name="Финансовый 3 2 8 3" xfId="954" xr:uid="{00000000-0005-0000-0000-000022040000}"/>
    <cellStyle name="Финансовый 3 2 9" xfId="846" xr:uid="{00000000-0005-0000-0000-000023040000}"/>
    <cellStyle name="Финансовый 3 2 9 2" xfId="1026" xr:uid="{00000000-0005-0000-0000-000024040000}"/>
    <cellStyle name="Финансовый 3 3" xfId="500" xr:uid="{00000000-0005-0000-0000-000025040000}"/>
    <cellStyle name="Финансовый 3 3 2" xfId="546" xr:uid="{00000000-0005-0000-0000-000026040000}"/>
    <cellStyle name="Финансовый 3 3 2 2" xfId="847" xr:uid="{00000000-0005-0000-0000-000027040000}"/>
    <cellStyle name="Финансовый 3 3 2 2 2" xfId="848" xr:uid="{00000000-0005-0000-0000-000028040000}"/>
    <cellStyle name="Финансовый 3 3 2 2 2 2" xfId="1117" xr:uid="{00000000-0005-0000-0000-000029040000}"/>
    <cellStyle name="Финансовый 3 3 2 2 3" xfId="978" xr:uid="{00000000-0005-0000-0000-00002A040000}"/>
    <cellStyle name="Финансовый 3 3 2 3" xfId="849" xr:uid="{00000000-0005-0000-0000-00002B040000}"/>
    <cellStyle name="Финансовый 3 3 2 3 2" xfId="1050" xr:uid="{00000000-0005-0000-0000-00002C040000}"/>
    <cellStyle name="Финансовый 3 3 2 4" xfId="911" xr:uid="{00000000-0005-0000-0000-00002D040000}"/>
    <cellStyle name="Финансовый 3 3 3" xfId="623" xr:uid="{00000000-0005-0000-0000-00002E040000}"/>
    <cellStyle name="Финансовый 3 3 3 2" xfId="850" xr:uid="{00000000-0005-0000-0000-00002F040000}"/>
    <cellStyle name="Финансовый 3 3 3 2 2" xfId="851" xr:uid="{00000000-0005-0000-0000-000030040000}"/>
    <cellStyle name="Финансовый 3 3 3 2 2 2" xfId="1141" xr:uid="{00000000-0005-0000-0000-000031040000}"/>
    <cellStyle name="Финансовый 3 3 3 2 3" xfId="1002" xr:uid="{00000000-0005-0000-0000-000032040000}"/>
    <cellStyle name="Финансовый 3 3 3 3" xfId="852" xr:uid="{00000000-0005-0000-0000-000033040000}"/>
    <cellStyle name="Финансовый 3 3 3 3 2" xfId="1074" xr:uid="{00000000-0005-0000-0000-000034040000}"/>
    <cellStyle name="Финансовый 3 3 3 4" xfId="935" xr:uid="{00000000-0005-0000-0000-000035040000}"/>
    <cellStyle name="Финансовый 3 3 4" xfId="638" xr:uid="{00000000-0005-0000-0000-000036040000}"/>
    <cellStyle name="Финансовый 3 3 4 2" xfId="853" xr:uid="{00000000-0005-0000-0000-000037040000}"/>
    <cellStyle name="Финансовый 3 3 4 2 2" xfId="854" xr:uid="{00000000-0005-0000-0000-000038040000}"/>
    <cellStyle name="Финансовый 3 3 4 2 2 2" xfId="1146" xr:uid="{00000000-0005-0000-0000-000039040000}"/>
    <cellStyle name="Финансовый 3 3 4 2 3" xfId="1007" xr:uid="{00000000-0005-0000-0000-00003A040000}"/>
    <cellStyle name="Финансовый 3 3 4 3" xfId="855" xr:uid="{00000000-0005-0000-0000-00003B040000}"/>
    <cellStyle name="Финансовый 3 3 4 3 2" xfId="1079" xr:uid="{00000000-0005-0000-0000-00003C040000}"/>
    <cellStyle name="Финансовый 3 3 4 4" xfId="940" xr:uid="{00000000-0005-0000-0000-00003D040000}"/>
    <cellStyle name="Финансовый 3 3 5" xfId="650" xr:uid="{00000000-0005-0000-0000-00003E040000}"/>
    <cellStyle name="Финансовый 3 3 5 2" xfId="856" xr:uid="{00000000-0005-0000-0000-00003F040000}"/>
    <cellStyle name="Финансовый 3 3 5 2 2" xfId="857" xr:uid="{00000000-0005-0000-0000-000040040000}"/>
    <cellStyle name="Финансовый 3 3 5 2 2 2" xfId="1151" xr:uid="{00000000-0005-0000-0000-000041040000}"/>
    <cellStyle name="Финансовый 3 3 5 2 3" xfId="1012" xr:uid="{00000000-0005-0000-0000-000042040000}"/>
    <cellStyle name="Финансовый 3 3 5 3" xfId="858" xr:uid="{00000000-0005-0000-0000-000043040000}"/>
    <cellStyle name="Финансовый 3 3 5 3 2" xfId="1084" xr:uid="{00000000-0005-0000-0000-000044040000}"/>
    <cellStyle name="Финансовый 3 3 5 4" xfId="945" xr:uid="{00000000-0005-0000-0000-000045040000}"/>
    <cellStyle name="Финансовый 3 3 6" xfId="859" xr:uid="{00000000-0005-0000-0000-000046040000}"/>
    <cellStyle name="Финансовый 3 3 6 2" xfId="860" xr:uid="{00000000-0005-0000-0000-000047040000}"/>
    <cellStyle name="Финансовый 3 3 6 2 2" xfId="1100" xr:uid="{00000000-0005-0000-0000-000048040000}"/>
    <cellStyle name="Финансовый 3 3 6 3" xfId="961" xr:uid="{00000000-0005-0000-0000-000049040000}"/>
    <cellStyle name="Финансовый 3 3 7" xfId="861" xr:uid="{00000000-0005-0000-0000-00004A040000}"/>
    <cellStyle name="Финансовый 3 3 7 2" xfId="1033" xr:uid="{00000000-0005-0000-0000-00004B040000}"/>
    <cellStyle name="Финансовый 3 3 8" xfId="894" xr:uid="{00000000-0005-0000-0000-00004C040000}"/>
    <cellStyle name="Финансовый 3 4" xfId="573" xr:uid="{00000000-0005-0000-0000-00004D040000}"/>
    <cellStyle name="Финансовый 3 4 2" xfId="862" xr:uid="{00000000-0005-0000-0000-00004E040000}"/>
    <cellStyle name="Финансовый 3 4 2 2" xfId="863" xr:uid="{00000000-0005-0000-0000-00004F040000}"/>
    <cellStyle name="Финансовый 3 4 2 2 2" xfId="1125" xr:uid="{00000000-0005-0000-0000-000050040000}"/>
    <cellStyle name="Финансовый 3 4 2 3" xfId="986" xr:uid="{00000000-0005-0000-0000-000051040000}"/>
    <cellStyle name="Финансовый 3 4 3" xfId="864" xr:uid="{00000000-0005-0000-0000-000052040000}"/>
    <cellStyle name="Финансовый 3 4 3 2" xfId="1058" xr:uid="{00000000-0005-0000-0000-000053040000}"/>
    <cellStyle name="Финансовый 3 4 4" xfId="919" xr:uid="{00000000-0005-0000-0000-000054040000}"/>
    <cellStyle name="Финансовый 3 5" xfId="591" xr:uid="{00000000-0005-0000-0000-000055040000}"/>
    <cellStyle name="Финансовый 3 5 2" xfId="865" xr:uid="{00000000-0005-0000-0000-000056040000}"/>
    <cellStyle name="Финансовый 3 5 2 2" xfId="866" xr:uid="{00000000-0005-0000-0000-000057040000}"/>
    <cellStyle name="Финансовый 3 5 2 2 2" xfId="1130" xr:uid="{00000000-0005-0000-0000-000058040000}"/>
    <cellStyle name="Финансовый 3 5 2 3" xfId="991" xr:uid="{00000000-0005-0000-0000-000059040000}"/>
    <cellStyle name="Финансовый 3 5 3" xfId="867" xr:uid="{00000000-0005-0000-0000-00005A040000}"/>
    <cellStyle name="Финансовый 3 5 3 2" xfId="1063" xr:uid="{00000000-0005-0000-0000-00005B040000}"/>
    <cellStyle name="Финансовый 3 5 4" xfId="924" xr:uid="{00000000-0005-0000-0000-00005C040000}"/>
    <cellStyle name="Финансовый 3 6" xfId="511" xr:uid="{00000000-0005-0000-0000-00005D040000}"/>
    <cellStyle name="Финансовый 3 6 2" xfId="868" xr:uid="{00000000-0005-0000-0000-00005E040000}"/>
    <cellStyle name="Финансовый 3 6 2 2" xfId="869" xr:uid="{00000000-0005-0000-0000-00005F040000}"/>
    <cellStyle name="Финансовый 3 6 2 2 2" xfId="1106" xr:uid="{00000000-0005-0000-0000-000060040000}"/>
    <cellStyle name="Финансовый 3 6 2 3" xfId="967" xr:uid="{00000000-0005-0000-0000-000061040000}"/>
    <cellStyle name="Финансовый 3 6 3" xfId="870" xr:uid="{00000000-0005-0000-0000-000062040000}"/>
    <cellStyle name="Финансовый 3 6 3 2" xfId="1039" xr:uid="{00000000-0005-0000-0000-000063040000}"/>
    <cellStyle name="Финансовый 3 6 4" xfId="900" xr:uid="{00000000-0005-0000-0000-000064040000}"/>
    <cellStyle name="Финансовый 3 7" xfId="603" xr:uid="{00000000-0005-0000-0000-000065040000}"/>
    <cellStyle name="Финансовый 3 7 2" xfId="871" xr:uid="{00000000-0005-0000-0000-000066040000}"/>
    <cellStyle name="Финансовый 3 7 2 2" xfId="872" xr:uid="{00000000-0005-0000-0000-000067040000}"/>
    <cellStyle name="Финансовый 3 7 2 2 2" xfId="1136" xr:uid="{00000000-0005-0000-0000-000068040000}"/>
    <cellStyle name="Финансовый 3 7 2 3" xfId="997" xr:uid="{00000000-0005-0000-0000-000069040000}"/>
    <cellStyle name="Финансовый 3 7 3" xfId="873" xr:uid="{00000000-0005-0000-0000-00006A040000}"/>
    <cellStyle name="Финансовый 3 7 3 2" xfId="1069" xr:uid="{00000000-0005-0000-0000-00006B040000}"/>
    <cellStyle name="Финансовый 3 7 4" xfId="930" xr:uid="{00000000-0005-0000-0000-00006C040000}"/>
    <cellStyle name="Финансовый 3 8" xfId="533" xr:uid="{00000000-0005-0000-0000-00006D040000}"/>
    <cellStyle name="Финансовый 3 8 2" xfId="874" xr:uid="{00000000-0005-0000-0000-00006E040000}"/>
    <cellStyle name="Финансовый 3 8 2 2" xfId="875" xr:uid="{00000000-0005-0000-0000-00006F040000}"/>
    <cellStyle name="Финансовый 3 8 2 2 2" xfId="1110" xr:uid="{00000000-0005-0000-0000-000070040000}"/>
    <cellStyle name="Финансовый 3 8 2 3" xfId="971" xr:uid="{00000000-0005-0000-0000-000071040000}"/>
    <cellStyle name="Финансовый 3 8 3" xfId="876" xr:uid="{00000000-0005-0000-0000-000072040000}"/>
    <cellStyle name="Финансовый 3 8 3 2" xfId="1043" xr:uid="{00000000-0005-0000-0000-000073040000}"/>
    <cellStyle name="Финансовый 3 8 4" xfId="904" xr:uid="{00000000-0005-0000-0000-000074040000}"/>
    <cellStyle name="Финансовый 3 9" xfId="877" xr:uid="{00000000-0005-0000-0000-000075040000}"/>
    <cellStyle name="Финансовый 3 9 2" xfId="878" xr:uid="{00000000-0005-0000-0000-000076040000}"/>
    <cellStyle name="Финансовый 3 9 2 2" xfId="1090" xr:uid="{00000000-0005-0000-0000-000077040000}"/>
    <cellStyle name="Финансовый 3 9 3" xfId="951" xr:uid="{00000000-0005-0000-0000-000078040000}"/>
    <cellStyle name="Финансовый 4" xfId="879" xr:uid="{00000000-0005-0000-0000-000079040000}"/>
    <cellStyle name="Финансовый 4 2" xfId="880" xr:uid="{00000000-0005-0000-0000-00007A040000}"/>
    <cellStyle name="Финансовый 5" xfId="881" xr:uid="{00000000-0005-0000-0000-00007B040000}"/>
    <cellStyle name="Финансовый 6" xfId="882" xr:uid="{00000000-0005-0000-0000-00007C040000}"/>
    <cellStyle name="Финансовый 7" xfId="1162" xr:uid="{00000000-0005-0000-0000-00007D040000}"/>
    <cellStyle name="Финансовый 8" xfId="1163" xr:uid="{00000000-0005-0000-0000-00007E040000}"/>
    <cellStyle name="Финансовый 9" xfId="467" xr:uid="{00000000-0005-0000-0000-00007F040000}"/>
    <cellStyle name="Хороший 2" xfId="77" xr:uid="{00000000-0005-0000-0000-000080040000}"/>
    <cellStyle name="Хороший 2 2" xfId="191" xr:uid="{00000000-0005-0000-0000-000081040000}"/>
    <cellStyle name="Хороший 2 3" xfId="342" xr:uid="{00000000-0005-0000-0000-000082040000}"/>
    <cellStyle name="Хороший 2 4" xfId="366" xr:uid="{00000000-0005-0000-0000-000083040000}"/>
    <cellStyle name="Хороший 2 5" xfId="398" xr:uid="{00000000-0005-0000-0000-000084040000}"/>
    <cellStyle name="Хороший 2 6" xfId="412" xr:uid="{00000000-0005-0000-0000-000085040000}"/>
    <cellStyle name="Хороший 3" xfId="192" xr:uid="{00000000-0005-0000-0000-000086040000}"/>
    <cellStyle name="Хороший 4" xfId="268" xr:uid="{00000000-0005-0000-0000-000087040000}"/>
    <cellStyle name="Хороший 5" xfId="345" xr:uid="{00000000-0005-0000-0000-000088040000}"/>
    <cellStyle name="Хороший 6" xfId="276" xr:uid="{00000000-0005-0000-0000-000089040000}"/>
    <cellStyle name="Хороший 7" xfId="404" xr:uid="{00000000-0005-0000-0000-00008A040000}"/>
    <cellStyle name="Хороший 8" xfId="444" xr:uid="{00000000-0005-0000-0000-00008B040000}"/>
    <cellStyle name="Хороший 9" xfId="446" xr:uid="{00000000-0005-0000-0000-00008C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"/>
  <sheetViews>
    <sheetView tabSelected="1" zoomScaleNormal="100" workbookViewId="0">
      <selection activeCell="A2" sqref="A2:D2"/>
    </sheetView>
  </sheetViews>
  <sheetFormatPr defaultRowHeight="15" x14ac:dyDescent="0.25"/>
  <cols>
    <col min="1" max="1" width="3" customWidth="1"/>
    <col min="2" max="3" width="15.5703125" customWidth="1"/>
    <col min="4" max="4" width="22.5703125" customWidth="1"/>
    <col min="5" max="5" width="6.28515625" style="123" customWidth="1"/>
    <col min="6" max="6" width="17.42578125" style="112" customWidth="1"/>
    <col min="7" max="7" width="3.140625" style="113" customWidth="1"/>
    <col min="8" max="8" width="16.85546875" style="112" customWidth="1"/>
    <col min="12" max="12" width="12.140625" customWidth="1"/>
  </cols>
  <sheetData>
    <row r="1" spans="1:14" x14ac:dyDescent="0.25">
      <c r="A1" s="162" t="s">
        <v>104</v>
      </c>
      <c r="B1" s="162"/>
      <c r="C1" s="162"/>
      <c r="D1" s="162"/>
      <c r="E1" s="114"/>
      <c r="F1" s="161"/>
      <c r="G1" s="161"/>
      <c r="H1" s="161"/>
      <c r="I1" s="1"/>
    </row>
    <row r="2" spans="1:14" ht="40.5" customHeight="1" x14ac:dyDescent="0.25">
      <c r="A2" s="163" t="s">
        <v>119</v>
      </c>
      <c r="B2" s="163"/>
      <c r="C2" s="163"/>
      <c r="D2" s="163"/>
      <c r="E2" s="115"/>
      <c r="F2" s="164" t="s">
        <v>0</v>
      </c>
      <c r="G2" s="164"/>
      <c r="H2" s="164"/>
      <c r="I2" s="1"/>
    </row>
    <row r="3" spans="1:14" x14ac:dyDescent="0.25">
      <c r="A3" s="1"/>
      <c r="B3" s="2"/>
      <c r="C3" s="2"/>
      <c r="D3" s="2"/>
      <c r="E3" s="114"/>
      <c r="F3" s="96"/>
      <c r="G3" s="97"/>
      <c r="H3" s="96"/>
      <c r="I3" s="1"/>
    </row>
    <row r="4" spans="1:14" ht="25.5" x14ac:dyDescent="0.25">
      <c r="A4" s="4"/>
      <c r="B4" s="165"/>
      <c r="C4" s="165"/>
      <c r="D4" s="165"/>
      <c r="E4" s="116"/>
      <c r="F4" s="98" t="s">
        <v>120</v>
      </c>
      <c r="G4" s="99"/>
      <c r="H4" s="98" t="s">
        <v>112</v>
      </c>
      <c r="I4" s="4"/>
    </row>
    <row r="5" spans="1:14" x14ac:dyDescent="0.25">
      <c r="A5" s="3"/>
      <c r="B5" s="159" t="s">
        <v>1</v>
      </c>
      <c r="C5" s="159"/>
      <c r="D5" s="159"/>
      <c r="E5" s="117"/>
      <c r="F5" s="100"/>
      <c r="G5" s="101"/>
      <c r="H5" s="100"/>
      <c r="I5" s="3"/>
    </row>
    <row r="6" spans="1:14" x14ac:dyDescent="0.25">
      <c r="A6" s="3"/>
      <c r="B6" s="154" t="s">
        <v>2</v>
      </c>
      <c r="C6" s="154"/>
      <c r="D6" s="154"/>
      <c r="E6" s="95"/>
      <c r="F6" s="100"/>
      <c r="G6" s="101"/>
      <c r="H6" s="100"/>
      <c r="I6" s="3"/>
    </row>
    <row r="7" spans="1:14" ht="15" customHeight="1" x14ac:dyDescent="0.25">
      <c r="A7" s="3"/>
      <c r="B7" s="154" t="s">
        <v>4</v>
      </c>
      <c r="C7" s="154"/>
      <c r="D7" s="154"/>
      <c r="E7" s="95"/>
      <c r="F7" s="85">
        <v>53037</v>
      </c>
      <c r="G7" s="101"/>
      <c r="H7" s="87">
        <v>53037</v>
      </c>
      <c r="I7" s="5"/>
      <c r="J7" s="139"/>
      <c r="K7" s="139"/>
      <c r="L7" s="139"/>
      <c r="N7" s="67"/>
    </row>
    <row r="8" spans="1:14" ht="15" customHeight="1" x14ac:dyDescent="0.25">
      <c r="A8" s="3"/>
      <c r="B8" s="154" t="s">
        <v>3</v>
      </c>
      <c r="C8" s="154"/>
      <c r="D8" s="154"/>
      <c r="E8" s="95">
        <v>10</v>
      </c>
      <c r="F8" s="85">
        <v>33556062</v>
      </c>
      <c r="G8" s="101"/>
      <c r="H8" s="87">
        <v>30486857</v>
      </c>
      <c r="I8" s="5"/>
      <c r="L8" s="67"/>
      <c r="N8" s="67"/>
    </row>
    <row r="9" spans="1:14" x14ac:dyDescent="0.25">
      <c r="A9" s="3"/>
      <c r="B9" s="154" t="s">
        <v>5</v>
      </c>
      <c r="C9" s="154"/>
      <c r="D9" s="154"/>
      <c r="E9" s="95">
        <v>13</v>
      </c>
      <c r="F9" s="85">
        <v>3781734</v>
      </c>
      <c r="G9" s="101"/>
      <c r="H9" s="87">
        <v>1550925</v>
      </c>
      <c r="I9" s="5"/>
      <c r="L9" s="67"/>
      <c r="N9" s="67"/>
    </row>
    <row r="10" spans="1:14" x14ac:dyDescent="0.25">
      <c r="A10" s="3"/>
      <c r="B10" s="154" t="s">
        <v>113</v>
      </c>
      <c r="C10" s="154"/>
      <c r="D10" s="154"/>
      <c r="E10" s="95"/>
      <c r="F10" s="85">
        <v>1021344</v>
      </c>
      <c r="G10" s="101"/>
      <c r="H10" s="87">
        <v>542927</v>
      </c>
      <c r="I10" s="5"/>
      <c r="L10" s="67"/>
      <c r="N10" s="67"/>
    </row>
    <row r="11" spans="1:14" x14ac:dyDescent="0.25">
      <c r="A11" s="3"/>
      <c r="B11" s="154" t="s">
        <v>6</v>
      </c>
      <c r="C11" s="154"/>
      <c r="D11" s="154"/>
      <c r="E11" s="95"/>
      <c r="F11" s="85">
        <v>210945</v>
      </c>
      <c r="G11" s="101"/>
      <c r="H11" s="85">
        <v>238379</v>
      </c>
      <c r="I11" s="3"/>
    </row>
    <row r="12" spans="1:14" x14ac:dyDescent="0.25">
      <c r="A12" s="3"/>
      <c r="B12" s="154" t="s">
        <v>12</v>
      </c>
      <c r="C12" s="154"/>
      <c r="D12" s="154"/>
      <c r="E12" s="95"/>
      <c r="F12" s="85">
        <v>0</v>
      </c>
      <c r="G12" s="101"/>
      <c r="H12" s="85">
        <v>6739084</v>
      </c>
      <c r="I12" s="3"/>
    </row>
    <row r="13" spans="1:14" x14ac:dyDescent="0.25">
      <c r="A13" s="3"/>
      <c r="B13" s="154" t="s">
        <v>8</v>
      </c>
      <c r="C13" s="154"/>
      <c r="D13" s="154"/>
      <c r="E13" s="95"/>
      <c r="F13" s="84">
        <f>SUM(F7:F12)</f>
        <v>38623122</v>
      </c>
      <c r="G13" s="102"/>
      <c r="H13" s="84">
        <f>SUM(H7:H12)</f>
        <v>39611209</v>
      </c>
      <c r="I13" s="3"/>
    </row>
    <row r="14" spans="1:14" x14ac:dyDescent="0.25">
      <c r="A14" s="3"/>
      <c r="B14" s="153"/>
      <c r="C14" s="153"/>
      <c r="D14" s="153"/>
      <c r="E14" s="94"/>
      <c r="F14" s="103"/>
      <c r="G14" s="102"/>
      <c r="H14" s="103"/>
      <c r="I14" s="7"/>
    </row>
    <row r="15" spans="1:14" x14ac:dyDescent="0.25">
      <c r="B15" s="154" t="s">
        <v>9</v>
      </c>
      <c r="C15" s="154"/>
      <c r="D15" s="154"/>
      <c r="E15" s="95"/>
      <c r="F15" s="103"/>
      <c r="G15" s="102"/>
      <c r="H15" s="103"/>
      <c r="I15" s="3"/>
    </row>
    <row r="16" spans="1:14" x14ac:dyDescent="0.25">
      <c r="B16" s="154" t="s">
        <v>10</v>
      </c>
      <c r="C16" s="154"/>
      <c r="D16" s="154"/>
      <c r="E16" s="95">
        <v>11</v>
      </c>
      <c r="F16" s="86">
        <v>26029452</v>
      </c>
      <c r="G16" s="101"/>
      <c r="H16" s="86">
        <v>32204346</v>
      </c>
      <c r="I16" s="9"/>
    </row>
    <row r="17" spans="2:9" x14ac:dyDescent="0.25">
      <c r="B17" s="154" t="s">
        <v>11</v>
      </c>
      <c r="C17" s="154"/>
      <c r="D17" s="154"/>
      <c r="E17" s="95">
        <v>12</v>
      </c>
      <c r="F17" s="86">
        <v>4869921</v>
      </c>
      <c r="G17" s="101"/>
      <c r="H17" s="86">
        <v>5340777</v>
      </c>
      <c r="I17" s="9"/>
    </row>
    <row r="18" spans="2:9" x14ac:dyDescent="0.25">
      <c r="B18" s="154" t="s">
        <v>5</v>
      </c>
      <c r="C18" s="154"/>
      <c r="D18" s="154"/>
      <c r="E18" s="95">
        <v>13</v>
      </c>
      <c r="F18" s="86">
        <v>5860925</v>
      </c>
      <c r="G18" s="101"/>
      <c r="H18" s="86">
        <v>5205979</v>
      </c>
      <c r="I18" s="9"/>
    </row>
    <row r="19" spans="2:9" x14ac:dyDescent="0.25">
      <c r="B19" s="154" t="s">
        <v>12</v>
      </c>
      <c r="C19" s="154"/>
      <c r="D19" s="154"/>
      <c r="E19" s="95">
        <v>14</v>
      </c>
      <c r="F19" s="86">
        <v>2235251</v>
      </c>
      <c r="G19" s="101"/>
      <c r="H19" s="86">
        <v>9588972</v>
      </c>
      <c r="I19" s="9"/>
    </row>
    <row r="20" spans="2:9" x14ac:dyDescent="0.25">
      <c r="B20" s="154" t="s">
        <v>13</v>
      </c>
      <c r="C20" s="154"/>
      <c r="D20" s="154"/>
      <c r="E20" s="95">
        <v>15</v>
      </c>
      <c r="F20" s="86">
        <v>12057284</v>
      </c>
      <c r="G20" s="101"/>
      <c r="H20" s="86">
        <v>6086354</v>
      </c>
      <c r="I20" s="9"/>
    </row>
    <row r="21" spans="2:9" x14ac:dyDescent="0.25">
      <c r="B21" s="154" t="s">
        <v>7</v>
      </c>
      <c r="C21" s="154"/>
      <c r="D21" s="154"/>
      <c r="E21" s="95"/>
      <c r="F21" s="86">
        <v>1021479</v>
      </c>
      <c r="G21" s="101"/>
      <c r="H21" s="86">
        <v>904295</v>
      </c>
      <c r="I21" s="9"/>
    </row>
    <row r="22" spans="2:9" x14ac:dyDescent="0.25">
      <c r="B22" s="154" t="s">
        <v>14</v>
      </c>
      <c r="C22" s="154"/>
      <c r="D22" s="154"/>
      <c r="E22" s="95">
        <v>16</v>
      </c>
      <c r="F22" s="87">
        <v>2125106</v>
      </c>
      <c r="G22" s="101"/>
      <c r="H22" s="87">
        <v>29136663</v>
      </c>
      <c r="I22" s="9"/>
    </row>
    <row r="23" spans="2:9" x14ac:dyDescent="0.25">
      <c r="B23" s="154" t="s">
        <v>15</v>
      </c>
      <c r="C23" s="154"/>
      <c r="D23" s="154"/>
      <c r="E23" s="95"/>
      <c r="F23" s="84">
        <f>SUM(F16:F22)</f>
        <v>54199418</v>
      </c>
      <c r="G23" s="102"/>
      <c r="H23" s="84">
        <f>SUM(H16:H22)</f>
        <v>88467386</v>
      </c>
      <c r="I23" s="5"/>
    </row>
    <row r="24" spans="2:9" x14ac:dyDescent="0.25">
      <c r="B24" s="160"/>
      <c r="C24" s="160"/>
      <c r="D24" s="160"/>
      <c r="E24" s="95"/>
      <c r="F24" s="103"/>
      <c r="G24" s="102"/>
      <c r="H24" s="103"/>
      <c r="I24" s="5"/>
    </row>
    <row r="25" spans="2:9" ht="15.75" thickBot="1" x14ac:dyDescent="0.3">
      <c r="B25" s="154" t="s">
        <v>16</v>
      </c>
      <c r="C25" s="154"/>
      <c r="D25" s="154"/>
      <c r="E25" s="95"/>
      <c r="F25" s="89">
        <f>F13+F23</f>
        <v>92822540</v>
      </c>
      <c r="G25" s="102"/>
      <c r="H25" s="89">
        <f>H13+H23</f>
        <v>128078595</v>
      </c>
      <c r="I25" s="5"/>
    </row>
    <row r="26" spans="2:9" ht="15.75" thickTop="1" x14ac:dyDescent="0.25">
      <c r="B26" s="160"/>
      <c r="C26" s="160"/>
      <c r="D26" s="160"/>
      <c r="E26" s="95"/>
      <c r="F26" s="103"/>
      <c r="G26" s="102"/>
      <c r="H26" s="103"/>
      <c r="I26" s="7"/>
    </row>
    <row r="27" spans="2:9" x14ac:dyDescent="0.25">
      <c r="B27" s="159" t="s">
        <v>17</v>
      </c>
      <c r="C27" s="159"/>
      <c r="D27" s="159"/>
      <c r="E27" s="94"/>
      <c r="F27" s="103"/>
      <c r="G27" s="102"/>
      <c r="H27" s="103"/>
      <c r="I27" s="5"/>
    </row>
    <row r="28" spans="2:9" x14ac:dyDescent="0.25">
      <c r="B28" s="154" t="s">
        <v>18</v>
      </c>
      <c r="C28" s="154"/>
      <c r="D28" s="154"/>
      <c r="E28" s="95"/>
      <c r="F28" s="103"/>
      <c r="G28" s="102"/>
      <c r="H28" s="103"/>
      <c r="I28" s="5"/>
    </row>
    <row r="29" spans="2:9" x14ac:dyDescent="0.25">
      <c r="B29" s="154" t="s">
        <v>19</v>
      </c>
      <c r="C29" s="154"/>
      <c r="D29" s="154"/>
      <c r="E29" s="95"/>
      <c r="F29" s="86">
        <v>1132130</v>
      </c>
      <c r="G29" s="101"/>
      <c r="H29" s="86">
        <v>1132130</v>
      </c>
      <c r="I29" s="5"/>
    </row>
    <row r="30" spans="2:9" x14ac:dyDescent="0.25">
      <c r="B30" s="154" t="s">
        <v>20</v>
      </c>
      <c r="C30" s="154"/>
      <c r="D30" s="154"/>
      <c r="E30" s="95"/>
      <c r="F30" s="86">
        <v>2884304</v>
      </c>
      <c r="G30" s="101"/>
      <c r="H30" s="86">
        <v>3512696</v>
      </c>
      <c r="I30" s="9"/>
    </row>
    <row r="31" spans="2:9" x14ac:dyDescent="0.25">
      <c r="B31" s="154" t="s">
        <v>21</v>
      </c>
      <c r="C31" s="154"/>
      <c r="D31" s="154"/>
      <c r="E31" s="95"/>
      <c r="F31" s="88">
        <v>2613129</v>
      </c>
      <c r="G31" s="101"/>
      <c r="H31" s="88">
        <v>10796565</v>
      </c>
      <c r="I31" s="8"/>
    </row>
    <row r="32" spans="2:9" x14ac:dyDescent="0.25">
      <c r="B32" s="160"/>
      <c r="C32" s="160"/>
      <c r="D32" s="160"/>
      <c r="E32" s="95"/>
      <c r="F32" s="103"/>
      <c r="G32" s="102"/>
      <c r="H32" s="103"/>
      <c r="I32" s="8"/>
    </row>
    <row r="33" spans="2:9" x14ac:dyDescent="0.25">
      <c r="B33" s="154" t="s">
        <v>22</v>
      </c>
      <c r="C33" s="154"/>
      <c r="D33" s="154"/>
      <c r="E33" s="95"/>
      <c r="F33" s="103">
        <f>SUM(F29:F32)</f>
        <v>6629563</v>
      </c>
      <c r="G33" s="102"/>
      <c r="H33" s="103">
        <f>SUM(H29:H32)</f>
        <v>15441391</v>
      </c>
      <c r="I33" s="5"/>
    </row>
    <row r="34" spans="2:9" x14ac:dyDescent="0.25">
      <c r="B34" s="154" t="s">
        <v>23</v>
      </c>
      <c r="C34" s="154"/>
      <c r="D34" s="154"/>
      <c r="E34" s="95"/>
      <c r="F34" s="84">
        <f>F33</f>
        <v>6629563</v>
      </c>
      <c r="G34" s="102"/>
      <c r="H34" s="84">
        <f>H33</f>
        <v>15441391</v>
      </c>
      <c r="I34" s="5"/>
    </row>
    <row r="35" spans="2:9" x14ac:dyDescent="0.25">
      <c r="B35" s="153"/>
      <c r="C35" s="153"/>
      <c r="D35" s="153"/>
      <c r="E35" s="94"/>
      <c r="F35" s="103"/>
      <c r="G35" s="102"/>
      <c r="H35" s="103"/>
      <c r="I35" s="9"/>
    </row>
    <row r="36" spans="2:9" x14ac:dyDescent="0.25">
      <c r="B36" s="154" t="s">
        <v>24</v>
      </c>
      <c r="C36" s="154"/>
      <c r="D36" s="154"/>
      <c r="E36" s="95"/>
      <c r="F36" s="103"/>
      <c r="G36" s="102"/>
      <c r="H36" s="103"/>
      <c r="I36" s="5"/>
    </row>
    <row r="37" spans="2:9" x14ac:dyDescent="0.25">
      <c r="B37" s="154" t="s">
        <v>25</v>
      </c>
      <c r="C37" s="154"/>
      <c r="D37" s="154"/>
      <c r="E37" s="95">
        <v>17</v>
      </c>
      <c r="F37" s="87">
        <v>20121776</v>
      </c>
      <c r="G37" s="101"/>
      <c r="H37" s="87">
        <v>30141230</v>
      </c>
      <c r="I37" s="5"/>
    </row>
    <row r="38" spans="2:9" x14ac:dyDescent="0.25">
      <c r="B38" s="154" t="s">
        <v>114</v>
      </c>
      <c r="C38" s="154"/>
      <c r="D38" s="154"/>
      <c r="E38" s="95"/>
      <c r="F38" s="87">
        <v>15491028</v>
      </c>
      <c r="G38" s="101"/>
      <c r="H38" s="87">
        <v>0</v>
      </c>
      <c r="I38" s="5"/>
    </row>
    <row r="39" spans="2:9" x14ac:dyDescent="0.25">
      <c r="B39" s="154" t="s">
        <v>26</v>
      </c>
      <c r="C39" s="154"/>
      <c r="D39" s="154"/>
      <c r="E39" s="95"/>
      <c r="F39" s="87">
        <v>5014036</v>
      </c>
      <c r="G39" s="101"/>
      <c r="H39" s="87">
        <v>4628554</v>
      </c>
      <c r="I39" s="5"/>
    </row>
    <row r="40" spans="2:9" x14ac:dyDescent="0.25">
      <c r="B40" s="154" t="s">
        <v>99</v>
      </c>
      <c r="C40" s="154"/>
      <c r="D40" s="154"/>
      <c r="E40" s="95"/>
      <c r="F40" s="87">
        <v>616336</v>
      </c>
      <c r="G40" s="101"/>
      <c r="H40" s="87">
        <v>1620024</v>
      </c>
      <c r="I40" s="5"/>
    </row>
    <row r="41" spans="2:9" x14ac:dyDescent="0.25">
      <c r="B41" s="154" t="s">
        <v>100</v>
      </c>
      <c r="C41" s="154"/>
      <c r="D41" s="154"/>
      <c r="E41" s="95"/>
      <c r="F41" s="87">
        <v>711239</v>
      </c>
      <c r="G41" s="101"/>
      <c r="H41" s="87">
        <v>365167</v>
      </c>
      <c r="I41" s="5"/>
    </row>
    <row r="42" spans="2:9" x14ac:dyDescent="0.25">
      <c r="B42" s="154" t="s">
        <v>27</v>
      </c>
      <c r="C42" s="154"/>
      <c r="D42" s="154"/>
      <c r="E42" s="95">
        <v>18</v>
      </c>
      <c r="F42" s="87">
        <v>0</v>
      </c>
      <c r="G42" s="102"/>
      <c r="H42" s="103">
        <v>995272</v>
      </c>
      <c r="I42" s="5"/>
    </row>
    <row r="43" spans="2:9" x14ac:dyDescent="0.25">
      <c r="B43" s="154" t="s">
        <v>28</v>
      </c>
      <c r="C43" s="154"/>
      <c r="D43" s="154"/>
      <c r="E43" s="95"/>
      <c r="F43" s="84">
        <f>SUM(F37:F42)</f>
        <v>41954415</v>
      </c>
      <c r="G43" s="102"/>
      <c r="H43" s="84">
        <f>SUM(H37:H42)</f>
        <v>37750247</v>
      </c>
      <c r="I43" s="5"/>
    </row>
    <row r="44" spans="2:9" x14ac:dyDescent="0.25">
      <c r="B44" s="153"/>
      <c r="C44" s="153"/>
      <c r="D44" s="153"/>
      <c r="E44" s="94"/>
      <c r="F44" s="103"/>
      <c r="G44" s="102"/>
      <c r="H44" s="103"/>
      <c r="I44" s="5"/>
    </row>
    <row r="45" spans="2:9" x14ac:dyDescent="0.25">
      <c r="B45" s="154" t="s">
        <v>29</v>
      </c>
      <c r="C45" s="154"/>
      <c r="D45" s="154"/>
      <c r="E45" s="95"/>
      <c r="F45" s="103"/>
      <c r="G45" s="102"/>
      <c r="H45" s="103"/>
      <c r="I45" s="5"/>
    </row>
    <row r="46" spans="2:9" x14ac:dyDescent="0.25">
      <c r="B46" s="154" t="s">
        <v>27</v>
      </c>
      <c r="C46" s="154"/>
      <c r="D46" s="154"/>
      <c r="E46" s="95">
        <v>18</v>
      </c>
      <c r="F46" s="86">
        <v>18970565</v>
      </c>
      <c r="G46" s="101"/>
      <c r="H46" s="86">
        <v>25106890</v>
      </c>
      <c r="I46" s="5"/>
    </row>
    <row r="47" spans="2:9" x14ac:dyDescent="0.25">
      <c r="B47" s="154" t="s">
        <v>30</v>
      </c>
      <c r="C47" s="154"/>
      <c r="D47" s="154"/>
      <c r="E47" s="95">
        <v>17</v>
      </c>
      <c r="F47" s="86">
        <v>13059252</v>
      </c>
      <c r="G47" s="101"/>
      <c r="H47" s="86">
        <v>28257148</v>
      </c>
      <c r="I47" s="9"/>
    </row>
    <row r="48" spans="2:9" x14ac:dyDescent="0.25">
      <c r="B48" s="154" t="s">
        <v>101</v>
      </c>
      <c r="C48" s="154"/>
      <c r="D48" s="154"/>
      <c r="E48" s="95"/>
      <c r="F48" s="86">
        <v>473227</v>
      </c>
      <c r="G48" s="101"/>
      <c r="H48" s="86">
        <v>189292</v>
      </c>
      <c r="I48" s="9"/>
    </row>
    <row r="49" spans="2:9" x14ac:dyDescent="0.25">
      <c r="B49" s="154" t="s">
        <v>102</v>
      </c>
      <c r="C49" s="154"/>
      <c r="D49" s="154"/>
      <c r="E49" s="95"/>
      <c r="F49" s="86">
        <v>0</v>
      </c>
      <c r="G49" s="101"/>
      <c r="H49" s="86">
        <v>1020672</v>
      </c>
      <c r="I49" s="9"/>
    </row>
    <row r="50" spans="2:9" x14ac:dyDescent="0.25">
      <c r="B50" s="154" t="s">
        <v>31</v>
      </c>
      <c r="C50" s="154"/>
      <c r="D50" s="154"/>
      <c r="E50" s="95">
        <v>19</v>
      </c>
      <c r="F50" s="86">
        <v>3312439</v>
      </c>
      <c r="G50" s="101"/>
      <c r="H50" s="86">
        <v>5520628</v>
      </c>
      <c r="I50" s="9"/>
    </row>
    <row r="51" spans="2:9" x14ac:dyDescent="0.25">
      <c r="B51" s="154" t="s">
        <v>103</v>
      </c>
      <c r="C51" s="154"/>
      <c r="D51" s="154"/>
      <c r="E51" s="95"/>
      <c r="F51" s="86">
        <v>1843884</v>
      </c>
      <c r="G51" s="101"/>
      <c r="H51" s="86">
        <v>3066731</v>
      </c>
      <c r="I51" s="9"/>
    </row>
    <row r="52" spans="2:9" ht="28.5" customHeight="1" x14ac:dyDescent="0.25">
      <c r="B52" s="154" t="s">
        <v>32</v>
      </c>
      <c r="C52" s="154"/>
      <c r="D52" s="154"/>
      <c r="E52" s="95">
        <v>20</v>
      </c>
      <c r="F52" s="88">
        <v>6579195</v>
      </c>
      <c r="G52" s="101"/>
      <c r="H52" s="88">
        <v>11725596</v>
      </c>
      <c r="I52" s="9"/>
    </row>
    <row r="53" spans="2:9" x14ac:dyDescent="0.25">
      <c r="B53" s="154" t="s">
        <v>33</v>
      </c>
      <c r="C53" s="154"/>
      <c r="D53" s="154"/>
      <c r="E53" s="95"/>
      <c r="F53" s="84">
        <f>SUM(F46:F52)</f>
        <v>44238562</v>
      </c>
      <c r="G53" s="102"/>
      <c r="H53" s="84">
        <f>SUM(H46:H52)</f>
        <v>74886957</v>
      </c>
      <c r="I53" s="9"/>
    </row>
    <row r="54" spans="2:9" x14ac:dyDescent="0.25">
      <c r="B54" s="154"/>
      <c r="C54" s="154"/>
      <c r="D54" s="154"/>
      <c r="E54" s="95"/>
      <c r="F54" s="103"/>
      <c r="G54" s="102"/>
      <c r="H54" s="103"/>
      <c r="I54" s="9"/>
    </row>
    <row r="55" spans="2:9" ht="15.75" thickBot="1" x14ac:dyDescent="0.3">
      <c r="B55" s="154" t="s">
        <v>34</v>
      </c>
      <c r="C55" s="154"/>
      <c r="D55" s="154"/>
      <c r="E55" s="95"/>
      <c r="F55" s="89">
        <f>F34+F43+F53</f>
        <v>92822540</v>
      </c>
      <c r="G55" s="102"/>
      <c r="H55" s="89">
        <f>H34+H43+H53</f>
        <v>128078595</v>
      </c>
      <c r="I55" s="5"/>
    </row>
    <row r="56" spans="2:9" ht="15.75" thickTop="1" x14ac:dyDescent="0.25">
      <c r="B56" s="158"/>
      <c r="C56" s="158"/>
      <c r="D56" s="158"/>
      <c r="E56" s="118"/>
      <c r="F56" s="103"/>
      <c r="G56" s="104"/>
      <c r="H56" s="103"/>
      <c r="I56" s="5"/>
    </row>
    <row r="57" spans="2:9" x14ac:dyDescent="0.25">
      <c r="B57" s="158"/>
      <c r="C57" s="158"/>
      <c r="D57" s="158"/>
      <c r="E57" s="118"/>
      <c r="F57" s="103"/>
      <c r="G57" s="104"/>
      <c r="H57" s="103"/>
      <c r="I57" s="5"/>
    </row>
    <row r="58" spans="2:9" x14ac:dyDescent="0.25">
      <c r="B58" s="12"/>
      <c r="C58" s="12"/>
      <c r="D58" s="12"/>
      <c r="E58" s="119"/>
      <c r="F58" s="86"/>
      <c r="G58" s="105"/>
      <c r="H58" s="86"/>
      <c r="I58" s="1"/>
    </row>
    <row r="59" spans="2:9" x14ac:dyDescent="0.25">
      <c r="B59" s="157"/>
      <c r="C59" s="157"/>
      <c r="D59" s="157"/>
      <c r="E59" s="120"/>
      <c r="F59" s="106">
        <f>F55-F25</f>
        <v>0</v>
      </c>
      <c r="G59" s="107"/>
      <c r="H59" s="106">
        <f>H55-H25</f>
        <v>0</v>
      </c>
      <c r="I59" s="1"/>
    </row>
    <row r="60" spans="2:9" x14ac:dyDescent="0.25">
      <c r="B60" s="13"/>
      <c r="C60" s="4"/>
      <c r="D60" s="13"/>
      <c r="E60" s="131"/>
      <c r="F60" s="110"/>
      <c r="G60" s="101"/>
      <c r="H60" s="87"/>
      <c r="I60" s="1"/>
    </row>
    <row r="61" spans="2:9" ht="26.25" customHeight="1" x14ac:dyDescent="0.25">
      <c r="B61" s="155" t="s">
        <v>121</v>
      </c>
      <c r="C61" s="155"/>
      <c r="D61" s="108" t="s">
        <v>106</v>
      </c>
      <c r="E61" s="109"/>
      <c r="F61" s="109"/>
      <c r="I61" s="4"/>
    </row>
    <row r="62" spans="2:9" ht="26.25" customHeight="1" x14ac:dyDescent="0.25">
      <c r="B62" s="156" t="s">
        <v>105</v>
      </c>
      <c r="C62" s="156"/>
      <c r="D62" s="110" t="s">
        <v>93</v>
      </c>
      <c r="E62" s="101"/>
      <c r="F62" s="87"/>
      <c r="I62" s="4"/>
    </row>
    <row r="63" spans="2:9" x14ac:dyDescent="0.25">
      <c r="C63" s="6"/>
      <c r="D63" s="3"/>
      <c r="E63" s="121"/>
      <c r="F63" s="107"/>
      <c r="G63" s="111"/>
      <c r="H63" s="106"/>
      <c r="I63" s="1"/>
    </row>
    <row r="64" spans="2:9" x14ac:dyDescent="0.25">
      <c r="B64" s="10"/>
      <c r="C64" s="10" t="s">
        <v>35</v>
      </c>
      <c r="D64" s="11" t="s">
        <v>35</v>
      </c>
      <c r="E64" s="11"/>
      <c r="F64" s="96"/>
      <c r="G64" s="97"/>
      <c r="H64" s="96"/>
      <c r="I64" s="4"/>
    </row>
    <row r="65" spans="2:9" x14ac:dyDescent="0.25">
      <c r="B65" s="1"/>
      <c r="C65" s="1"/>
      <c r="D65" s="1"/>
      <c r="E65" s="122"/>
      <c r="F65" s="96"/>
      <c r="G65" s="97"/>
      <c r="H65" s="96"/>
      <c r="I65" s="1"/>
    </row>
  </sheetData>
  <mergeCells count="61">
    <mergeCell ref="B40:D40"/>
    <mergeCell ref="B41:D41"/>
    <mergeCell ref="B22:D22"/>
    <mergeCell ref="B23:D23"/>
    <mergeCell ref="B37:D37"/>
    <mergeCell ref="B34:D34"/>
    <mergeCell ref="B31:D31"/>
    <mergeCell ref="B35:D35"/>
    <mergeCell ref="B36:D36"/>
    <mergeCell ref="B32:D32"/>
    <mergeCell ref="B33:D33"/>
    <mergeCell ref="B30:D30"/>
    <mergeCell ref="B29:D29"/>
    <mergeCell ref="B39:D39"/>
    <mergeCell ref="B38:D38"/>
    <mergeCell ref="B16:D16"/>
    <mergeCell ref="B17:D17"/>
    <mergeCell ref="F1:H1"/>
    <mergeCell ref="B7:D7"/>
    <mergeCell ref="A1:D1"/>
    <mergeCell ref="A2:D2"/>
    <mergeCell ref="B6:D6"/>
    <mergeCell ref="F2:H2"/>
    <mergeCell ref="B5:D5"/>
    <mergeCell ref="B4:D4"/>
    <mergeCell ref="B12:D12"/>
    <mergeCell ref="B18:D18"/>
    <mergeCell ref="B28:D28"/>
    <mergeCell ref="B24:D24"/>
    <mergeCell ref="B26:D26"/>
    <mergeCell ref="B25:D25"/>
    <mergeCell ref="B61:C61"/>
    <mergeCell ref="B62:C62"/>
    <mergeCell ref="B59:D59"/>
    <mergeCell ref="B57:D57"/>
    <mergeCell ref="B8:D8"/>
    <mergeCell ref="B19:D19"/>
    <mergeCell ref="B9:D9"/>
    <mergeCell ref="B20:D20"/>
    <mergeCell ref="B10:D10"/>
    <mergeCell ref="B11:D11"/>
    <mergeCell ref="B13:D13"/>
    <mergeCell ref="B14:D14"/>
    <mergeCell ref="B27:D27"/>
    <mergeCell ref="B21:D21"/>
    <mergeCell ref="B15:D15"/>
    <mergeCell ref="B56:D56"/>
    <mergeCell ref="B44:D44"/>
    <mergeCell ref="B42:D42"/>
    <mergeCell ref="B43:D43"/>
    <mergeCell ref="B55:D55"/>
    <mergeCell ref="B52:D52"/>
    <mergeCell ref="B54:D54"/>
    <mergeCell ref="B53:D53"/>
    <mergeCell ref="B48:D48"/>
    <mergeCell ref="B46:D46"/>
    <mergeCell ref="B50:D50"/>
    <mergeCell ref="B47:D47"/>
    <mergeCell ref="B49:D49"/>
    <mergeCell ref="B51:D51"/>
    <mergeCell ref="B45:D45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1"/>
  <sheetViews>
    <sheetView zoomScaleNormal="100" workbookViewId="0">
      <selection activeCell="F19" sqref="F19"/>
    </sheetView>
  </sheetViews>
  <sheetFormatPr defaultRowHeight="15" x14ac:dyDescent="0.25"/>
  <cols>
    <col min="1" max="1" width="2.140625" customWidth="1"/>
    <col min="2" max="2" width="22.28515625" customWidth="1"/>
    <col min="3" max="3" width="17.85546875" customWidth="1"/>
    <col min="4" max="4" width="23.85546875" customWidth="1"/>
    <col min="5" max="5" width="9.140625" customWidth="1"/>
    <col min="6" max="6" width="19" customWidth="1"/>
    <col min="7" max="7" width="4.7109375" customWidth="1"/>
    <col min="8" max="8" width="16.42578125" customWidth="1"/>
  </cols>
  <sheetData>
    <row r="1" spans="2:9" x14ac:dyDescent="0.25">
      <c r="B1" s="170" t="str">
        <f>Баланс!A1</f>
        <v xml:space="preserve">TOO "RG BRANDS KAZAKHSTAN" </v>
      </c>
      <c r="C1" s="170"/>
      <c r="D1" s="170"/>
      <c r="E1" s="170"/>
      <c r="F1" s="170"/>
      <c r="G1" s="14"/>
      <c r="H1" s="14"/>
      <c r="I1" s="14"/>
    </row>
    <row r="2" spans="2:9" ht="39.75" customHeight="1" x14ac:dyDescent="0.25">
      <c r="B2" s="173" t="s">
        <v>122</v>
      </c>
      <c r="C2" s="173"/>
      <c r="D2" s="173"/>
      <c r="E2" s="173"/>
      <c r="F2" s="172" t="s">
        <v>0</v>
      </c>
      <c r="G2" s="172"/>
      <c r="H2" s="172"/>
      <c r="I2" s="25"/>
    </row>
    <row r="3" spans="2:9" ht="15" customHeight="1" x14ac:dyDescent="0.25">
      <c r="B3" s="169"/>
      <c r="C3" s="169"/>
      <c r="D3" s="169"/>
      <c r="E3" s="169"/>
      <c r="F3" s="20"/>
      <c r="G3" s="20"/>
      <c r="H3" s="20"/>
      <c r="I3" s="20"/>
    </row>
    <row r="4" spans="2:9" ht="15" customHeight="1" x14ac:dyDescent="0.25">
      <c r="B4" s="143"/>
      <c r="C4" s="143"/>
      <c r="D4" s="143"/>
      <c r="E4" s="143"/>
      <c r="F4" s="176"/>
      <c r="G4" s="176"/>
      <c r="H4" s="176"/>
      <c r="I4" s="20"/>
    </row>
    <row r="5" spans="2:9" ht="15.75" x14ac:dyDescent="0.25">
      <c r="B5" s="174"/>
      <c r="C5" s="174"/>
      <c r="D5" s="174"/>
      <c r="E5" s="64"/>
      <c r="F5" s="66" t="s">
        <v>115</v>
      </c>
      <c r="G5" s="66"/>
      <c r="H5" s="66" t="s">
        <v>109</v>
      </c>
      <c r="I5" s="23"/>
    </row>
    <row r="6" spans="2:9" ht="22.5" customHeight="1" x14ac:dyDescent="0.25">
      <c r="B6" s="175"/>
      <c r="C6" s="175"/>
      <c r="D6" s="175"/>
      <c r="E6" s="27"/>
      <c r="F6" s="28"/>
      <c r="G6" s="29"/>
      <c r="H6" s="28"/>
      <c r="I6" s="21"/>
    </row>
    <row r="7" spans="2:9" ht="20.100000000000001" customHeight="1" x14ac:dyDescent="0.25">
      <c r="B7" s="166" t="s">
        <v>36</v>
      </c>
      <c r="C7" s="166"/>
      <c r="D7" s="166"/>
      <c r="E7" s="30">
        <v>4</v>
      </c>
      <c r="F7" s="124">
        <v>171161686</v>
      </c>
      <c r="G7" s="19"/>
      <c r="H7" s="125">
        <v>146265010</v>
      </c>
      <c r="I7" s="19"/>
    </row>
    <row r="8" spans="2:9" ht="20.100000000000001" customHeight="1" x14ac:dyDescent="0.25">
      <c r="B8" s="166" t="s">
        <v>37</v>
      </c>
      <c r="C8" s="166"/>
      <c r="D8" s="166"/>
      <c r="E8" s="30">
        <v>5</v>
      </c>
      <c r="F8" s="126">
        <v>-104106894</v>
      </c>
      <c r="G8" s="127"/>
      <c r="H8" s="128">
        <v>-88168180</v>
      </c>
      <c r="I8" s="19"/>
    </row>
    <row r="9" spans="2:9" ht="20.100000000000001" customHeight="1" x14ac:dyDescent="0.25">
      <c r="B9" s="166" t="s">
        <v>38</v>
      </c>
      <c r="C9" s="166"/>
      <c r="D9" s="166"/>
      <c r="E9" s="31"/>
      <c r="F9" s="144">
        <f>SUM(F7:F8)</f>
        <v>67054792</v>
      </c>
      <c r="G9" s="24"/>
      <c r="H9" s="144">
        <f>SUM(H7:H8)</f>
        <v>58096830</v>
      </c>
      <c r="I9" s="19"/>
    </row>
    <row r="10" spans="2:9" ht="20.100000000000001" customHeight="1" x14ac:dyDescent="0.25">
      <c r="B10" s="166" t="s">
        <v>39</v>
      </c>
      <c r="C10" s="166"/>
      <c r="D10" s="166"/>
      <c r="E10" s="30">
        <v>6</v>
      </c>
      <c r="F10" s="124">
        <v>-42293351</v>
      </c>
      <c r="G10" s="19"/>
      <c r="H10" s="125">
        <v>-33161751</v>
      </c>
      <c r="I10" s="19"/>
    </row>
    <row r="11" spans="2:9" ht="20.100000000000001" customHeight="1" x14ac:dyDescent="0.25">
      <c r="B11" s="166" t="s">
        <v>40</v>
      </c>
      <c r="C11" s="166"/>
      <c r="D11" s="166"/>
      <c r="E11" s="30">
        <v>7</v>
      </c>
      <c r="F11" s="126">
        <v>-11307268</v>
      </c>
      <c r="G11" s="19"/>
      <c r="H11" s="128">
        <v>-7954166</v>
      </c>
      <c r="I11" s="19"/>
    </row>
    <row r="12" spans="2:9" ht="20.100000000000001" customHeight="1" x14ac:dyDescent="0.25">
      <c r="B12" s="167" t="s">
        <v>41</v>
      </c>
      <c r="C12" s="167"/>
      <c r="D12" s="167"/>
      <c r="E12" s="30"/>
      <c r="F12" s="145">
        <f>SUM(F9:F11)</f>
        <v>13454173</v>
      </c>
      <c r="G12" s="24"/>
      <c r="H12" s="144">
        <f>SUM(H9:H11)</f>
        <v>16980913</v>
      </c>
      <c r="I12" s="24"/>
    </row>
    <row r="13" spans="2:9" ht="20.100000000000001" customHeight="1" x14ac:dyDescent="0.25">
      <c r="B13" s="166" t="s">
        <v>42</v>
      </c>
      <c r="C13" s="166"/>
      <c r="D13" s="166"/>
      <c r="E13" s="30">
        <v>8</v>
      </c>
      <c r="F13" s="124">
        <v>-13217911</v>
      </c>
      <c r="G13" s="19"/>
      <c r="H13" s="125">
        <v>-4915792</v>
      </c>
      <c r="I13" s="19"/>
    </row>
    <row r="14" spans="2:9" ht="20.100000000000001" customHeight="1" x14ac:dyDescent="0.25">
      <c r="B14" s="166" t="s">
        <v>43</v>
      </c>
      <c r="C14" s="166"/>
      <c r="D14" s="166"/>
      <c r="E14" s="30"/>
      <c r="F14" s="124">
        <v>2266397</v>
      </c>
      <c r="G14" s="19"/>
      <c r="H14" s="125">
        <v>-333059</v>
      </c>
      <c r="I14" s="19"/>
    </row>
    <row r="15" spans="2:9" ht="20.100000000000001" customHeight="1" x14ac:dyDescent="0.25">
      <c r="B15" s="166" t="s">
        <v>44</v>
      </c>
      <c r="C15" s="166"/>
      <c r="D15" s="166"/>
      <c r="E15" s="30"/>
      <c r="F15" s="124">
        <v>2377049</v>
      </c>
      <c r="G15" s="19"/>
      <c r="H15" s="125">
        <v>1075519</v>
      </c>
      <c r="I15" s="19"/>
    </row>
    <row r="16" spans="2:9" ht="20.100000000000001" customHeight="1" x14ac:dyDescent="0.25">
      <c r="B16" s="166" t="s">
        <v>45</v>
      </c>
      <c r="C16" s="166"/>
      <c r="D16" s="166"/>
      <c r="E16" s="30"/>
      <c r="F16" s="126">
        <v>1541636</v>
      </c>
      <c r="G16" s="19"/>
      <c r="H16" s="128">
        <v>751394</v>
      </c>
      <c r="I16" s="19"/>
    </row>
    <row r="17" spans="2:9" ht="32.25" customHeight="1" x14ac:dyDescent="0.25">
      <c r="B17" s="166" t="s">
        <v>46</v>
      </c>
      <c r="C17" s="166"/>
      <c r="D17" s="166"/>
      <c r="E17" s="30"/>
      <c r="F17" s="146">
        <f>SUM(F12:F16)</f>
        <v>6421344</v>
      </c>
      <c r="G17" s="24"/>
      <c r="H17" s="147">
        <f>SUM(H12:H16)</f>
        <v>13558975</v>
      </c>
      <c r="I17" s="19"/>
    </row>
    <row r="18" spans="2:9" ht="20.100000000000001" customHeight="1" x14ac:dyDescent="0.25">
      <c r="B18" s="166" t="s">
        <v>47</v>
      </c>
      <c r="C18" s="166"/>
      <c r="D18" s="166"/>
      <c r="E18" s="30">
        <v>9</v>
      </c>
      <c r="F18" s="124">
        <v>-2635827</v>
      </c>
      <c r="G18" s="19"/>
      <c r="H18" s="124">
        <v>-3317400</v>
      </c>
      <c r="I18" s="19"/>
    </row>
    <row r="19" spans="2:9" ht="20.100000000000001" customHeight="1" x14ac:dyDescent="0.25">
      <c r="B19" s="166" t="s">
        <v>117</v>
      </c>
      <c r="C19" s="166"/>
      <c r="D19" s="166"/>
      <c r="E19" s="30"/>
      <c r="F19" s="144">
        <f>F17+F18</f>
        <v>3785517</v>
      </c>
      <c r="G19" s="24"/>
      <c r="H19" s="144">
        <f>H17+H18</f>
        <v>10241575</v>
      </c>
      <c r="I19" s="19"/>
    </row>
    <row r="20" spans="2:9" ht="20.100000000000001" customHeight="1" x14ac:dyDescent="0.25">
      <c r="B20" s="166" t="s">
        <v>48</v>
      </c>
      <c r="C20" s="166"/>
      <c r="D20" s="166"/>
      <c r="E20" s="30"/>
      <c r="F20" s="124"/>
      <c r="G20" s="19"/>
      <c r="H20" s="125"/>
      <c r="I20" s="19"/>
    </row>
    <row r="21" spans="2:9" ht="20.100000000000001" customHeight="1" thickBot="1" x14ac:dyDescent="0.3">
      <c r="B21" t="s">
        <v>88</v>
      </c>
      <c r="E21" s="30"/>
      <c r="F21" s="148">
        <v>0</v>
      </c>
      <c r="G21" s="19"/>
      <c r="H21" s="148">
        <v>0</v>
      </c>
      <c r="I21" s="19"/>
    </row>
    <row r="22" spans="2:9" ht="20.100000000000001" customHeight="1" thickTop="1" x14ac:dyDescent="0.25">
      <c r="B22" s="166" t="s">
        <v>49</v>
      </c>
      <c r="C22" s="166"/>
      <c r="D22" s="166"/>
      <c r="E22" s="30"/>
      <c r="F22" s="124">
        <f>F19+F21</f>
        <v>3785517</v>
      </c>
      <c r="G22" s="19"/>
      <c r="H22" s="124">
        <f>H19+H20</f>
        <v>10241575</v>
      </c>
      <c r="I22" s="19"/>
    </row>
    <row r="23" spans="2:9" ht="20.100000000000001" customHeight="1" x14ac:dyDescent="0.25">
      <c r="B23" s="166"/>
      <c r="C23" s="166"/>
      <c r="D23" s="166"/>
      <c r="E23" s="30"/>
      <c r="F23" s="32"/>
      <c r="G23" s="29"/>
      <c r="H23" s="32"/>
      <c r="I23" s="19"/>
    </row>
    <row r="24" spans="2:9" ht="20.100000000000001" customHeight="1" x14ac:dyDescent="0.25">
      <c r="B24" s="171"/>
      <c r="C24" s="171"/>
      <c r="D24" s="171"/>
      <c r="E24" s="30"/>
      <c r="F24" s="33"/>
      <c r="G24" s="29"/>
      <c r="H24" s="34"/>
      <c r="I24" s="19"/>
    </row>
    <row r="25" spans="2:9" x14ac:dyDescent="0.25">
      <c r="B25" s="15"/>
      <c r="C25" s="15"/>
      <c r="D25" s="15"/>
      <c r="E25" s="17"/>
      <c r="F25" s="21"/>
      <c r="G25" s="19"/>
      <c r="H25" s="19"/>
      <c r="I25" s="19"/>
    </row>
    <row r="26" spans="2:9" ht="15.75" x14ac:dyDescent="0.25">
      <c r="B26" s="168"/>
      <c r="C26" s="168"/>
      <c r="D26" s="168"/>
      <c r="E26" s="22"/>
      <c r="F26" s="18"/>
      <c r="G26" s="14"/>
      <c r="H26" s="14"/>
      <c r="I26" s="26"/>
    </row>
    <row r="27" spans="2:9" x14ac:dyDescent="0.25">
      <c r="B27" s="15"/>
      <c r="C27" s="15"/>
      <c r="D27" s="15"/>
      <c r="E27" s="22"/>
      <c r="F27" s="18"/>
      <c r="G27" s="14"/>
      <c r="H27" s="14"/>
      <c r="I27" s="14"/>
    </row>
    <row r="28" spans="2:9" ht="15.75" x14ac:dyDescent="0.25">
      <c r="B28" s="35"/>
      <c r="C28" s="15"/>
      <c r="D28" s="36"/>
      <c r="E28" s="16"/>
      <c r="F28" s="16"/>
      <c r="I28" s="26"/>
    </row>
    <row r="29" spans="2:9" x14ac:dyDescent="0.25">
      <c r="B29" s="155" t="s">
        <v>121</v>
      </c>
      <c r="C29" s="155"/>
      <c r="D29" s="108" t="s">
        <v>106</v>
      </c>
      <c r="E29" s="92"/>
      <c r="F29" s="92"/>
      <c r="I29" s="16"/>
    </row>
    <row r="30" spans="2:9" ht="15.75" x14ac:dyDescent="0.25">
      <c r="B30" s="156" t="s">
        <v>105</v>
      </c>
      <c r="C30" s="156"/>
      <c r="D30" s="110" t="s">
        <v>93</v>
      </c>
      <c r="E30" s="3"/>
      <c r="F30" s="3"/>
      <c r="I30" s="26"/>
    </row>
    <row r="31" spans="2:9" x14ac:dyDescent="0.25">
      <c r="B31" s="37"/>
      <c r="C31" s="14"/>
      <c r="D31" s="16"/>
      <c r="E31" s="14"/>
      <c r="F31" s="18"/>
      <c r="G31" s="14"/>
      <c r="H31" s="14"/>
      <c r="I31" s="14"/>
    </row>
  </sheetData>
  <mergeCells count="27">
    <mergeCell ref="B3:E3"/>
    <mergeCell ref="B1:F1"/>
    <mergeCell ref="B24:D24"/>
    <mergeCell ref="B22:D22"/>
    <mergeCell ref="B23:D23"/>
    <mergeCell ref="F2:H2"/>
    <mergeCell ref="B9:D9"/>
    <mergeCell ref="B10:D10"/>
    <mergeCell ref="B2:E2"/>
    <mergeCell ref="B5:D5"/>
    <mergeCell ref="B6:D6"/>
    <mergeCell ref="B7:D7"/>
    <mergeCell ref="B14:D14"/>
    <mergeCell ref="B8:D8"/>
    <mergeCell ref="F4:H4"/>
    <mergeCell ref="B30:C30"/>
    <mergeCell ref="B20:D20"/>
    <mergeCell ref="B16:D16"/>
    <mergeCell ref="B11:D11"/>
    <mergeCell ref="B19:D19"/>
    <mergeCell ref="B12:D12"/>
    <mergeCell ref="B17:D17"/>
    <mergeCell ref="B13:D13"/>
    <mergeCell ref="B29:C29"/>
    <mergeCell ref="B26:D26"/>
    <mergeCell ref="B15:D15"/>
    <mergeCell ref="B18:D1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3"/>
  <sheetViews>
    <sheetView zoomScaleNormal="100" workbookViewId="0">
      <selection activeCell="A2" sqref="A2:C2"/>
    </sheetView>
  </sheetViews>
  <sheetFormatPr defaultRowHeight="15" x14ac:dyDescent="0.25"/>
  <cols>
    <col min="1" max="1" width="3.85546875" customWidth="1"/>
    <col min="2" max="2" width="8.140625" customWidth="1"/>
    <col min="3" max="3" width="49.5703125" customWidth="1"/>
    <col min="4" max="4" width="16.5703125" customWidth="1"/>
    <col min="5" max="5" width="2.7109375" customWidth="1"/>
    <col min="6" max="6" width="16" customWidth="1"/>
    <col min="11" max="11" width="11" bestFit="1" customWidth="1"/>
  </cols>
  <sheetData>
    <row r="1" spans="1:6" x14ac:dyDescent="0.25">
      <c r="A1" s="192" t="str">
        <f>ОПУ!B1</f>
        <v xml:space="preserve">TOO "RG BRANDS KAZAKHSTAN" </v>
      </c>
      <c r="B1" s="192"/>
      <c r="C1" s="192"/>
      <c r="D1" s="38"/>
      <c r="E1" s="38"/>
      <c r="F1" s="38"/>
    </row>
    <row r="2" spans="1:6" ht="38.25" customHeight="1" x14ac:dyDescent="0.25">
      <c r="A2" s="181" t="s">
        <v>123</v>
      </c>
      <c r="B2" s="181"/>
      <c r="C2" s="181"/>
      <c r="D2" s="180" t="s">
        <v>0</v>
      </c>
      <c r="E2" s="180"/>
      <c r="F2" s="180"/>
    </row>
    <row r="3" spans="1:6" ht="38.25" customHeight="1" x14ac:dyDescent="0.25">
      <c r="A3" s="140"/>
      <c r="B3" s="140"/>
      <c r="C3" s="140"/>
      <c r="D3" s="184">
        <f>ОПУ!F4</f>
        <v>0</v>
      </c>
      <c r="E3" s="184"/>
      <c r="F3" s="184"/>
    </row>
    <row r="4" spans="1:6" ht="15.75" customHeight="1" x14ac:dyDescent="0.25">
      <c r="A4" s="182" t="s">
        <v>50</v>
      </c>
      <c r="B4" s="182"/>
      <c r="C4" s="182"/>
      <c r="D4" s="54" t="str">
        <f>ОПУ!F5</f>
        <v>2023г.</v>
      </c>
      <c r="E4" s="79"/>
      <c r="F4" s="54" t="str">
        <f>ОПУ!H5</f>
        <v>2022г.</v>
      </c>
    </row>
    <row r="5" spans="1:6" ht="27.75" customHeight="1" x14ac:dyDescent="0.25">
      <c r="A5" s="53"/>
      <c r="B5" s="183" t="s">
        <v>51</v>
      </c>
      <c r="C5" s="183"/>
      <c r="D5" s="129">
        <f>ОПУ!F17</f>
        <v>6421344</v>
      </c>
      <c r="E5" s="130"/>
      <c r="F5" s="129">
        <f>ОПУ!H17</f>
        <v>13558975</v>
      </c>
    </row>
    <row r="6" spans="1:6" x14ac:dyDescent="0.25">
      <c r="A6" s="183" t="s">
        <v>52</v>
      </c>
      <c r="B6" s="183"/>
      <c r="C6" s="183"/>
      <c r="D6" s="129"/>
      <c r="E6" s="130"/>
      <c r="F6" s="130"/>
    </row>
    <row r="7" spans="1:6" ht="15" customHeight="1" x14ac:dyDescent="0.25">
      <c r="A7" s="53"/>
      <c r="B7" s="53"/>
      <c r="C7" s="68" t="s">
        <v>53</v>
      </c>
      <c r="D7" s="129">
        <v>3211723</v>
      </c>
      <c r="E7" s="130"/>
      <c r="F7" s="83">
        <v>2752472</v>
      </c>
    </row>
    <row r="8" spans="1:6" ht="15" customHeight="1" x14ac:dyDescent="0.25">
      <c r="A8" s="53"/>
      <c r="B8" s="53"/>
      <c r="C8" s="68" t="s">
        <v>54</v>
      </c>
      <c r="D8" s="129">
        <v>13217911</v>
      </c>
      <c r="E8" s="130"/>
      <c r="F8" s="83">
        <v>4915792</v>
      </c>
    </row>
    <row r="9" spans="1:6" ht="15" customHeight="1" x14ac:dyDescent="0.25">
      <c r="A9" s="53"/>
      <c r="B9" s="53"/>
      <c r="C9" s="68" t="s">
        <v>55</v>
      </c>
      <c r="D9" s="83">
        <v>-2266397</v>
      </c>
      <c r="E9" s="130"/>
      <c r="F9" s="83">
        <v>333059</v>
      </c>
    </row>
    <row r="10" spans="1:6" ht="15" customHeight="1" x14ac:dyDescent="0.25">
      <c r="A10" s="53"/>
      <c r="B10" s="53"/>
      <c r="C10" s="68" t="s">
        <v>95</v>
      </c>
      <c r="D10" s="83">
        <v>13866</v>
      </c>
      <c r="E10" s="130"/>
      <c r="F10" s="130">
        <v>-6556</v>
      </c>
    </row>
    <row r="11" spans="1:6" ht="15" customHeight="1" x14ac:dyDescent="0.25">
      <c r="A11" s="53"/>
      <c r="B11" s="53"/>
      <c r="C11" s="68" t="s">
        <v>124</v>
      </c>
      <c r="D11" s="83">
        <v>1160472</v>
      </c>
      <c r="E11" s="130"/>
      <c r="F11" s="83">
        <v>547367</v>
      </c>
    </row>
    <row r="12" spans="1:6" ht="15" hidden="1" customHeight="1" x14ac:dyDescent="0.25">
      <c r="A12" s="53"/>
      <c r="B12" s="53"/>
      <c r="C12" s="68" t="s">
        <v>89</v>
      </c>
      <c r="D12" s="83"/>
      <c r="E12" s="130"/>
      <c r="F12" s="130"/>
    </row>
    <row r="13" spans="1:6" ht="15" customHeight="1" x14ac:dyDescent="0.25">
      <c r="A13" s="53"/>
      <c r="B13" s="53"/>
      <c r="C13" s="68" t="s">
        <v>56</v>
      </c>
      <c r="D13" s="83">
        <v>-911811</v>
      </c>
      <c r="E13" s="130"/>
      <c r="F13" s="83">
        <v>-368640</v>
      </c>
    </row>
    <row r="14" spans="1:6" ht="15.75" customHeight="1" x14ac:dyDescent="0.25">
      <c r="A14" s="53"/>
      <c r="B14" s="53"/>
      <c r="C14" s="68" t="s">
        <v>57</v>
      </c>
      <c r="D14" s="83">
        <v>-2377049</v>
      </c>
      <c r="E14" s="130"/>
      <c r="F14" s="83">
        <v>-1075519</v>
      </c>
    </row>
    <row r="15" spans="1:6" ht="33.75" customHeight="1" x14ac:dyDescent="0.25">
      <c r="A15" s="53"/>
      <c r="B15" s="53"/>
      <c r="C15" s="68" t="s">
        <v>125</v>
      </c>
      <c r="D15" s="83">
        <v>104973</v>
      </c>
      <c r="E15" s="130"/>
      <c r="F15" s="83">
        <v>12164</v>
      </c>
    </row>
    <row r="16" spans="1:6" ht="27.75" customHeight="1" x14ac:dyDescent="0.25">
      <c r="A16" s="53"/>
      <c r="B16" s="53"/>
      <c r="C16" s="68" t="s">
        <v>126</v>
      </c>
      <c r="D16" s="83">
        <v>143023</v>
      </c>
      <c r="E16" s="130"/>
      <c r="F16" s="83">
        <v>158728</v>
      </c>
    </row>
    <row r="17" spans="1:7" ht="29.25" customHeight="1" thickBot="1" x14ac:dyDescent="0.3">
      <c r="A17" s="53"/>
      <c r="B17" s="53"/>
      <c r="C17" s="68" t="s">
        <v>127</v>
      </c>
      <c r="D17" s="83">
        <v>21500</v>
      </c>
      <c r="E17" s="130"/>
      <c r="F17" s="83">
        <v>78727</v>
      </c>
    </row>
    <row r="18" spans="1:7" ht="30.75" customHeight="1" thickBot="1" x14ac:dyDescent="0.3">
      <c r="A18" s="53"/>
      <c r="B18" s="183" t="s">
        <v>58</v>
      </c>
      <c r="C18" s="183"/>
      <c r="D18" s="90">
        <f>SUM(D5:D17)</f>
        <v>18739555</v>
      </c>
      <c r="E18" s="44"/>
      <c r="F18" s="56">
        <f>SUM(F5:F17)</f>
        <v>20906569</v>
      </c>
    </row>
    <row r="19" spans="1:7" x14ac:dyDescent="0.25">
      <c r="A19" s="53"/>
      <c r="B19" s="53"/>
      <c r="C19" s="75"/>
      <c r="D19" s="55"/>
      <c r="E19" s="44"/>
      <c r="F19" s="80"/>
    </row>
    <row r="20" spans="1:7" ht="15" customHeight="1" x14ac:dyDescent="0.25">
      <c r="A20" s="53"/>
      <c r="B20" s="53"/>
      <c r="C20" s="68" t="s">
        <v>59</v>
      </c>
      <c r="D20" s="130">
        <v>4909449</v>
      </c>
      <c r="E20" s="55"/>
      <c r="F20" s="130">
        <v>-14788170</v>
      </c>
    </row>
    <row r="21" spans="1:7" ht="27" customHeight="1" x14ac:dyDescent="0.25">
      <c r="A21" s="53"/>
      <c r="B21" s="53"/>
      <c r="C21" s="68" t="s">
        <v>60</v>
      </c>
      <c r="D21" s="130">
        <v>299959</v>
      </c>
      <c r="E21" s="55"/>
      <c r="F21" s="130">
        <v>-3386663</v>
      </c>
    </row>
    <row r="22" spans="1:7" ht="15" customHeight="1" x14ac:dyDescent="0.25">
      <c r="A22" s="53"/>
      <c r="B22" s="53"/>
      <c r="C22" s="68" t="s">
        <v>61</v>
      </c>
      <c r="D22" s="130">
        <v>-593278</v>
      </c>
      <c r="E22" s="55"/>
      <c r="F22" s="130">
        <v>-1353919</v>
      </c>
    </row>
    <row r="23" spans="1:7" ht="15" customHeight="1" x14ac:dyDescent="0.25">
      <c r="A23" s="53"/>
      <c r="B23" s="53"/>
      <c r="C23" s="68" t="s">
        <v>62</v>
      </c>
      <c r="D23" s="130">
        <v>-7746678</v>
      </c>
      <c r="E23" s="55"/>
      <c r="F23" s="130">
        <v>-4911738</v>
      </c>
    </row>
    <row r="24" spans="1:7" ht="15" customHeight="1" x14ac:dyDescent="0.25">
      <c r="A24" s="53"/>
      <c r="B24" s="53"/>
      <c r="C24" s="68" t="s">
        <v>63</v>
      </c>
      <c r="D24" s="130">
        <v>-7287984</v>
      </c>
      <c r="E24" s="55"/>
      <c r="F24" s="130">
        <v>6721703</v>
      </c>
    </row>
    <row r="25" spans="1:7" ht="15" customHeight="1" x14ac:dyDescent="0.25">
      <c r="A25" s="53"/>
      <c r="B25" s="53"/>
      <c r="C25" s="68" t="s">
        <v>64</v>
      </c>
      <c r="D25" s="130">
        <v>-2206691</v>
      </c>
      <c r="E25" s="55"/>
      <c r="F25" s="130">
        <v>3993333</v>
      </c>
    </row>
    <row r="26" spans="1:7" ht="29.25" customHeight="1" x14ac:dyDescent="0.25">
      <c r="A26" s="53"/>
      <c r="B26" s="53"/>
      <c r="C26" s="68" t="s">
        <v>65</v>
      </c>
      <c r="D26" s="130">
        <v>-1810012</v>
      </c>
      <c r="E26" s="55"/>
      <c r="F26" s="130">
        <v>4014709</v>
      </c>
    </row>
    <row r="27" spans="1:7" ht="15.75" customHeight="1" thickBot="1" x14ac:dyDescent="0.3">
      <c r="A27" s="53"/>
      <c r="D27" s="149">
        <f>SUM(D18:D26)</f>
        <v>4304320</v>
      </c>
      <c r="E27" s="44"/>
      <c r="F27" s="149">
        <f>SUM(F18:F26)</f>
        <v>11195824</v>
      </c>
    </row>
    <row r="28" spans="1:7" ht="15.75" customHeight="1" x14ac:dyDescent="0.25">
      <c r="A28" s="53"/>
      <c r="B28" s="68"/>
      <c r="C28" s="68" t="s">
        <v>128</v>
      </c>
      <c r="D28" s="55">
        <v>-3272086</v>
      </c>
      <c r="E28" s="44"/>
      <c r="F28" s="55">
        <v>692586</v>
      </c>
    </row>
    <row r="29" spans="1:7" ht="15.75" customHeight="1" x14ac:dyDescent="0.25">
      <c r="A29" s="53"/>
      <c r="B29" s="183" t="s">
        <v>66</v>
      </c>
      <c r="C29" s="183"/>
      <c r="D29" s="150">
        <f>SUM(D27:D28)</f>
        <v>1032234</v>
      </c>
      <c r="E29" s="44"/>
      <c r="F29" s="150">
        <f>SUM(F27:F28)</f>
        <v>11888410</v>
      </c>
    </row>
    <row r="30" spans="1:7" ht="15" customHeight="1" x14ac:dyDescent="0.25">
      <c r="A30" s="53"/>
      <c r="B30" s="53"/>
      <c r="C30" s="68" t="s">
        <v>67</v>
      </c>
      <c r="D30" s="130">
        <v>-6038241</v>
      </c>
      <c r="E30" s="44"/>
      <c r="F30" s="134">
        <v>-5496876</v>
      </c>
    </row>
    <row r="31" spans="1:7" ht="15.75" customHeight="1" thickBot="1" x14ac:dyDescent="0.3">
      <c r="A31" s="53"/>
      <c r="B31" s="53"/>
      <c r="C31" s="68" t="s">
        <v>68</v>
      </c>
      <c r="D31" s="133">
        <v>-3529113</v>
      </c>
      <c r="E31" s="44"/>
      <c r="F31" s="135">
        <v>-1488706</v>
      </c>
    </row>
    <row r="32" spans="1:7" ht="32.25" customHeight="1" thickBot="1" x14ac:dyDescent="0.3">
      <c r="A32" s="55"/>
      <c r="B32" s="191" t="s">
        <v>92</v>
      </c>
      <c r="C32" s="191"/>
      <c r="D32" s="149">
        <f>SUM(D29:D31)</f>
        <v>-8535120</v>
      </c>
      <c r="E32" s="44"/>
      <c r="F32" s="149">
        <f>SUM(F29:F31)</f>
        <v>4902828</v>
      </c>
      <c r="G32" s="45"/>
    </row>
    <row r="33" spans="1:8" x14ac:dyDescent="0.25">
      <c r="A33" s="179" t="s">
        <v>69</v>
      </c>
      <c r="B33" s="179"/>
      <c r="C33" s="179"/>
      <c r="D33" s="81"/>
      <c r="E33" s="82"/>
      <c r="F33" s="38"/>
      <c r="G33" s="38"/>
    </row>
    <row r="34" spans="1:8" ht="15" customHeight="1" x14ac:dyDescent="0.25">
      <c r="A34" s="53"/>
      <c r="B34" s="53"/>
      <c r="C34" s="55" t="s">
        <v>129</v>
      </c>
      <c r="D34" s="130">
        <v>-78934014</v>
      </c>
      <c r="E34" s="44"/>
      <c r="F34" s="130">
        <v>-121699782</v>
      </c>
      <c r="G34" s="38"/>
    </row>
    <row r="35" spans="1:8" ht="30" customHeight="1" x14ac:dyDescent="0.25">
      <c r="A35" s="53"/>
      <c r="B35" s="53"/>
      <c r="C35" s="55" t="s">
        <v>70</v>
      </c>
      <c r="D35" s="130">
        <v>65400</v>
      </c>
      <c r="E35" s="44"/>
      <c r="F35" s="130">
        <v>240075</v>
      </c>
      <c r="G35" s="38"/>
    </row>
    <row r="36" spans="1:8" ht="15" hidden="1" customHeight="1" x14ac:dyDescent="0.25">
      <c r="A36" s="53"/>
      <c r="B36" s="53"/>
      <c r="C36" s="55" t="s">
        <v>71</v>
      </c>
      <c r="D36" s="130"/>
      <c r="E36" s="44"/>
      <c r="F36" s="130"/>
      <c r="G36" s="38"/>
    </row>
    <row r="37" spans="1:8" ht="29.25" hidden="1" customHeight="1" x14ac:dyDescent="0.25">
      <c r="A37" s="53"/>
      <c r="B37" s="53"/>
      <c r="C37" s="77" t="s">
        <v>72</v>
      </c>
      <c r="D37" s="130"/>
      <c r="E37" s="44"/>
      <c r="F37" s="130"/>
      <c r="G37" s="38"/>
    </row>
    <row r="38" spans="1:8" ht="28.5" customHeight="1" x14ac:dyDescent="0.25">
      <c r="A38" s="53"/>
      <c r="B38" s="53"/>
      <c r="C38" s="77" t="s">
        <v>130</v>
      </c>
      <c r="D38" s="130">
        <v>84418134</v>
      </c>
      <c r="E38" s="44"/>
      <c r="F38" s="130">
        <v>138604211</v>
      </c>
      <c r="G38" s="38"/>
    </row>
    <row r="39" spans="1:8" hidden="1" x14ac:dyDescent="0.25">
      <c r="A39" s="53"/>
      <c r="B39" s="53"/>
      <c r="C39" s="78" t="s">
        <v>73</v>
      </c>
      <c r="D39" s="130"/>
      <c r="E39" s="44"/>
      <c r="F39" s="130"/>
      <c r="G39" s="43"/>
    </row>
    <row r="40" spans="1:8" hidden="1" x14ac:dyDescent="0.25">
      <c r="A40" s="53"/>
      <c r="B40" s="53"/>
      <c r="C40" s="78" t="s">
        <v>74</v>
      </c>
      <c r="D40" s="130"/>
      <c r="E40" s="44"/>
      <c r="F40" s="130"/>
      <c r="G40" s="43"/>
    </row>
    <row r="41" spans="1:8" ht="15" customHeight="1" x14ac:dyDescent="0.25">
      <c r="A41" s="53"/>
      <c r="B41" s="53"/>
      <c r="C41" s="55" t="s">
        <v>75</v>
      </c>
      <c r="D41" s="130">
        <v>-39722441</v>
      </c>
      <c r="E41" s="44"/>
      <c r="F41" s="130">
        <v>-11631586</v>
      </c>
      <c r="G41" s="38"/>
    </row>
    <row r="42" spans="1:8" ht="15" customHeight="1" x14ac:dyDescent="0.25">
      <c r="A42" s="53"/>
      <c r="B42" s="53"/>
      <c r="C42" s="55" t="s">
        <v>76</v>
      </c>
      <c r="D42" s="83">
        <v>39592901</v>
      </c>
      <c r="E42" s="44"/>
      <c r="F42" s="130">
        <v>12172925</v>
      </c>
      <c r="G42" s="38"/>
    </row>
    <row r="43" spans="1:8" ht="15" customHeight="1" x14ac:dyDescent="0.25">
      <c r="A43" s="53"/>
      <c r="B43" s="53"/>
      <c r="C43" s="55" t="s">
        <v>77</v>
      </c>
      <c r="D43" s="130">
        <v>61963</v>
      </c>
      <c r="E43" s="44"/>
      <c r="F43" s="130">
        <v>28383</v>
      </c>
      <c r="G43" s="38"/>
    </row>
    <row r="44" spans="1:8" ht="28.5" customHeight="1" thickBot="1" x14ac:dyDescent="0.3">
      <c r="A44" s="53"/>
      <c r="B44" s="53"/>
      <c r="C44" s="55" t="s">
        <v>78</v>
      </c>
      <c r="D44" s="83">
        <v>-4719653</v>
      </c>
      <c r="E44" s="44"/>
      <c r="F44" s="134">
        <v>-7106593</v>
      </c>
      <c r="G44" s="38"/>
    </row>
    <row r="45" spans="1:8" x14ac:dyDescent="0.25">
      <c r="A45" s="53"/>
      <c r="B45" s="53"/>
      <c r="C45" s="68"/>
      <c r="D45" s="186">
        <f>SUM(D34:D44)</f>
        <v>762290</v>
      </c>
      <c r="E45" s="185"/>
      <c r="F45" s="186">
        <f>SUM(F34:F44)</f>
        <v>10607633</v>
      </c>
      <c r="G45" s="43"/>
    </row>
    <row r="46" spans="1:8" ht="34.5" customHeight="1" thickBot="1" x14ac:dyDescent="0.3">
      <c r="A46" s="53"/>
      <c r="B46" s="183" t="s">
        <v>97</v>
      </c>
      <c r="C46" s="183"/>
      <c r="D46" s="187"/>
      <c r="E46" s="185"/>
      <c r="F46" s="187"/>
      <c r="G46" s="43"/>
      <c r="H46" s="65"/>
    </row>
    <row r="47" spans="1:8" x14ac:dyDescent="0.25">
      <c r="A47" s="188" t="s">
        <v>79</v>
      </c>
      <c r="B47" s="188"/>
      <c r="C47" s="188"/>
      <c r="D47" s="55"/>
      <c r="E47" s="44"/>
      <c r="F47" s="38"/>
      <c r="G47" s="43"/>
    </row>
    <row r="48" spans="1:8" ht="15.75" customHeight="1" x14ac:dyDescent="0.25">
      <c r="A48" s="53"/>
      <c r="B48" s="53"/>
      <c r="C48" s="68" t="s">
        <v>80</v>
      </c>
      <c r="D48" s="55">
        <v>-32882840</v>
      </c>
      <c r="E48" s="44"/>
      <c r="F48" s="55">
        <v>-11918948</v>
      </c>
      <c r="G48" s="43"/>
    </row>
    <row r="49" spans="1:11" ht="15.75" customHeight="1" x14ac:dyDescent="0.25">
      <c r="A49" s="53"/>
      <c r="B49" s="53"/>
      <c r="C49" s="68" t="s">
        <v>111</v>
      </c>
      <c r="D49" s="55">
        <v>27128008</v>
      </c>
      <c r="E49" s="44"/>
      <c r="F49" s="55">
        <v>0</v>
      </c>
      <c r="G49" s="43"/>
    </row>
    <row r="50" spans="1:11" ht="15.75" customHeight="1" x14ac:dyDescent="0.25">
      <c r="A50" s="53"/>
      <c r="B50" s="53"/>
      <c r="C50" s="68" t="s">
        <v>131</v>
      </c>
      <c r="D50" s="55">
        <v>-19760821</v>
      </c>
      <c r="E50" s="44"/>
      <c r="F50" s="55">
        <v>0</v>
      </c>
      <c r="G50" s="43"/>
    </row>
    <row r="51" spans="1:11" ht="15.75" customHeight="1" x14ac:dyDescent="0.25">
      <c r="A51" s="53"/>
      <c r="B51" s="53"/>
      <c r="C51" s="68" t="s">
        <v>118</v>
      </c>
      <c r="D51" s="55">
        <v>-850000</v>
      </c>
      <c r="E51" s="44"/>
      <c r="F51" s="55"/>
      <c r="G51" s="43"/>
    </row>
    <row r="52" spans="1:11" ht="15" customHeight="1" x14ac:dyDescent="0.25">
      <c r="A52" s="53"/>
      <c r="B52" s="53"/>
      <c r="C52" s="68" t="s">
        <v>81</v>
      </c>
      <c r="D52" s="55">
        <v>-7650000</v>
      </c>
      <c r="E52" s="44"/>
      <c r="F52" s="55">
        <v>-11286977</v>
      </c>
      <c r="G52" s="43"/>
    </row>
    <row r="53" spans="1:11" ht="27.75" customHeight="1" x14ac:dyDescent="0.25">
      <c r="A53" s="53"/>
      <c r="B53" s="53"/>
      <c r="C53" s="68" t="s">
        <v>133</v>
      </c>
      <c r="D53" s="55">
        <v>8192770</v>
      </c>
      <c r="E53" s="44"/>
      <c r="F53" s="55">
        <v>305621</v>
      </c>
      <c r="G53" s="43"/>
    </row>
    <row r="54" spans="1:11" ht="15" customHeight="1" x14ac:dyDescent="0.25">
      <c r="A54" s="53"/>
      <c r="B54" s="53"/>
      <c r="C54" s="68" t="s">
        <v>132</v>
      </c>
      <c r="D54" s="55">
        <v>-83516</v>
      </c>
      <c r="E54" s="44"/>
      <c r="F54" s="55">
        <v>-32437</v>
      </c>
      <c r="G54" s="43"/>
    </row>
    <row r="55" spans="1:11" ht="15.75" customHeight="1" thickBot="1" x14ac:dyDescent="0.3">
      <c r="A55" s="53"/>
      <c r="B55" s="53"/>
      <c r="C55" s="68" t="s">
        <v>82</v>
      </c>
      <c r="D55" s="55">
        <v>7253240</v>
      </c>
      <c r="E55" s="44"/>
      <c r="F55" s="55">
        <v>30465621</v>
      </c>
      <c r="G55" s="43"/>
    </row>
    <row r="56" spans="1:11" x14ac:dyDescent="0.25">
      <c r="A56" s="53"/>
      <c r="B56" s="53"/>
      <c r="C56" s="68"/>
      <c r="D56" s="186">
        <f>SUM(D48:D55)</f>
        <v>-18653159</v>
      </c>
      <c r="E56" s="185"/>
      <c r="F56" s="186">
        <f>SUM(F48:F55)</f>
        <v>7532880</v>
      </c>
      <c r="G56" s="43"/>
    </row>
    <row r="57" spans="1:11" ht="33.75" customHeight="1" thickBot="1" x14ac:dyDescent="0.3">
      <c r="A57" s="53"/>
      <c r="B57" s="183" t="s">
        <v>94</v>
      </c>
      <c r="C57" s="183"/>
      <c r="D57" s="189"/>
      <c r="E57" s="190"/>
      <c r="F57" s="189"/>
      <c r="G57" s="43"/>
    </row>
    <row r="58" spans="1:11" ht="15.75" thickBot="1" x14ac:dyDescent="0.3">
      <c r="A58" s="53"/>
      <c r="B58" s="53"/>
      <c r="G58" s="43"/>
      <c r="K58" s="65"/>
    </row>
    <row r="59" spans="1:11" ht="15.75" thickBot="1" x14ac:dyDescent="0.3">
      <c r="A59" s="178" t="s">
        <v>84</v>
      </c>
      <c r="B59" s="178"/>
      <c r="C59" s="178"/>
      <c r="D59" s="152">
        <f>D56+D45+D32</f>
        <v>-26425989</v>
      </c>
      <c r="E59" s="151"/>
      <c r="F59" s="152">
        <f>F56+F45+F32</f>
        <v>23043341</v>
      </c>
      <c r="G59" s="38"/>
      <c r="H59" s="38"/>
    </row>
    <row r="60" spans="1:11" ht="15.75" thickBot="1" x14ac:dyDescent="0.3">
      <c r="A60" s="178" t="s">
        <v>85</v>
      </c>
      <c r="B60" s="178"/>
      <c r="C60" s="178"/>
      <c r="D60" s="76">
        <v>29136663</v>
      </c>
      <c r="E60" s="44"/>
      <c r="F60" s="56">
        <v>5952084</v>
      </c>
      <c r="G60" s="38"/>
      <c r="H60" s="38"/>
    </row>
    <row r="61" spans="1:11" ht="15.75" customHeight="1" thickBot="1" x14ac:dyDescent="0.3">
      <c r="A61" s="47"/>
      <c r="B61" s="47"/>
      <c r="C61" s="74" t="s">
        <v>83</v>
      </c>
      <c r="D61" s="76">
        <v>-585568</v>
      </c>
      <c r="E61" s="44"/>
      <c r="F61" s="76">
        <v>141238</v>
      </c>
      <c r="G61" s="38"/>
      <c r="H61" s="38"/>
    </row>
    <row r="62" spans="1:11" ht="15.75" thickBot="1" x14ac:dyDescent="0.3">
      <c r="A62" s="178" t="s">
        <v>98</v>
      </c>
      <c r="B62" s="178"/>
      <c r="C62" s="178"/>
      <c r="D62" s="57">
        <f>D60+D59+D61</f>
        <v>2125106</v>
      </c>
      <c r="E62" s="44"/>
      <c r="F62" s="57">
        <f>F60+F59+F61</f>
        <v>29136663</v>
      </c>
      <c r="G62" s="38"/>
      <c r="H62" s="38"/>
    </row>
    <row r="63" spans="1:11" ht="15.75" thickTop="1" x14ac:dyDescent="0.25">
      <c r="A63" s="47"/>
      <c r="B63" s="47"/>
      <c r="C63" s="47"/>
      <c r="D63" s="55"/>
      <c r="E63" s="44"/>
      <c r="F63" s="55"/>
      <c r="G63" s="38"/>
      <c r="H63" s="38"/>
    </row>
    <row r="64" spans="1:11" x14ac:dyDescent="0.25">
      <c r="A64" s="47"/>
      <c r="B64" s="177"/>
      <c r="C64" s="177"/>
      <c r="D64" s="177"/>
      <c r="E64" s="42"/>
      <c r="F64" s="58"/>
      <c r="G64" s="50"/>
      <c r="H64" s="50"/>
    </row>
    <row r="65" spans="1:9" x14ac:dyDescent="0.25">
      <c r="A65" s="46"/>
      <c r="B65" s="39"/>
      <c r="C65" s="39"/>
      <c r="D65" s="91">
        <f>D62-Баланс!F22</f>
        <v>0</v>
      </c>
      <c r="E65" s="42"/>
      <c r="F65" s="91"/>
      <c r="G65" s="50"/>
      <c r="H65" s="50"/>
    </row>
    <row r="66" spans="1:9" ht="15.75" x14ac:dyDescent="0.25">
      <c r="B66" s="35"/>
      <c r="C66" s="15"/>
      <c r="D66" s="36"/>
      <c r="E66" s="15"/>
      <c r="G66" s="16"/>
      <c r="H66" s="16"/>
      <c r="I66" s="26"/>
    </row>
    <row r="67" spans="1:9" ht="15" customHeight="1" x14ac:dyDescent="0.25">
      <c r="B67" s="155" t="s">
        <v>121</v>
      </c>
      <c r="C67" s="155"/>
      <c r="D67" s="108" t="s">
        <v>106</v>
      </c>
      <c r="E67" s="132"/>
      <c r="G67" s="92"/>
      <c r="H67" s="92"/>
      <c r="I67" s="16"/>
    </row>
    <row r="68" spans="1:9" ht="15.75" customHeight="1" x14ac:dyDescent="0.25">
      <c r="B68" s="156" t="s">
        <v>105</v>
      </c>
      <c r="C68" s="156"/>
      <c r="D68" s="110" t="s">
        <v>93</v>
      </c>
      <c r="E68" s="15"/>
      <c r="G68" s="3"/>
      <c r="H68" s="3"/>
      <c r="I68" s="26"/>
    </row>
    <row r="69" spans="1:9" x14ac:dyDescent="0.25">
      <c r="B69" s="37"/>
      <c r="C69" s="14"/>
      <c r="D69" s="16"/>
      <c r="E69" s="14"/>
      <c r="F69" s="18"/>
      <c r="G69" s="14"/>
      <c r="H69" s="14"/>
      <c r="I69" s="14"/>
    </row>
    <row r="70" spans="1:9" x14ac:dyDescent="0.25">
      <c r="A70" s="38"/>
      <c r="B70" s="38"/>
      <c r="C70" s="38"/>
      <c r="D70" s="38"/>
      <c r="E70" s="38"/>
      <c r="F70" s="38"/>
      <c r="G70" s="38"/>
      <c r="H70" s="38"/>
    </row>
    <row r="71" spans="1:9" x14ac:dyDescent="0.25">
      <c r="A71" s="38"/>
      <c r="B71" s="38"/>
      <c r="C71" s="38"/>
      <c r="D71" s="38"/>
      <c r="E71" s="38"/>
      <c r="F71" s="38"/>
      <c r="G71" s="38"/>
      <c r="H71" s="38"/>
    </row>
    <row r="72" spans="1:9" x14ac:dyDescent="0.25">
      <c r="A72" s="38"/>
      <c r="B72" s="38"/>
      <c r="C72" s="38"/>
      <c r="D72" s="38"/>
      <c r="E72" s="38"/>
      <c r="F72" s="38"/>
      <c r="G72" s="38"/>
      <c r="H72" s="38"/>
    </row>
    <row r="73" spans="1:9" x14ac:dyDescent="0.25">
      <c r="A73" s="38"/>
      <c r="B73" s="38"/>
      <c r="C73" s="38"/>
      <c r="D73" s="38"/>
      <c r="E73" s="38"/>
      <c r="F73" s="38"/>
      <c r="G73" s="38"/>
      <c r="H73" s="38"/>
    </row>
  </sheetData>
  <mergeCells count="26">
    <mergeCell ref="B29:C29"/>
    <mergeCell ref="B32:C32"/>
    <mergeCell ref="A1:C1"/>
    <mergeCell ref="A59:C59"/>
    <mergeCell ref="A60:C60"/>
    <mergeCell ref="B18:C18"/>
    <mergeCell ref="B46:C46"/>
    <mergeCell ref="B57:C57"/>
    <mergeCell ref="E45:E46"/>
    <mergeCell ref="F45:F46"/>
    <mergeCell ref="A47:C47"/>
    <mergeCell ref="D45:D46"/>
    <mergeCell ref="D56:D57"/>
    <mergeCell ref="E56:E57"/>
    <mergeCell ref="F56:F57"/>
    <mergeCell ref="D2:F2"/>
    <mergeCell ref="A2:C2"/>
    <mergeCell ref="A4:C4"/>
    <mergeCell ref="B5:C5"/>
    <mergeCell ref="A6:C6"/>
    <mergeCell ref="D3:F3"/>
    <mergeCell ref="B68:C68"/>
    <mergeCell ref="B64:D64"/>
    <mergeCell ref="B67:C67"/>
    <mergeCell ref="A62:C62"/>
    <mergeCell ref="A33:C33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"/>
  <sheetViews>
    <sheetView zoomScaleNormal="100" workbookViewId="0">
      <selection activeCell="A2" sqref="A2:G2"/>
    </sheetView>
  </sheetViews>
  <sheetFormatPr defaultRowHeight="15" x14ac:dyDescent="0.25"/>
  <cols>
    <col min="1" max="1" width="33.28515625" customWidth="1"/>
    <col min="2" max="2" width="13.42578125" customWidth="1"/>
    <col min="3" max="3" width="2.140625" customWidth="1"/>
    <col min="4" max="4" width="18.5703125" customWidth="1"/>
    <col min="5" max="5" width="1.5703125" customWidth="1"/>
    <col min="6" max="6" width="22.5703125" customWidth="1"/>
    <col min="7" max="7" width="15.5703125" customWidth="1"/>
    <col min="8" max="8" width="12.5703125" customWidth="1"/>
    <col min="9" max="9" width="12.28515625" customWidth="1"/>
    <col min="10" max="10" width="12.42578125" customWidth="1"/>
    <col min="11" max="11" width="1.5703125" customWidth="1"/>
    <col min="12" max="12" width="15.7109375" customWidth="1"/>
    <col min="13" max="13" width="13.28515625" bestFit="1" customWidth="1"/>
    <col min="14" max="14" width="11.28515625" bestFit="1" customWidth="1"/>
  </cols>
  <sheetData>
    <row r="1" spans="1:13" ht="28.5" customHeight="1" x14ac:dyDescent="0.25">
      <c r="A1" s="193" t="str">
        <f>ОДДС!A1</f>
        <v xml:space="preserve">TOO "RG BRANDS KAZAKHSTAN" </v>
      </c>
      <c r="B1" s="193"/>
      <c r="C1" s="193"/>
      <c r="D1" s="193"/>
      <c r="E1" s="193"/>
      <c r="F1" s="193"/>
      <c r="G1" s="193"/>
      <c r="H1" s="193"/>
      <c r="I1" s="61"/>
      <c r="J1" s="60"/>
      <c r="K1" s="61"/>
      <c r="L1" s="61"/>
      <c r="M1" s="60"/>
    </row>
    <row r="2" spans="1:13" ht="28.5" customHeight="1" x14ac:dyDescent="0.25">
      <c r="A2" s="194" t="s">
        <v>134</v>
      </c>
      <c r="B2" s="194"/>
      <c r="C2" s="194"/>
      <c r="D2" s="194"/>
      <c r="E2" s="194"/>
      <c r="F2" s="194"/>
      <c r="G2" s="194"/>
      <c r="H2" s="63"/>
      <c r="I2" s="63"/>
      <c r="J2" s="63"/>
      <c r="K2" s="63"/>
      <c r="M2" s="60"/>
    </row>
    <row r="3" spans="1:13" ht="28.5" customHeight="1" x14ac:dyDescent="0.25">
      <c r="A3" s="141"/>
      <c r="B3" s="141"/>
      <c r="C3" s="141"/>
      <c r="D3" s="141"/>
      <c r="E3" s="141"/>
      <c r="F3" s="141"/>
      <c r="G3" s="62" t="s">
        <v>0</v>
      </c>
      <c r="H3" s="63"/>
      <c r="I3" s="63"/>
      <c r="J3" s="63"/>
      <c r="K3" s="63"/>
      <c r="L3" s="142"/>
      <c r="M3" s="60"/>
    </row>
    <row r="4" spans="1:13" ht="48.75" customHeight="1" thickBot="1" x14ac:dyDescent="0.3">
      <c r="A4" s="69"/>
      <c r="B4" s="93" t="s">
        <v>107</v>
      </c>
      <c r="C4" s="93"/>
      <c r="D4" s="93" t="s">
        <v>90</v>
      </c>
      <c r="E4" s="93"/>
      <c r="F4" s="93" t="s">
        <v>108</v>
      </c>
      <c r="G4" s="93" t="s">
        <v>91</v>
      </c>
    </row>
    <row r="5" spans="1:13" ht="16.5" thickTop="1" thickBot="1" x14ac:dyDescent="0.3">
      <c r="A5" s="68" t="s">
        <v>110</v>
      </c>
      <c r="B5" s="57">
        <v>1132130</v>
      </c>
      <c r="C5" s="57"/>
      <c r="D5" s="57">
        <v>4150993</v>
      </c>
      <c r="E5" s="57"/>
      <c r="F5" s="57">
        <v>12578076</v>
      </c>
      <c r="G5" s="57">
        <f t="shared" ref="G5:G9" si="0">SUM(B5:F5)</f>
        <v>17861199</v>
      </c>
      <c r="H5" s="65"/>
    </row>
    <row r="6" spans="1:13" ht="15.75" thickTop="1" x14ac:dyDescent="0.25">
      <c r="A6" s="68" t="s">
        <v>86</v>
      </c>
      <c r="B6" s="55"/>
      <c r="C6" s="55"/>
      <c r="D6" s="55"/>
      <c r="E6" s="55"/>
      <c r="F6" s="55">
        <v>10241575</v>
      </c>
      <c r="G6" s="55">
        <f t="shared" si="0"/>
        <v>10241575</v>
      </c>
      <c r="H6" s="65"/>
    </row>
    <row r="7" spans="1:13" x14ac:dyDescent="0.25">
      <c r="A7" s="68" t="s">
        <v>96</v>
      </c>
      <c r="B7" s="55"/>
      <c r="C7" s="55"/>
      <c r="D7" s="55"/>
      <c r="E7" s="55"/>
      <c r="F7" s="55">
        <v>-11286977</v>
      </c>
      <c r="G7" s="55">
        <f t="shared" si="0"/>
        <v>-11286977</v>
      </c>
      <c r="H7" s="65"/>
    </row>
    <row r="8" spans="1:13" ht="45" x14ac:dyDescent="0.25">
      <c r="A8" s="68" t="s">
        <v>136</v>
      </c>
      <c r="B8" s="55"/>
      <c r="C8" s="55"/>
      <c r="D8" s="55"/>
      <c r="E8" s="55"/>
      <c r="F8" s="55">
        <v>-1374406</v>
      </c>
      <c r="G8" s="55">
        <f t="shared" si="0"/>
        <v>-1374406</v>
      </c>
      <c r="H8" s="65"/>
    </row>
    <row r="9" spans="1:13" ht="30" x14ac:dyDescent="0.25">
      <c r="A9" s="68" t="s">
        <v>87</v>
      </c>
      <c r="B9" s="55"/>
      <c r="C9" s="55"/>
      <c r="D9" s="55">
        <v>-638297</v>
      </c>
      <c r="E9" s="55"/>
      <c r="F9" s="55">
        <f>-D9</f>
        <v>638297</v>
      </c>
      <c r="G9" s="55">
        <f t="shared" si="0"/>
        <v>0</v>
      </c>
      <c r="H9" s="65"/>
    </row>
    <row r="10" spans="1:13" ht="15.75" thickBot="1" x14ac:dyDescent="0.3">
      <c r="A10" s="68" t="s">
        <v>116</v>
      </c>
      <c r="B10" s="57">
        <f>SUM(B5:B9)</f>
        <v>1132130</v>
      </c>
      <c r="C10" s="55"/>
      <c r="D10" s="57">
        <f>SUM(D5:D9)</f>
        <v>3512696</v>
      </c>
      <c r="E10" s="55"/>
      <c r="F10" s="57">
        <f>SUM(F5:F9)</f>
        <v>10796565</v>
      </c>
      <c r="G10" s="57">
        <f>SUM(G5:G9)</f>
        <v>15441391</v>
      </c>
      <c r="H10" s="65"/>
    </row>
    <row r="11" spans="1:13" ht="15.75" thickTop="1" x14ac:dyDescent="0.25">
      <c r="A11" s="68"/>
      <c r="B11" s="55"/>
      <c r="C11" s="55"/>
      <c r="D11" s="55"/>
      <c r="E11" s="55"/>
      <c r="F11" s="55"/>
      <c r="G11" s="55"/>
      <c r="H11" s="65"/>
    </row>
    <row r="12" spans="1:13" x14ac:dyDescent="0.25">
      <c r="A12" s="68"/>
      <c r="B12" s="55"/>
      <c r="C12" s="55"/>
      <c r="D12" s="55"/>
      <c r="E12" s="55"/>
      <c r="F12" s="55"/>
      <c r="G12" s="55"/>
      <c r="H12" s="65"/>
    </row>
    <row r="13" spans="1:13" ht="15.75" thickBot="1" x14ac:dyDescent="0.3">
      <c r="A13" s="68" t="s">
        <v>116</v>
      </c>
      <c r="B13" s="57">
        <v>1132130</v>
      </c>
      <c r="C13" s="57"/>
      <c r="D13" s="57">
        <v>3512696</v>
      </c>
      <c r="E13" s="57"/>
      <c r="F13" s="57">
        <v>10796565</v>
      </c>
      <c r="G13" s="57">
        <f>SUM(B13:F13)</f>
        <v>15441391</v>
      </c>
      <c r="H13" s="65"/>
    </row>
    <row r="14" spans="1:13" ht="15.75" thickTop="1" x14ac:dyDescent="0.25">
      <c r="A14" s="68" t="s">
        <v>86</v>
      </c>
      <c r="B14" s="70"/>
      <c r="C14" s="70"/>
      <c r="D14" s="136"/>
      <c r="E14" s="136"/>
      <c r="F14" s="130">
        <v>3785517</v>
      </c>
      <c r="G14" s="55">
        <f>SUM(B14:F14)</f>
        <v>3785517</v>
      </c>
      <c r="H14" s="65"/>
    </row>
    <row r="15" spans="1:13" x14ac:dyDescent="0.25">
      <c r="A15" s="68" t="s">
        <v>96</v>
      </c>
      <c r="B15" s="71"/>
      <c r="C15" s="70"/>
      <c r="D15" s="137"/>
      <c r="E15" s="136"/>
      <c r="F15" s="130">
        <v>-7650000</v>
      </c>
      <c r="G15" s="55">
        <f>SUM(B15:F15)</f>
        <v>-7650000</v>
      </c>
      <c r="H15" s="65"/>
    </row>
    <row r="16" spans="1:13" x14ac:dyDescent="0.25">
      <c r="A16" s="68" t="s">
        <v>138</v>
      </c>
      <c r="B16" s="71"/>
      <c r="C16" s="70"/>
      <c r="D16" s="137"/>
      <c r="E16" s="136"/>
      <c r="F16" s="130">
        <v>-3424793</v>
      </c>
      <c r="G16" s="55">
        <f>SUM(B16:F16)</f>
        <v>-3424793</v>
      </c>
      <c r="H16" s="65"/>
    </row>
    <row r="17" spans="1:9" ht="30" x14ac:dyDescent="0.25">
      <c r="A17" s="68" t="s">
        <v>137</v>
      </c>
      <c r="B17" s="71"/>
      <c r="C17" s="70"/>
      <c r="D17" s="137"/>
      <c r="E17" s="136"/>
      <c r="F17" s="137">
        <v>-1522552</v>
      </c>
      <c r="G17" s="55">
        <f>SUM(B17:F17)</f>
        <v>-1522552</v>
      </c>
      <c r="H17" s="65"/>
    </row>
    <row r="18" spans="1:9" ht="30.75" thickBot="1" x14ac:dyDescent="0.3">
      <c r="A18" s="68" t="s">
        <v>87</v>
      </c>
      <c r="B18" s="72"/>
      <c r="C18" s="73"/>
      <c r="D18" s="138">
        <v>-628392</v>
      </c>
      <c r="E18" s="138"/>
      <c r="F18" s="138">
        <f>-D18</f>
        <v>628392</v>
      </c>
      <c r="G18" s="57"/>
      <c r="H18" s="65"/>
    </row>
    <row r="19" spans="1:9" ht="16.5" thickTop="1" thickBot="1" x14ac:dyDescent="0.3">
      <c r="A19" s="68" t="s">
        <v>135</v>
      </c>
      <c r="B19" s="57">
        <f>SUM(B13:B18)</f>
        <v>1132130</v>
      </c>
      <c r="C19" s="57"/>
      <c r="D19" s="57">
        <f>SUM(D13:D18)</f>
        <v>2884304</v>
      </c>
      <c r="E19" s="57"/>
      <c r="F19" s="57">
        <f>SUM(F13:F18)</f>
        <v>2613129</v>
      </c>
      <c r="G19" s="57">
        <f>SUM(G13:G18)</f>
        <v>6629563</v>
      </c>
      <c r="H19" s="65"/>
    </row>
    <row r="20" spans="1:9" ht="15.75" thickTop="1" x14ac:dyDescent="0.25"/>
    <row r="21" spans="1:9" x14ac:dyDescent="0.25">
      <c r="A21" s="47"/>
      <c r="B21" s="177"/>
      <c r="C21" s="177"/>
      <c r="D21" s="177"/>
      <c r="E21" s="177"/>
      <c r="F21" s="177"/>
      <c r="G21" s="177"/>
      <c r="H21" s="42"/>
      <c r="I21" s="50"/>
    </row>
    <row r="22" spans="1:9" x14ac:dyDescent="0.25">
      <c r="A22" s="46"/>
      <c r="B22" s="39"/>
      <c r="C22" s="39"/>
      <c r="D22" s="39"/>
      <c r="E22" s="40"/>
      <c r="F22" s="40"/>
      <c r="G22" s="58"/>
      <c r="H22" s="42"/>
      <c r="I22" s="50"/>
    </row>
    <row r="23" spans="1:9" x14ac:dyDescent="0.25">
      <c r="A23" s="38"/>
      <c r="B23" s="48"/>
      <c r="C23" s="48"/>
      <c r="D23" s="48"/>
      <c r="E23" s="39"/>
      <c r="F23" s="52"/>
      <c r="G23" s="59"/>
      <c r="H23" s="39"/>
      <c r="I23" s="49"/>
    </row>
    <row r="24" spans="1:9" ht="15" customHeight="1" x14ac:dyDescent="0.25">
      <c r="A24" s="38"/>
      <c r="B24" s="155" t="s">
        <v>121</v>
      </c>
      <c r="C24" s="155"/>
      <c r="E24" s="51"/>
      <c r="F24" s="108" t="s">
        <v>106</v>
      </c>
      <c r="G24" s="92"/>
    </row>
    <row r="25" spans="1:9" x14ac:dyDescent="0.25">
      <c r="A25" s="38"/>
      <c r="B25" s="156" t="s">
        <v>105</v>
      </c>
      <c r="C25" s="156"/>
      <c r="E25" s="50"/>
      <c r="F25" s="110" t="s">
        <v>93</v>
      </c>
      <c r="G25" s="3"/>
    </row>
    <row r="26" spans="1:9" x14ac:dyDescent="0.25">
      <c r="A26" s="38"/>
      <c r="B26" s="41"/>
      <c r="C26" s="41"/>
      <c r="D26" s="50"/>
      <c r="E26" s="50"/>
      <c r="F26" s="49"/>
      <c r="G26" s="49"/>
      <c r="H26" s="40"/>
      <c r="I26" s="42"/>
    </row>
  </sheetData>
  <mergeCells count="5">
    <mergeCell ref="B25:C25"/>
    <mergeCell ref="A1:H1"/>
    <mergeCell ref="B21:G21"/>
    <mergeCell ref="B24:C24"/>
    <mergeCell ref="A2:G2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ОПУ</vt:lpstr>
      <vt:lpstr>ОДДС</vt:lpstr>
      <vt:lpstr>СК</vt:lpstr>
      <vt:lpstr>ОДДС!Область_печати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svetlana.legotkina</dc:creator>
  <cp:lastModifiedBy>Rufina Khafizova</cp:lastModifiedBy>
  <cp:lastPrinted>2020-11-13T04:26:11Z</cp:lastPrinted>
  <dcterms:created xsi:type="dcterms:W3CDTF">2016-08-04T11:33:48Z</dcterms:created>
  <dcterms:modified xsi:type="dcterms:W3CDTF">2024-06-27T12:53:04Z</dcterms:modified>
</cp:coreProperties>
</file>