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Есентай\1_Фин отч FG\2023\Конс 1 кв 2023\"/>
    </mc:Choice>
  </mc:AlternateContent>
  <xr:revisionPtr revIDLastSave="0" documentId="13_ncr:1_{8F85538B-3F8E-4BAF-B27A-9870F5370D1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" sheetId="1" r:id="rId1"/>
    <sheet name="ОПиУ" sheetId="2" r:id="rId2"/>
    <sheet name="Капитал" sheetId="3" r:id="rId3"/>
    <sheet name="ОДДС" sheetId="4" r:id="rId4"/>
  </sheets>
  <definedNames>
    <definedName name="_Hlk316977636" localSheetId="3">ОДДС!$A$13</definedName>
    <definedName name="_Hlk316980784" localSheetId="0">Баланс!$A$14</definedName>
    <definedName name="equity" localSheetId="3">ОДДС!#REF!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J26" i="3" s="1"/>
  <c r="I17" i="3"/>
  <c r="G17" i="3"/>
  <c r="E17" i="3"/>
  <c r="H13" i="3"/>
  <c r="J13" i="3" s="1"/>
  <c r="G13" i="3"/>
  <c r="F13" i="3"/>
  <c r="F17" i="3" s="1"/>
  <c r="E13" i="3"/>
  <c r="J12" i="3"/>
  <c r="H12" i="3"/>
  <c r="J9" i="3"/>
  <c r="H9" i="3"/>
  <c r="H17" i="3" s="1"/>
  <c r="I31" i="3"/>
  <c r="G31" i="3"/>
  <c r="E31" i="3"/>
  <c r="D31" i="3"/>
  <c r="C31" i="3"/>
  <c r="H27" i="3"/>
  <c r="J25" i="3"/>
  <c r="H25" i="3"/>
  <c r="H24" i="3"/>
  <c r="J24" i="3" s="1"/>
  <c r="H23" i="3"/>
  <c r="J23" i="3" s="1"/>
  <c r="C61" i="4"/>
  <c r="C59" i="4"/>
  <c r="D61" i="4"/>
  <c r="D59" i="4"/>
  <c r="D56" i="4"/>
  <c r="C56" i="4"/>
  <c r="C49" i="4"/>
  <c r="D49" i="4"/>
  <c r="C19" i="4"/>
  <c r="C30" i="4" s="1"/>
  <c r="C32" i="4" s="1"/>
  <c r="D19" i="4"/>
  <c r="D30" i="4" s="1"/>
  <c r="D32" i="4" s="1"/>
  <c r="D55" i="2"/>
  <c r="D54" i="2"/>
  <c r="C60" i="2"/>
  <c r="C52" i="2"/>
  <c r="C54" i="2" s="1"/>
  <c r="C55" i="2" s="1"/>
  <c r="C49" i="2"/>
  <c r="C43" i="2"/>
  <c r="C32" i="2"/>
  <c r="C36" i="2"/>
  <c r="C30" i="2"/>
  <c r="C28" i="2"/>
  <c r="D52" i="2"/>
  <c r="D60" i="2"/>
  <c r="D49" i="2"/>
  <c r="D43" i="2"/>
  <c r="D36" i="2"/>
  <c r="D32" i="2"/>
  <c r="D30" i="2"/>
  <c r="D28" i="2"/>
  <c r="C53" i="1"/>
  <c r="J17" i="3" l="1"/>
  <c r="J31" i="3"/>
  <c r="H31" i="3"/>
</calcChain>
</file>

<file path=xl/sharedStrings.xml><?xml version="1.0" encoding="utf-8"?>
<sst xmlns="http://schemas.openxmlformats.org/spreadsheetml/2006/main" count="337" uniqueCount="161">
  <si>
    <t>2022 года</t>
  </si>
  <si>
    <t>Активы</t>
  </si>
  <si>
    <t>Денежные средства и их эквиваленты</t>
  </si>
  <si>
    <t>Инвестиционные ценные бумаги, оцениваемые  по справедливой стоимости через прочий совокупный доход</t>
  </si>
  <si>
    <t>Инвестиционные ценные бумаги, учитываемые по амортизированной стоимости</t>
  </si>
  <si>
    <t>Займы клиентам</t>
  </si>
  <si>
    <t>Займы и задолженность конечного акционера</t>
  </si>
  <si>
    <t>Запасы</t>
  </si>
  <si>
    <t>Прочие активы</t>
  </si>
  <si>
    <t>Активы по отложенному подоходному налогу</t>
  </si>
  <si>
    <t>Основные средства</t>
  </si>
  <si>
    <t>-</t>
  </si>
  <si>
    <r>
      <t>Недвижимость и изъятое залоговое имущество</t>
    </r>
    <r>
      <rPr>
        <sz val="8"/>
        <color rgb="FF000000"/>
        <rFont val="Verdana"/>
        <family val="2"/>
        <charset val="204"/>
      </rPr>
      <t xml:space="preserve"> </t>
    </r>
  </si>
  <si>
    <r>
      <t>Активы, предназначенные для продажи</t>
    </r>
    <r>
      <rPr>
        <sz val="8"/>
        <rFont val="Verdana"/>
        <family val="2"/>
        <charset val="204"/>
      </rPr>
      <t xml:space="preserve"> </t>
    </r>
  </si>
  <si>
    <t>Итого активы</t>
  </si>
  <si>
    <t>Обязательства</t>
  </si>
  <si>
    <t>Займы привлеченные</t>
  </si>
  <si>
    <t>Средства клиентов</t>
  </si>
  <si>
    <t>Выпущенные долговые ценные бумаги</t>
  </si>
  <si>
    <t>Резервы</t>
  </si>
  <si>
    <t>Оценочные обязательства</t>
  </si>
  <si>
    <t>Обязательства по отложенному подоходному налогу</t>
  </si>
  <si>
    <t>Обязательства по текущему корпоративному подоходному налогу</t>
  </si>
  <si>
    <t>Торговая и прочая кредиторская задолженность</t>
  </si>
  <si>
    <t>Прочие обязательства</t>
  </si>
  <si>
    <t>Итого обязательств без учета обязательств, связанных с активами, предназначенными для продажи</t>
  </si>
  <si>
    <t>Обязательства, связанные с активами, предназначенными для продажи</t>
  </si>
  <si>
    <t>Итого обязательства</t>
  </si>
  <si>
    <t>Капитал</t>
  </si>
  <si>
    <t>Уставный капитал</t>
  </si>
  <si>
    <t>Неоплаченный капитал</t>
  </si>
  <si>
    <t>Резерв переоценки инвестиционных ценных бумаг, учитываемых по справедливой стоимости через прочий совокупный доход</t>
  </si>
  <si>
    <t>Резерв пересчета иностранной валюты</t>
  </si>
  <si>
    <t>Резерв переоценки основных средств</t>
  </si>
  <si>
    <t>Аккумулированный убыток</t>
  </si>
  <si>
    <t>Капитал, приходящийся на:</t>
  </si>
  <si>
    <t>Акционеров Материнской компании</t>
  </si>
  <si>
    <t>Неконтролирующую долю</t>
  </si>
  <si>
    <t>Итого капитал</t>
  </si>
  <si>
    <t>ИТОГО ОБЯЗАТЕЛЬСТВА И КАПИТАЛ</t>
  </si>
  <si>
    <t xml:space="preserve">Товарищество с ограниченной ответственностью </t>
  </si>
  <si>
    <t>«Fincraft Group»</t>
  </si>
  <si>
    <t>Консолидированный Отчет о Финансовом Положении</t>
  </si>
  <si>
    <t>(в миллионах Казахстанских тенге)</t>
  </si>
  <si>
    <t xml:space="preserve">Консолидированный Отчет о Прибылях и Убытках и Прочем Совокупном Доходе </t>
  </si>
  <si>
    <t>Приме-чания</t>
  </si>
  <si>
    <t xml:space="preserve">Год, </t>
  </si>
  <si>
    <t>закончив-</t>
  </si>
  <si>
    <t xml:space="preserve">шийся </t>
  </si>
  <si>
    <t xml:space="preserve">31 декабря </t>
  </si>
  <si>
    <t>Продолжающаяся деятельность</t>
  </si>
  <si>
    <t>Выручка от реализации земельных участков и объектов недвижимости</t>
  </si>
  <si>
    <t>Себестоимость реализованных земельных участков и объектов недвижимости</t>
  </si>
  <si>
    <t>Процентный доход</t>
  </si>
  <si>
    <t>Процентный расход</t>
  </si>
  <si>
    <t>Общие и административные расходы</t>
  </si>
  <si>
    <t>Убыток от выбытия объектов недвижимости</t>
  </si>
  <si>
    <t>Восстановление/(формирование) резервов по ожидаемым кредитным убыткам</t>
  </si>
  <si>
    <t>Чистый доход по финансовым активам и обязательствам, учитываемым по справедливой стоимости через прибыль или убыток</t>
  </si>
  <si>
    <t>Убыток от обесценения активов, классифицированных как активы для продажи</t>
  </si>
  <si>
    <t>Чистый (убыток)/доход по операциям с иностранной валютой</t>
  </si>
  <si>
    <t>Обесценение оборудования</t>
  </si>
  <si>
    <t>Доход (Убыток) от выбытия дочерних организаций</t>
  </si>
  <si>
    <t>Прочие доходы</t>
  </si>
  <si>
    <t>Прочие расходы</t>
  </si>
  <si>
    <t>Доход/(убыток) до налогообложения</t>
  </si>
  <si>
    <t>(Расход)/экономия по корпоративному подоходному налогу</t>
  </si>
  <si>
    <t>Чистый доход/(убыток) от продолжающейся деятельности</t>
  </si>
  <si>
    <t>Убыток от прекращенной деятельности</t>
  </si>
  <si>
    <t>Чистый доход/(убыток) за год</t>
  </si>
  <si>
    <t>Относящийся к:</t>
  </si>
  <si>
    <t>- Акционерам Материнской компании</t>
  </si>
  <si>
    <t>- Неконтролирующей доле</t>
  </si>
  <si>
    <t>Прочий совокупный доход, подлежащий переклассификации в отчет о прибылях и убытках в будущих периодах, за вычетом налога:</t>
  </si>
  <si>
    <t>Убыток/доход от переоценки справедливой стоимости инвестиционных ценных бумаг, оцениваемых по справедливой стоимости через прочий совокупный доход</t>
  </si>
  <si>
    <t>Доход/убыток от переоценки долевых финансовых активов, учитываемых по справедливой стоимости через прочий совокупный доход</t>
  </si>
  <si>
    <t>Прибыль от переоценки основных средств</t>
  </si>
  <si>
    <t>Подоходный налог, относящийся к компонентам прочего совокупного дохода</t>
  </si>
  <si>
    <t>Прочий совокупный доход, не подлежащий переклассификации в отчет о прибылях и убытках в будущих периодах, за вычетом налога:</t>
  </si>
  <si>
    <t>Курсовые разницы при переводе иностранных операций</t>
  </si>
  <si>
    <t>Прочий совокупный доход за вычетом налога</t>
  </si>
  <si>
    <t>Итого совокупный доход/(убыток) за год</t>
  </si>
  <si>
    <t>Товарищество с ограниченной ответственностью «Fincraft Group»</t>
  </si>
  <si>
    <t xml:space="preserve">Консолидированный Отчет об Изменениях в Капитале </t>
  </si>
  <si>
    <t>Неоплачен-ный капитал</t>
  </si>
  <si>
    <t>Резерв переоценки инвестиционных ценных бумаг, оцениваемых по справедливой стоимости через прочий совокупный доход</t>
  </si>
  <si>
    <t>Аккумули-рованный убыток</t>
  </si>
  <si>
    <t>Итого</t>
  </si>
  <si>
    <t>Неконт-ролирующая доля</t>
  </si>
  <si>
    <t>капитал</t>
  </si>
  <si>
    <t>1 января 2022 года</t>
  </si>
  <si>
    <t>Чистый убыток за год</t>
  </si>
  <si>
    <t>Прочий совокупный (убыток)/доход за год</t>
  </si>
  <si>
    <t>Итого совокупный (убыток)/доход за год</t>
  </si>
  <si>
    <t>Эффект от операции с Акционером</t>
  </si>
  <si>
    <t>Корректировка неконтрольной доли за счет операций с материнской компанией</t>
  </si>
  <si>
    <t>Приобретение дочерней компании</t>
  </si>
  <si>
    <t>Эффект от операции с компанией под общим контролем</t>
  </si>
  <si>
    <t>Выбытие дочерней организации</t>
  </si>
  <si>
    <t>Консолидированный Отчет о Движении Денежных Средств</t>
  </si>
  <si>
    <t>Движение денежных средств от операционной деятельности:</t>
  </si>
  <si>
    <t>Проценты полученные</t>
  </si>
  <si>
    <t>Проценты выплаченные</t>
  </si>
  <si>
    <t>Выручка от реализации земельных участков и недвижимости</t>
  </si>
  <si>
    <t>Прочие доходы полученные, нетто</t>
  </si>
  <si>
    <t>Операционные расходы уплаченные</t>
  </si>
  <si>
    <t>Чистое поступление денежных средств в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</si>
  <si>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обязательствах:</t>
  </si>
  <si>
    <t>Недвижимость и изъятое залоговое имущество</t>
  </si>
  <si>
    <t>Торговая и прочая дебиторской задолженности</t>
  </si>
  <si>
    <t>Чистые денежные средства от/(использованные в) операционной деятельности до подоходного налога</t>
  </si>
  <si>
    <t>Подоходный налог уплаченный</t>
  </si>
  <si>
    <t>Чистые денежные средства от/(использованные в) операционной деятельности</t>
  </si>
  <si>
    <t>Движение денежных средств от инвестиционной деятельности:</t>
  </si>
  <si>
    <t>Приобретение инвестиционных ценных бумаг, оцениваемых по справедливой стоимости через прочий совокупный доход</t>
  </si>
  <si>
    <t>Выбытие инвестиционных ценных бумаг, оцениваемых по справедливой стоимости через прочий совокупный доход</t>
  </si>
  <si>
    <t>Займы выданные</t>
  </si>
  <si>
    <t>Приобретение основных средств</t>
  </si>
  <si>
    <t>Поступления от выбытия основных средств</t>
  </si>
  <si>
    <t>Поступления денежных средств от продажи ДК</t>
  </si>
  <si>
    <t>Чистое поступление от выбытия денежных средств от прекращенной деятельности</t>
  </si>
  <si>
    <t xml:space="preserve"> Приобретение дополнительных акций дочерней организации </t>
  </si>
  <si>
    <t>Прочие поступления/выбытия объектов недвижимости</t>
  </si>
  <si>
    <t>Поступление от продажи дочерней организации</t>
  </si>
  <si>
    <t>Чистое уменьшение уставного капитала дочерней организации</t>
  </si>
  <si>
    <t xml:space="preserve"> Дивиденды полученные </t>
  </si>
  <si>
    <t>Чистое денежные средства (использованные в)/ от инвестиционной деятельности</t>
  </si>
  <si>
    <t>Движение денежных средств от финансовой деятельности:</t>
  </si>
  <si>
    <t>Поступление от выпущенных долговых ценных бумаг</t>
  </si>
  <si>
    <t>Погашение от выпущенных долговых ценных бумаг</t>
  </si>
  <si>
    <t>Привлечение займов</t>
  </si>
  <si>
    <t>Погашение привлеченных займов</t>
  </si>
  <si>
    <t>Прочие платежи</t>
  </si>
  <si>
    <t>Чистое поступление денежных средств от финансовой деятельности</t>
  </si>
  <si>
    <t>Влияние изменения курсов обмена на денежные средства и их эквиваленты</t>
  </si>
  <si>
    <t>Чистое увеличение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</si>
  <si>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</si>
  <si>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</si>
  <si>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Неденежные сделки:</t>
  </si>
  <si>
    <t>Взаимозачет беспроцентного займа единственного участника и приобретенных акций АО «Fincraft Resources»</t>
  </si>
  <si>
    <t>По Состоянию на 31 марта 2023 года</t>
  </si>
  <si>
    <t xml:space="preserve">31 марта </t>
  </si>
  <si>
    <t>2023 года</t>
  </si>
  <si>
    <t xml:space="preserve">Период, </t>
  </si>
  <si>
    <t>зазавершив-</t>
  </si>
  <si>
    <t>За период, Завершившийся 31 марта 2023 года</t>
  </si>
  <si>
    <t xml:space="preserve">Период </t>
  </si>
  <si>
    <t>завершив-</t>
  </si>
  <si>
    <t>завершившийся</t>
  </si>
  <si>
    <t>31 марта  2022 года</t>
  </si>
  <si>
    <t>31 марта 2023 года</t>
  </si>
  <si>
    <t>Авансы выплаченые/полученные</t>
  </si>
  <si>
    <t>Приобретение инвестиционных ценных бумаг, оцениваемых по амортизированной стоимости</t>
  </si>
  <si>
    <t xml:space="preserve"> Прочие выбытия /поступления</t>
  </si>
  <si>
    <t>Чистое уменьшение/увеличение уставного капитала дочерней организации</t>
  </si>
  <si>
    <t>31 марта 2022 года</t>
  </si>
  <si>
    <t>1 января 2023 года</t>
  </si>
  <si>
    <t xml:space="preserve">Президент </t>
  </si>
  <si>
    <t>Кеңес Ракишев</t>
  </si>
  <si>
    <t>Главный бухгалтер</t>
  </si>
  <si>
    <t>Жамал Тансыкбаева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</si>
</sst>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13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i/>
      <sz val="9"/>
      <color rgb="FF000000"/>
      <name val="Verdana"/>
      <family val="2"/>
      <charset val="204"/>
    </font>
    <font>
      <i/>
      <sz val="8"/>
      <name val="Verdana"/>
      <family val="2"/>
      <charset val="204"/>
    </font>
    <font>
      <vertAlign val="superscript"/>
      <sz val="8"/>
      <name val="Verdana"/>
      <family val="2"/>
      <charset val="204"/>
    </font>
    <font>
      <sz val="4"/>
      <name val="Verdana"/>
      <family val="2"/>
      <charset val="204"/>
    </font>
    <font>
      <b/>
      <sz val="7.5"/>
      <name val="Verdana"/>
      <family val="2"/>
      <charset val="204"/>
    </font>
    <font>
      <sz val="7.5"/>
      <name val="Verdana"/>
      <family val="2"/>
      <charset val="204"/>
    </font>
    <font>
      <b/>
      <sz val="7.5"/>
      <color rgb="FF000066"/>
      <name val="Verdana"/>
      <family val="2"/>
      <charset val="204"/>
    </font>
    <font>
      <b/>
      <sz val="7.5"/>
      <color theme="1"/>
      <name val="Verdana"/>
      <family val="2"/>
      <charset val="204"/>
    </font>
    <font>
      <sz val="8"/>
      <name val="Calibri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opLeftCell="A53" workbookViewId="0">
      <selection activeCell="B69" sqref="B69"/>
    </sheetView>
  </sheetViews>
  <sheetFormatPr defaultRowHeight="15" x14ac:dyDescent="0.25"/>
  <cols>
    <col min="1" max="1" width="49.5703125" style="25" customWidth="1"/>
    <col min="3" max="3" width="13.5703125" customWidth="1"/>
    <col min="4" max="4" width="15" customWidth="1"/>
  </cols>
  <sheetData>
    <row r="1" spans="1:4" ht="15.75" x14ac:dyDescent="0.25">
      <c r="A1" s="26" t="s">
        <v>40</v>
      </c>
    </row>
    <row r="2" spans="1:4" ht="15.75" x14ac:dyDescent="0.25">
      <c r="A2" s="26" t="s">
        <v>41</v>
      </c>
    </row>
    <row r="3" spans="1:4" x14ac:dyDescent="0.25">
      <c r="A3" s="27"/>
    </row>
    <row r="4" spans="1:4" x14ac:dyDescent="0.25">
      <c r="A4" s="27" t="s">
        <v>42</v>
      </c>
    </row>
    <row r="5" spans="1:4" x14ac:dyDescent="0.25">
      <c r="A5" s="27" t="s">
        <v>140</v>
      </c>
    </row>
    <row r="6" spans="1:4" x14ac:dyDescent="0.25">
      <c r="A6" s="28" t="s">
        <v>43</v>
      </c>
    </row>
    <row r="7" spans="1:4" x14ac:dyDescent="0.25">
      <c r="A7" s="28"/>
    </row>
    <row r="8" spans="1:4" x14ac:dyDescent="0.25">
      <c r="A8" s="28"/>
      <c r="B8" s="80" t="s">
        <v>45</v>
      </c>
      <c r="C8" s="1" t="s">
        <v>143</v>
      </c>
      <c r="D8" s="1" t="s">
        <v>46</v>
      </c>
    </row>
    <row r="9" spans="1:4" x14ac:dyDescent="0.25">
      <c r="A9" s="28"/>
      <c r="B9" s="80"/>
      <c r="C9" s="1" t="s">
        <v>144</v>
      </c>
      <c r="D9" s="1" t="s">
        <v>47</v>
      </c>
    </row>
    <row r="10" spans="1:4" x14ac:dyDescent="0.25">
      <c r="B10" s="80"/>
      <c r="C10" s="1" t="s">
        <v>48</v>
      </c>
      <c r="D10" s="1" t="s">
        <v>48</v>
      </c>
    </row>
    <row r="11" spans="1:4" ht="15" customHeight="1" x14ac:dyDescent="0.25">
      <c r="A11" s="74"/>
      <c r="B11" s="80"/>
      <c r="C11" s="1" t="s">
        <v>141</v>
      </c>
      <c r="D11" s="1" t="s">
        <v>49</v>
      </c>
    </row>
    <row r="12" spans="1:4" ht="15.75" thickBot="1" x14ac:dyDescent="0.3">
      <c r="A12" s="75"/>
      <c r="B12" s="81"/>
      <c r="C12" s="2" t="s">
        <v>142</v>
      </c>
      <c r="D12" s="2" t="s">
        <v>0</v>
      </c>
    </row>
    <row r="13" spans="1:4" x14ac:dyDescent="0.25">
      <c r="A13" s="17" t="s">
        <v>1</v>
      </c>
      <c r="B13" s="4"/>
      <c r="C13" s="5"/>
      <c r="D13" s="5"/>
    </row>
    <row r="14" spans="1:4" x14ac:dyDescent="0.25">
      <c r="A14" s="18" t="s">
        <v>2</v>
      </c>
      <c r="B14" s="4">
        <v>3</v>
      </c>
      <c r="C14" s="5">
        <v>18645</v>
      </c>
      <c r="D14" s="5">
        <v>16657</v>
      </c>
    </row>
    <row r="15" spans="1:4" ht="31.5" x14ac:dyDescent="0.25">
      <c r="A15" s="18" t="s">
        <v>3</v>
      </c>
      <c r="B15" s="4">
        <v>4</v>
      </c>
      <c r="C15" s="5">
        <v>70995</v>
      </c>
      <c r="D15" s="5">
        <v>71360</v>
      </c>
    </row>
    <row r="16" spans="1:4" ht="21" x14ac:dyDescent="0.25">
      <c r="A16" s="18" t="s">
        <v>4</v>
      </c>
      <c r="B16" s="4">
        <v>4</v>
      </c>
      <c r="C16" s="5">
        <v>14190</v>
      </c>
      <c r="D16" s="5">
        <v>13742</v>
      </c>
    </row>
    <row r="17" spans="1:4" x14ac:dyDescent="0.25">
      <c r="A17" s="18" t="s">
        <v>5</v>
      </c>
      <c r="B17" s="4">
        <v>5</v>
      </c>
      <c r="C17" s="5">
        <v>78009</v>
      </c>
      <c r="D17" s="5">
        <v>80429</v>
      </c>
    </row>
    <row r="18" spans="1:4" x14ac:dyDescent="0.25">
      <c r="A18" s="18" t="s">
        <v>6</v>
      </c>
      <c r="B18" s="4">
        <v>6</v>
      </c>
      <c r="C18" s="5">
        <v>87844</v>
      </c>
      <c r="D18" s="5">
        <v>79395</v>
      </c>
    </row>
    <row r="19" spans="1:4" x14ac:dyDescent="0.25">
      <c r="A19" s="18" t="s">
        <v>7</v>
      </c>
      <c r="B19" s="4"/>
      <c r="C19" s="5">
        <v>1340</v>
      </c>
      <c r="D19" s="5">
        <v>1422</v>
      </c>
    </row>
    <row r="20" spans="1:4" x14ac:dyDescent="0.25">
      <c r="A20" s="18" t="s">
        <v>8</v>
      </c>
      <c r="B20" s="4">
        <v>8</v>
      </c>
      <c r="C20" s="5">
        <v>38947</v>
      </c>
      <c r="D20" s="5">
        <v>43107</v>
      </c>
    </row>
    <row r="21" spans="1:4" x14ac:dyDescent="0.25">
      <c r="A21" s="18" t="s">
        <v>9</v>
      </c>
      <c r="B21" s="4"/>
      <c r="C21" s="5">
        <v>305</v>
      </c>
      <c r="D21" s="5">
        <v>271</v>
      </c>
    </row>
    <row r="22" spans="1:4" x14ac:dyDescent="0.25">
      <c r="A22" s="18" t="s">
        <v>10</v>
      </c>
      <c r="B22" s="4"/>
      <c r="C22" s="5">
        <v>29058</v>
      </c>
      <c r="D22" s="5">
        <v>28308</v>
      </c>
    </row>
    <row r="23" spans="1:4" x14ac:dyDescent="0.25">
      <c r="A23" s="18" t="s">
        <v>12</v>
      </c>
      <c r="B23" s="4">
        <v>7</v>
      </c>
      <c r="C23" s="5">
        <v>6287</v>
      </c>
      <c r="D23" s="5">
        <v>6428</v>
      </c>
    </row>
    <row r="24" spans="1:4" ht="15.75" thickBot="1" x14ac:dyDescent="0.3">
      <c r="A24" s="19" t="s">
        <v>13</v>
      </c>
      <c r="B24" s="4"/>
      <c r="C24" s="5">
        <v>14</v>
      </c>
      <c r="D24" s="5">
        <v>14</v>
      </c>
    </row>
    <row r="25" spans="1:4" ht="15.75" thickBot="1" x14ac:dyDescent="0.3">
      <c r="A25" s="20" t="s">
        <v>14</v>
      </c>
      <c r="B25" s="8"/>
      <c r="C25" s="9">
        <v>345634</v>
      </c>
      <c r="D25" s="9">
        <v>341133</v>
      </c>
    </row>
    <row r="26" spans="1:4" ht="15.75" thickTop="1" x14ac:dyDescent="0.25">
      <c r="A26" s="17" t="s">
        <v>15</v>
      </c>
      <c r="B26" s="4"/>
      <c r="C26" s="5"/>
      <c r="D26" s="5"/>
    </row>
    <row r="27" spans="1:4" x14ac:dyDescent="0.25">
      <c r="A27" s="18" t="s">
        <v>16</v>
      </c>
      <c r="B27" s="4">
        <v>9</v>
      </c>
      <c r="C27" s="5">
        <v>32853</v>
      </c>
      <c r="D27" s="5">
        <v>37057</v>
      </c>
    </row>
    <row r="28" spans="1:4" x14ac:dyDescent="0.25">
      <c r="A28" s="18" t="s">
        <v>17</v>
      </c>
      <c r="B28" s="4">
        <v>10</v>
      </c>
      <c r="C28" s="5">
        <v>49139</v>
      </c>
      <c r="D28" s="5">
        <v>50540</v>
      </c>
    </row>
    <row r="29" spans="1:4" x14ac:dyDescent="0.25">
      <c r="A29" s="18" t="s">
        <v>18</v>
      </c>
      <c r="B29" s="4">
        <v>11</v>
      </c>
      <c r="C29" s="5">
        <v>51077</v>
      </c>
      <c r="D29" s="5">
        <v>48873</v>
      </c>
    </row>
    <row r="30" spans="1:4" x14ac:dyDescent="0.25">
      <c r="A30" s="18" t="s">
        <v>19</v>
      </c>
      <c r="B30" s="4"/>
      <c r="C30" s="5">
        <v>1374</v>
      </c>
      <c r="D30" s="5">
        <v>1391</v>
      </c>
    </row>
    <row r="31" spans="1:4" x14ac:dyDescent="0.25">
      <c r="A31" s="18" t="s">
        <v>20</v>
      </c>
      <c r="B31" s="4"/>
      <c r="C31" s="5">
        <v>5978</v>
      </c>
      <c r="D31" s="5">
        <v>5978</v>
      </c>
    </row>
    <row r="32" spans="1:4" x14ac:dyDescent="0.25">
      <c r="A32" s="18" t="s">
        <v>21</v>
      </c>
      <c r="B32" s="4"/>
      <c r="C32" s="5">
        <v>1921</v>
      </c>
      <c r="D32" s="5">
        <v>2900</v>
      </c>
    </row>
    <row r="33" spans="1:4" ht="21" x14ac:dyDescent="0.25">
      <c r="A33" s="18" t="s">
        <v>22</v>
      </c>
      <c r="B33" s="4"/>
      <c r="C33" s="5">
        <v>0</v>
      </c>
      <c r="D33" s="5">
        <v>25</v>
      </c>
    </row>
    <row r="34" spans="1:4" x14ac:dyDescent="0.25">
      <c r="A34" s="18" t="s">
        <v>23</v>
      </c>
      <c r="B34" s="4"/>
      <c r="C34" s="5" t="s">
        <v>11</v>
      </c>
      <c r="D34" s="5" t="s">
        <v>11</v>
      </c>
    </row>
    <row r="35" spans="1:4" ht="15.75" thickBot="1" x14ac:dyDescent="0.3">
      <c r="A35" s="21" t="s">
        <v>24</v>
      </c>
      <c r="B35" s="11">
        <v>12</v>
      </c>
      <c r="C35" s="12">
        <v>24176</v>
      </c>
      <c r="D35" s="12">
        <v>12812</v>
      </c>
    </row>
    <row r="36" spans="1:4" x14ac:dyDescent="0.25">
      <c r="A36" s="76" t="s">
        <v>25</v>
      </c>
      <c r="B36" s="78"/>
      <c r="C36" s="79">
        <v>166518</v>
      </c>
      <c r="D36" s="79">
        <v>159576</v>
      </c>
    </row>
    <row r="37" spans="1:4" ht="15.75" thickBot="1" x14ac:dyDescent="0.3">
      <c r="A37" s="77"/>
      <c r="B37" s="67"/>
      <c r="C37" s="69"/>
      <c r="D37" s="69"/>
    </row>
    <row r="38" spans="1:4" ht="15.75" thickTop="1" x14ac:dyDescent="0.25">
      <c r="A38" s="64" t="s">
        <v>26</v>
      </c>
      <c r="B38" s="66"/>
      <c r="C38" s="68"/>
      <c r="D38" s="70"/>
    </row>
    <row r="39" spans="1:4" ht="15.75" thickBot="1" x14ac:dyDescent="0.3">
      <c r="A39" s="65"/>
      <c r="B39" s="67"/>
      <c r="C39" s="69"/>
      <c r="D39" s="71"/>
    </row>
    <row r="40" spans="1:4" ht="16.5" thickTop="1" thickBot="1" x14ac:dyDescent="0.3">
      <c r="A40" s="22" t="s">
        <v>27</v>
      </c>
      <c r="B40" s="14"/>
      <c r="C40" s="13">
        <v>166518</v>
      </c>
      <c r="D40" s="13">
        <v>159576</v>
      </c>
    </row>
    <row r="41" spans="1:4" ht="15.75" thickTop="1" x14ac:dyDescent="0.25">
      <c r="A41" s="17"/>
      <c r="B41" s="66"/>
      <c r="C41" s="70"/>
      <c r="D41" s="70"/>
    </row>
    <row r="42" spans="1:4" x14ac:dyDescent="0.25">
      <c r="A42" s="17" t="s">
        <v>28</v>
      </c>
      <c r="B42" s="72"/>
      <c r="C42" s="73"/>
      <c r="D42" s="73"/>
    </row>
    <row r="43" spans="1:4" x14ac:dyDescent="0.25">
      <c r="A43" s="18" t="s">
        <v>29</v>
      </c>
      <c r="B43" s="4">
        <v>13</v>
      </c>
      <c r="C43" s="5">
        <v>107714</v>
      </c>
      <c r="D43" s="5">
        <v>107714</v>
      </c>
    </row>
    <row r="44" spans="1:4" x14ac:dyDescent="0.25">
      <c r="A44" s="18" t="s">
        <v>30</v>
      </c>
      <c r="B44" s="4"/>
      <c r="C44" s="5">
        <v>-3182</v>
      </c>
      <c r="D44" s="5">
        <v>-3182</v>
      </c>
    </row>
    <row r="45" spans="1:4" ht="31.5" x14ac:dyDescent="0.25">
      <c r="A45" s="18" t="s">
        <v>31</v>
      </c>
      <c r="B45" s="4"/>
      <c r="C45" s="5">
        <v>7637</v>
      </c>
      <c r="D45" s="5">
        <v>7637</v>
      </c>
    </row>
    <row r="46" spans="1:4" x14ac:dyDescent="0.25">
      <c r="A46" s="18" t="s">
        <v>32</v>
      </c>
      <c r="B46" s="4"/>
      <c r="C46" s="5">
        <v>-3280</v>
      </c>
      <c r="D46" s="5">
        <v>-3082</v>
      </c>
    </row>
    <row r="47" spans="1:4" x14ac:dyDescent="0.25">
      <c r="A47" s="18" t="s">
        <v>33</v>
      </c>
      <c r="B47" s="4"/>
      <c r="C47" s="5">
        <v>79</v>
      </c>
      <c r="D47" s="5">
        <v>82</v>
      </c>
    </row>
    <row r="48" spans="1:4" ht="15.75" thickBot="1" x14ac:dyDescent="0.3">
      <c r="A48" s="21" t="s">
        <v>34</v>
      </c>
      <c r="B48" s="11"/>
      <c r="C48" s="12">
        <v>-53183</v>
      </c>
      <c r="D48" s="12">
        <v>-52660</v>
      </c>
    </row>
    <row r="49" spans="1:4" x14ac:dyDescent="0.25">
      <c r="A49" s="17" t="s">
        <v>35</v>
      </c>
      <c r="B49" s="4"/>
      <c r="C49" s="5"/>
      <c r="D49" s="5"/>
    </row>
    <row r="50" spans="1:4" x14ac:dyDescent="0.25">
      <c r="A50" s="18" t="s">
        <v>36</v>
      </c>
      <c r="B50" s="4"/>
      <c r="C50" s="5">
        <v>55785</v>
      </c>
      <c r="D50" s="5">
        <v>56509</v>
      </c>
    </row>
    <row r="51" spans="1:4" ht="15.75" thickBot="1" x14ac:dyDescent="0.3">
      <c r="A51" s="21" t="s">
        <v>37</v>
      </c>
      <c r="B51" s="11"/>
      <c r="C51" s="12">
        <v>123331</v>
      </c>
      <c r="D51" s="12">
        <v>125048</v>
      </c>
    </row>
    <row r="52" spans="1:4" ht="15.75" thickBot="1" x14ac:dyDescent="0.3">
      <c r="A52" s="24" t="s">
        <v>38</v>
      </c>
      <c r="B52" s="11"/>
      <c r="C52" s="2">
        <v>179116</v>
      </c>
      <c r="D52" s="2">
        <v>181557</v>
      </c>
    </row>
    <row r="53" spans="1:4" ht="15.75" thickBot="1" x14ac:dyDescent="0.3">
      <c r="A53" s="22" t="s">
        <v>39</v>
      </c>
      <c r="B53" s="14"/>
      <c r="C53" s="13">
        <f>C40+C52</f>
        <v>345634</v>
      </c>
      <c r="D53" s="13">
        <v>341133</v>
      </c>
    </row>
    <row r="54" spans="1:4" ht="15.75" thickTop="1" x14ac:dyDescent="0.25"/>
    <row r="56" spans="1:4" x14ac:dyDescent="0.25">
      <c r="A56" s="25" t="s">
        <v>157</v>
      </c>
      <c r="D56" t="s">
        <v>158</v>
      </c>
    </row>
    <row r="59" spans="1:4" x14ac:dyDescent="0.25">
      <c r="A59" s="25" t="s">
        <v>159</v>
      </c>
      <c r="D59" t="s">
        <v>160</v>
      </c>
    </row>
  </sheetData>
  <mergeCells count="13">
    <mergeCell ref="A11:A12"/>
    <mergeCell ref="A36:A37"/>
    <mergeCell ref="B36:B37"/>
    <mergeCell ref="C36:C37"/>
    <mergeCell ref="D36:D37"/>
    <mergeCell ref="B8:B12"/>
    <mergeCell ref="A38:A39"/>
    <mergeCell ref="B38:B39"/>
    <mergeCell ref="C38:C39"/>
    <mergeCell ref="D38:D39"/>
    <mergeCell ref="B41:B42"/>
    <mergeCell ref="C41:C42"/>
    <mergeCell ref="D41:D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F20A-D394-4AFC-8ED7-869D90920022}">
  <dimension ref="A1:D66"/>
  <sheetViews>
    <sheetView topLeftCell="A50" workbookViewId="0">
      <selection activeCell="A63" sqref="A63:XFD66"/>
    </sheetView>
  </sheetViews>
  <sheetFormatPr defaultRowHeight="15" x14ac:dyDescent="0.25"/>
  <cols>
    <col min="1" max="1" width="40.85546875" style="25" customWidth="1"/>
    <col min="3" max="3" width="13.140625" customWidth="1"/>
    <col min="4" max="4" width="13.7109375" customWidth="1"/>
  </cols>
  <sheetData>
    <row r="1" spans="1:4" ht="47.25" x14ac:dyDescent="0.25">
      <c r="A1" s="29" t="s">
        <v>40</v>
      </c>
    </row>
    <row r="2" spans="1:4" ht="15.75" x14ac:dyDescent="0.25">
      <c r="A2" s="29" t="s">
        <v>41</v>
      </c>
    </row>
    <row r="3" spans="1:4" x14ac:dyDescent="0.25">
      <c r="A3" s="30"/>
    </row>
    <row r="4" spans="1:4" ht="33.75" x14ac:dyDescent="0.25">
      <c r="A4" s="30" t="s">
        <v>44</v>
      </c>
    </row>
    <row r="5" spans="1:4" ht="22.5" x14ac:dyDescent="0.25">
      <c r="A5" s="30" t="s">
        <v>145</v>
      </c>
    </row>
    <row r="6" spans="1:4" x14ac:dyDescent="0.25">
      <c r="A6" s="31" t="s">
        <v>43</v>
      </c>
    </row>
    <row r="8" spans="1:4" x14ac:dyDescent="0.25">
      <c r="A8" s="74"/>
      <c r="B8" s="80" t="s">
        <v>45</v>
      </c>
      <c r="C8" s="1" t="s">
        <v>146</v>
      </c>
      <c r="D8" s="1" t="s">
        <v>146</v>
      </c>
    </row>
    <row r="9" spans="1:4" x14ac:dyDescent="0.25">
      <c r="A9" s="74"/>
      <c r="B9" s="80"/>
      <c r="C9" s="1" t="s">
        <v>147</v>
      </c>
      <c r="D9" s="1" t="s">
        <v>147</v>
      </c>
    </row>
    <row r="10" spans="1:4" x14ac:dyDescent="0.25">
      <c r="A10" s="74"/>
      <c r="B10" s="80"/>
      <c r="C10" s="1" t="s">
        <v>48</v>
      </c>
      <c r="D10" s="1" t="s">
        <v>48</v>
      </c>
    </row>
    <row r="11" spans="1:4" x14ac:dyDescent="0.25">
      <c r="A11" s="74"/>
      <c r="B11" s="80"/>
      <c r="C11" s="1" t="s">
        <v>141</v>
      </c>
      <c r="D11" s="1" t="s">
        <v>141</v>
      </c>
    </row>
    <row r="12" spans="1:4" ht="15.75" thickBot="1" x14ac:dyDescent="0.3">
      <c r="A12" s="75"/>
      <c r="B12" s="81"/>
      <c r="C12" s="2" t="s">
        <v>142</v>
      </c>
      <c r="D12" s="2" t="s">
        <v>0</v>
      </c>
    </row>
    <row r="13" spans="1:4" x14ac:dyDescent="0.25">
      <c r="A13" s="17" t="s">
        <v>50</v>
      </c>
      <c r="B13" s="4"/>
      <c r="C13" s="5"/>
      <c r="D13" s="5"/>
    </row>
    <row r="14" spans="1:4" ht="21" x14ac:dyDescent="0.25">
      <c r="A14" s="18" t="s">
        <v>51</v>
      </c>
      <c r="B14" s="4"/>
      <c r="C14" s="5">
        <v>7329</v>
      </c>
      <c r="D14" s="5">
        <v>355</v>
      </c>
    </row>
    <row r="15" spans="1:4" ht="21" x14ac:dyDescent="0.25">
      <c r="A15" s="18" t="s">
        <v>52</v>
      </c>
      <c r="B15" s="4"/>
      <c r="C15" s="5">
        <v>-2919</v>
      </c>
      <c r="D15" s="5">
        <v>-536</v>
      </c>
    </row>
    <row r="16" spans="1:4" x14ac:dyDescent="0.25">
      <c r="A16" s="18" t="s">
        <v>53</v>
      </c>
      <c r="B16" s="4">
        <v>14</v>
      </c>
      <c r="C16" s="5">
        <v>4770</v>
      </c>
      <c r="D16" s="5">
        <v>4339</v>
      </c>
    </row>
    <row r="17" spans="1:4" x14ac:dyDescent="0.25">
      <c r="A17" s="18" t="s">
        <v>54</v>
      </c>
      <c r="B17" s="4">
        <v>15</v>
      </c>
      <c r="C17" s="5">
        <v>-4114</v>
      </c>
      <c r="D17" s="5">
        <v>-1989</v>
      </c>
    </row>
    <row r="18" spans="1:4" x14ac:dyDescent="0.25">
      <c r="A18" s="18" t="s">
        <v>55</v>
      </c>
      <c r="B18" s="4">
        <v>16</v>
      </c>
      <c r="C18" s="5">
        <v>-3740</v>
      </c>
      <c r="D18" s="5">
        <v>-3487</v>
      </c>
    </row>
    <row r="19" spans="1:4" x14ac:dyDescent="0.25">
      <c r="A19" s="18" t="s">
        <v>56</v>
      </c>
      <c r="B19" s="4"/>
      <c r="C19" s="5" t="s">
        <v>11</v>
      </c>
      <c r="D19" s="5">
        <v>0</v>
      </c>
    </row>
    <row r="20" spans="1:4" ht="21" x14ac:dyDescent="0.25">
      <c r="A20" s="18" t="s">
        <v>57</v>
      </c>
      <c r="B20" s="4"/>
      <c r="C20" s="5" t="s">
        <v>11</v>
      </c>
      <c r="D20" s="5">
        <v>2150</v>
      </c>
    </row>
    <row r="21" spans="1:4" ht="42" x14ac:dyDescent="0.25">
      <c r="A21" s="18" t="s">
        <v>58</v>
      </c>
      <c r="B21" s="4"/>
      <c r="C21" s="5">
        <v>-3381</v>
      </c>
      <c r="D21" s="5">
        <v>2102</v>
      </c>
    </row>
    <row r="22" spans="1:4" ht="31.5" x14ac:dyDescent="0.25">
      <c r="A22" s="18" t="s">
        <v>59</v>
      </c>
      <c r="B22" s="4"/>
      <c r="C22" s="5" t="s">
        <v>11</v>
      </c>
      <c r="D22" s="5">
        <v>0</v>
      </c>
    </row>
    <row r="23" spans="1:4" ht="21" x14ac:dyDescent="0.25">
      <c r="A23" s="18" t="s">
        <v>60</v>
      </c>
      <c r="B23" s="4"/>
      <c r="C23" s="5">
        <v>512</v>
      </c>
      <c r="D23" s="5">
        <v>254</v>
      </c>
    </row>
    <row r="24" spans="1:4" x14ac:dyDescent="0.25">
      <c r="A24" s="18" t="s">
        <v>61</v>
      </c>
      <c r="B24" s="4"/>
      <c r="C24" s="5">
        <v>4443</v>
      </c>
      <c r="D24" s="5">
        <v>-3878</v>
      </c>
    </row>
    <row r="25" spans="1:4" ht="21.75" thickBot="1" x14ac:dyDescent="0.3">
      <c r="A25" s="21" t="s">
        <v>62</v>
      </c>
      <c r="B25" s="11"/>
      <c r="C25" s="12">
        <v>0</v>
      </c>
      <c r="D25" s="12">
        <v>-1209</v>
      </c>
    </row>
    <row r="26" spans="1:4" x14ac:dyDescent="0.25">
      <c r="A26" s="18" t="s">
        <v>63</v>
      </c>
      <c r="B26" s="4">
        <v>17</v>
      </c>
      <c r="C26" s="5">
        <v>604</v>
      </c>
      <c r="D26" s="5">
        <v>16425</v>
      </c>
    </row>
    <row r="27" spans="1:4" x14ac:dyDescent="0.25">
      <c r="A27" s="18" t="s">
        <v>64</v>
      </c>
      <c r="B27" s="4">
        <v>17</v>
      </c>
      <c r="C27" s="5">
        <v>-4797</v>
      </c>
      <c r="D27" s="5">
        <v>-15595</v>
      </c>
    </row>
    <row r="28" spans="1:4" x14ac:dyDescent="0.25">
      <c r="A28" s="17" t="s">
        <v>65</v>
      </c>
      <c r="B28" s="4"/>
      <c r="C28" s="1">
        <f>SUM(C14:C27)</f>
        <v>-1293</v>
      </c>
      <c r="D28" s="1">
        <f>SUM(D14:D27)</f>
        <v>-1069</v>
      </c>
    </row>
    <row r="29" spans="1:4" ht="21.75" thickBot="1" x14ac:dyDescent="0.3">
      <c r="A29" s="21" t="s">
        <v>66</v>
      </c>
      <c r="B29" s="11"/>
      <c r="C29" s="12">
        <v>-471</v>
      </c>
      <c r="D29" s="12">
        <v>-11</v>
      </c>
    </row>
    <row r="30" spans="1:4" ht="21" x14ac:dyDescent="0.25">
      <c r="A30" s="17" t="s">
        <v>67</v>
      </c>
      <c r="B30" s="4"/>
      <c r="C30" s="1">
        <f>C28+C29</f>
        <v>-1764</v>
      </c>
      <c r="D30" s="1">
        <f>D28+D29</f>
        <v>-1080</v>
      </c>
    </row>
    <row r="31" spans="1:4" ht="15.75" thickBot="1" x14ac:dyDescent="0.3">
      <c r="A31" s="21" t="s">
        <v>68</v>
      </c>
      <c r="B31" s="11"/>
      <c r="C31" s="2"/>
      <c r="D31" s="12">
        <v>0</v>
      </c>
    </row>
    <row r="32" spans="1:4" ht="15.75" thickBot="1" x14ac:dyDescent="0.3">
      <c r="A32" s="22" t="s">
        <v>69</v>
      </c>
      <c r="B32" s="14"/>
      <c r="C32" s="13">
        <f>C30</f>
        <v>-1764</v>
      </c>
      <c r="D32" s="13">
        <f>D30</f>
        <v>-1080</v>
      </c>
    </row>
    <row r="33" spans="1:4" ht="15.75" thickTop="1" x14ac:dyDescent="0.25">
      <c r="A33" s="18" t="s">
        <v>70</v>
      </c>
      <c r="B33" s="4"/>
      <c r="C33" s="1"/>
      <c r="D33" s="1"/>
    </row>
    <row r="34" spans="1:4" x14ac:dyDescent="0.25">
      <c r="A34" s="18" t="s">
        <v>71</v>
      </c>
      <c r="B34" s="4"/>
      <c r="C34" s="5">
        <v>-523</v>
      </c>
      <c r="D34" s="5" t="s">
        <v>11</v>
      </c>
    </row>
    <row r="35" spans="1:4" ht="15.75" thickBot="1" x14ac:dyDescent="0.3">
      <c r="A35" s="21" t="s">
        <v>72</v>
      </c>
      <c r="B35" s="11"/>
      <c r="C35" s="12">
        <v>-1241</v>
      </c>
      <c r="D35" s="12" t="s">
        <v>11</v>
      </c>
    </row>
    <row r="36" spans="1:4" ht="15.75" thickBot="1" x14ac:dyDescent="0.3">
      <c r="A36" s="22" t="s">
        <v>69</v>
      </c>
      <c r="B36" s="14"/>
      <c r="C36" s="13">
        <f>C34+C35</f>
        <v>-1764</v>
      </c>
      <c r="D36" s="13">
        <f>D32</f>
        <v>-1080</v>
      </c>
    </row>
    <row r="37" spans="1:4" ht="16.5" thickTop="1" thickBot="1" x14ac:dyDescent="0.3">
      <c r="A37" s="22"/>
      <c r="B37" s="14"/>
      <c r="C37" s="13"/>
      <c r="D37" s="13"/>
    </row>
    <row r="38" spans="1:4" ht="15.75" thickTop="1" x14ac:dyDescent="0.25">
      <c r="B38" s="25"/>
    </row>
    <row r="39" spans="1:4" x14ac:dyDescent="0.25">
      <c r="A39" s="74"/>
      <c r="B39" s="15"/>
      <c r="C39" s="1" t="s">
        <v>146</v>
      </c>
      <c r="D39" s="1" t="s">
        <v>146</v>
      </c>
    </row>
    <row r="40" spans="1:4" x14ac:dyDescent="0.25">
      <c r="A40" s="74"/>
      <c r="B40" s="15"/>
      <c r="C40" s="1" t="s">
        <v>148</v>
      </c>
      <c r="D40" s="1" t="s">
        <v>148</v>
      </c>
    </row>
    <row r="41" spans="1:4" ht="21.75" thickBot="1" x14ac:dyDescent="0.3">
      <c r="A41" s="75"/>
      <c r="B41" s="16"/>
      <c r="C41" s="33" t="s">
        <v>150</v>
      </c>
      <c r="D41" s="33" t="s">
        <v>149</v>
      </c>
    </row>
    <row r="42" spans="1:4" x14ac:dyDescent="0.25">
      <c r="A42" s="18"/>
      <c r="B42" s="18"/>
      <c r="C42" s="5"/>
      <c r="D42" s="5"/>
    </row>
    <row r="43" spans="1:4" ht="15.75" thickBot="1" x14ac:dyDescent="0.3">
      <c r="A43" s="24" t="s">
        <v>69</v>
      </c>
      <c r="B43" s="24"/>
      <c r="C43" s="2">
        <f>C36</f>
        <v>-1764</v>
      </c>
      <c r="D43" s="2">
        <f>D36</f>
        <v>-1080</v>
      </c>
    </row>
    <row r="44" spans="1:4" ht="42" x14ac:dyDescent="0.25">
      <c r="A44" s="34" t="s">
        <v>73</v>
      </c>
      <c r="B44" s="34"/>
      <c r="C44" s="5"/>
      <c r="D44" s="5"/>
    </row>
    <row r="45" spans="1:4" ht="42" x14ac:dyDescent="0.25">
      <c r="A45" s="18" t="s">
        <v>74</v>
      </c>
      <c r="B45" s="18"/>
      <c r="C45" s="5" t="s">
        <v>11</v>
      </c>
      <c r="D45" s="5">
        <v>-78</v>
      </c>
    </row>
    <row r="46" spans="1:4" ht="42" x14ac:dyDescent="0.25">
      <c r="A46" s="18" t="s">
        <v>75</v>
      </c>
      <c r="B46" s="18"/>
      <c r="C46" s="5" t="s">
        <v>11</v>
      </c>
      <c r="D46" s="5" t="s">
        <v>11</v>
      </c>
    </row>
    <row r="47" spans="1:4" x14ac:dyDescent="0.25">
      <c r="A47" s="18" t="s">
        <v>76</v>
      </c>
      <c r="B47" s="18"/>
      <c r="C47" s="5">
        <v>-9</v>
      </c>
      <c r="D47" s="5" t="s">
        <v>11</v>
      </c>
    </row>
    <row r="48" spans="1:4" ht="21.75" thickBot="1" x14ac:dyDescent="0.3">
      <c r="A48" s="18" t="s">
        <v>77</v>
      </c>
      <c r="B48" s="18"/>
      <c r="C48" s="5" t="s">
        <v>11</v>
      </c>
      <c r="D48" s="5" t="s">
        <v>11</v>
      </c>
    </row>
    <row r="49" spans="1:4" ht="15.75" thickBot="1" x14ac:dyDescent="0.3">
      <c r="A49" s="35"/>
      <c r="B49" s="35"/>
      <c r="C49" s="32">
        <f>C47</f>
        <v>-9</v>
      </c>
      <c r="D49" s="32">
        <f>SUM(D45:D48)</f>
        <v>-78</v>
      </c>
    </row>
    <row r="50" spans="1:4" ht="42" x14ac:dyDescent="0.25">
      <c r="A50" s="34" t="s">
        <v>78</v>
      </c>
      <c r="B50" s="34"/>
      <c r="C50" s="5"/>
      <c r="D50" s="5"/>
    </row>
    <row r="51" spans="1:4" ht="21.75" thickBot="1" x14ac:dyDescent="0.3">
      <c r="A51" s="18" t="s">
        <v>79</v>
      </c>
      <c r="B51" s="18"/>
      <c r="C51" s="5">
        <v>-668</v>
      </c>
      <c r="D51" s="5">
        <v>1922</v>
      </c>
    </row>
    <row r="52" spans="1:4" x14ac:dyDescent="0.25">
      <c r="A52" s="83"/>
      <c r="B52" s="36"/>
      <c r="C52" s="79">
        <f>C51</f>
        <v>-668</v>
      </c>
      <c r="D52" s="79">
        <f>D51</f>
        <v>1922</v>
      </c>
    </row>
    <row r="53" spans="1:4" ht="15.75" thickBot="1" x14ac:dyDescent="0.3">
      <c r="A53" s="84"/>
      <c r="B53" s="37"/>
      <c r="C53" s="82"/>
      <c r="D53" s="82"/>
    </row>
    <row r="54" spans="1:4" ht="21.75" thickBot="1" x14ac:dyDescent="0.3">
      <c r="A54" s="24" t="s">
        <v>80</v>
      </c>
      <c r="B54" s="24"/>
      <c r="C54" s="2">
        <f>C52+C49</f>
        <v>-677</v>
      </c>
      <c r="D54" s="2">
        <f>D52+D49</f>
        <v>1844</v>
      </c>
    </row>
    <row r="55" spans="1:4" ht="21.75" thickBot="1" x14ac:dyDescent="0.3">
      <c r="A55" s="22" t="s">
        <v>81</v>
      </c>
      <c r="B55" s="22"/>
      <c r="C55" s="13">
        <f>C43+C54</f>
        <v>-2441</v>
      </c>
      <c r="D55" s="13">
        <f>D43+D54</f>
        <v>764</v>
      </c>
    </row>
    <row r="56" spans="1:4" ht="15.75" thickTop="1" x14ac:dyDescent="0.25">
      <c r="A56" s="18"/>
      <c r="B56" s="18"/>
      <c r="C56" s="5"/>
      <c r="D56" s="5"/>
    </row>
    <row r="57" spans="1:4" x14ac:dyDescent="0.25">
      <c r="A57" s="18" t="s">
        <v>70</v>
      </c>
      <c r="B57" s="18"/>
      <c r="C57" s="5"/>
      <c r="D57" s="5"/>
    </row>
    <row r="58" spans="1:4" x14ac:dyDescent="0.25">
      <c r="A58" s="18" t="s">
        <v>71</v>
      </c>
      <c r="B58" s="18"/>
      <c r="C58" s="5">
        <v>-721</v>
      </c>
      <c r="D58" s="5">
        <v>226</v>
      </c>
    </row>
    <row r="59" spans="1:4" ht="15.75" thickBot="1" x14ac:dyDescent="0.3">
      <c r="A59" s="21" t="s">
        <v>72</v>
      </c>
      <c r="B59" s="21"/>
      <c r="C59" s="12">
        <v>-1720</v>
      </c>
      <c r="D59" s="12">
        <v>538</v>
      </c>
    </row>
    <row r="60" spans="1:4" ht="15.75" thickBot="1" x14ac:dyDescent="0.3">
      <c r="A60" s="23"/>
      <c r="B60" s="23"/>
      <c r="C60" s="13">
        <f>C58+C59</f>
        <v>-2441</v>
      </c>
      <c r="D60" s="13">
        <f>D58+D59</f>
        <v>764</v>
      </c>
    </row>
    <row r="61" spans="1:4" ht="15.75" thickTop="1" x14ac:dyDescent="0.25"/>
    <row r="63" spans="1:4" x14ac:dyDescent="0.25">
      <c r="A63" s="25" t="s">
        <v>157</v>
      </c>
      <c r="D63" t="s">
        <v>158</v>
      </c>
    </row>
    <row r="66" spans="1:4" x14ac:dyDescent="0.25">
      <c r="A66" s="25" t="s">
        <v>159</v>
      </c>
      <c r="D66" t="s">
        <v>160</v>
      </c>
    </row>
  </sheetData>
  <mergeCells count="6">
    <mergeCell ref="D52:D53"/>
    <mergeCell ref="A8:A12"/>
    <mergeCell ref="B8:B12"/>
    <mergeCell ref="A39:A41"/>
    <mergeCell ref="A52:A53"/>
    <mergeCell ref="C52:C5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BD03E-473D-47C3-921E-9F7E4F7D7FE9}">
  <dimension ref="A1:J38"/>
  <sheetViews>
    <sheetView topLeftCell="A17" workbookViewId="0">
      <selection activeCell="D47" sqref="D47"/>
    </sheetView>
  </sheetViews>
  <sheetFormatPr defaultRowHeight="15" x14ac:dyDescent="0.25"/>
  <cols>
    <col min="1" max="1" width="39.140625" customWidth="1"/>
    <col min="4" max="4" width="34" customWidth="1"/>
  </cols>
  <sheetData>
    <row r="1" spans="1:10" ht="15.75" x14ac:dyDescent="0.25">
      <c r="A1" s="26" t="s">
        <v>82</v>
      </c>
    </row>
    <row r="2" spans="1:10" x14ac:dyDescent="0.25">
      <c r="A2" s="27"/>
    </row>
    <row r="3" spans="1:10" x14ac:dyDescent="0.25">
      <c r="A3" s="27" t="s">
        <v>83</v>
      </c>
    </row>
    <row r="4" spans="1:10" x14ac:dyDescent="0.25">
      <c r="A4" s="27" t="s">
        <v>145</v>
      </c>
    </row>
    <row r="5" spans="1:10" x14ac:dyDescent="0.25">
      <c r="A5" s="28" t="s">
        <v>43</v>
      </c>
    </row>
    <row r="7" spans="1:10" x14ac:dyDescent="0.25">
      <c r="A7" s="103"/>
      <c r="B7" s="95" t="s">
        <v>29</v>
      </c>
      <c r="C7" s="95" t="s">
        <v>84</v>
      </c>
      <c r="D7" s="95" t="s">
        <v>85</v>
      </c>
      <c r="E7" s="95" t="s">
        <v>32</v>
      </c>
      <c r="F7" s="95" t="s">
        <v>33</v>
      </c>
      <c r="G7" s="95" t="s">
        <v>86</v>
      </c>
      <c r="H7" s="95" t="s">
        <v>87</v>
      </c>
      <c r="I7" s="38"/>
      <c r="J7" s="38" t="s">
        <v>87</v>
      </c>
    </row>
    <row r="8" spans="1:10" ht="30" thickBot="1" x14ac:dyDescent="0.3">
      <c r="A8" s="104"/>
      <c r="B8" s="96"/>
      <c r="C8" s="96"/>
      <c r="D8" s="96"/>
      <c r="E8" s="96"/>
      <c r="F8" s="96"/>
      <c r="G8" s="96"/>
      <c r="H8" s="96"/>
      <c r="I8" s="39" t="s">
        <v>88</v>
      </c>
      <c r="J8" s="39" t="s">
        <v>89</v>
      </c>
    </row>
    <row r="9" spans="1:10" ht="15.75" thickBot="1" x14ac:dyDescent="0.3">
      <c r="A9" s="48" t="s">
        <v>156</v>
      </c>
      <c r="B9" s="39">
        <v>107714</v>
      </c>
      <c r="C9" s="39">
        <v>-3182</v>
      </c>
      <c r="D9" s="39">
        <v>7637</v>
      </c>
      <c r="E9" s="39">
        <v>-3082</v>
      </c>
      <c r="F9" s="39">
        <v>82</v>
      </c>
      <c r="G9" s="39">
        <v>-52660</v>
      </c>
      <c r="H9" s="39">
        <f>SUM(B9:G9)</f>
        <v>56509</v>
      </c>
      <c r="I9" s="39">
        <v>125048</v>
      </c>
      <c r="J9" s="39">
        <f>H9+I9</f>
        <v>181557</v>
      </c>
    </row>
    <row r="10" spans="1:10" x14ac:dyDescent="0.25">
      <c r="A10" s="101" t="s">
        <v>91</v>
      </c>
      <c r="B10" s="91" t="s">
        <v>11</v>
      </c>
      <c r="C10" s="91" t="s">
        <v>11</v>
      </c>
      <c r="D10" s="91" t="s">
        <v>11</v>
      </c>
      <c r="E10" s="91" t="s">
        <v>11</v>
      </c>
      <c r="F10" s="91" t="s">
        <v>11</v>
      </c>
      <c r="G10" s="91">
        <v>-523</v>
      </c>
      <c r="H10" s="91">
        <v>-523</v>
      </c>
      <c r="I10" s="97">
        <v>-1241</v>
      </c>
      <c r="J10" s="91">
        <v>-1764</v>
      </c>
    </row>
    <row r="11" spans="1:10" x14ac:dyDescent="0.25">
      <c r="A11" s="102"/>
      <c r="B11" s="92"/>
      <c r="C11" s="92"/>
      <c r="D11" s="92"/>
      <c r="E11" s="92"/>
      <c r="F11" s="92"/>
      <c r="G11" s="92"/>
      <c r="H11" s="92"/>
      <c r="I11" s="98"/>
      <c r="J11" s="92"/>
    </row>
    <row r="12" spans="1:10" ht="15.75" thickBot="1" x14ac:dyDescent="0.3">
      <c r="A12" s="50" t="s">
        <v>92</v>
      </c>
      <c r="B12" s="41" t="s">
        <v>11</v>
      </c>
      <c r="C12" s="41" t="s">
        <v>11</v>
      </c>
      <c r="D12" s="45" t="s">
        <v>11</v>
      </c>
      <c r="E12" s="41">
        <v>-198</v>
      </c>
      <c r="F12" s="41">
        <v>-3</v>
      </c>
      <c r="G12" s="41" t="s">
        <v>11</v>
      </c>
      <c r="H12" s="41">
        <f>SUM(E12:G12)</f>
        <v>-201</v>
      </c>
      <c r="I12" s="41">
        <v>-476</v>
      </c>
      <c r="J12" s="41">
        <f>H12+I12</f>
        <v>-677</v>
      </c>
    </row>
    <row r="13" spans="1:10" ht="15.75" thickBot="1" x14ac:dyDescent="0.3">
      <c r="A13" s="48" t="s">
        <v>93</v>
      </c>
      <c r="B13" s="39" t="s">
        <v>11</v>
      </c>
      <c r="C13" s="39" t="s">
        <v>11</v>
      </c>
      <c r="D13" s="39" t="s">
        <v>11</v>
      </c>
      <c r="E13" s="39">
        <f>E12</f>
        <v>-198</v>
      </c>
      <c r="F13" s="39">
        <f>F12</f>
        <v>-3</v>
      </c>
      <c r="G13" s="39">
        <f>G10</f>
        <v>-523</v>
      </c>
      <c r="H13" s="39">
        <f>SUM(E13:G13)</f>
        <v>-724</v>
      </c>
      <c r="I13" s="39">
        <v>-1717</v>
      </c>
      <c r="J13" s="39">
        <f>H13+I13</f>
        <v>-2441</v>
      </c>
    </row>
    <row r="14" spans="1:10" x14ac:dyDescent="0.25">
      <c r="A14" s="49" t="s">
        <v>94</v>
      </c>
      <c r="B14" s="43" t="s">
        <v>11</v>
      </c>
      <c r="C14" s="43" t="s">
        <v>11</v>
      </c>
      <c r="D14" s="43" t="s">
        <v>11</v>
      </c>
      <c r="E14" s="43" t="s">
        <v>11</v>
      </c>
      <c r="F14" s="43" t="s">
        <v>11</v>
      </c>
      <c r="G14" s="43" t="s">
        <v>11</v>
      </c>
      <c r="H14" s="43" t="s">
        <v>11</v>
      </c>
      <c r="I14" s="43" t="s">
        <v>11</v>
      </c>
      <c r="J14" s="43" t="s">
        <v>11</v>
      </c>
    </row>
    <row r="15" spans="1:10" ht="19.5" x14ac:dyDescent="0.25">
      <c r="A15" s="42" t="s">
        <v>95</v>
      </c>
      <c r="B15" s="43" t="s">
        <v>11</v>
      </c>
      <c r="C15" s="43" t="s">
        <v>11</v>
      </c>
      <c r="D15" s="43" t="s">
        <v>11</v>
      </c>
      <c r="E15" s="43" t="s">
        <v>11</v>
      </c>
      <c r="F15" s="43" t="s">
        <v>11</v>
      </c>
      <c r="G15" s="43" t="s">
        <v>11</v>
      </c>
      <c r="H15" s="43" t="s">
        <v>11</v>
      </c>
      <c r="I15" s="43" t="s">
        <v>11</v>
      </c>
      <c r="J15" s="43" t="s">
        <v>11</v>
      </c>
    </row>
    <row r="16" spans="1:10" ht="15.75" thickBot="1" x14ac:dyDescent="0.3">
      <c r="A16" s="49" t="s">
        <v>96</v>
      </c>
      <c r="B16" s="43" t="s">
        <v>11</v>
      </c>
      <c r="C16" s="43" t="s">
        <v>11</v>
      </c>
      <c r="D16" s="43" t="s">
        <v>11</v>
      </c>
      <c r="E16" s="43" t="s">
        <v>11</v>
      </c>
      <c r="F16" s="43" t="s">
        <v>11</v>
      </c>
      <c r="G16" s="43" t="s">
        <v>11</v>
      </c>
      <c r="H16" s="43" t="s">
        <v>11</v>
      </c>
      <c r="I16" s="43" t="s">
        <v>11</v>
      </c>
      <c r="J16" s="43" t="s">
        <v>11</v>
      </c>
    </row>
    <row r="17" spans="1:10" ht="15.75" thickBot="1" x14ac:dyDescent="0.3">
      <c r="A17" s="51" t="s">
        <v>150</v>
      </c>
      <c r="B17" s="46">
        <v>107714</v>
      </c>
      <c r="C17" s="46">
        <v>-3182</v>
      </c>
      <c r="D17" s="46">
        <v>7637</v>
      </c>
      <c r="E17" s="46">
        <f>E9+E13</f>
        <v>-3280</v>
      </c>
      <c r="F17" s="46">
        <f>F9+F13</f>
        <v>79</v>
      </c>
      <c r="G17" s="46">
        <f>G9+G13</f>
        <v>-53183</v>
      </c>
      <c r="H17" s="47">
        <f>H9+H13</f>
        <v>55785</v>
      </c>
      <c r="I17" s="47">
        <f>I9+I13</f>
        <v>123331</v>
      </c>
      <c r="J17" s="47">
        <f>H17+I17</f>
        <v>179116</v>
      </c>
    </row>
    <row r="18" spans="1:10" ht="15.75" thickTop="1" x14ac:dyDescent="0.25">
      <c r="A18" s="54"/>
      <c r="B18" s="38"/>
      <c r="C18" s="38"/>
      <c r="D18" s="38"/>
      <c r="E18" s="38"/>
      <c r="F18" s="38"/>
      <c r="G18" s="38"/>
      <c r="H18" s="55"/>
      <c r="I18" s="55"/>
      <c r="J18" s="55"/>
    </row>
    <row r="21" spans="1:10" x14ac:dyDescent="0.25">
      <c r="A21" s="93"/>
      <c r="B21" s="95" t="s">
        <v>29</v>
      </c>
      <c r="C21" s="95" t="s">
        <v>84</v>
      </c>
      <c r="D21" s="95" t="s">
        <v>85</v>
      </c>
      <c r="E21" s="95" t="s">
        <v>32</v>
      </c>
      <c r="F21" s="95" t="s">
        <v>33</v>
      </c>
      <c r="G21" s="95" t="s">
        <v>86</v>
      </c>
      <c r="H21" s="95" t="s">
        <v>87</v>
      </c>
      <c r="I21" s="38"/>
      <c r="J21" s="38" t="s">
        <v>87</v>
      </c>
    </row>
    <row r="22" spans="1:10" ht="30" thickBot="1" x14ac:dyDescent="0.3">
      <c r="A22" s="94"/>
      <c r="B22" s="96"/>
      <c r="C22" s="96"/>
      <c r="D22" s="96"/>
      <c r="E22" s="96"/>
      <c r="F22" s="96"/>
      <c r="G22" s="96"/>
      <c r="H22" s="96"/>
      <c r="I22" s="39" t="s">
        <v>88</v>
      </c>
      <c r="J22" s="39" t="s">
        <v>89</v>
      </c>
    </row>
    <row r="23" spans="1:10" ht="15.75" thickBot="1" x14ac:dyDescent="0.3">
      <c r="A23" s="40" t="s">
        <v>90</v>
      </c>
      <c r="B23" s="39">
        <v>107714</v>
      </c>
      <c r="C23" s="39">
        <v>-29003</v>
      </c>
      <c r="D23" s="39">
        <v>73</v>
      </c>
      <c r="E23" s="39">
        <v>4968</v>
      </c>
      <c r="F23" s="39">
        <v>76</v>
      </c>
      <c r="G23" s="39">
        <v>-41094</v>
      </c>
      <c r="H23" s="52">
        <f>SUM(B23:G23)</f>
        <v>42734</v>
      </c>
      <c r="I23" s="39">
        <v>157380</v>
      </c>
      <c r="J23" s="39">
        <f>H23+I23</f>
        <v>200114</v>
      </c>
    </row>
    <row r="24" spans="1:10" ht="15.75" thickBot="1" x14ac:dyDescent="0.3">
      <c r="A24" s="42" t="s">
        <v>91</v>
      </c>
      <c r="B24" s="43" t="s">
        <v>11</v>
      </c>
      <c r="C24" s="43" t="s">
        <v>11</v>
      </c>
      <c r="D24" s="43" t="s">
        <v>11</v>
      </c>
      <c r="E24" s="43" t="s">
        <v>11</v>
      </c>
      <c r="F24" s="43" t="s">
        <v>11</v>
      </c>
      <c r="G24" s="43">
        <v>-321</v>
      </c>
      <c r="H24" s="52">
        <f>SUM(B24:G24)</f>
        <v>-321</v>
      </c>
      <c r="I24" s="43">
        <v>-759</v>
      </c>
      <c r="J24" s="39">
        <f>H24+I24</f>
        <v>-1080</v>
      </c>
    </row>
    <row r="25" spans="1:10" ht="15.75" thickBot="1" x14ac:dyDescent="0.3">
      <c r="A25" s="44" t="s">
        <v>92</v>
      </c>
      <c r="B25" s="41" t="s">
        <v>11</v>
      </c>
      <c r="C25" s="41" t="s">
        <v>11</v>
      </c>
      <c r="D25" s="41">
        <v>-23</v>
      </c>
      <c r="E25" s="41">
        <v>570</v>
      </c>
      <c r="F25" s="41" t="s">
        <v>11</v>
      </c>
      <c r="G25" s="41" t="s">
        <v>11</v>
      </c>
      <c r="H25" s="52">
        <f>SUM(B25:G25)</f>
        <v>547</v>
      </c>
      <c r="I25" s="41">
        <v>1292</v>
      </c>
      <c r="J25" s="39">
        <f>H25+I25</f>
        <v>1839</v>
      </c>
    </row>
    <row r="26" spans="1:10" ht="15.75" thickBot="1" x14ac:dyDescent="0.3">
      <c r="A26" s="40" t="s">
        <v>93</v>
      </c>
      <c r="B26" s="41" t="s">
        <v>11</v>
      </c>
      <c r="C26" s="41"/>
      <c r="D26" s="41">
        <v>-23</v>
      </c>
      <c r="E26" s="41">
        <v>570</v>
      </c>
      <c r="F26" s="41" t="s">
        <v>11</v>
      </c>
      <c r="G26" s="41">
        <v>-321</v>
      </c>
      <c r="H26" s="52">
        <f>SUM(B26:G26)</f>
        <v>226</v>
      </c>
      <c r="I26" s="41">
        <v>533</v>
      </c>
      <c r="J26" s="39">
        <f>H26+I26</f>
        <v>759</v>
      </c>
    </row>
    <row r="27" spans="1:10" ht="15.75" thickBot="1" x14ac:dyDescent="0.3">
      <c r="A27" s="53" t="s">
        <v>94</v>
      </c>
      <c r="B27" s="43" t="s">
        <v>11</v>
      </c>
      <c r="C27" s="43">
        <v>-2602</v>
      </c>
      <c r="D27" s="43" t="s">
        <v>11</v>
      </c>
      <c r="E27" s="43" t="s">
        <v>11</v>
      </c>
      <c r="F27" s="43" t="s">
        <v>11</v>
      </c>
      <c r="G27" s="43" t="s">
        <v>11</v>
      </c>
      <c r="H27" s="52">
        <f>SUM(B27:G27)</f>
        <v>-2602</v>
      </c>
      <c r="I27" s="43" t="s">
        <v>11</v>
      </c>
      <c r="J27" s="39">
        <v>-2602</v>
      </c>
    </row>
    <row r="28" spans="1:10" ht="22.5" x14ac:dyDescent="0.25">
      <c r="A28" s="53" t="s">
        <v>95</v>
      </c>
      <c r="B28" s="43" t="s">
        <v>11</v>
      </c>
      <c r="C28" s="43" t="s">
        <v>11</v>
      </c>
      <c r="D28" s="43" t="s">
        <v>11</v>
      </c>
      <c r="E28" s="43" t="s">
        <v>11</v>
      </c>
      <c r="F28" s="43" t="s">
        <v>11</v>
      </c>
      <c r="G28" s="43" t="s">
        <v>11</v>
      </c>
      <c r="H28" s="43" t="s">
        <v>11</v>
      </c>
      <c r="I28" s="43" t="s">
        <v>11</v>
      </c>
      <c r="J28" s="43" t="s">
        <v>11</v>
      </c>
    </row>
    <row r="29" spans="1:10" ht="22.5" x14ac:dyDescent="0.25">
      <c r="A29" s="53" t="s">
        <v>97</v>
      </c>
      <c r="B29" s="43" t="s">
        <v>11</v>
      </c>
      <c r="C29" s="43" t="s">
        <v>11</v>
      </c>
      <c r="D29" s="43" t="s">
        <v>11</v>
      </c>
      <c r="E29" s="43" t="s">
        <v>11</v>
      </c>
      <c r="F29" s="43" t="s">
        <v>11</v>
      </c>
      <c r="G29" s="43" t="s">
        <v>11</v>
      </c>
      <c r="H29" s="43" t="s">
        <v>11</v>
      </c>
      <c r="I29" s="43" t="s">
        <v>11</v>
      </c>
      <c r="J29" s="43" t="s">
        <v>11</v>
      </c>
    </row>
    <row r="30" spans="1:10" ht="15.75" thickBot="1" x14ac:dyDescent="0.3">
      <c r="A30" s="53" t="s">
        <v>98</v>
      </c>
      <c r="B30" s="43"/>
      <c r="C30" s="43"/>
      <c r="D30" s="43"/>
      <c r="E30" s="43"/>
      <c r="F30" s="43"/>
      <c r="G30" s="43"/>
      <c r="H30" s="43"/>
      <c r="I30" s="43" t="s">
        <v>11</v>
      </c>
      <c r="J30" s="43" t="s">
        <v>11</v>
      </c>
    </row>
    <row r="31" spans="1:10" x14ac:dyDescent="0.25">
      <c r="A31" s="89" t="s">
        <v>155</v>
      </c>
      <c r="B31" s="85">
        <v>107714</v>
      </c>
      <c r="C31" s="85">
        <f>C23+C27</f>
        <v>-31605</v>
      </c>
      <c r="D31" s="85">
        <f>D23+D26</f>
        <v>50</v>
      </c>
      <c r="E31" s="85">
        <f>E23+E26</f>
        <v>5538</v>
      </c>
      <c r="F31" s="85">
        <v>76</v>
      </c>
      <c r="G31" s="87">
        <f>G23+G26</f>
        <v>-41415</v>
      </c>
      <c r="H31" s="87">
        <f>H23+H26+H27</f>
        <v>40358</v>
      </c>
      <c r="I31" s="99">
        <f>I23+I26</f>
        <v>157913</v>
      </c>
      <c r="J31" s="87">
        <f>J23+J26+J27</f>
        <v>198271</v>
      </c>
    </row>
    <row r="32" spans="1:10" ht="15.75" thickBot="1" x14ac:dyDescent="0.3">
      <c r="A32" s="90"/>
      <c r="B32" s="86"/>
      <c r="C32" s="86"/>
      <c r="D32" s="86"/>
      <c r="E32" s="86"/>
      <c r="F32" s="86"/>
      <c r="G32" s="88"/>
      <c r="H32" s="88"/>
      <c r="I32" s="100"/>
      <c r="J32" s="88"/>
    </row>
    <row r="33" spans="1:4" ht="15.75" thickTop="1" x14ac:dyDescent="0.25"/>
    <row r="35" spans="1:4" x14ac:dyDescent="0.25">
      <c r="A35" s="25" t="s">
        <v>157</v>
      </c>
      <c r="D35" t="s">
        <v>158</v>
      </c>
    </row>
    <row r="36" spans="1:4" x14ac:dyDescent="0.25">
      <c r="A36" s="25"/>
    </row>
    <row r="37" spans="1:4" x14ac:dyDescent="0.25">
      <c r="A37" s="25"/>
    </row>
    <row r="38" spans="1:4" x14ac:dyDescent="0.25">
      <c r="A38" s="25" t="s">
        <v>159</v>
      </c>
      <c r="D38" t="s">
        <v>160</v>
      </c>
    </row>
  </sheetData>
  <mergeCells count="36">
    <mergeCell ref="F7:F8"/>
    <mergeCell ref="G7:G8"/>
    <mergeCell ref="H7:H8"/>
    <mergeCell ref="A10:A11"/>
    <mergeCell ref="B10:B11"/>
    <mergeCell ref="C10:C11"/>
    <mergeCell ref="D10:D11"/>
    <mergeCell ref="E10:E11"/>
    <mergeCell ref="F10:F11"/>
    <mergeCell ref="A7:A8"/>
    <mergeCell ref="B7:B8"/>
    <mergeCell ref="C7:C8"/>
    <mergeCell ref="D7:D8"/>
    <mergeCell ref="E7:E8"/>
    <mergeCell ref="G10:G11"/>
    <mergeCell ref="H10:H11"/>
    <mergeCell ref="H31:H32"/>
    <mergeCell ref="J10:J11"/>
    <mergeCell ref="A21:A22"/>
    <mergeCell ref="B21:B22"/>
    <mergeCell ref="C21:C22"/>
    <mergeCell ref="D21:D22"/>
    <mergeCell ref="E21:E22"/>
    <mergeCell ref="F21:F22"/>
    <mergeCell ref="I10:I11"/>
    <mergeCell ref="J31:J32"/>
    <mergeCell ref="I31:I32"/>
    <mergeCell ref="G21:G22"/>
    <mergeCell ref="H21:H22"/>
    <mergeCell ref="E31:E32"/>
    <mergeCell ref="F31:F32"/>
    <mergeCell ref="G31:G32"/>
    <mergeCell ref="A31:A32"/>
    <mergeCell ref="B31:B32"/>
    <mergeCell ref="C31:C32"/>
    <mergeCell ref="D31:D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EAFF-8A95-48C1-BE66-0C35A2FC8BB3}">
  <dimension ref="A1:E69"/>
  <sheetViews>
    <sheetView tabSelected="1" workbookViewId="0">
      <selection activeCell="A63" sqref="A63:B63"/>
    </sheetView>
  </sheetViews>
  <sheetFormatPr defaultRowHeight="15" x14ac:dyDescent="0.25"/>
  <cols>
    <col min="1" max="1" width="18.7109375" customWidth="1"/>
    <col min="2" max="2" width="33.28515625" style="25" customWidth="1"/>
    <col min="3" max="3" width="21.28515625" customWidth="1"/>
    <col min="4" max="4" width="20" style="63" customWidth="1"/>
    <col min="5" max="5" width="16.42578125" customWidth="1"/>
  </cols>
  <sheetData>
    <row r="1" spans="1:4" ht="15.75" x14ac:dyDescent="0.25">
      <c r="A1" s="26" t="s">
        <v>40</v>
      </c>
    </row>
    <row r="2" spans="1:4" ht="15.75" x14ac:dyDescent="0.25">
      <c r="A2" s="26" t="s">
        <v>41</v>
      </c>
    </row>
    <row r="3" spans="1:4" x14ac:dyDescent="0.25">
      <c r="A3" s="27"/>
    </row>
    <row r="4" spans="1:4" x14ac:dyDescent="0.25">
      <c r="A4" s="27" t="s">
        <v>99</v>
      </c>
    </row>
    <row r="5" spans="1:4" x14ac:dyDescent="0.25">
      <c r="A5" s="27" t="s">
        <v>145</v>
      </c>
    </row>
    <row r="6" spans="1:4" x14ac:dyDescent="0.25">
      <c r="A6" s="28" t="s">
        <v>43</v>
      </c>
    </row>
    <row r="7" spans="1:4" x14ac:dyDescent="0.25">
      <c r="C7" s="1" t="s">
        <v>146</v>
      </c>
      <c r="D7" s="1" t="s">
        <v>146</v>
      </c>
    </row>
    <row r="8" spans="1:4" x14ac:dyDescent="0.25">
      <c r="A8" s="118"/>
      <c r="B8" s="118"/>
      <c r="C8" s="1" t="s">
        <v>147</v>
      </c>
      <c r="D8" s="1" t="s">
        <v>147</v>
      </c>
    </row>
    <row r="9" spans="1:4" ht="22.5" customHeight="1" x14ac:dyDescent="0.25">
      <c r="A9" s="118"/>
      <c r="B9" s="118"/>
      <c r="C9" s="1" t="s">
        <v>48</v>
      </c>
      <c r="D9" s="1" t="s">
        <v>48</v>
      </c>
    </row>
    <row r="10" spans="1:4" x14ac:dyDescent="0.25">
      <c r="A10" s="118"/>
      <c r="B10" s="118"/>
      <c r="C10" s="1" t="s">
        <v>141</v>
      </c>
      <c r="D10" s="1" t="s">
        <v>141</v>
      </c>
    </row>
    <row r="11" spans="1:4" ht="15.75" thickBot="1" x14ac:dyDescent="0.3">
      <c r="A11" s="119"/>
      <c r="B11" s="119"/>
      <c r="C11" s="2" t="s">
        <v>142</v>
      </c>
      <c r="D11" s="2" t="s">
        <v>0</v>
      </c>
    </row>
    <row r="12" spans="1:4" ht="30.75" customHeight="1" x14ac:dyDescent="0.25">
      <c r="A12" s="76" t="s">
        <v>100</v>
      </c>
      <c r="B12" s="76"/>
      <c r="C12" s="59"/>
      <c r="D12" s="58"/>
    </row>
    <row r="13" spans="1:4" x14ac:dyDescent="0.25">
      <c r="A13" s="113" t="s">
        <v>101</v>
      </c>
      <c r="B13" s="113"/>
      <c r="C13" s="7">
        <v>3293</v>
      </c>
      <c r="D13" s="5" t="s">
        <v>11</v>
      </c>
    </row>
    <row r="14" spans="1:4" x14ac:dyDescent="0.25">
      <c r="A14" s="113" t="s">
        <v>102</v>
      </c>
      <c r="B14" s="113"/>
      <c r="C14" s="7">
        <v>-2239</v>
      </c>
      <c r="D14" s="5">
        <v>-1762</v>
      </c>
    </row>
    <row r="15" spans="1:4" x14ac:dyDescent="0.25">
      <c r="A15" s="62" t="s">
        <v>151</v>
      </c>
      <c r="B15" s="7"/>
      <c r="C15" s="7">
        <v>5</v>
      </c>
      <c r="D15" s="5">
        <v>-56</v>
      </c>
    </row>
    <row r="16" spans="1:4" ht="21" customHeight="1" x14ac:dyDescent="0.25">
      <c r="A16" s="114" t="s">
        <v>103</v>
      </c>
      <c r="B16" s="114"/>
      <c r="C16" s="7">
        <v>687</v>
      </c>
      <c r="D16" s="5"/>
    </row>
    <row r="17" spans="1:4" x14ac:dyDescent="0.25">
      <c r="A17" s="113" t="s">
        <v>104</v>
      </c>
      <c r="B17" s="113"/>
      <c r="C17" s="7">
        <v>2288</v>
      </c>
      <c r="D17" s="5">
        <v>2256</v>
      </c>
    </row>
    <row r="18" spans="1:4" ht="15.75" thickBot="1" x14ac:dyDescent="0.3">
      <c r="A18" s="120" t="s">
        <v>105</v>
      </c>
      <c r="B18" s="120"/>
      <c r="C18" s="10">
        <v>-2710</v>
      </c>
      <c r="D18" s="12">
        <v>-6296</v>
      </c>
    </row>
    <row r="19" spans="1:4" ht="35.25" customHeight="1" thickBot="1" x14ac:dyDescent="0.3">
      <c r="A19" s="112" t="s">
        <v>106</v>
      </c>
      <c r="B19" s="112"/>
      <c r="C19" s="56">
        <f>SUM(C13:C18)</f>
        <v>1324</v>
      </c>
      <c r="D19" s="60">
        <f>SUM(D14:D18)</f>
        <v>-5858</v>
      </c>
    </row>
    <row r="20" spans="1:4" x14ac:dyDescent="0.25">
      <c r="A20" s="59"/>
      <c r="B20" s="61"/>
      <c r="C20" s="59"/>
      <c r="D20" s="58"/>
    </row>
    <row r="21" spans="1:4" ht="27.75" customHeight="1" x14ac:dyDescent="0.25">
      <c r="A21" s="117" t="s">
        <v>107</v>
      </c>
      <c r="B21" s="117"/>
      <c r="C21" s="7"/>
      <c r="D21" s="5"/>
    </row>
    <row r="22" spans="1:4" x14ac:dyDescent="0.25">
      <c r="A22" s="113" t="s">
        <v>5</v>
      </c>
      <c r="B22" s="113"/>
      <c r="C22" s="7">
        <v>2307</v>
      </c>
      <c r="D22" s="5">
        <v>3873</v>
      </c>
    </row>
    <row r="23" spans="1:4" x14ac:dyDescent="0.25">
      <c r="A23" s="113" t="s">
        <v>6</v>
      </c>
      <c r="B23" s="113"/>
      <c r="C23" s="7">
        <v>-4089</v>
      </c>
      <c r="D23" s="5" t="s">
        <v>11</v>
      </c>
    </row>
    <row r="24" spans="1:4" x14ac:dyDescent="0.25">
      <c r="A24" s="113" t="s">
        <v>108</v>
      </c>
      <c r="B24" s="113"/>
      <c r="C24" s="7">
        <v>141</v>
      </c>
      <c r="D24" s="5">
        <v>-6591</v>
      </c>
    </row>
    <row r="25" spans="1:4" ht="18.75" customHeight="1" x14ac:dyDescent="0.25">
      <c r="A25" s="114" t="s">
        <v>109</v>
      </c>
      <c r="B25" s="114"/>
      <c r="C25" s="7"/>
      <c r="D25" s="5">
        <v>12688</v>
      </c>
    </row>
    <row r="26" spans="1:4" x14ac:dyDescent="0.25">
      <c r="A26" s="113" t="s">
        <v>8</v>
      </c>
      <c r="B26" s="113"/>
      <c r="C26" s="7">
        <v>4256</v>
      </c>
      <c r="D26" s="5">
        <v>10346</v>
      </c>
    </row>
    <row r="27" spans="1:4" x14ac:dyDescent="0.25">
      <c r="A27" s="113" t="s">
        <v>23</v>
      </c>
      <c r="B27" s="113"/>
      <c r="C27" s="7">
        <v>0</v>
      </c>
      <c r="D27" s="5" t="s">
        <v>11</v>
      </c>
    </row>
    <row r="28" spans="1:4" x14ac:dyDescent="0.25">
      <c r="A28" s="113" t="s">
        <v>17</v>
      </c>
      <c r="B28" s="113"/>
      <c r="C28" s="7">
        <v>-1122</v>
      </c>
      <c r="D28" s="5">
        <v>-7115</v>
      </c>
    </row>
    <row r="29" spans="1:4" ht="15.75" thickBot="1" x14ac:dyDescent="0.3">
      <c r="A29" s="120" t="s">
        <v>24</v>
      </c>
      <c r="B29" s="120"/>
      <c r="C29" s="10">
        <v>625</v>
      </c>
      <c r="D29" s="12">
        <v>-12213</v>
      </c>
    </row>
    <row r="30" spans="1:4" ht="39" customHeight="1" thickBot="1" x14ac:dyDescent="0.3">
      <c r="A30" s="112" t="s">
        <v>110</v>
      </c>
      <c r="B30" s="112"/>
      <c r="C30" s="56">
        <f>SUM(C19:C29)</f>
        <v>3442</v>
      </c>
      <c r="D30" s="60">
        <f>SUM(D19:D29)</f>
        <v>-4870</v>
      </c>
    </row>
    <row r="31" spans="1:4" ht="15.75" thickBot="1" x14ac:dyDescent="0.3">
      <c r="A31" s="116" t="s">
        <v>111</v>
      </c>
      <c r="B31" s="116"/>
      <c r="C31" s="57"/>
      <c r="D31" s="32">
        <v>-9</v>
      </c>
    </row>
    <row r="32" spans="1:4" ht="29.25" customHeight="1" thickBot="1" x14ac:dyDescent="0.3">
      <c r="A32" s="112" t="s">
        <v>112</v>
      </c>
      <c r="B32" s="112"/>
      <c r="C32" s="56">
        <f>C30</f>
        <v>3442</v>
      </c>
      <c r="D32" s="60">
        <f>D30+D31</f>
        <v>-4879</v>
      </c>
    </row>
    <row r="33" spans="1:4" ht="40.5" customHeight="1" x14ac:dyDescent="0.25">
      <c r="A33" s="76" t="s">
        <v>113</v>
      </c>
      <c r="B33" s="76"/>
      <c r="C33" s="61"/>
    </row>
    <row r="34" spans="1:4" ht="40.5" customHeight="1" x14ac:dyDescent="0.25">
      <c r="A34" s="114" t="s">
        <v>114</v>
      </c>
      <c r="B34" s="114"/>
      <c r="C34" s="7" t="s">
        <v>11</v>
      </c>
      <c r="D34" s="5">
        <v>8993</v>
      </c>
    </row>
    <row r="35" spans="1:4" ht="40.5" customHeight="1" x14ac:dyDescent="0.25">
      <c r="A35" s="114" t="s">
        <v>115</v>
      </c>
      <c r="B35" s="114"/>
      <c r="C35" s="7" t="s">
        <v>11</v>
      </c>
      <c r="D35" s="5">
        <v>1484</v>
      </c>
    </row>
    <row r="36" spans="1:4" ht="40.5" customHeight="1" x14ac:dyDescent="0.25">
      <c r="A36" s="107" t="s">
        <v>152</v>
      </c>
      <c r="B36" s="107"/>
      <c r="C36" s="7">
        <v>-448</v>
      </c>
      <c r="D36" s="5">
        <v>-11946</v>
      </c>
    </row>
    <row r="37" spans="1:4" x14ac:dyDescent="0.25">
      <c r="A37" s="114" t="s">
        <v>116</v>
      </c>
      <c r="B37" s="114"/>
      <c r="C37" s="7">
        <v>-37</v>
      </c>
      <c r="D37" s="5" t="s">
        <v>11</v>
      </c>
    </row>
    <row r="38" spans="1:4" x14ac:dyDescent="0.25">
      <c r="A38" s="114" t="s">
        <v>117</v>
      </c>
      <c r="B38" s="114"/>
      <c r="C38" s="7">
        <v>-1071</v>
      </c>
      <c r="D38" s="5" t="s">
        <v>11</v>
      </c>
    </row>
    <row r="39" spans="1:4" x14ac:dyDescent="0.25">
      <c r="A39" s="114" t="s">
        <v>118</v>
      </c>
      <c r="B39" s="114"/>
      <c r="C39" s="7">
        <v>15</v>
      </c>
      <c r="D39" s="5" t="s">
        <v>11</v>
      </c>
    </row>
    <row r="40" spans="1:4" x14ac:dyDescent="0.25">
      <c r="A40" s="114" t="s">
        <v>119</v>
      </c>
      <c r="B40" s="114"/>
      <c r="C40" s="7" t="s">
        <v>11</v>
      </c>
      <c r="D40" s="5" t="s">
        <v>11</v>
      </c>
    </row>
    <row r="41" spans="1:4" ht="22.5" customHeight="1" x14ac:dyDescent="0.25">
      <c r="A41" s="114" t="s">
        <v>120</v>
      </c>
      <c r="B41" s="114"/>
      <c r="C41" s="7"/>
      <c r="D41" s="5"/>
    </row>
    <row r="42" spans="1:4" ht="22.5" customHeight="1" x14ac:dyDescent="0.25">
      <c r="A42" s="114" t="s">
        <v>121</v>
      </c>
      <c r="B42" s="114"/>
      <c r="C42" s="7"/>
      <c r="D42" s="5"/>
    </row>
    <row r="43" spans="1:4" ht="22.5" customHeight="1" x14ac:dyDescent="0.25">
      <c r="A43" s="114" t="s">
        <v>122</v>
      </c>
      <c r="B43" s="114"/>
      <c r="C43" s="7">
        <v>-1413</v>
      </c>
      <c r="D43" s="5"/>
    </row>
    <row r="44" spans="1:4" ht="22.5" customHeight="1" x14ac:dyDescent="0.25">
      <c r="A44" s="114" t="s">
        <v>123</v>
      </c>
      <c r="B44" s="114"/>
      <c r="C44" s="7"/>
      <c r="D44" s="5"/>
    </row>
    <row r="45" spans="1:4" ht="22.5" customHeight="1" x14ac:dyDescent="0.25">
      <c r="A45" s="114" t="s">
        <v>154</v>
      </c>
      <c r="B45" s="114"/>
      <c r="C45" s="7">
        <v>-476</v>
      </c>
      <c r="D45" s="5"/>
    </row>
    <row r="46" spans="1:4" ht="22.5" customHeight="1" x14ac:dyDescent="0.25">
      <c r="A46" s="114" t="s">
        <v>124</v>
      </c>
      <c r="B46" s="114"/>
      <c r="C46" s="7"/>
      <c r="D46" s="5"/>
    </row>
    <row r="47" spans="1:4" x14ac:dyDescent="0.25">
      <c r="A47" s="114" t="s">
        <v>125</v>
      </c>
      <c r="B47" s="114"/>
      <c r="C47" s="7"/>
      <c r="D47" s="5">
        <v>817</v>
      </c>
    </row>
    <row r="48" spans="1:4" ht="15.75" thickBot="1" x14ac:dyDescent="0.3">
      <c r="A48" s="115" t="s">
        <v>153</v>
      </c>
      <c r="B48" s="115"/>
      <c r="C48" s="10">
        <v>2198</v>
      </c>
      <c r="D48" s="12"/>
    </row>
    <row r="49" spans="1:5" ht="31.5" customHeight="1" thickBot="1" x14ac:dyDescent="0.3">
      <c r="A49" s="112" t="s">
        <v>126</v>
      </c>
      <c r="B49" s="112"/>
      <c r="C49" s="56">
        <f>SUM(C36:C48)</f>
        <v>-1232</v>
      </c>
      <c r="D49" s="60">
        <f>SUM(D34:D48)</f>
        <v>-652</v>
      </c>
    </row>
    <row r="50" spans="1:5" ht="29.25" customHeight="1" x14ac:dyDescent="0.25">
      <c r="A50" s="106" t="s">
        <v>127</v>
      </c>
      <c r="B50" s="106"/>
      <c r="C50" s="7"/>
      <c r="D50" s="5"/>
    </row>
    <row r="51" spans="1:5" ht="24" customHeight="1" x14ac:dyDescent="0.25">
      <c r="A51" s="107" t="s">
        <v>128</v>
      </c>
      <c r="B51" s="107"/>
      <c r="C51" s="7">
        <v>504</v>
      </c>
      <c r="D51" s="5">
        <v>9</v>
      </c>
      <c r="E51" s="7"/>
    </row>
    <row r="52" spans="1:5" ht="22.5" customHeight="1" x14ac:dyDescent="0.25">
      <c r="A52" s="107" t="s">
        <v>129</v>
      </c>
      <c r="B52" s="107"/>
      <c r="C52" s="5">
        <v>-3550</v>
      </c>
      <c r="D52" s="5">
        <v>0</v>
      </c>
    </row>
    <row r="53" spans="1:5" x14ac:dyDescent="0.25">
      <c r="A53" s="7" t="s">
        <v>130</v>
      </c>
      <c r="B53" s="4"/>
      <c r="C53" s="5">
        <v>2986</v>
      </c>
      <c r="D53" s="5">
        <v>2611</v>
      </c>
    </row>
    <row r="54" spans="1:5" x14ac:dyDescent="0.25">
      <c r="A54" s="7" t="s">
        <v>131</v>
      </c>
      <c r="B54" s="4"/>
      <c r="C54" s="5">
        <v>-156</v>
      </c>
      <c r="D54" s="5">
        <v>-1710</v>
      </c>
    </row>
    <row r="55" spans="1:5" ht="15.75" thickBot="1" x14ac:dyDescent="0.3">
      <c r="A55" s="7" t="s">
        <v>132</v>
      </c>
      <c r="B55" s="4"/>
      <c r="C55" s="5">
        <v>-6</v>
      </c>
      <c r="D55" s="5" t="s">
        <v>11</v>
      </c>
    </row>
    <row r="56" spans="1:5" ht="32.25" customHeight="1" thickBot="1" x14ac:dyDescent="0.3">
      <c r="A56" s="108" t="s">
        <v>133</v>
      </c>
      <c r="B56" s="108"/>
      <c r="C56" s="60">
        <f>SUM(C51:C55)</f>
        <v>-222</v>
      </c>
      <c r="D56" s="60">
        <f>SUM(D51:D55)</f>
        <v>910</v>
      </c>
    </row>
    <row r="57" spans="1:5" x14ac:dyDescent="0.25">
      <c r="A57" s="7"/>
      <c r="B57" s="4"/>
      <c r="C57" s="5"/>
      <c r="D57" s="5"/>
    </row>
    <row r="58" spans="1:5" ht="21.75" customHeight="1" thickBot="1" x14ac:dyDescent="0.3">
      <c r="A58" s="109" t="s">
        <v>134</v>
      </c>
      <c r="B58" s="109"/>
      <c r="C58" s="12"/>
      <c r="D58" s="12" t="s">
        <v>11</v>
      </c>
    </row>
    <row r="59" spans="1:5" ht="22.5" customHeight="1" thickBot="1" x14ac:dyDescent="0.3">
      <c r="A59" s="108" t="s">
        <v>135</v>
      </c>
      <c r="B59" s="108"/>
      <c r="C59" s="2">
        <f>C32+C49+C56</f>
        <v>1988</v>
      </c>
      <c r="D59" s="2">
        <f>D32+D49+D56</f>
        <v>-4621</v>
      </c>
    </row>
    <row r="60" spans="1:5" ht="21.75" customHeight="1" thickBot="1" x14ac:dyDescent="0.3">
      <c r="A60" s="110" t="s">
        <v>136</v>
      </c>
      <c r="B60" s="110"/>
      <c r="C60" s="12">
        <v>16657</v>
      </c>
      <c r="D60" s="12">
        <v>13628</v>
      </c>
    </row>
    <row r="61" spans="1:5" ht="23.25" customHeight="1" thickBot="1" x14ac:dyDescent="0.3">
      <c r="A61" s="111" t="s">
        <v>137</v>
      </c>
      <c r="B61" s="111"/>
      <c r="C61" s="13">
        <f>C60+C59</f>
        <v>18645</v>
      </c>
      <c r="D61" s="13">
        <f>D60+D59</f>
        <v>9007</v>
      </c>
    </row>
    <row r="62" spans="1:5" ht="16.5" thickTop="1" thickBot="1" x14ac:dyDescent="0.3">
      <c r="A62" s="3" t="s">
        <v>138</v>
      </c>
      <c r="B62" s="4"/>
      <c r="C62" s="5"/>
      <c r="D62" s="5"/>
    </row>
    <row r="63" spans="1:5" ht="38.25" customHeight="1" x14ac:dyDescent="0.25">
      <c r="A63" s="105" t="s">
        <v>139</v>
      </c>
      <c r="B63" s="105"/>
      <c r="C63" s="58"/>
      <c r="D63" s="58" t="s">
        <v>11</v>
      </c>
    </row>
    <row r="64" spans="1:5" x14ac:dyDescent="0.25">
      <c r="A64" s="7"/>
      <c r="B64" s="4"/>
      <c r="C64" s="5"/>
      <c r="D64" s="6"/>
      <c r="E64" s="5"/>
    </row>
    <row r="65" spans="1:5" x14ac:dyDescent="0.25">
      <c r="A65" s="7"/>
      <c r="B65" s="4"/>
      <c r="C65" s="5"/>
      <c r="D65" s="6"/>
      <c r="E65" s="5"/>
    </row>
    <row r="66" spans="1:5" ht="30" x14ac:dyDescent="0.25">
      <c r="A66" s="25" t="s">
        <v>157</v>
      </c>
      <c r="B66"/>
      <c r="D66" t="s">
        <v>158</v>
      </c>
    </row>
    <row r="67" spans="1:5" x14ac:dyDescent="0.25">
      <c r="A67" s="25"/>
      <c r="B67"/>
      <c r="D67"/>
    </row>
    <row r="68" spans="1:5" x14ac:dyDescent="0.25">
      <c r="A68" s="25"/>
      <c r="B68"/>
      <c r="D68"/>
    </row>
    <row r="69" spans="1:5" ht="45" x14ac:dyDescent="0.25">
      <c r="A69" s="25" t="s">
        <v>159</v>
      </c>
      <c r="B69"/>
      <c r="D69" t="s">
        <v>160</v>
      </c>
    </row>
  </sheetData>
  <mergeCells count="46">
    <mergeCell ref="A14:B14"/>
    <mergeCell ref="A16:B16"/>
    <mergeCell ref="A18:B18"/>
    <mergeCell ref="A19:B19"/>
    <mergeCell ref="A12:B12"/>
    <mergeCell ref="A13:B13"/>
    <mergeCell ref="A8:B11"/>
    <mergeCell ref="A39:B39"/>
    <mergeCell ref="A40:B40"/>
    <mergeCell ref="A41:B41"/>
    <mergeCell ref="A42:B42"/>
    <mergeCell ref="A32:B32"/>
    <mergeCell ref="A33:B33"/>
    <mergeCell ref="A34:B34"/>
    <mergeCell ref="A35:B35"/>
    <mergeCell ref="A37:B37"/>
    <mergeCell ref="A38:B38"/>
    <mergeCell ref="A26:B26"/>
    <mergeCell ref="A27:B27"/>
    <mergeCell ref="A28:B28"/>
    <mergeCell ref="A29:B29"/>
    <mergeCell ref="A30:B30"/>
    <mergeCell ref="A49:B49"/>
    <mergeCell ref="A17:B17"/>
    <mergeCell ref="A45:B45"/>
    <mergeCell ref="A46:B46"/>
    <mergeCell ref="A47:B47"/>
    <mergeCell ref="A48:B48"/>
    <mergeCell ref="A43:B43"/>
    <mergeCell ref="A44:B44"/>
    <mergeCell ref="A31:B31"/>
    <mergeCell ref="A21:B21"/>
    <mergeCell ref="A22:B22"/>
    <mergeCell ref="A23:B23"/>
    <mergeCell ref="A24:B24"/>
    <mergeCell ref="A25:B25"/>
    <mergeCell ref="A36:B36"/>
    <mergeCell ref="A63:B63"/>
    <mergeCell ref="A50:B50"/>
    <mergeCell ref="A52:B52"/>
    <mergeCell ref="A56:B56"/>
    <mergeCell ref="A58:B58"/>
    <mergeCell ref="A59:B59"/>
    <mergeCell ref="A60:B60"/>
    <mergeCell ref="A61:B61"/>
    <mergeCell ref="A51:B51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Капитал</vt:lpstr>
      <vt:lpstr>ОДДС</vt:lpstr>
      <vt:lpstr>ОДДС!_Hlk316977636</vt:lpstr>
      <vt:lpstr>Баланс!_Hlk316980784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Kolpachshikov</dc:creator>
  <cp:lastModifiedBy>Meruyert Sadenova</cp:lastModifiedBy>
  <cp:lastPrinted>2023-05-30T08:30:03Z</cp:lastPrinted>
  <dcterms:created xsi:type="dcterms:W3CDTF">2015-06-05T18:19:34Z</dcterms:created>
  <dcterms:modified xsi:type="dcterms:W3CDTF">2023-06-02T06:10:41Z</dcterms:modified>
</cp:coreProperties>
</file>