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Ф1" sheetId="1" r:id="rId1"/>
    <sheet name="ф2" sheetId="2" r:id="rId2"/>
    <sheet name="ф-3" sheetId="7" r:id="rId3"/>
    <sheet name="Ф-4" sheetId="6" r:id="rId4"/>
  </sheets>
  <calcPr calcId="125725"/>
</workbook>
</file>

<file path=xl/calcChain.xml><?xml version="1.0" encoding="utf-8"?>
<calcChain xmlns="http://schemas.openxmlformats.org/spreadsheetml/2006/main">
  <c r="C51" i="7"/>
  <c r="C49"/>
  <c r="C48"/>
  <c r="C38"/>
  <c r="C36"/>
  <c r="C30"/>
  <c r="C23"/>
  <c r="C14"/>
  <c r="C7"/>
  <c r="D9" i="2"/>
  <c r="D13" s="1"/>
  <c r="D20" s="1"/>
  <c r="D23" s="1"/>
  <c r="C9"/>
  <c r="C13" s="1"/>
  <c r="C20" s="1"/>
  <c r="C23" s="1"/>
  <c r="C45" i="1" l="1"/>
  <c r="C35"/>
  <c r="C29"/>
  <c r="C22"/>
  <c r="C12"/>
  <c r="C46" l="1"/>
  <c r="C47" s="1"/>
  <c r="C23"/>
</calcChain>
</file>

<file path=xl/sharedStrings.xml><?xml version="1.0" encoding="utf-8"?>
<sst xmlns="http://schemas.openxmlformats.org/spreadsheetml/2006/main" count="158" uniqueCount="118">
  <si>
    <t>В тысячах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</si>
  <si>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</si>
  <si>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</si>
  <si>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</si>
  <si>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</si>
  <si>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</si>
  <si>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Прочие долгосрочные активы</t>
  </si>
  <si>
    <t>Товарно-материальные запасы</t>
  </si>
  <si>
    <t>Торговая и прочая дебиторская задолженность</t>
  </si>
  <si>
    <t>Авансы выданные</t>
  </si>
  <si>
    <t>Предоплата по подоходному налогу</t>
  </si>
  <si>
    <t>Прочие текущие активы</t>
  </si>
  <si>
    <t>Денежные средства и их эквиваленты</t>
  </si>
  <si>
    <t>Капитал и обязательства</t>
  </si>
  <si>
    <t>Капитал</t>
  </si>
  <si>
    <t>Уставный капитал</t>
  </si>
  <si>
    <t>Нераспределенная прибыль</t>
  </si>
  <si>
    <t>Долгосрочные обязательства</t>
  </si>
  <si>
    <t>-</t>
  </si>
  <si>
    <t>Долговая составляющая привилегированных акций</t>
  </si>
  <si>
    <t>Резервы</t>
  </si>
  <si>
    <t>Торговая и прочая кредиторская задолженность</t>
  </si>
  <si>
    <t>Авансы полученные</t>
  </si>
  <si>
    <t>Прочие налоги к уплате</t>
  </si>
  <si>
    <t>Задолженность перед работниками</t>
  </si>
  <si>
    <t>Дивиденды к уплате</t>
  </si>
  <si>
    <t>Прочие текущие обязательства</t>
  </si>
  <si>
    <t>Валовая прибыль</t>
  </si>
  <si>
    <t>Прочие расходы</t>
  </si>
  <si>
    <t>Прочие доходы</t>
  </si>
  <si>
    <t>Расходы по подоходному налогу</t>
  </si>
  <si>
    <t>НДС к возмещению и предоплата по прочим налогам и платежам в бюджет</t>
  </si>
  <si>
    <t>Расходы по реализации</t>
  </si>
  <si>
    <t xml:space="preserve">Общие и административные расходы </t>
  </si>
  <si>
    <t>Дивиденды</t>
  </si>
  <si>
    <t>Финансовый доход</t>
  </si>
  <si>
    <t>Финансовые расходы</t>
  </si>
  <si>
    <t>Положительная/(отрицательная)  курсовая разница, нетто</t>
  </si>
  <si>
    <t>Итого совокупного дохода за период</t>
  </si>
  <si>
    <t>прибыль</t>
  </si>
  <si>
    <t>капитал</t>
  </si>
  <si>
    <t>Итого капитала</t>
  </si>
  <si>
    <t>Нераспределенная</t>
  </si>
  <si>
    <t>Итого активов</t>
  </si>
  <si>
    <t>Обязательства по отсроченному налогу</t>
  </si>
  <si>
    <t>Итого капитала и обязательств</t>
  </si>
  <si>
    <t>Итого обязательств</t>
  </si>
  <si>
    <t>Прибыль до учета подоходного налога</t>
  </si>
  <si>
    <t>Активы по оценке и разведке</t>
  </si>
  <si>
    <t>Чистая прибыль за период</t>
  </si>
  <si>
    <t xml:space="preserve"> АО "Мангистаумунайгаз"</t>
  </si>
  <si>
    <t>Промежуточная сокращенная консолидированная финансовая отчетность</t>
  </si>
  <si>
    <t>ПРОМЕЖУТОЧНЫЙ КОНСОЛИДИРОВАННЫЙ ОТЧЕТ О ФИНАНСОВОМ ПОЛОЖЕНИИ</t>
  </si>
  <si>
    <t>Текущие активы</t>
  </si>
  <si>
    <t>Текущие обязательства</t>
  </si>
  <si>
    <t xml:space="preserve">Генеральный директор </t>
  </si>
  <si>
    <t>Сунь Синьюнь</t>
  </si>
  <si>
    <t xml:space="preserve">Первый заместитель генерального директора </t>
  </si>
  <si>
    <t>Иманбаев Б.А.</t>
  </si>
  <si>
    <t>Заместитель генерального директора по экономике и финансам</t>
  </si>
  <si>
    <t>Асабаев М.Т.</t>
  </si>
  <si>
    <t>Прибыль от операционной деятельности</t>
  </si>
  <si>
    <t>ПРОМЕЖУТОЧНЫЙ КОНСОЛИДИРОВАННЫЙ ОТЧЕТ О СОВОКУПНОМ ДОХОДЕ</t>
  </si>
  <si>
    <t>ПРОМЕЖУТОЧНЫЙ КОНСОЛИДИРОВАННЫЙ ОТЧЕТ ОБ ИЗМЕНЕНИЯХ В КАПИТАЛЕ</t>
  </si>
  <si>
    <t>Уставный</t>
  </si>
  <si>
    <t xml:space="preserve">Итого </t>
  </si>
  <si>
    <t>31 декабря  2014 года</t>
  </si>
  <si>
    <t xml:space="preserve">30 сентября 2015 года </t>
  </si>
  <si>
    <t>(неаудировано)</t>
  </si>
  <si>
    <t>За шесть месяцев, закончившихся       30 сентября 2014г</t>
  </si>
  <si>
    <t xml:space="preserve">За девять месяцев, закончившихся     30 сентября 2015г </t>
  </si>
  <si>
    <t>Выручка от реализованной продукции и оказанных услуг</t>
  </si>
  <si>
    <t>Себестоимость реализованной продукции и оказанных услуг</t>
  </si>
  <si>
    <t>Общий совокупный доход за период, за вычетом налогов</t>
  </si>
  <si>
    <t>Прибыль на акцию</t>
  </si>
  <si>
    <t>Базовая и разводненная прибыль на акцию ( в тысячах тенге на акцию)</t>
  </si>
  <si>
    <t>За девять месяцев,закончившийся 30 сентября 2014г.</t>
  </si>
  <si>
    <t>30.09.2014г.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</si>
  <si>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</si>
  <si>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</si>
  <si>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</si>
  <si>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 xml:space="preserve">реализация товаров </t>
  </si>
  <si>
    <t>предоставление услуг</t>
  </si>
  <si>
    <t>авансы полученные</t>
  </si>
  <si>
    <t>вознаграждение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</si>
  <si>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</si>
  <si>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</si>
  <si>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</si>
  <si>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</si>
  <si>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</si>
  <si>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</si>
  <si>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</si>
  <si>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</si>
  <si>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</si>
  <si>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</t>
  </si>
  <si>
    <t>II. Движение денежных средств от инвестиционной деятельности</t>
  </si>
  <si>
    <t>реализация основных средств</t>
  </si>
  <si>
    <t xml:space="preserve">реализация нематериальных активов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</si>
  <si>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</si>
  <si>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</si>
  <si>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</si>
  <si>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3. Чистая сумма денежных средств от инвестиционной деятельности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</si>
  <si>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</si>
  <si>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</si>
  <si>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</si>
  <si>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погашение займов</t>
  </si>
  <si>
    <t>выплата дивидендов</t>
  </si>
  <si>
    <t>прочие</t>
  </si>
  <si>
    <t>3. Чистая сумма денежных средств от финансовой деятельности</t>
  </si>
  <si>
    <t>Итого: Увеличение (+), уменьшение (-) денег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</si>
  <si>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</si>
  <si>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</si>
  <si>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ПРОМЕЖУТОЧНЫЙ КОНСОЛИДИРОВАННЫЙ ОТЧЕТ О ДВИЖЕНИИ ДЕНЕЖНЫХ СРЕДСТВ</t>
  </si>
  <si>
    <t>30.09.2015г.</t>
  </si>
  <si>
    <t>На 1 января 2014 года (неаудировано)</t>
  </si>
  <si>
    <t>На 30 сентября 2014 года (неаудировано)</t>
  </si>
  <si>
    <t>На 1 января 2015 года (неаудировано)</t>
  </si>
  <si>
    <t>На 30 сентября 2015 года (неаудировано)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</si>
</sst>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7" fillId="0" borderId="1" xfId="0" applyFont="1" applyBorder="1"/>
    <xf numFmtId="0" fontId="5" fillId="0" borderId="0" xfId="0" applyFont="1" applyBorder="1" applyAlignment="1">
      <alignment horizontal="right"/>
    </xf>
    <xf numFmtId="0" fontId="0" fillId="0" borderId="0" xfId="0" applyBorder="1"/>
    <xf numFmtId="0" fontId="2" fillId="0" borderId="0" xfId="0" applyFont="1"/>
    <xf numFmtId="164" fontId="2" fillId="0" borderId="0" xfId="0" applyNumberFormat="1" applyFont="1"/>
    <xf numFmtId="0" fontId="2" fillId="0" borderId="0" xfId="0" applyFont="1"/>
    <xf numFmtId="164" fontId="3" fillId="0" borderId="0" xfId="0" applyNumberFormat="1" applyFont="1"/>
    <xf numFmtId="0" fontId="2" fillId="0" borderId="0" xfId="0" applyFont="1"/>
    <xf numFmtId="0" fontId="2" fillId="0" borderId="0" xfId="0" applyFont="1" applyBorder="1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164" fontId="2" fillId="2" borderId="0" xfId="1" applyNumberFormat="1" applyFont="1" applyFill="1" applyBorder="1" applyAlignment="1">
      <alignment horizontal="left" vertical="top" wrapText="1" indent="4"/>
    </xf>
    <xf numFmtId="164" fontId="2" fillId="2" borderId="0" xfId="1" applyNumberFormat="1" applyFont="1" applyFill="1" applyBorder="1" applyAlignment="1">
      <alignment horizontal="right" vertical="top" wrapText="1"/>
    </xf>
    <xf numFmtId="164" fontId="2" fillId="2" borderId="0" xfId="1" applyNumberFormat="1" applyFont="1" applyFill="1" applyBorder="1" applyAlignment="1">
      <alignment horizontal="left" vertical="top" wrapText="1" indent="7"/>
    </xf>
    <xf numFmtId="164" fontId="2" fillId="2" borderId="0" xfId="1" applyNumberFormat="1" applyFont="1" applyFill="1" applyBorder="1" applyAlignment="1">
      <alignment vertical="top" wrapText="1"/>
    </xf>
    <xf numFmtId="164" fontId="3" fillId="2" borderId="0" xfId="1" applyNumberFormat="1" applyFont="1" applyFill="1" applyBorder="1" applyAlignment="1">
      <alignment vertical="top" wrapText="1"/>
    </xf>
    <xf numFmtId="164" fontId="2" fillId="2" borderId="0" xfId="1" applyNumberFormat="1" applyFont="1" applyFill="1" applyBorder="1" applyAlignment="1">
      <alignment horizontal="left" vertical="top" wrapText="1" indent="5"/>
    </xf>
    <xf numFmtId="164" fontId="2" fillId="2" borderId="0" xfId="1" applyNumberFormat="1" applyFont="1" applyFill="1" applyBorder="1" applyAlignment="1">
      <alignment horizontal="left" vertical="top" wrapText="1" indent="6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164" fontId="3" fillId="2" borderId="2" xfId="1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64" fontId="3" fillId="2" borderId="3" xfId="1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vertical="top" wrapText="1"/>
    </xf>
    <xf numFmtId="164" fontId="2" fillId="2" borderId="1" xfId="1" applyNumberFormat="1" applyFont="1" applyFill="1" applyBorder="1" applyAlignment="1">
      <alignment horizontal="left" vertical="top" wrapText="1" indent="1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top"/>
    </xf>
    <xf numFmtId="164" fontId="3" fillId="2" borderId="0" xfId="1" applyNumberFormat="1" applyFont="1" applyFill="1" applyBorder="1" applyAlignment="1">
      <alignment horizontal="right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164" fontId="0" fillId="0" borderId="0" xfId="0" applyNumberFormat="1" applyBorder="1"/>
    <xf numFmtId="0" fontId="0" fillId="0" borderId="0" xfId="0" applyFont="1" applyBorder="1"/>
    <xf numFmtId="0" fontId="4" fillId="0" borderId="2" xfId="0" applyFont="1" applyBorder="1"/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/>
    <xf numFmtId="164" fontId="4" fillId="0" borderId="2" xfId="1" applyNumberFormat="1" applyFont="1" applyBorder="1" applyAlignment="1"/>
    <xf numFmtId="164" fontId="4" fillId="0" borderId="2" xfId="1" applyNumberFormat="1" applyFont="1" applyBorder="1" applyAlignment="1">
      <alignment horizontal="right"/>
    </xf>
    <xf numFmtId="0" fontId="4" fillId="0" borderId="3" xfId="0" applyFont="1" applyBorder="1"/>
    <xf numFmtId="164" fontId="4" fillId="0" borderId="3" xfId="1" applyNumberFormat="1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5" fillId="0" borderId="2" xfId="1" applyNumberFormat="1" applyFont="1" applyBorder="1"/>
    <xf numFmtId="0" fontId="5" fillId="0" borderId="3" xfId="0" applyFont="1" applyBorder="1"/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Border="1"/>
    <xf numFmtId="0" fontId="2" fillId="0" borderId="0" xfId="0" applyFont="1" applyBorder="1"/>
    <xf numFmtId="0" fontId="2" fillId="0" borderId="0" xfId="0" applyFont="1"/>
    <xf numFmtId="0" fontId="3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43" fontId="3" fillId="2" borderId="1" xfId="1" applyNumberFormat="1" applyFont="1" applyFill="1" applyBorder="1" applyAlignment="1">
      <alignment horizontal="right" vertical="top" wrapText="1"/>
    </xf>
    <xf numFmtId="43" fontId="2" fillId="2" borderId="1" xfId="1" applyNumberFormat="1" applyFont="1" applyFill="1" applyBorder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6" xfId="0" applyFont="1" applyBorder="1"/>
    <xf numFmtId="164" fontId="4" fillId="0" borderId="6" xfId="1" applyNumberFormat="1" applyFont="1" applyBorder="1" applyAlignment="1">
      <alignment horizontal="center"/>
    </xf>
    <xf numFmtId="0" fontId="5" fillId="0" borderId="6" xfId="0" applyFont="1" applyBorder="1"/>
    <xf numFmtId="164" fontId="5" fillId="0" borderId="6" xfId="1" applyNumberFormat="1" applyFont="1" applyBorder="1" applyAlignment="1">
      <alignment horizontal="center"/>
    </xf>
    <xf numFmtId="164" fontId="4" fillId="0" borderId="0" xfId="0" applyNumberFormat="1" applyFont="1"/>
    <xf numFmtId="0" fontId="4" fillId="0" borderId="6" xfId="0" applyFont="1" applyBorder="1" applyAlignment="1">
      <alignment horizontal="center"/>
    </xf>
    <xf numFmtId="0" fontId="5" fillId="0" borderId="0" xfId="0" applyFont="1"/>
    <xf numFmtId="164" fontId="4" fillId="0" borderId="6" xfId="1" applyNumberFormat="1" applyFont="1" applyBorder="1"/>
    <xf numFmtId="164" fontId="5" fillId="0" borderId="6" xfId="1" applyNumberFormat="1" applyFont="1" applyBorder="1"/>
    <xf numFmtId="0" fontId="5" fillId="0" borderId="0" xfId="0" applyFont="1" applyFill="1"/>
    <xf numFmtId="0" fontId="11" fillId="0" borderId="1" xfId="0" applyFont="1" applyBorder="1"/>
    <xf numFmtId="0" fontId="4" fillId="0" borderId="1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wrapText="1"/>
    </xf>
    <xf numFmtId="0" fontId="2" fillId="0" borderId="0" xfId="0" applyFont="1" applyBorder="1"/>
    <xf numFmtId="0" fontId="2" fillId="0" borderId="0" xfId="0" applyFont="1" applyAlignment="1">
      <alignment horizontal="left" indent="1"/>
    </xf>
    <xf numFmtId="0" fontId="2" fillId="0" borderId="0" xfId="0" applyFont="1"/>
    <xf numFmtId="0" fontId="10" fillId="0" borderId="4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showGridLines="0" workbookViewId="0">
      <selection activeCell="C5" sqref="C5:D5"/>
    </sheetView>
  </sheetViews>
  <sheetFormatPr defaultRowHeight="16.5" customHeight="1"/>
  <cols>
    <col min="1" max="1" width="43.5703125" style="1" customWidth="1"/>
    <col min="2" max="2" width="6.42578125" style="2" customWidth="1"/>
    <col min="3" max="3" width="19.5703125" style="1" customWidth="1"/>
    <col min="4" max="4" width="19.28515625" style="1" customWidth="1"/>
    <col min="5" max="5" width="9.140625" style="1"/>
    <col min="6" max="6" width="13.42578125" style="1" bestFit="1" customWidth="1"/>
    <col min="7" max="7" width="12.140625" style="1" bestFit="1" customWidth="1"/>
    <col min="8" max="16384" width="9.140625" style="1"/>
  </cols>
  <sheetData>
    <row r="1" spans="1:9" s="16" customFormat="1" ht="26.25" customHeight="1">
      <c r="A1" s="47" t="s">
        <v>50</v>
      </c>
      <c r="B1" s="17"/>
      <c r="C1" s="93" t="s">
        <v>51</v>
      </c>
      <c r="D1" s="93"/>
    </row>
    <row r="2" spans="1:9" ht="43.5" customHeight="1" thickBot="1">
      <c r="A2" s="94" t="s">
        <v>52</v>
      </c>
      <c r="B2" s="94"/>
      <c r="C2" s="94"/>
      <c r="D2" s="94"/>
    </row>
    <row r="3" spans="1:9" ht="16.5" customHeight="1">
      <c r="A3" s="92"/>
      <c r="B3" s="92"/>
      <c r="C3" s="92"/>
      <c r="D3" s="92"/>
    </row>
    <row r="4" spans="1:9" ht="16.5" customHeight="1">
      <c r="A4" s="3"/>
      <c r="B4" s="5"/>
      <c r="C4" s="72" t="s">
        <v>67</v>
      </c>
      <c r="D4" s="73" t="s">
        <v>66</v>
      </c>
    </row>
    <row r="5" spans="1:9" ht="19.5" customHeight="1">
      <c r="A5" s="29" t="s">
        <v>0</v>
      </c>
      <c r="B5" s="30" t="s">
        <v>1</v>
      </c>
      <c r="C5" s="45" t="s">
        <v>68</v>
      </c>
      <c r="D5" s="46" t="s">
        <v>68</v>
      </c>
    </row>
    <row r="6" spans="1:9" ht="16.5" customHeight="1">
      <c r="A6" s="20" t="s">
        <v>2</v>
      </c>
      <c r="B6" s="21"/>
      <c r="C6" s="18"/>
      <c r="D6" s="18"/>
    </row>
    <row r="7" spans="1:9" ht="16.5" customHeight="1">
      <c r="A7" s="20" t="s">
        <v>3</v>
      </c>
      <c r="B7" s="21"/>
      <c r="C7" s="18"/>
      <c r="D7" s="18"/>
    </row>
    <row r="8" spans="1:9" ht="17.25" customHeight="1">
      <c r="A8" s="18" t="s">
        <v>4</v>
      </c>
      <c r="B8" s="21">
        <v>4</v>
      </c>
      <c r="C8" s="22">
        <v>316198298</v>
      </c>
      <c r="D8" s="23">
        <v>267834915</v>
      </c>
      <c r="G8" s="11"/>
      <c r="I8" s="14"/>
    </row>
    <row r="9" spans="1:9" s="12" customFormat="1" ht="17.25" customHeight="1">
      <c r="A9" s="18" t="s">
        <v>48</v>
      </c>
      <c r="B9" s="21"/>
      <c r="C9" s="22">
        <v>18089113</v>
      </c>
      <c r="D9" s="23">
        <v>18252678</v>
      </c>
      <c r="G9" s="11"/>
      <c r="I9" s="14"/>
    </row>
    <row r="10" spans="1:9" ht="16.5" customHeight="1">
      <c r="A10" s="18" t="s">
        <v>5</v>
      </c>
      <c r="B10" s="21"/>
      <c r="C10" s="24">
        <v>275628</v>
      </c>
      <c r="D10" s="23">
        <v>319253</v>
      </c>
      <c r="G10" s="11"/>
    </row>
    <row r="11" spans="1:9" ht="16.5" customHeight="1">
      <c r="A11" s="31" t="s">
        <v>6</v>
      </c>
      <c r="B11" s="32"/>
      <c r="C11" s="33">
        <v>2341301</v>
      </c>
      <c r="D11" s="34">
        <v>2417352</v>
      </c>
      <c r="G11" s="11"/>
    </row>
    <row r="12" spans="1:9" s="4" customFormat="1" ht="16.5" customHeight="1">
      <c r="A12" s="35"/>
      <c r="B12" s="36"/>
      <c r="C12" s="37">
        <f>SUM(C8:C11)</f>
        <v>336904340</v>
      </c>
      <c r="D12" s="37">
        <v>288824198</v>
      </c>
      <c r="G12" s="11"/>
    </row>
    <row r="13" spans="1:9" s="4" customFormat="1" ht="16.5" customHeight="1">
      <c r="A13" s="20"/>
      <c r="B13" s="19"/>
      <c r="C13" s="26"/>
      <c r="D13" s="26"/>
      <c r="G13" s="11"/>
    </row>
    <row r="14" spans="1:9" ht="16.5" customHeight="1">
      <c r="A14" s="20" t="s">
        <v>53</v>
      </c>
      <c r="B14" s="21"/>
      <c r="C14" s="25"/>
      <c r="D14" s="25"/>
      <c r="F14" s="4"/>
      <c r="G14" s="11"/>
    </row>
    <row r="15" spans="1:9" ht="16.5" customHeight="1">
      <c r="A15" s="18" t="s">
        <v>7</v>
      </c>
      <c r="B15" s="21">
        <v>5</v>
      </c>
      <c r="C15" s="27">
        <v>10973766</v>
      </c>
      <c r="D15" s="23">
        <v>15293699</v>
      </c>
      <c r="G15" s="11"/>
    </row>
    <row r="16" spans="1:9" ht="16.5" customHeight="1">
      <c r="A16" s="18" t="s">
        <v>8</v>
      </c>
      <c r="B16" s="21">
        <v>6</v>
      </c>
      <c r="C16" s="27">
        <v>42396544</v>
      </c>
      <c r="D16" s="23">
        <v>20641927</v>
      </c>
      <c r="G16" s="11"/>
    </row>
    <row r="17" spans="1:7" ht="16.5" customHeight="1">
      <c r="A17" s="18" t="s">
        <v>9</v>
      </c>
      <c r="B17" s="21">
        <v>7</v>
      </c>
      <c r="C17" s="27">
        <v>8131215</v>
      </c>
      <c r="D17" s="23">
        <v>7819462</v>
      </c>
      <c r="G17" s="11"/>
    </row>
    <row r="18" spans="1:7" ht="16.5" customHeight="1">
      <c r="A18" s="18" t="s">
        <v>10</v>
      </c>
      <c r="B18" s="21"/>
      <c r="C18" s="28">
        <v>7573069</v>
      </c>
      <c r="D18" s="23">
        <v>12978463</v>
      </c>
      <c r="G18" s="11"/>
    </row>
    <row r="19" spans="1:7" ht="32.25" customHeight="1">
      <c r="A19" s="18" t="s">
        <v>31</v>
      </c>
      <c r="B19" s="21">
        <v>8</v>
      </c>
      <c r="C19" s="27">
        <v>15316541</v>
      </c>
      <c r="D19" s="23">
        <v>22536491</v>
      </c>
      <c r="G19" s="11"/>
    </row>
    <row r="20" spans="1:7" ht="16.5" customHeight="1">
      <c r="A20" s="18" t="s">
        <v>11</v>
      </c>
      <c r="B20" s="21"/>
      <c r="C20" s="24">
        <v>766024</v>
      </c>
      <c r="D20" s="23">
        <v>848544</v>
      </c>
      <c r="G20" s="11"/>
    </row>
    <row r="21" spans="1:7" ht="16.5" customHeight="1">
      <c r="A21" s="31" t="s">
        <v>12</v>
      </c>
      <c r="B21" s="32">
        <v>9</v>
      </c>
      <c r="C21" s="33">
        <v>15664675</v>
      </c>
      <c r="D21" s="34">
        <v>6475947</v>
      </c>
      <c r="G21" s="11"/>
    </row>
    <row r="22" spans="1:7" s="4" customFormat="1" ht="16.5" customHeight="1">
      <c r="A22" s="35"/>
      <c r="B22" s="36"/>
      <c r="C22" s="37">
        <f>SUM(C15:C21)</f>
        <v>100821834</v>
      </c>
      <c r="D22" s="37">
        <v>86594533</v>
      </c>
      <c r="F22" s="1"/>
      <c r="G22" s="11"/>
    </row>
    <row r="23" spans="1:7" s="4" customFormat="1" ht="16.5" customHeight="1" thickBot="1">
      <c r="A23" s="38" t="s">
        <v>43</v>
      </c>
      <c r="B23" s="39"/>
      <c r="C23" s="40">
        <f>C12+C22</f>
        <v>437726174</v>
      </c>
      <c r="D23" s="40">
        <v>375418731</v>
      </c>
      <c r="F23" s="13"/>
      <c r="G23" s="11"/>
    </row>
    <row r="24" spans="1:7" s="4" customFormat="1" ht="16.5" customHeight="1">
      <c r="A24" s="20"/>
      <c r="B24" s="19"/>
      <c r="C24" s="26"/>
      <c r="D24" s="26"/>
      <c r="F24" s="13"/>
      <c r="G24" s="11"/>
    </row>
    <row r="25" spans="1:7" ht="16.5" customHeight="1">
      <c r="A25" s="20" t="s">
        <v>13</v>
      </c>
      <c r="B25" s="21"/>
      <c r="C25" s="25"/>
      <c r="D25" s="25"/>
      <c r="F25" s="4"/>
      <c r="G25" s="11"/>
    </row>
    <row r="26" spans="1:7" ht="16.5" customHeight="1">
      <c r="A26" s="20" t="s">
        <v>14</v>
      </c>
      <c r="B26" s="21"/>
      <c r="C26" s="25"/>
      <c r="D26" s="25"/>
      <c r="F26" s="4"/>
      <c r="G26" s="11"/>
    </row>
    <row r="27" spans="1:7" ht="16.5" customHeight="1">
      <c r="A27" s="18" t="s">
        <v>15</v>
      </c>
      <c r="B27" s="21">
        <v>10</v>
      </c>
      <c r="C27" s="22">
        <v>107958384</v>
      </c>
      <c r="D27" s="23">
        <v>107958384</v>
      </c>
      <c r="G27" s="11"/>
    </row>
    <row r="28" spans="1:7" ht="16.5" customHeight="1">
      <c r="A28" s="31" t="s">
        <v>16</v>
      </c>
      <c r="B28" s="32"/>
      <c r="C28" s="33">
        <v>170030017</v>
      </c>
      <c r="D28" s="34">
        <v>128999283</v>
      </c>
      <c r="G28" s="11"/>
    </row>
    <row r="29" spans="1:7" s="4" customFormat="1" ht="16.5" customHeight="1">
      <c r="A29" s="41" t="s">
        <v>41</v>
      </c>
      <c r="B29" s="42"/>
      <c r="C29" s="43">
        <f>SUM(C27:C28)</f>
        <v>277988401</v>
      </c>
      <c r="D29" s="43">
        <v>236957667</v>
      </c>
      <c r="F29" s="1"/>
      <c r="G29" s="11"/>
    </row>
    <row r="30" spans="1:7" s="4" customFormat="1" ht="16.5" customHeight="1">
      <c r="A30" s="20"/>
      <c r="B30" s="19"/>
      <c r="C30" s="26"/>
      <c r="D30" s="26"/>
      <c r="F30" s="14"/>
      <c r="G30" s="11"/>
    </row>
    <row r="31" spans="1:7" ht="16.5" customHeight="1">
      <c r="A31" s="20" t="s">
        <v>17</v>
      </c>
      <c r="B31" s="21"/>
      <c r="C31" s="25"/>
      <c r="D31" s="25"/>
      <c r="F31" s="10"/>
      <c r="G31" s="11"/>
    </row>
    <row r="32" spans="1:7" ht="16.5" customHeight="1">
      <c r="A32" s="18" t="s">
        <v>20</v>
      </c>
      <c r="B32" s="21">
        <v>11</v>
      </c>
      <c r="C32" s="25">
        <v>93181685</v>
      </c>
      <c r="D32" s="23">
        <v>42037320</v>
      </c>
      <c r="F32" s="10"/>
      <c r="G32" s="11"/>
    </row>
    <row r="33" spans="1:7" ht="17.25" customHeight="1">
      <c r="A33" s="18" t="s">
        <v>19</v>
      </c>
      <c r="B33" s="21"/>
      <c r="C33" s="24">
        <v>987616</v>
      </c>
      <c r="D33" s="23">
        <v>987616</v>
      </c>
      <c r="G33" s="11"/>
    </row>
    <row r="34" spans="1:7" ht="16.5" customHeight="1">
      <c r="A34" s="31" t="s">
        <v>44</v>
      </c>
      <c r="B34" s="32"/>
      <c r="C34" s="44" t="s">
        <v>18</v>
      </c>
      <c r="D34" s="34">
        <v>82983</v>
      </c>
      <c r="F34" s="4"/>
      <c r="G34" s="11"/>
    </row>
    <row r="35" spans="1:7" s="4" customFormat="1" ht="16.5" customHeight="1">
      <c r="A35" s="35"/>
      <c r="B35" s="36"/>
      <c r="C35" s="37">
        <f>SUM(C32:C34)</f>
        <v>94169301</v>
      </c>
      <c r="D35" s="37">
        <v>43107919</v>
      </c>
      <c r="G35" s="11"/>
    </row>
    <row r="36" spans="1:7" s="4" customFormat="1" ht="16.5" customHeight="1">
      <c r="A36" s="20"/>
      <c r="B36" s="19"/>
      <c r="C36" s="26"/>
      <c r="D36" s="26"/>
      <c r="G36" s="11"/>
    </row>
    <row r="37" spans="1:7" ht="16.5" customHeight="1">
      <c r="A37" s="20" t="s">
        <v>54</v>
      </c>
      <c r="B37" s="21"/>
      <c r="C37" s="25"/>
      <c r="D37" s="25"/>
      <c r="F37" s="4"/>
      <c r="G37" s="11"/>
    </row>
    <row r="38" spans="1:7" ht="16.5" customHeight="1">
      <c r="A38" s="18" t="s">
        <v>21</v>
      </c>
      <c r="B38" s="21">
        <v>12</v>
      </c>
      <c r="C38" s="27">
        <v>14729660</v>
      </c>
      <c r="D38" s="23">
        <v>33821769</v>
      </c>
      <c r="G38" s="11"/>
    </row>
    <row r="39" spans="1:7" ht="16.5" customHeight="1">
      <c r="A39" s="18" t="s">
        <v>22</v>
      </c>
      <c r="B39" s="21">
        <v>12</v>
      </c>
      <c r="C39" s="28">
        <v>1436538</v>
      </c>
      <c r="D39" s="23">
        <v>8634297</v>
      </c>
      <c r="F39" s="10"/>
      <c r="G39" s="11"/>
    </row>
    <row r="40" spans="1:7" ht="16.5" customHeight="1">
      <c r="A40" s="18" t="s">
        <v>23</v>
      </c>
      <c r="B40" s="21">
        <v>13</v>
      </c>
      <c r="C40" s="28">
        <v>20751599</v>
      </c>
      <c r="D40" s="23">
        <v>1681349</v>
      </c>
      <c r="G40" s="11"/>
    </row>
    <row r="41" spans="1:7" ht="16.5" customHeight="1">
      <c r="A41" s="18" t="s">
        <v>24</v>
      </c>
      <c r="B41" s="21"/>
      <c r="C41" s="28">
        <v>3297113</v>
      </c>
      <c r="D41" s="23">
        <v>5470389</v>
      </c>
      <c r="G41" s="11"/>
    </row>
    <row r="42" spans="1:7" ht="16.5" customHeight="1">
      <c r="A42" s="18" t="s">
        <v>20</v>
      </c>
      <c r="B42" s="21">
        <v>11</v>
      </c>
      <c r="C42" s="27">
        <v>5171681</v>
      </c>
      <c r="D42" s="23">
        <v>23759762</v>
      </c>
      <c r="F42" s="10"/>
      <c r="G42" s="11"/>
    </row>
    <row r="43" spans="1:7" ht="16.5" customHeight="1">
      <c r="A43" s="18" t="s">
        <v>25</v>
      </c>
      <c r="B43" s="21">
        <v>10</v>
      </c>
      <c r="C43" s="24">
        <v>19457935</v>
      </c>
      <c r="D43" s="23">
        <v>19406158</v>
      </c>
      <c r="G43" s="11"/>
    </row>
    <row r="44" spans="1:7" ht="16.5" customHeight="1">
      <c r="A44" s="31" t="s">
        <v>26</v>
      </c>
      <c r="B44" s="32"/>
      <c r="C44" s="33">
        <v>723946</v>
      </c>
      <c r="D44" s="34">
        <v>2579421</v>
      </c>
      <c r="F44" s="4"/>
      <c r="G44" s="11"/>
    </row>
    <row r="45" spans="1:7" s="4" customFormat="1" ht="16.5" customHeight="1">
      <c r="A45" s="35"/>
      <c r="B45" s="36"/>
      <c r="C45" s="37">
        <f>SUM(C38:C44)</f>
        <v>65568472</v>
      </c>
      <c r="D45" s="37">
        <v>95353145</v>
      </c>
      <c r="F45" s="1"/>
      <c r="G45" s="11"/>
    </row>
    <row r="46" spans="1:7" s="4" customFormat="1" ht="16.5" customHeight="1">
      <c r="A46" s="35" t="s">
        <v>46</v>
      </c>
      <c r="B46" s="36"/>
      <c r="C46" s="37">
        <f>C35+C45</f>
        <v>159737773</v>
      </c>
      <c r="D46" s="37">
        <v>138461064</v>
      </c>
      <c r="F46" s="11"/>
      <c r="G46" s="11"/>
    </row>
    <row r="47" spans="1:7" s="4" customFormat="1" ht="16.5" customHeight="1" thickBot="1">
      <c r="A47" s="38" t="s">
        <v>45</v>
      </c>
      <c r="B47" s="39"/>
      <c r="C47" s="40">
        <f>C29+C46</f>
        <v>437726174</v>
      </c>
      <c r="D47" s="40">
        <v>375418731</v>
      </c>
      <c r="F47" s="1"/>
      <c r="G47" s="11"/>
    </row>
    <row r="50" spans="1:6" ht="16.5" customHeight="1">
      <c r="A50" s="14" t="s">
        <v>55</v>
      </c>
      <c r="D50" s="14" t="s">
        <v>56</v>
      </c>
    </row>
    <row r="52" spans="1:6" ht="16.5" customHeight="1">
      <c r="A52" s="14" t="s">
        <v>57</v>
      </c>
      <c r="D52" s="14" t="s">
        <v>58</v>
      </c>
      <c r="F52" s="4"/>
    </row>
    <row r="53" spans="1:6" ht="16.5" customHeight="1">
      <c r="F53" s="4"/>
    </row>
    <row r="54" spans="1:6" ht="16.5" customHeight="1">
      <c r="A54" s="14" t="s">
        <v>59</v>
      </c>
      <c r="D54" s="14" t="s">
        <v>60</v>
      </c>
      <c r="F54" s="4"/>
    </row>
  </sheetData>
  <mergeCells count="3">
    <mergeCell ref="A3:D3"/>
    <mergeCell ref="C1:D1"/>
    <mergeCell ref="A2:D2"/>
  </mergeCells>
  <pageMargins left="0.70866141732283472" right="0.70866141732283472" top="0.74803149606299213" bottom="0.74803149606299213" header="0.31496062992125984" footer="0.31496062992125984"/>
  <pageSetup paperSize="9" scale="9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workbookViewId="0">
      <selection sqref="A1:XFD1"/>
    </sheetView>
  </sheetViews>
  <sheetFormatPr defaultRowHeight="14.25" customHeight="1"/>
  <cols>
    <col min="1" max="1" width="50.28515625" style="1" customWidth="1"/>
    <col min="2" max="2" width="7.7109375" style="1" customWidth="1"/>
    <col min="3" max="3" width="16.5703125" style="4" customWidth="1"/>
    <col min="4" max="4" width="16.85546875" style="1" customWidth="1"/>
    <col min="5" max="5" width="9.140625" style="1"/>
    <col min="6" max="6" width="11.28515625" style="1" bestFit="1" customWidth="1"/>
    <col min="7" max="16384" width="9.140625" style="1"/>
  </cols>
  <sheetData>
    <row r="1" spans="1:6" ht="26.25" customHeight="1">
      <c r="A1" s="47" t="s">
        <v>50</v>
      </c>
      <c r="B1" s="17"/>
      <c r="C1" s="93" t="s">
        <v>51</v>
      </c>
      <c r="D1" s="93"/>
    </row>
    <row r="2" spans="1:6" ht="14.25" customHeight="1">
      <c r="A2" s="96"/>
      <c r="B2" s="97"/>
      <c r="C2" s="97"/>
      <c r="D2" s="97"/>
    </row>
    <row r="3" spans="1:6" ht="39" customHeight="1" thickBot="1">
      <c r="A3" s="98" t="s">
        <v>62</v>
      </c>
      <c r="B3" s="98"/>
      <c r="C3" s="98"/>
      <c r="D3" s="98"/>
    </row>
    <row r="4" spans="1:6" ht="14.25" customHeight="1">
      <c r="A4" s="95"/>
      <c r="B4" s="95"/>
      <c r="C4" s="95"/>
      <c r="D4" s="95"/>
    </row>
    <row r="5" spans="1:6" s="71" customFormat="1" ht="56.25" customHeight="1">
      <c r="A5" s="70"/>
      <c r="B5" s="70"/>
      <c r="C5" s="74" t="s">
        <v>70</v>
      </c>
      <c r="D5" s="75" t="s">
        <v>69</v>
      </c>
    </row>
    <row r="6" spans="1:6" ht="13.5" customHeight="1">
      <c r="A6" s="50"/>
      <c r="B6" s="51" t="s">
        <v>1</v>
      </c>
      <c r="C6" s="45" t="s">
        <v>68</v>
      </c>
      <c r="D6" s="46" t="s">
        <v>68</v>
      </c>
    </row>
    <row r="7" spans="1:6" ht="13.5" customHeight="1">
      <c r="A7" s="18" t="s">
        <v>71</v>
      </c>
      <c r="B7" s="21">
        <v>14</v>
      </c>
      <c r="C7" s="48">
        <v>291042845</v>
      </c>
      <c r="D7" s="23">
        <v>541072413</v>
      </c>
    </row>
    <row r="8" spans="1:6" ht="13.5" customHeight="1">
      <c r="A8" s="31" t="s">
        <v>72</v>
      </c>
      <c r="B8" s="32">
        <v>15</v>
      </c>
      <c r="C8" s="49">
        <v>-130731725</v>
      </c>
      <c r="D8" s="34">
        <v>-159865964</v>
      </c>
    </row>
    <row r="9" spans="1:6" s="4" customFormat="1" ht="14.25" customHeight="1">
      <c r="A9" s="20" t="s">
        <v>27</v>
      </c>
      <c r="B9" s="19"/>
      <c r="C9" s="48">
        <f>SUM(C7:C8)</f>
        <v>160311120</v>
      </c>
      <c r="D9" s="23">
        <f>SUM(D7:D8)</f>
        <v>381206449</v>
      </c>
    </row>
    <row r="10" spans="1:6" ht="14.25" customHeight="1">
      <c r="A10" s="20"/>
      <c r="B10" s="21"/>
      <c r="C10" s="48"/>
      <c r="D10" s="23"/>
    </row>
    <row r="11" spans="1:6" ht="14.25" customHeight="1">
      <c r="A11" s="18" t="s">
        <v>32</v>
      </c>
      <c r="B11" s="21">
        <v>16</v>
      </c>
      <c r="C11" s="48">
        <v>-129950088</v>
      </c>
      <c r="D11" s="23">
        <v>-206309634</v>
      </c>
    </row>
    <row r="12" spans="1:6" ht="14.25" customHeight="1">
      <c r="A12" s="31" t="s">
        <v>33</v>
      </c>
      <c r="B12" s="32">
        <v>17</v>
      </c>
      <c r="C12" s="49">
        <v>537402</v>
      </c>
      <c r="D12" s="34">
        <v>-12762115</v>
      </c>
    </row>
    <row r="13" spans="1:6" ht="14.25" customHeight="1">
      <c r="A13" s="20" t="s">
        <v>61</v>
      </c>
      <c r="B13" s="21"/>
      <c r="C13" s="48">
        <f>SUM(C9:C12)</f>
        <v>30898434</v>
      </c>
      <c r="D13" s="23">
        <f>SUM(D9:D12)</f>
        <v>162134700</v>
      </c>
      <c r="F13" s="11"/>
    </row>
    <row r="14" spans="1:6" s="14" customFormat="1" ht="14.25" customHeight="1">
      <c r="A14" s="20"/>
      <c r="B14" s="21"/>
      <c r="C14" s="48"/>
      <c r="D14" s="48"/>
      <c r="F14" s="11"/>
    </row>
    <row r="15" spans="1:6" ht="14.25" customHeight="1">
      <c r="A15" s="18" t="s">
        <v>35</v>
      </c>
      <c r="B15" s="21">
        <v>18</v>
      </c>
      <c r="C15" s="48">
        <v>239973</v>
      </c>
      <c r="D15" s="23">
        <v>125273</v>
      </c>
    </row>
    <row r="16" spans="1:6" ht="14.25" customHeight="1">
      <c r="A16" s="18" t="s">
        <v>36</v>
      </c>
      <c r="B16" s="21">
        <v>18</v>
      </c>
      <c r="C16" s="48">
        <v>-2362331</v>
      </c>
      <c r="D16" s="23">
        <v>-2542251</v>
      </c>
    </row>
    <row r="17" spans="1:6" ht="15.75" customHeight="1">
      <c r="A17" s="18" t="s">
        <v>37</v>
      </c>
      <c r="B17" s="21"/>
      <c r="C17" s="48">
        <v>21000577</v>
      </c>
      <c r="D17" s="23">
        <v>7911945</v>
      </c>
    </row>
    <row r="18" spans="1:6" ht="14.25" customHeight="1">
      <c r="A18" s="18" t="s">
        <v>29</v>
      </c>
      <c r="B18" s="21"/>
      <c r="C18" s="48">
        <v>2691033</v>
      </c>
      <c r="D18" s="23">
        <v>494754</v>
      </c>
    </row>
    <row r="19" spans="1:6" ht="14.25" customHeight="1">
      <c r="A19" s="31" t="s">
        <v>28</v>
      </c>
      <c r="B19" s="32"/>
      <c r="C19" s="49">
        <v>-2704426</v>
      </c>
      <c r="D19" s="34">
        <v>-208611</v>
      </c>
    </row>
    <row r="20" spans="1:6" ht="14.25" customHeight="1">
      <c r="A20" s="20" t="s">
        <v>47</v>
      </c>
      <c r="B20" s="21"/>
      <c r="C20" s="48">
        <f>SUM(C13:C19)</f>
        <v>49763260</v>
      </c>
      <c r="D20" s="23">
        <f>SUM(D13:D19)</f>
        <v>167915810</v>
      </c>
      <c r="F20" s="11"/>
    </row>
    <row r="21" spans="1:6" s="14" customFormat="1" ht="25.5" customHeight="1">
      <c r="A21" s="20"/>
      <c r="B21" s="21"/>
      <c r="C21" s="48"/>
      <c r="D21" s="48"/>
      <c r="F21" s="11"/>
    </row>
    <row r="22" spans="1:6" ht="14.25" customHeight="1">
      <c r="A22" s="31" t="s">
        <v>30</v>
      </c>
      <c r="B22" s="32">
        <v>19</v>
      </c>
      <c r="C22" s="49">
        <v>-8732526</v>
      </c>
      <c r="D22" s="34">
        <v>-37194009</v>
      </c>
      <c r="F22" s="11"/>
    </row>
    <row r="23" spans="1:6" ht="26.25" customHeight="1">
      <c r="A23" s="20" t="s">
        <v>73</v>
      </c>
      <c r="B23" s="21"/>
      <c r="C23" s="48">
        <f>SUM(C20:C22)</f>
        <v>41030734</v>
      </c>
      <c r="D23" s="23">
        <f>SUM(D20:D22)</f>
        <v>130721801</v>
      </c>
    </row>
    <row r="24" spans="1:6" s="71" customFormat="1" ht="26.25" customHeight="1">
      <c r="A24" s="20" t="s">
        <v>74</v>
      </c>
      <c r="B24" s="21"/>
      <c r="C24" s="48"/>
      <c r="D24" s="23"/>
    </row>
    <row r="25" spans="1:6" ht="26.25" customHeight="1">
      <c r="A25" s="31" t="s">
        <v>75</v>
      </c>
      <c r="B25" s="32">
        <v>10</v>
      </c>
      <c r="C25" s="76">
        <v>0.38</v>
      </c>
      <c r="D25" s="77">
        <v>1.21</v>
      </c>
    </row>
    <row r="28" spans="1:6" s="14" customFormat="1" ht="16.5" customHeight="1">
      <c r="A28" s="14" t="s">
        <v>55</v>
      </c>
      <c r="B28" s="2"/>
      <c r="D28" s="14" t="s">
        <v>56</v>
      </c>
    </row>
    <row r="29" spans="1:6" s="14" customFormat="1" ht="16.5" customHeight="1">
      <c r="B29" s="2"/>
    </row>
    <row r="30" spans="1:6" s="14" customFormat="1" ht="16.5" customHeight="1">
      <c r="A30" s="14" t="s">
        <v>57</v>
      </c>
      <c r="B30" s="2"/>
      <c r="D30" s="14" t="s">
        <v>58</v>
      </c>
      <c r="F30" s="4"/>
    </row>
    <row r="31" spans="1:6" s="14" customFormat="1" ht="16.5" customHeight="1">
      <c r="B31" s="2"/>
      <c r="F31" s="4"/>
    </row>
    <row r="32" spans="1:6" s="14" customFormat="1" ht="16.5" customHeight="1">
      <c r="A32" s="14" t="s">
        <v>59</v>
      </c>
      <c r="B32" s="2"/>
      <c r="D32" s="14" t="s">
        <v>60</v>
      </c>
      <c r="F32" s="4"/>
    </row>
  </sheetData>
  <mergeCells count="4">
    <mergeCell ref="A4:D4"/>
    <mergeCell ref="A2:D2"/>
    <mergeCell ref="A3:D3"/>
    <mergeCell ref="C1:D1"/>
  </mergeCells>
  <pageMargins left="0.70866141732283472" right="0.70866141732283472" top="0.74803149606299213" bottom="0.74803149606299213" header="0.31496062992125984" footer="0.31496062992125984"/>
  <pageSetup paperSize="9" scale="9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showGridLines="0" tabSelected="1" zoomScaleNormal="100" workbookViewId="0">
      <selection activeCell="D55" sqref="D55"/>
    </sheetView>
  </sheetViews>
  <sheetFormatPr defaultRowHeight="15"/>
  <cols>
    <col min="1" max="1" width="73.42578125" style="78" customWidth="1"/>
    <col min="2" max="2" width="9.140625" style="78" hidden="1" customWidth="1"/>
    <col min="3" max="3" width="16.28515625" style="86" bestFit="1" customWidth="1"/>
    <col min="4" max="4" width="16.28515625" style="78" bestFit="1" customWidth="1"/>
    <col min="5" max="6" width="13.140625" style="78" bestFit="1" customWidth="1"/>
    <col min="7" max="256" width="9.140625" style="78"/>
    <col min="257" max="257" width="79.7109375" style="78" customWidth="1"/>
    <col min="258" max="258" width="0" style="78" hidden="1" customWidth="1"/>
    <col min="259" max="260" width="16.28515625" style="78" bestFit="1" customWidth="1"/>
    <col min="261" max="262" width="13.140625" style="78" bestFit="1" customWidth="1"/>
    <col min="263" max="512" width="9.140625" style="78"/>
    <col min="513" max="513" width="79.7109375" style="78" customWidth="1"/>
    <col min="514" max="514" width="0" style="78" hidden="1" customWidth="1"/>
    <col min="515" max="516" width="16.28515625" style="78" bestFit="1" customWidth="1"/>
    <col min="517" max="518" width="13.140625" style="78" bestFit="1" customWidth="1"/>
    <col min="519" max="768" width="9.140625" style="78"/>
    <col min="769" max="769" width="79.7109375" style="78" customWidth="1"/>
    <col min="770" max="770" width="0" style="78" hidden="1" customWidth="1"/>
    <col min="771" max="772" width="16.28515625" style="78" bestFit="1" customWidth="1"/>
    <col min="773" max="774" width="13.140625" style="78" bestFit="1" customWidth="1"/>
    <col min="775" max="1024" width="9.140625" style="78"/>
    <col min="1025" max="1025" width="79.7109375" style="78" customWidth="1"/>
    <col min="1026" max="1026" width="0" style="78" hidden="1" customWidth="1"/>
    <col min="1027" max="1028" width="16.28515625" style="78" bestFit="1" customWidth="1"/>
    <col min="1029" max="1030" width="13.140625" style="78" bestFit="1" customWidth="1"/>
    <col min="1031" max="1280" width="9.140625" style="78"/>
    <col min="1281" max="1281" width="79.7109375" style="78" customWidth="1"/>
    <col min="1282" max="1282" width="0" style="78" hidden="1" customWidth="1"/>
    <col min="1283" max="1284" width="16.28515625" style="78" bestFit="1" customWidth="1"/>
    <col min="1285" max="1286" width="13.140625" style="78" bestFit="1" customWidth="1"/>
    <col min="1287" max="1536" width="9.140625" style="78"/>
    <col min="1537" max="1537" width="79.7109375" style="78" customWidth="1"/>
    <col min="1538" max="1538" width="0" style="78" hidden="1" customWidth="1"/>
    <col min="1539" max="1540" width="16.28515625" style="78" bestFit="1" customWidth="1"/>
    <col min="1541" max="1542" width="13.140625" style="78" bestFit="1" customWidth="1"/>
    <col min="1543" max="1792" width="9.140625" style="78"/>
    <col min="1793" max="1793" width="79.7109375" style="78" customWidth="1"/>
    <col min="1794" max="1794" width="0" style="78" hidden="1" customWidth="1"/>
    <col min="1795" max="1796" width="16.28515625" style="78" bestFit="1" customWidth="1"/>
    <col min="1797" max="1798" width="13.140625" style="78" bestFit="1" customWidth="1"/>
    <col min="1799" max="2048" width="9.140625" style="78"/>
    <col min="2049" max="2049" width="79.7109375" style="78" customWidth="1"/>
    <col min="2050" max="2050" width="0" style="78" hidden="1" customWidth="1"/>
    <col min="2051" max="2052" width="16.28515625" style="78" bestFit="1" customWidth="1"/>
    <col min="2053" max="2054" width="13.140625" style="78" bestFit="1" customWidth="1"/>
    <col min="2055" max="2304" width="9.140625" style="78"/>
    <col min="2305" max="2305" width="79.7109375" style="78" customWidth="1"/>
    <col min="2306" max="2306" width="0" style="78" hidden="1" customWidth="1"/>
    <col min="2307" max="2308" width="16.28515625" style="78" bestFit="1" customWidth="1"/>
    <col min="2309" max="2310" width="13.140625" style="78" bestFit="1" customWidth="1"/>
    <col min="2311" max="2560" width="9.140625" style="78"/>
    <col min="2561" max="2561" width="79.7109375" style="78" customWidth="1"/>
    <col min="2562" max="2562" width="0" style="78" hidden="1" customWidth="1"/>
    <col min="2563" max="2564" width="16.28515625" style="78" bestFit="1" customWidth="1"/>
    <col min="2565" max="2566" width="13.140625" style="78" bestFit="1" customWidth="1"/>
    <col min="2567" max="2816" width="9.140625" style="78"/>
    <col min="2817" max="2817" width="79.7109375" style="78" customWidth="1"/>
    <col min="2818" max="2818" width="0" style="78" hidden="1" customWidth="1"/>
    <col min="2819" max="2820" width="16.28515625" style="78" bestFit="1" customWidth="1"/>
    <col min="2821" max="2822" width="13.140625" style="78" bestFit="1" customWidth="1"/>
    <col min="2823" max="3072" width="9.140625" style="78"/>
    <col min="3073" max="3073" width="79.7109375" style="78" customWidth="1"/>
    <col min="3074" max="3074" width="0" style="78" hidden="1" customWidth="1"/>
    <col min="3075" max="3076" width="16.28515625" style="78" bestFit="1" customWidth="1"/>
    <col min="3077" max="3078" width="13.140625" style="78" bestFit="1" customWidth="1"/>
    <col min="3079" max="3328" width="9.140625" style="78"/>
    <col min="3329" max="3329" width="79.7109375" style="78" customWidth="1"/>
    <col min="3330" max="3330" width="0" style="78" hidden="1" customWidth="1"/>
    <col min="3331" max="3332" width="16.28515625" style="78" bestFit="1" customWidth="1"/>
    <col min="3333" max="3334" width="13.140625" style="78" bestFit="1" customWidth="1"/>
    <col min="3335" max="3584" width="9.140625" style="78"/>
    <col min="3585" max="3585" width="79.7109375" style="78" customWidth="1"/>
    <col min="3586" max="3586" width="0" style="78" hidden="1" customWidth="1"/>
    <col min="3587" max="3588" width="16.28515625" style="78" bestFit="1" customWidth="1"/>
    <col min="3589" max="3590" width="13.140625" style="78" bestFit="1" customWidth="1"/>
    <col min="3591" max="3840" width="9.140625" style="78"/>
    <col min="3841" max="3841" width="79.7109375" style="78" customWidth="1"/>
    <col min="3842" max="3842" width="0" style="78" hidden="1" customWidth="1"/>
    <col min="3843" max="3844" width="16.28515625" style="78" bestFit="1" customWidth="1"/>
    <col min="3845" max="3846" width="13.140625" style="78" bestFit="1" customWidth="1"/>
    <col min="3847" max="4096" width="9.140625" style="78"/>
    <col min="4097" max="4097" width="79.7109375" style="78" customWidth="1"/>
    <col min="4098" max="4098" width="0" style="78" hidden="1" customWidth="1"/>
    <col min="4099" max="4100" width="16.28515625" style="78" bestFit="1" customWidth="1"/>
    <col min="4101" max="4102" width="13.140625" style="78" bestFit="1" customWidth="1"/>
    <col min="4103" max="4352" width="9.140625" style="78"/>
    <col min="4353" max="4353" width="79.7109375" style="78" customWidth="1"/>
    <col min="4354" max="4354" width="0" style="78" hidden="1" customWidth="1"/>
    <col min="4355" max="4356" width="16.28515625" style="78" bestFit="1" customWidth="1"/>
    <col min="4357" max="4358" width="13.140625" style="78" bestFit="1" customWidth="1"/>
    <col min="4359" max="4608" width="9.140625" style="78"/>
    <col min="4609" max="4609" width="79.7109375" style="78" customWidth="1"/>
    <col min="4610" max="4610" width="0" style="78" hidden="1" customWidth="1"/>
    <col min="4611" max="4612" width="16.28515625" style="78" bestFit="1" customWidth="1"/>
    <col min="4613" max="4614" width="13.140625" style="78" bestFit="1" customWidth="1"/>
    <col min="4615" max="4864" width="9.140625" style="78"/>
    <col min="4865" max="4865" width="79.7109375" style="78" customWidth="1"/>
    <col min="4866" max="4866" width="0" style="78" hidden="1" customWidth="1"/>
    <col min="4867" max="4868" width="16.28515625" style="78" bestFit="1" customWidth="1"/>
    <col min="4869" max="4870" width="13.140625" style="78" bestFit="1" customWidth="1"/>
    <col min="4871" max="5120" width="9.140625" style="78"/>
    <col min="5121" max="5121" width="79.7109375" style="78" customWidth="1"/>
    <col min="5122" max="5122" width="0" style="78" hidden="1" customWidth="1"/>
    <col min="5123" max="5124" width="16.28515625" style="78" bestFit="1" customWidth="1"/>
    <col min="5125" max="5126" width="13.140625" style="78" bestFit="1" customWidth="1"/>
    <col min="5127" max="5376" width="9.140625" style="78"/>
    <col min="5377" max="5377" width="79.7109375" style="78" customWidth="1"/>
    <col min="5378" max="5378" width="0" style="78" hidden="1" customWidth="1"/>
    <col min="5379" max="5380" width="16.28515625" style="78" bestFit="1" customWidth="1"/>
    <col min="5381" max="5382" width="13.140625" style="78" bestFit="1" customWidth="1"/>
    <col min="5383" max="5632" width="9.140625" style="78"/>
    <col min="5633" max="5633" width="79.7109375" style="78" customWidth="1"/>
    <col min="5634" max="5634" width="0" style="78" hidden="1" customWidth="1"/>
    <col min="5635" max="5636" width="16.28515625" style="78" bestFit="1" customWidth="1"/>
    <col min="5637" max="5638" width="13.140625" style="78" bestFit="1" customWidth="1"/>
    <col min="5639" max="5888" width="9.140625" style="78"/>
    <col min="5889" max="5889" width="79.7109375" style="78" customWidth="1"/>
    <col min="5890" max="5890" width="0" style="78" hidden="1" customWidth="1"/>
    <col min="5891" max="5892" width="16.28515625" style="78" bestFit="1" customWidth="1"/>
    <col min="5893" max="5894" width="13.140625" style="78" bestFit="1" customWidth="1"/>
    <col min="5895" max="6144" width="9.140625" style="78"/>
    <col min="6145" max="6145" width="79.7109375" style="78" customWidth="1"/>
    <col min="6146" max="6146" width="0" style="78" hidden="1" customWidth="1"/>
    <col min="6147" max="6148" width="16.28515625" style="78" bestFit="1" customWidth="1"/>
    <col min="6149" max="6150" width="13.140625" style="78" bestFit="1" customWidth="1"/>
    <col min="6151" max="6400" width="9.140625" style="78"/>
    <col min="6401" max="6401" width="79.7109375" style="78" customWidth="1"/>
    <col min="6402" max="6402" width="0" style="78" hidden="1" customWidth="1"/>
    <col min="6403" max="6404" width="16.28515625" style="78" bestFit="1" customWidth="1"/>
    <col min="6405" max="6406" width="13.140625" style="78" bestFit="1" customWidth="1"/>
    <col min="6407" max="6656" width="9.140625" style="78"/>
    <col min="6657" max="6657" width="79.7109375" style="78" customWidth="1"/>
    <col min="6658" max="6658" width="0" style="78" hidden="1" customWidth="1"/>
    <col min="6659" max="6660" width="16.28515625" style="78" bestFit="1" customWidth="1"/>
    <col min="6661" max="6662" width="13.140625" style="78" bestFit="1" customWidth="1"/>
    <col min="6663" max="6912" width="9.140625" style="78"/>
    <col min="6913" max="6913" width="79.7109375" style="78" customWidth="1"/>
    <col min="6914" max="6914" width="0" style="78" hidden="1" customWidth="1"/>
    <col min="6915" max="6916" width="16.28515625" style="78" bestFit="1" customWidth="1"/>
    <col min="6917" max="6918" width="13.140625" style="78" bestFit="1" customWidth="1"/>
    <col min="6919" max="7168" width="9.140625" style="78"/>
    <col min="7169" max="7169" width="79.7109375" style="78" customWidth="1"/>
    <col min="7170" max="7170" width="0" style="78" hidden="1" customWidth="1"/>
    <col min="7171" max="7172" width="16.28515625" style="78" bestFit="1" customWidth="1"/>
    <col min="7173" max="7174" width="13.140625" style="78" bestFit="1" customWidth="1"/>
    <col min="7175" max="7424" width="9.140625" style="78"/>
    <col min="7425" max="7425" width="79.7109375" style="78" customWidth="1"/>
    <col min="7426" max="7426" width="0" style="78" hidden="1" customWidth="1"/>
    <col min="7427" max="7428" width="16.28515625" style="78" bestFit="1" customWidth="1"/>
    <col min="7429" max="7430" width="13.140625" style="78" bestFit="1" customWidth="1"/>
    <col min="7431" max="7680" width="9.140625" style="78"/>
    <col min="7681" max="7681" width="79.7109375" style="78" customWidth="1"/>
    <col min="7682" max="7682" width="0" style="78" hidden="1" customWidth="1"/>
    <col min="7683" max="7684" width="16.28515625" style="78" bestFit="1" customWidth="1"/>
    <col min="7685" max="7686" width="13.140625" style="78" bestFit="1" customWidth="1"/>
    <col min="7687" max="7936" width="9.140625" style="78"/>
    <col min="7937" max="7937" width="79.7109375" style="78" customWidth="1"/>
    <col min="7938" max="7938" width="0" style="78" hidden="1" customWidth="1"/>
    <col min="7939" max="7940" width="16.28515625" style="78" bestFit="1" customWidth="1"/>
    <col min="7941" max="7942" width="13.140625" style="78" bestFit="1" customWidth="1"/>
    <col min="7943" max="8192" width="9.140625" style="78"/>
    <col min="8193" max="8193" width="79.7109375" style="78" customWidth="1"/>
    <col min="8194" max="8194" width="0" style="78" hidden="1" customWidth="1"/>
    <col min="8195" max="8196" width="16.28515625" style="78" bestFit="1" customWidth="1"/>
    <col min="8197" max="8198" width="13.140625" style="78" bestFit="1" customWidth="1"/>
    <col min="8199" max="8448" width="9.140625" style="78"/>
    <col min="8449" max="8449" width="79.7109375" style="78" customWidth="1"/>
    <col min="8450" max="8450" width="0" style="78" hidden="1" customWidth="1"/>
    <col min="8451" max="8452" width="16.28515625" style="78" bestFit="1" customWidth="1"/>
    <col min="8453" max="8454" width="13.140625" style="78" bestFit="1" customWidth="1"/>
    <col min="8455" max="8704" width="9.140625" style="78"/>
    <col min="8705" max="8705" width="79.7109375" style="78" customWidth="1"/>
    <col min="8706" max="8706" width="0" style="78" hidden="1" customWidth="1"/>
    <col min="8707" max="8708" width="16.28515625" style="78" bestFit="1" customWidth="1"/>
    <col min="8709" max="8710" width="13.140625" style="78" bestFit="1" customWidth="1"/>
    <col min="8711" max="8960" width="9.140625" style="78"/>
    <col min="8961" max="8961" width="79.7109375" style="78" customWidth="1"/>
    <col min="8962" max="8962" width="0" style="78" hidden="1" customWidth="1"/>
    <col min="8963" max="8964" width="16.28515625" style="78" bestFit="1" customWidth="1"/>
    <col min="8965" max="8966" width="13.140625" style="78" bestFit="1" customWidth="1"/>
    <col min="8967" max="9216" width="9.140625" style="78"/>
    <col min="9217" max="9217" width="79.7109375" style="78" customWidth="1"/>
    <col min="9218" max="9218" width="0" style="78" hidden="1" customWidth="1"/>
    <col min="9219" max="9220" width="16.28515625" style="78" bestFit="1" customWidth="1"/>
    <col min="9221" max="9222" width="13.140625" style="78" bestFit="1" customWidth="1"/>
    <col min="9223" max="9472" width="9.140625" style="78"/>
    <col min="9473" max="9473" width="79.7109375" style="78" customWidth="1"/>
    <col min="9474" max="9474" width="0" style="78" hidden="1" customWidth="1"/>
    <col min="9475" max="9476" width="16.28515625" style="78" bestFit="1" customWidth="1"/>
    <col min="9477" max="9478" width="13.140625" style="78" bestFit="1" customWidth="1"/>
    <col min="9479" max="9728" width="9.140625" style="78"/>
    <col min="9729" max="9729" width="79.7109375" style="78" customWidth="1"/>
    <col min="9730" max="9730" width="0" style="78" hidden="1" customWidth="1"/>
    <col min="9731" max="9732" width="16.28515625" style="78" bestFit="1" customWidth="1"/>
    <col min="9733" max="9734" width="13.140625" style="78" bestFit="1" customWidth="1"/>
    <col min="9735" max="9984" width="9.140625" style="78"/>
    <col min="9985" max="9985" width="79.7109375" style="78" customWidth="1"/>
    <col min="9986" max="9986" width="0" style="78" hidden="1" customWidth="1"/>
    <col min="9987" max="9988" width="16.28515625" style="78" bestFit="1" customWidth="1"/>
    <col min="9989" max="9990" width="13.140625" style="78" bestFit="1" customWidth="1"/>
    <col min="9991" max="10240" width="9.140625" style="78"/>
    <col min="10241" max="10241" width="79.7109375" style="78" customWidth="1"/>
    <col min="10242" max="10242" width="0" style="78" hidden="1" customWidth="1"/>
    <col min="10243" max="10244" width="16.28515625" style="78" bestFit="1" customWidth="1"/>
    <col min="10245" max="10246" width="13.140625" style="78" bestFit="1" customWidth="1"/>
    <col min="10247" max="10496" width="9.140625" style="78"/>
    <col min="10497" max="10497" width="79.7109375" style="78" customWidth="1"/>
    <col min="10498" max="10498" width="0" style="78" hidden="1" customWidth="1"/>
    <col min="10499" max="10500" width="16.28515625" style="78" bestFit="1" customWidth="1"/>
    <col min="10501" max="10502" width="13.140625" style="78" bestFit="1" customWidth="1"/>
    <col min="10503" max="10752" width="9.140625" style="78"/>
    <col min="10753" max="10753" width="79.7109375" style="78" customWidth="1"/>
    <col min="10754" max="10754" width="0" style="78" hidden="1" customWidth="1"/>
    <col min="10755" max="10756" width="16.28515625" style="78" bestFit="1" customWidth="1"/>
    <col min="10757" max="10758" width="13.140625" style="78" bestFit="1" customWidth="1"/>
    <col min="10759" max="11008" width="9.140625" style="78"/>
    <col min="11009" max="11009" width="79.7109375" style="78" customWidth="1"/>
    <col min="11010" max="11010" width="0" style="78" hidden="1" customWidth="1"/>
    <col min="11011" max="11012" width="16.28515625" style="78" bestFit="1" customWidth="1"/>
    <col min="11013" max="11014" width="13.140625" style="78" bestFit="1" customWidth="1"/>
    <col min="11015" max="11264" width="9.140625" style="78"/>
    <col min="11265" max="11265" width="79.7109375" style="78" customWidth="1"/>
    <col min="11266" max="11266" width="0" style="78" hidden="1" customWidth="1"/>
    <col min="11267" max="11268" width="16.28515625" style="78" bestFit="1" customWidth="1"/>
    <col min="11269" max="11270" width="13.140625" style="78" bestFit="1" customWidth="1"/>
    <col min="11271" max="11520" width="9.140625" style="78"/>
    <col min="11521" max="11521" width="79.7109375" style="78" customWidth="1"/>
    <col min="11522" max="11522" width="0" style="78" hidden="1" customWidth="1"/>
    <col min="11523" max="11524" width="16.28515625" style="78" bestFit="1" customWidth="1"/>
    <col min="11525" max="11526" width="13.140625" style="78" bestFit="1" customWidth="1"/>
    <col min="11527" max="11776" width="9.140625" style="78"/>
    <col min="11777" max="11777" width="79.7109375" style="78" customWidth="1"/>
    <col min="11778" max="11778" width="0" style="78" hidden="1" customWidth="1"/>
    <col min="11779" max="11780" width="16.28515625" style="78" bestFit="1" customWidth="1"/>
    <col min="11781" max="11782" width="13.140625" style="78" bestFit="1" customWidth="1"/>
    <col min="11783" max="12032" width="9.140625" style="78"/>
    <col min="12033" max="12033" width="79.7109375" style="78" customWidth="1"/>
    <col min="12034" max="12034" width="0" style="78" hidden="1" customWidth="1"/>
    <col min="12035" max="12036" width="16.28515625" style="78" bestFit="1" customWidth="1"/>
    <col min="12037" max="12038" width="13.140625" style="78" bestFit="1" customWidth="1"/>
    <col min="12039" max="12288" width="9.140625" style="78"/>
    <col min="12289" max="12289" width="79.7109375" style="78" customWidth="1"/>
    <col min="12290" max="12290" width="0" style="78" hidden="1" customWidth="1"/>
    <col min="12291" max="12292" width="16.28515625" style="78" bestFit="1" customWidth="1"/>
    <col min="12293" max="12294" width="13.140625" style="78" bestFit="1" customWidth="1"/>
    <col min="12295" max="12544" width="9.140625" style="78"/>
    <col min="12545" max="12545" width="79.7109375" style="78" customWidth="1"/>
    <col min="12546" max="12546" width="0" style="78" hidden="1" customWidth="1"/>
    <col min="12547" max="12548" width="16.28515625" style="78" bestFit="1" customWidth="1"/>
    <col min="12549" max="12550" width="13.140625" style="78" bestFit="1" customWidth="1"/>
    <col min="12551" max="12800" width="9.140625" style="78"/>
    <col min="12801" max="12801" width="79.7109375" style="78" customWidth="1"/>
    <col min="12802" max="12802" width="0" style="78" hidden="1" customWidth="1"/>
    <col min="12803" max="12804" width="16.28515625" style="78" bestFit="1" customWidth="1"/>
    <col min="12805" max="12806" width="13.140625" style="78" bestFit="1" customWidth="1"/>
    <col min="12807" max="13056" width="9.140625" style="78"/>
    <col min="13057" max="13057" width="79.7109375" style="78" customWidth="1"/>
    <col min="13058" max="13058" width="0" style="78" hidden="1" customWidth="1"/>
    <col min="13059" max="13060" width="16.28515625" style="78" bestFit="1" customWidth="1"/>
    <col min="13061" max="13062" width="13.140625" style="78" bestFit="1" customWidth="1"/>
    <col min="13063" max="13312" width="9.140625" style="78"/>
    <col min="13313" max="13313" width="79.7109375" style="78" customWidth="1"/>
    <col min="13314" max="13314" width="0" style="78" hidden="1" customWidth="1"/>
    <col min="13315" max="13316" width="16.28515625" style="78" bestFit="1" customWidth="1"/>
    <col min="13317" max="13318" width="13.140625" style="78" bestFit="1" customWidth="1"/>
    <col min="13319" max="13568" width="9.140625" style="78"/>
    <col min="13569" max="13569" width="79.7109375" style="78" customWidth="1"/>
    <col min="13570" max="13570" width="0" style="78" hidden="1" customWidth="1"/>
    <col min="13571" max="13572" width="16.28515625" style="78" bestFit="1" customWidth="1"/>
    <col min="13573" max="13574" width="13.140625" style="78" bestFit="1" customWidth="1"/>
    <col min="13575" max="13824" width="9.140625" style="78"/>
    <col min="13825" max="13825" width="79.7109375" style="78" customWidth="1"/>
    <col min="13826" max="13826" width="0" style="78" hidden="1" customWidth="1"/>
    <col min="13827" max="13828" width="16.28515625" style="78" bestFit="1" customWidth="1"/>
    <col min="13829" max="13830" width="13.140625" style="78" bestFit="1" customWidth="1"/>
    <col min="13831" max="14080" width="9.140625" style="78"/>
    <col min="14081" max="14081" width="79.7109375" style="78" customWidth="1"/>
    <col min="14082" max="14082" width="0" style="78" hidden="1" customWidth="1"/>
    <col min="14083" max="14084" width="16.28515625" style="78" bestFit="1" customWidth="1"/>
    <col min="14085" max="14086" width="13.140625" style="78" bestFit="1" customWidth="1"/>
    <col min="14087" max="14336" width="9.140625" style="78"/>
    <col min="14337" max="14337" width="79.7109375" style="78" customWidth="1"/>
    <col min="14338" max="14338" width="0" style="78" hidden="1" customWidth="1"/>
    <col min="14339" max="14340" width="16.28515625" style="78" bestFit="1" customWidth="1"/>
    <col min="14341" max="14342" width="13.140625" style="78" bestFit="1" customWidth="1"/>
    <col min="14343" max="14592" width="9.140625" style="78"/>
    <col min="14593" max="14593" width="79.7109375" style="78" customWidth="1"/>
    <col min="14594" max="14594" width="0" style="78" hidden="1" customWidth="1"/>
    <col min="14595" max="14596" width="16.28515625" style="78" bestFit="1" customWidth="1"/>
    <col min="14597" max="14598" width="13.140625" style="78" bestFit="1" customWidth="1"/>
    <col min="14599" max="14848" width="9.140625" style="78"/>
    <col min="14849" max="14849" width="79.7109375" style="78" customWidth="1"/>
    <col min="14850" max="14850" width="0" style="78" hidden="1" customWidth="1"/>
    <col min="14851" max="14852" width="16.28515625" style="78" bestFit="1" customWidth="1"/>
    <col min="14853" max="14854" width="13.140625" style="78" bestFit="1" customWidth="1"/>
    <col min="14855" max="15104" width="9.140625" style="78"/>
    <col min="15105" max="15105" width="79.7109375" style="78" customWidth="1"/>
    <col min="15106" max="15106" width="0" style="78" hidden="1" customWidth="1"/>
    <col min="15107" max="15108" width="16.28515625" style="78" bestFit="1" customWidth="1"/>
    <col min="15109" max="15110" width="13.140625" style="78" bestFit="1" customWidth="1"/>
    <col min="15111" max="15360" width="9.140625" style="78"/>
    <col min="15361" max="15361" width="79.7109375" style="78" customWidth="1"/>
    <col min="15362" max="15362" width="0" style="78" hidden="1" customWidth="1"/>
    <col min="15363" max="15364" width="16.28515625" style="78" bestFit="1" customWidth="1"/>
    <col min="15365" max="15366" width="13.140625" style="78" bestFit="1" customWidth="1"/>
    <col min="15367" max="15616" width="9.140625" style="78"/>
    <col min="15617" max="15617" width="79.7109375" style="78" customWidth="1"/>
    <col min="15618" max="15618" width="0" style="78" hidden="1" customWidth="1"/>
    <col min="15619" max="15620" width="16.28515625" style="78" bestFit="1" customWidth="1"/>
    <col min="15621" max="15622" width="13.140625" style="78" bestFit="1" customWidth="1"/>
    <col min="15623" max="15872" width="9.140625" style="78"/>
    <col min="15873" max="15873" width="79.7109375" style="78" customWidth="1"/>
    <col min="15874" max="15874" width="0" style="78" hidden="1" customWidth="1"/>
    <col min="15875" max="15876" width="16.28515625" style="78" bestFit="1" customWidth="1"/>
    <col min="15877" max="15878" width="13.140625" style="78" bestFit="1" customWidth="1"/>
    <col min="15879" max="16128" width="9.140625" style="78"/>
    <col min="16129" max="16129" width="79.7109375" style="78" customWidth="1"/>
    <col min="16130" max="16130" width="0" style="78" hidden="1" customWidth="1"/>
    <col min="16131" max="16132" width="16.28515625" style="78" bestFit="1" customWidth="1"/>
    <col min="16133" max="16134" width="13.140625" style="78" bestFit="1" customWidth="1"/>
    <col min="16135" max="16384" width="9.140625" style="78"/>
  </cols>
  <sheetData>
    <row r="1" spans="1:4" s="71" customFormat="1" ht="26.25" customHeight="1">
      <c r="A1" s="47" t="s">
        <v>50</v>
      </c>
      <c r="B1" s="17"/>
      <c r="C1" s="93" t="s">
        <v>51</v>
      </c>
      <c r="D1" s="93"/>
    </row>
    <row r="2" spans="1:4" s="79" customFormat="1" ht="28.5" customHeight="1">
      <c r="A2" s="99" t="s">
        <v>112</v>
      </c>
      <c r="B2" s="99"/>
      <c r="C2" s="99"/>
      <c r="D2" s="99"/>
    </row>
    <row r="3" spans="1:4" ht="21" customHeight="1">
      <c r="A3" s="89" t="s">
        <v>76</v>
      </c>
    </row>
    <row r="4" spans="1:4">
      <c r="A4" s="90" t="s">
        <v>0</v>
      </c>
      <c r="B4" s="91"/>
      <c r="C4" s="106" t="s">
        <v>113</v>
      </c>
      <c r="D4" s="108" t="s">
        <v>77</v>
      </c>
    </row>
    <row r="5" spans="1:4">
      <c r="A5" s="90"/>
      <c r="B5" s="91"/>
      <c r="C5" s="105"/>
      <c r="D5" s="91"/>
    </row>
    <row r="6" spans="1:4" ht="20.25" customHeight="1">
      <c r="A6" s="100" t="s">
        <v>78</v>
      </c>
      <c r="B6" s="101"/>
      <c r="C6" s="101"/>
      <c r="D6" s="102"/>
    </row>
    <row r="7" spans="1:4">
      <c r="A7" s="82" t="s">
        <v>79</v>
      </c>
      <c r="B7" s="80"/>
      <c r="C7" s="83">
        <f>SUM(C9:C13)</f>
        <v>297045139</v>
      </c>
      <c r="D7" s="81">
        <v>530138618</v>
      </c>
    </row>
    <row r="8" spans="1:4">
      <c r="A8" s="80" t="s">
        <v>80</v>
      </c>
      <c r="B8" s="80"/>
      <c r="C8" s="83"/>
      <c r="D8" s="81"/>
    </row>
    <row r="9" spans="1:4">
      <c r="A9" s="80" t="s">
        <v>81</v>
      </c>
      <c r="B9" s="80"/>
      <c r="C9" s="83">
        <v>238312779</v>
      </c>
      <c r="D9" s="81">
        <v>460716791</v>
      </c>
    </row>
    <row r="10" spans="1:4">
      <c r="A10" s="80" t="s">
        <v>82</v>
      </c>
      <c r="B10" s="80"/>
      <c r="C10" s="83">
        <v>2058401</v>
      </c>
      <c r="D10" s="81">
        <v>5163626</v>
      </c>
    </row>
    <row r="11" spans="1:4">
      <c r="A11" s="80" t="s">
        <v>83</v>
      </c>
      <c r="B11" s="80"/>
      <c r="C11" s="83">
        <v>37890159</v>
      </c>
      <c r="D11" s="81">
        <v>59237747</v>
      </c>
    </row>
    <row r="12" spans="1:4">
      <c r="A12" s="80" t="s">
        <v>84</v>
      </c>
      <c r="B12" s="80"/>
      <c r="C12" s="83"/>
      <c r="D12" s="81"/>
    </row>
    <row r="13" spans="1:4">
      <c r="A13" s="80" t="s">
        <v>85</v>
      </c>
      <c r="B13" s="80"/>
      <c r="C13" s="83">
        <v>18783800</v>
      </c>
      <c r="D13" s="81">
        <v>5020454</v>
      </c>
    </row>
    <row r="14" spans="1:4">
      <c r="A14" s="82" t="s">
        <v>86</v>
      </c>
      <c r="B14" s="80"/>
      <c r="C14" s="83">
        <f>SUM(C16:C22)</f>
        <v>258141160</v>
      </c>
      <c r="D14" s="81">
        <v>357514972</v>
      </c>
    </row>
    <row r="15" spans="1:4">
      <c r="A15" s="80" t="s">
        <v>80</v>
      </c>
      <c r="B15" s="80"/>
      <c r="C15" s="83"/>
      <c r="D15" s="81"/>
    </row>
    <row r="16" spans="1:4">
      <c r="A16" s="80" t="s">
        <v>87</v>
      </c>
      <c r="B16" s="80"/>
      <c r="C16" s="83">
        <v>55520587</v>
      </c>
      <c r="D16" s="81">
        <v>56047199</v>
      </c>
    </row>
    <row r="17" spans="1:6" ht="16.5" customHeight="1">
      <c r="A17" s="80" t="s">
        <v>88</v>
      </c>
      <c r="B17" s="80"/>
      <c r="C17" s="83">
        <v>112775811</v>
      </c>
      <c r="D17" s="81">
        <v>135158916</v>
      </c>
    </row>
    <row r="18" spans="1:6" ht="15" customHeight="1">
      <c r="A18" s="80" t="s">
        <v>89</v>
      </c>
      <c r="B18" s="80"/>
      <c r="C18" s="83">
        <v>21511466</v>
      </c>
      <c r="D18" s="81">
        <v>20554377</v>
      </c>
    </row>
    <row r="19" spans="1:6">
      <c r="A19" s="80" t="s">
        <v>90</v>
      </c>
      <c r="B19" s="80"/>
      <c r="C19" s="83"/>
      <c r="D19" s="81"/>
    </row>
    <row r="20" spans="1:6">
      <c r="A20" s="80" t="s">
        <v>91</v>
      </c>
      <c r="B20" s="80"/>
      <c r="C20" s="83">
        <v>3370881</v>
      </c>
      <c r="D20" s="81">
        <v>23168904</v>
      </c>
    </row>
    <row r="21" spans="1:6">
      <c r="A21" s="80" t="s">
        <v>92</v>
      </c>
      <c r="B21" s="80"/>
      <c r="C21" s="83">
        <v>47916031</v>
      </c>
      <c r="D21" s="81">
        <v>117382007</v>
      </c>
    </row>
    <row r="22" spans="1:6">
      <c r="A22" s="80" t="s">
        <v>93</v>
      </c>
      <c r="B22" s="80"/>
      <c r="C22" s="83">
        <v>17046384</v>
      </c>
      <c r="D22" s="81">
        <v>5203569</v>
      </c>
    </row>
    <row r="23" spans="1:6">
      <c r="A23" s="82" t="s">
        <v>94</v>
      </c>
      <c r="B23" s="80"/>
      <c r="C23" s="83">
        <f>C7-C14</f>
        <v>38903979</v>
      </c>
      <c r="D23" s="81">
        <v>172623646</v>
      </c>
      <c r="E23" s="84"/>
      <c r="F23" s="84"/>
    </row>
    <row r="24" spans="1:6">
      <c r="A24" s="82" t="s">
        <v>95</v>
      </c>
      <c r="B24" s="80"/>
      <c r="C24" s="83"/>
      <c r="D24" s="81"/>
    </row>
    <row r="25" spans="1:6">
      <c r="A25" s="80" t="s">
        <v>79</v>
      </c>
      <c r="B25" s="80"/>
      <c r="C25" s="83">
        <v>0</v>
      </c>
      <c r="D25" s="81">
        <v>0</v>
      </c>
    </row>
    <row r="26" spans="1:6">
      <c r="A26" s="80" t="s">
        <v>80</v>
      </c>
      <c r="B26" s="80"/>
      <c r="C26" s="83"/>
      <c r="D26" s="81"/>
    </row>
    <row r="27" spans="1:6">
      <c r="A27" s="80" t="s">
        <v>96</v>
      </c>
      <c r="B27" s="80"/>
      <c r="C27" s="107"/>
      <c r="D27" s="85"/>
    </row>
    <row r="28" spans="1:6">
      <c r="A28" s="80" t="s">
        <v>97</v>
      </c>
      <c r="B28" s="80"/>
      <c r="C28" s="107"/>
      <c r="D28" s="85"/>
    </row>
    <row r="29" spans="1:6">
      <c r="A29" s="80" t="s">
        <v>85</v>
      </c>
      <c r="B29" s="80"/>
      <c r="C29" s="107"/>
      <c r="D29" s="85"/>
    </row>
    <row r="30" spans="1:6">
      <c r="A30" s="80" t="s">
        <v>86</v>
      </c>
      <c r="B30" s="80"/>
      <c r="C30" s="83">
        <f>SUM(C32:C35)</f>
        <v>29692783</v>
      </c>
      <c r="D30" s="81">
        <v>44760939</v>
      </c>
    </row>
    <row r="31" spans="1:6">
      <c r="A31" s="80" t="s">
        <v>80</v>
      </c>
      <c r="B31" s="80"/>
      <c r="C31" s="83"/>
      <c r="D31" s="81"/>
    </row>
    <row r="32" spans="1:6">
      <c r="A32" s="80" t="s">
        <v>98</v>
      </c>
      <c r="B32" s="80"/>
      <c r="C32" s="83">
        <v>29684581</v>
      </c>
      <c r="D32" s="81">
        <v>44667104</v>
      </c>
    </row>
    <row r="33" spans="1:6">
      <c r="A33" s="80" t="s">
        <v>99</v>
      </c>
      <c r="B33" s="80"/>
      <c r="C33" s="83">
        <v>8202</v>
      </c>
      <c r="D33" s="81">
        <v>93835</v>
      </c>
    </row>
    <row r="34" spans="1:6">
      <c r="A34" s="80" t="s">
        <v>100</v>
      </c>
      <c r="B34" s="80"/>
      <c r="C34" s="83"/>
      <c r="D34" s="81"/>
    </row>
    <row r="35" spans="1:6">
      <c r="A35" s="80" t="s">
        <v>93</v>
      </c>
      <c r="B35" s="80"/>
      <c r="C35" s="83"/>
      <c r="D35" s="81"/>
    </row>
    <row r="36" spans="1:6">
      <c r="A36" s="82" t="s">
        <v>101</v>
      </c>
      <c r="B36" s="80"/>
      <c r="C36" s="83">
        <f>C25-C30</f>
        <v>-29692783</v>
      </c>
      <c r="D36" s="81">
        <v>-44760939</v>
      </c>
    </row>
    <row r="37" spans="1:6" s="86" customFormat="1">
      <c r="A37" s="82" t="s">
        <v>102</v>
      </c>
      <c r="B37" s="82"/>
      <c r="C37" s="83"/>
      <c r="D37" s="81"/>
    </row>
    <row r="38" spans="1:6">
      <c r="A38" s="80" t="s">
        <v>79</v>
      </c>
      <c r="B38" s="80"/>
      <c r="C38" s="83">
        <f>SUM(C40:C42)</f>
        <v>7464</v>
      </c>
      <c r="D38" s="81">
        <v>49994</v>
      </c>
    </row>
    <row r="39" spans="1:6">
      <c r="A39" s="80" t="s">
        <v>80</v>
      </c>
      <c r="B39" s="80"/>
      <c r="C39" s="83"/>
      <c r="D39" s="81"/>
    </row>
    <row r="40" spans="1:6">
      <c r="A40" s="80" t="s">
        <v>103</v>
      </c>
      <c r="B40" s="80"/>
      <c r="C40" s="83"/>
      <c r="D40" s="81"/>
    </row>
    <row r="41" spans="1:6" ht="15.75" customHeight="1">
      <c r="A41" s="80" t="s">
        <v>104</v>
      </c>
      <c r="B41" s="80"/>
      <c r="C41" s="88"/>
      <c r="D41" s="87"/>
    </row>
    <row r="42" spans="1:6">
      <c r="A42" s="80" t="s">
        <v>85</v>
      </c>
      <c r="B42" s="80"/>
      <c r="C42" s="88">
        <v>7464</v>
      </c>
      <c r="D42" s="87">
        <v>49994</v>
      </c>
    </row>
    <row r="43" spans="1:6" s="86" customFormat="1">
      <c r="A43" s="82" t="s">
        <v>86</v>
      </c>
      <c r="B43" s="82"/>
      <c r="C43" s="88">
        <v>29932</v>
      </c>
      <c r="D43" s="87">
        <v>50565669</v>
      </c>
    </row>
    <row r="44" spans="1:6">
      <c r="A44" s="80" t="s">
        <v>80</v>
      </c>
      <c r="B44" s="80"/>
      <c r="C44" s="88"/>
      <c r="D44" s="87"/>
    </row>
    <row r="45" spans="1:6">
      <c r="A45" s="80" t="s">
        <v>105</v>
      </c>
      <c r="B45" s="80"/>
      <c r="C45" s="88"/>
      <c r="D45" s="87"/>
    </row>
    <row r="46" spans="1:6">
      <c r="A46" s="80" t="s">
        <v>106</v>
      </c>
      <c r="B46" s="80"/>
      <c r="C46" s="88">
        <v>29932</v>
      </c>
      <c r="D46" s="87">
        <v>50565669</v>
      </c>
      <c r="E46" s="84"/>
    </row>
    <row r="47" spans="1:6">
      <c r="A47" s="80" t="s">
        <v>107</v>
      </c>
      <c r="B47" s="80"/>
      <c r="C47" s="88"/>
      <c r="D47" s="87"/>
    </row>
    <row r="48" spans="1:6">
      <c r="A48" s="82" t="s">
        <v>108</v>
      </c>
      <c r="B48" s="80"/>
      <c r="C48" s="88">
        <f>C38-C43</f>
        <v>-22468</v>
      </c>
      <c r="D48" s="87">
        <v>-50515675</v>
      </c>
      <c r="E48" s="84"/>
      <c r="F48" s="84"/>
    </row>
    <row r="49" spans="1:4">
      <c r="A49" s="82" t="s">
        <v>109</v>
      </c>
      <c r="B49" s="80"/>
      <c r="C49" s="88">
        <f>C23+C36+C48</f>
        <v>9188728</v>
      </c>
      <c r="D49" s="87">
        <v>77347032</v>
      </c>
    </row>
    <row r="50" spans="1:4" ht="16.5" customHeight="1">
      <c r="A50" s="82" t="s">
        <v>110</v>
      </c>
      <c r="B50" s="80"/>
      <c r="C50" s="88">
        <v>6475947</v>
      </c>
      <c r="D50" s="87">
        <v>10914119</v>
      </c>
    </row>
    <row r="51" spans="1:4" ht="16.5" customHeight="1">
      <c r="A51" s="82" t="s">
        <v>111</v>
      </c>
      <c r="B51" s="80"/>
      <c r="C51" s="88">
        <f>C49+C50</f>
        <v>15664675</v>
      </c>
      <c r="D51" s="87">
        <v>88261151</v>
      </c>
    </row>
    <row r="52" spans="1:4" ht="16.5" customHeight="1"/>
    <row r="53" spans="1:4" ht="16.5" customHeight="1">
      <c r="D53" s="84"/>
    </row>
    <row r="54" spans="1:4" ht="16.5" customHeight="1">
      <c r="D54" s="84"/>
    </row>
  </sheetData>
  <mergeCells count="3">
    <mergeCell ref="A2:D2"/>
    <mergeCell ref="C1:D1"/>
    <mergeCell ref="A6:D6"/>
  </mergeCells>
  <pageMargins left="0.7" right="0.47" top="0.57999999999999996" bottom="0.7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showGridLines="0" zoomScaleNormal="100" workbookViewId="0">
      <selection activeCell="J12" sqref="J12"/>
    </sheetView>
  </sheetViews>
  <sheetFormatPr defaultRowHeight="15"/>
  <cols>
    <col min="1" max="1" width="43.28515625" style="9" customWidth="1"/>
    <col min="2" max="2" width="16.28515625" style="9" customWidth="1"/>
    <col min="3" max="3" width="22.140625" style="9" customWidth="1"/>
    <col min="4" max="4" width="20.5703125" style="9" customWidth="1"/>
    <col min="5" max="5" width="9.140625" style="9"/>
    <col min="6" max="6" width="14.140625" style="9" bestFit="1" customWidth="1"/>
    <col min="7" max="16384" width="9.140625" style="9"/>
  </cols>
  <sheetData>
    <row r="1" spans="1:6" ht="36.75" customHeight="1">
      <c r="A1" s="52" t="s">
        <v>50</v>
      </c>
      <c r="B1" s="53"/>
      <c r="C1" s="104" t="s">
        <v>51</v>
      </c>
      <c r="D1" s="104"/>
    </row>
    <row r="2" spans="1:6" ht="26.25" customHeight="1">
      <c r="A2" s="103" t="s">
        <v>63</v>
      </c>
      <c r="B2" s="103"/>
      <c r="C2" s="103"/>
      <c r="D2" s="103"/>
    </row>
    <row r="5" spans="1:6">
      <c r="B5" s="8" t="s">
        <v>64</v>
      </c>
      <c r="C5" s="8" t="s">
        <v>42</v>
      </c>
      <c r="D5" s="8" t="s">
        <v>65</v>
      </c>
    </row>
    <row r="6" spans="1:6">
      <c r="A6" s="7" t="s">
        <v>0</v>
      </c>
      <c r="B6" s="6" t="s">
        <v>40</v>
      </c>
      <c r="C6" s="6" t="s">
        <v>39</v>
      </c>
      <c r="D6" s="6" t="s">
        <v>40</v>
      </c>
    </row>
    <row r="7" spans="1:6" ht="23.25" customHeight="1">
      <c r="A7" s="57" t="s">
        <v>114</v>
      </c>
      <c r="B7" s="58">
        <v>107958384</v>
      </c>
      <c r="C7" s="59">
        <v>73308650</v>
      </c>
      <c r="D7" s="60">
        <v>181267034</v>
      </c>
    </row>
    <row r="8" spans="1:6" ht="26.25" customHeight="1">
      <c r="A8" s="57" t="s">
        <v>49</v>
      </c>
      <c r="B8" s="61">
        <v>0</v>
      </c>
      <c r="C8" s="59">
        <v>130721801</v>
      </c>
      <c r="D8" s="59">
        <v>130721801</v>
      </c>
    </row>
    <row r="9" spans="1:6">
      <c r="A9" s="57" t="s">
        <v>38</v>
      </c>
      <c r="B9" s="61">
        <v>0</v>
      </c>
      <c r="C9" s="61">
        <v>130721801</v>
      </c>
      <c r="D9" s="61">
        <v>130721801</v>
      </c>
    </row>
    <row r="10" spans="1:6" ht="33" customHeight="1">
      <c r="A10" s="57" t="s">
        <v>34</v>
      </c>
      <c r="B10" s="61">
        <v>0</v>
      </c>
      <c r="C10" s="61">
        <v>-18549146</v>
      </c>
      <c r="D10" s="61">
        <v>-18549146</v>
      </c>
    </row>
    <row r="11" spans="1:6" ht="15.75" thickBot="1">
      <c r="A11" s="62" t="s">
        <v>115</v>
      </c>
      <c r="B11" s="63">
        <v>107958384</v>
      </c>
      <c r="C11" s="63">
        <v>185481305</v>
      </c>
      <c r="D11" s="63">
        <v>293439689</v>
      </c>
      <c r="F11" s="55"/>
    </row>
    <row r="12" spans="1:6" ht="33" customHeight="1">
      <c r="A12" s="64" t="s">
        <v>116</v>
      </c>
      <c r="B12" s="65">
        <v>107958384</v>
      </c>
      <c r="C12" s="65">
        <v>128999283</v>
      </c>
      <c r="D12" s="65">
        <v>236957667</v>
      </c>
    </row>
    <row r="13" spans="1:6" ht="23.25" customHeight="1">
      <c r="A13" s="57" t="s">
        <v>49</v>
      </c>
      <c r="B13" s="61">
        <v>0</v>
      </c>
      <c r="C13" s="59">
        <v>41030734</v>
      </c>
      <c r="D13" s="66">
        <v>41030734</v>
      </c>
    </row>
    <row r="14" spans="1:6">
      <c r="A14" s="57" t="s">
        <v>38</v>
      </c>
      <c r="B14" s="61">
        <v>0</v>
      </c>
      <c r="C14" s="59">
        <v>41030734</v>
      </c>
      <c r="D14" s="66">
        <v>41030734</v>
      </c>
    </row>
    <row r="15" spans="1:6" ht="14.25" customHeight="1" thickBot="1">
      <c r="A15" s="67" t="s">
        <v>117</v>
      </c>
      <c r="B15" s="68">
        <v>107958384</v>
      </c>
      <c r="C15" s="69">
        <v>170030017</v>
      </c>
      <c r="D15" s="69">
        <v>277988401</v>
      </c>
      <c r="F15" s="55"/>
    </row>
    <row r="16" spans="1:6">
      <c r="B16" s="56"/>
      <c r="C16" s="56"/>
      <c r="D16" s="56"/>
    </row>
    <row r="17" spans="1:6">
      <c r="D17" s="55"/>
    </row>
    <row r="18" spans="1:6" s="15" customFormat="1" ht="16.5" customHeight="1">
      <c r="A18" s="15" t="s">
        <v>55</v>
      </c>
      <c r="B18" s="5"/>
      <c r="D18" s="15" t="s">
        <v>56</v>
      </c>
    </row>
    <row r="19" spans="1:6" s="15" customFormat="1" ht="16.5" customHeight="1">
      <c r="B19" s="5"/>
    </row>
    <row r="20" spans="1:6" s="15" customFormat="1" ht="16.5" customHeight="1">
      <c r="A20" s="15" t="s">
        <v>57</v>
      </c>
      <c r="B20" s="5"/>
      <c r="D20" s="15" t="s">
        <v>58</v>
      </c>
      <c r="F20" s="54"/>
    </row>
    <row r="21" spans="1:6" s="15" customFormat="1" ht="16.5" customHeight="1">
      <c r="B21" s="5"/>
      <c r="F21" s="54"/>
    </row>
    <row r="22" spans="1:6" s="15" customFormat="1" ht="16.5" customHeight="1">
      <c r="A22" s="15" t="s">
        <v>59</v>
      </c>
      <c r="B22" s="5"/>
      <c r="D22" s="15" t="s">
        <v>60</v>
      </c>
      <c r="F22" s="54"/>
    </row>
  </sheetData>
  <mergeCells count="2">
    <mergeCell ref="A2:D2"/>
    <mergeCell ref="C1:D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ф-3</vt:lpstr>
      <vt:lpstr>Ф-4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2015-11-17T09:28:09Z</dcterms:modified>
</cp:coreProperties>
</file>