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0.250\public\Finance\ОТЧЕТЫ\KASE\Кварт отчет\3 кв 2022\"/>
    </mc:Choice>
  </mc:AlternateContent>
  <bookViews>
    <workbookView xWindow="0" yWindow="0" windowWidth="28800" windowHeight="13635" activeTab="1"/>
  </bookViews>
  <sheets>
    <sheet name="Ф1" sheetId="2" r:id="rId1"/>
    <sheet name="Ф2" sheetId="3" r:id="rId2"/>
    <sheet name="Ф3" sheetId="4" r:id="rId3"/>
    <sheet name="Ф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1" i="3" l="1"/>
  <c r="C9" i="3" l="1"/>
  <c r="D9" i="3"/>
  <c r="C13" i="3" l="1"/>
  <c r="D16" i="5"/>
  <c r="D10" i="5"/>
  <c r="E10" i="5" s="1"/>
  <c r="C18" i="5"/>
  <c r="E14" i="5"/>
  <c r="E7" i="5"/>
  <c r="E13" i="5"/>
  <c r="C12" i="5"/>
  <c r="E11" i="5"/>
  <c r="E9" i="5"/>
  <c r="E8" i="5"/>
  <c r="E6" i="5"/>
  <c r="D11" i="3"/>
  <c r="C25" i="2"/>
  <c r="D25" i="2"/>
  <c r="D21" i="2"/>
  <c r="C21" i="2"/>
  <c r="D13" i="2"/>
  <c r="C26" i="2" l="1"/>
  <c r="D12" i="5"/>
  <c r="E12" i="5" s="1"/>
  <c r="C15" i="3"/>
  <c r="D13" i="3"/>
  <c r="D15" i="3" s="1"/>
  <c r="D20" i="3" s="1"/>
  <c r="D22" i="3" s="1"/>
  <c r="D24" i="3" s="1"/>
  <c r="D26" i="2"/>
  <c r="C20" i="3" l="1"/>
  <c r="C22" i="3" s="1"/>
  <c r="C24" i="3" s="1"/>
  <c r="D18" i="5"/>
  <c r="E18" i="5" s="1"/>
  <c r="E16" i="5"/>
</calcChain>
</file>

<file path=xl/sharedStrings.xml><?xml version="1.0" encoding="utf-8"?>
<sst xmlns="http://schemas.openxmlformats.org/spreadsheetml/2006/main" count="205" uniqueCount="111">
  <si>
    <t>Денежные средства и их эквиваленты</t>
  </si>
  <si>
    <t xml:space="preserve">Займы выданные </t>
  </si>
  <si>
    <t>Прочая дебиторская задолженность</t>
  </si>
  <si>
    <t>Основные средства</t>
  </si>
  <si>
    <t>Прочие активы</t>
  </si>
  <si>
    <t>Отложенный налоговый актив</t>
  </si>
  <si>
    <t>Займы полученные</t>
  </si>
  <si>
    <t>Корпоративный подоходный налог к уплате</t>
  </si>
  <si>
    <t>Финансовые обязательства по аренде</t>
  </si>
  <si>
    <t>Кредиторская задолженность</t>
  </si>
  <si>
    <t>Налоги и прочие обязательные платежи в бюджет</t>
  </si>
  <si>
    <t>Прочие обязательства</t>
  </si>
  <si>
    <t>Итого обязательства:</t>
  </si>
  <si>
    <t>Уставный капитал</t>
  </si>
  <si>
    <t>Накопленный убыток</t>
  </si>
  <si>
    <t>Итого капитал:</t>
  </si>
  <si>
    <t>Процентные доходы</t>
  </si>
  <si>
    <t>Процентные расходы</t>
  </si>
  <si>
    <t>Чистый процентный доход</t>
  </si>
  <si>
    <t>Общие и административные расходы</t>
  </si>
  <si>
    <t>Доходы, за вычетом расходов, по курсовой разнице, нетто</t>
  </si>
  <si>
    <t>Прочие доходы</t>
  </si>
  <si>
    <t>Прочие расходы</t>
  </si>
  <si>
    <t>Прибыль / (убыток) до налогообложения</t>
  </si>
  <si>
    <t>Прибыль / (убыток) за отчетный период</t>
  </si>
  <si>
    <t>Прочий совокупный доход за отчетный период</t>
  </si>
  <si>
    <t>Итого совокупный доход / (убыток) за отчетный период, за вычетом налога на прибыль</t>
  </si>
  <si>
    <t>Взнос в уставный капитал</t>
  </si>
  <si>
    <t>Итого</t>
  </si>
  <si>
    <t>Прочий совокупный доход</t>
  </si>
  <si>
    <t>Итого совокупный доход за период</t>
  </si>
  <si>
    <t>На 1 января 2021г.</t>
  </si>
  <si>
    <t>Корректировка КПН за 2020</t>
  </si>
  <si>
    <t>На 1 января 2022г.</t>
  </si>
  <si>
    <t>Генеральный директор</t>
  </si>
  <si>
    <t>Дзауров Х.А.</t>
  </si>
  <si>
    <t>Главный бухгалтер</t>
  </si>
  <si>
    <t>В тысячах тенге</t>
  </si>
  <si>
    <t>2021 года</t>
  </si>
  <si>
    <t>31 декабря                    2021 года</t>
  </si>
  <si>
    <t>АКТИВЫ</t>
  </si>
  <si>
    <t>ИТОГО АКТИВЫ</t>
  </si>
  <si>
    <t>ТОО «МФО «Rangeld finance»</t>
  </si>
  <si>
    <t>Примечания</t>
  </si>
  <si>
    <t>ОБЯЗАТЕЛЬСТВА</t>
  </si>
  <si>
    <t>КАПИТАЛ</t>
  </si>
  <si>
    <t>Нераспределенная прибыль / (накопленный убыток)</t>
  </si>
  <si>
    <t>ИТОГО КАПИТАЛ  И ОБЯЗАТЕЛЬСТВА:</t>
  </si>
  <si>
    <t>ПРОМЕЖУТОЧНЫЙ СОКРАЩЕННЫЙ ОТЧЕТ О СОВОКУПНОМ ДОХОДЕ</t>
  </si>
  <si>
    <t xml:space="preserve">ПРОМЕЖУТОЧНЫЙ СОКРАЩЕННЫЙ ОТЧЕТ О ФИНАНСОВОМ ПОЛОЖЕНИИ </t>
  </si>
  <si>
    <t xml:space="preserve">Процентные расходы 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</si>
  <si>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</si>
  <si>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</si>
  <si>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(Расходы)/ экономия по налогу на прибыль</t>
  </si>
  <si>
    <t>ПРОМЕЖУТОЧНЫЙ СОКРАЩЕННЫЙ ОТЧЕТ  О ДВИЖЕНИИ ДЕНЕЖНЫХ СРЕДСТВ</t>
  </si>
  <si>
    <t>2022 года</t>
  </si>
  <si>
    <t>(неаудировано)</t>
  </si>
  <si>
    <t>Прибыль за период</t>
  </si>
  <si>
    <t>ПРОМЕЖУТОЧНЫЙ СОКРАЩЕННЫЙ ОТЧЕТ  ОБ ИЗМЕНЕНИЯХ В КАПИТАЛЕ</t>
  </si>
  <si>
    <t>На 30 июня 2021г.</t>
  </si>
  <si>
    <t>По состоянию на 30 сентября 2022 года</t>
  </si>
  <si>
    <t>30 сентября                          2022 года (неаудировано)</t>
  </si>
  <si>
    <t>Абдигалиева Н.У.</t>
  </si>
  <si>
    <t>За девять месяцев, закончившиеся 30 сентября 2022 года</t>
  </si>
  <si>
    <t>За девять  месяцев, закончившиеся</t>
  </si>
  <si>
    <t>30 сентября</t>
  </si>
  <si>
    <t>За девять месяцев, закончившиеся</t>
  </si>
  <si>
    <t>1. Поступление денежных средств, всего</t>
  </si>
  <si>
    <t>в том числе:</t>
  </si>
  <si>
    <t>-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</si>
  <si>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</si>
  <si>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</si>
  <si>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</si>
  <si>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</si>
  <si>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</si>
  <si>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</si>
  <si>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</si>
  <si>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</si>
  <si>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</si>
  <si>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</si>
  <si>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</si>
  <si>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</si>
  <si>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</si>
  <si>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</si>
  <si>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</si>
  <si>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</si>
  <si>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</si>
  <si>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</si>
  <si>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</si>
  <si>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</si>
  <si>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>фьючерсные и форвардные контракты, опционы и свопы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</si>
  <si>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</si>
  <si>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</si>
  <si>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</si>
  <si>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</si>
  <si>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</si>
  <si>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</si>
  <si>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</si>
  <si>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</si>
  <si>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</si>
  <si>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</si>
  <si>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</si>
  <si>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</si>
  <si>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</si>
  <si>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</si>
  <si>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</si>
  <si>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</si>
  <si>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</si>
  <si>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</si>
  <si>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в тысячах тенге</t>
  </si>
  <si>
    <t>На 30 сентября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</si>
</sst>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_-* #,##0\ _₽_-;\-* #,##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0"/>
      <color theme="1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E9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3" fillId="0" borderId="0"/>
  </cellStyleXfs>
  <cellXfs count="80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7" fillId="0" borderId="0" xfId="0" applyFont="1"/>
    <xf numFmtId="0" fontId="3" fillId="0" borderId="0" xfId="0" applyFont="1" applyAlignment="1"/>
    <xf numFmtId="165" fontId="4" fillId="0" borderId="1" xfId="1" applyNumberFormat="1" applyFont="1" applyBorder="1" applyAlignment="1"/>
    <xf numFmtId="165" fontId="3" fillId="0" borderId="1" xfId="1" applyNumberFormat="1" applyFont="1" applyBorder="1" applyAlignment="1"/>
    <xf numFmtId="165" fontId="4" fillId="0" borderId="1" xfId="1" applyNumberFormat="1" applyFont="1" applyFill="1" applyBorder="1" applyAlignment="1"/>
    <xf numFmtId="0" fontId="0" fillId="0" borderId="0" xfId="0" applyFont="1"/>
    <xf numFmtId="0" fontId="2" fillId="0" borderId="0" xfId="0" applyFont="1"/>
    <xf numFmtId="165" fontId="3" fillId="0" borderId="0" xfId="1" applyNumberFormat="1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165" fontId="3" fillId="0" borderId="0" xfId="1" applyNumberFormat="1" applyFont="1" applyBorder="1" applyAlignment="1">
      <alignment wrapText="1"/>
    </xf>
    <xf numFmtId="3" fontId="6" fillId="0" borderId="0" xfId="2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165" fontId="4" fillId="0" borderId="0" xfId="1" applyNumberFormat="1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3" fillId="0" borderId="2" xfId="1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165" fontId="4" fillId="0" borderId="4" xfId="1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5" fontId="4" fillId="0" borderId="0" xfId="1" applyNumberFormat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wrapText="1"/>
    </xf>
    <xf numFmtId="165" fontId="4" fillId="0" borderId="3" xfId="1" applyNumberFormat="1" applyFont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165" fontId="4" fillId="0" borderId="3" xfId="1" applyNumberFormat="1" applyFont="1" applyBorder="1" applyAlignment="1">
      <alignment wrapText="1"/>
    </xf>
    <xf numFmtId="165" fontId="4" fillId="0" borderId="3" xfId="1" applyNumberFormat="1" applyFont="1" applyFill="1" applyBorder="1" applyAlignment="1">
      <alignment wrapText="1"/>
    </xf>
    <xf numFmtId="166" fontId="3" fillId="0" borderId="1" xfId="3" applyNumberFormat="1" applyFont="1" applyBorder="1" applyAlignment="1"/>
    <xf numFmtId="165" fontId="3" fillId="0" borderId="1" xfId="1" applyNumberFormat="1" applyFont="1" applyFill="1" applyBorder="1" applyAlignment="1"/>
    <xf numFmtId="0" fontId="11" fillId="0" borderId="1" xfId="0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top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5" fillId="0" borderId="7" xfId="0" applyFont="1" applyBorder="1" applyAlignment="1">
      <alignment vertical="top" wrapText="1"/>
    </xf>
    <xf numFmtId="0" fontId="15" fillId="0" borderId="6" xfId="0" applyFont="1" applyBorder="1" applyAlignment="1">
      <alignment vertical="top"/>
    </xf>
    <xf numFmtId="0" fontId="15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4" fontId="14" fillId="0" borderId="5" xfId="4" applyNumberFormat="1" applyFont="1" applyBorder="1" applyAlignment="1">
      <alignment horizontal="right" vertical="top" wrapText="1"/>
    </xf>
    <xf numFmtId="0" fontId="14" fillId="0" borderId="5" xfId="4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0" xfId="0"/>
    <xf numFmtId="0" fontId="3" fillId="0" borderId="0" xfId="0" applyFont="1" applyAlignment="1">
      <alignment wrapText="1"/>
    </xf>
    <xf numFmtId="166" fontId="15" fillId="2" borderId="6" xfId="3" applyNumberFormat="1" applyFont="1" applyFill="1" applyBorder="1" applyAlignment="1">
      <alignment horizontal="right" vertical="center"/>
    </xf>
    <xf numFmtId="2" fontId="0" fillId="0" borderId="0" xfId="0" applyNumberFormat="1"/>
    <xf numFmtId="166" fontId="16" fillId="0" borderId="7" xfId="3" applyNumberFormat="1" applyFont="1" applyBorder="1" applyAlignment="1">
      <alignment horizontal="right" vertical="center"/>
    </xf>
    <xf numFmtId="166" fontId="15" fillId="0" borderId="6" xfId="3" applyNumberFormat="1" applyFont="1" applyBorder="1" applyAlignment="1">
      <alignment horizontal="right" vertical="center"/>
    </xf>
    <xf numFmtId="166" fontId="16" fillId="0" borderId="6" xfId="3" applyNumberFormat="1" applyFont="1" applyBorder="1" applyAlignment="1">
      <alignment horizontal="right" vertical="center"/>
    </xf>
    <xf numFmtId="166" fontId="16" fillId="0" borderId="6" xfId="3" applyNumberFormat="1" applyFont="1" applyBorder="1" applyAlignment="1">
      <alignment vertical="center"/>
    </xf>
    <xf numFmtId="166" fontId="15" fillId="2" borderId="6" xfId="3" applyNumberFormat="1" applyFont="1" applyFill="1" applyBorder="1" applyAlignment="1">
      <alignment horizontal="right" vertical="top" wrapText="1"/>
    </xf>
    <xf numFmtId="166" fontId="0" fillId="0" borderId="0" xfId="0" applyNumberFormat="1"/>
    <xf numFmtId="166" fontId="0" fillId="0" borderId="0" xfId="0" applyNumberFormat="1" applyFont="1"/>
    <xf numFmtId="165" fontId="3" fillId="0" borderId="0" xfId="0" applyNumberFormat="1" applyFont="1" applyAlignment="1">
      <alignment wrapText="1"/>
    </xf>
  </cellXfs>
  <cellStyles count="5">
    <cellStyle name="Обычный" xfId="0" builtinId="0"/>
    <cellStyle name="Обычный 2" xfId="2"/>
    <cellStyle name="Обычный_Ф3" xfId="4"/>
    <cellStyle name="Финансовый" xfId="3" builtin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99" zoomScaleNormal="99" workbookViewId="0">
      <selection activeCell="E24" sqref="E24"/>
    </sheetView>
  </sheetViews>
  <sheetFormatPr defaultRowHeight="15" x14ac:dyDescent="0.25"/>
  <cols>
    <col min="1" max="1" width="43.42578125" style="1" customWidth="1"/>
    <col min="2" max="2" width="13.28515625" style="1" customWidth="1"/>
    <col min="3" max="3" width="15.85546875" style="1" customWidth="1"/>
    <col min="4" max="4" width="14.28515625" style="1" customWidth="1"/>
    <col min="5" max="5" width="15.85546875" style="1" customWidth="1"/>
    <col min="6" max="8" width="8.85546875" style="1"/>
    <col min="9" max="9" width="8.85546875" style="4"/>
    <col min="10" max="20" width="8.85546875" style="5"/>
  </cols>
  <sheetData>
    <row r="1" spans="1:21" x14ac:dyDescent="0.25">
      <c r="A1" s="14" t="s">
        <v>42</v>
      </c>
      <c r="B1" s="63"/>
      <c r="C1" s="63"/>
      <c r="D1"/>
    </row>
    <row r="2" spans="1:21" x14ac:dyDescent="0.25">
      <c r="A2" s="13"/>
      <c r="B2"/>
      <c r="C2"/>
      <c r="D2"/>
      <c r="E2"/>
    </row>
    <row r="3" spans="1:21" x14ac:dyDescent="0.25">
      <c r="A3" s="14" t="s">
        <v>49</v>
      </c>
      <c r="B3"/>
      <c r="C3"/>
      <c r="D3"/>
      <c r="E3"/>
    </row>
    <row r="4" spans="1:21" x14ac:dyDescent="0.25">
      <c r="A4" s="15" t="s">
        <v>60</v>
      </c>
      <c r="B4" s="16"/>
      <c r="C4" s="16"/>
      <c r="D4" s="16"/>
      <c r="E4"/>
    </row>
    <row r="5" spans="1:21" ht="46.9" customHeight="1" x14ac:dyDescent="0.25">
      <c r="A5" s="35" t="s">
        <v>37</v>
      </c>
      <c r="B5" s="36" t="s">
        <v>43</v>
      </c>
      <c r="C5" s="24" t="s">
        <v>61</v>
      </c>
      <c r="D5" s="24" t="s">
        <v>39</v>
      </c>
      <c r="I5" s="1"/>
      <c r="J5" s="4"/>
      <c r="U5" s="5"/>
    </row>
    <row r="6" spans="1:21" x14ac:dyDescent="0.25">
      <c r="A6" s="28" t="s">
        <v>40</v>
      </c>
      <c r="B6" s="21"/>
      <c r="C6" s="19"/>
      <c r="D6" s="19"/>
      <c r="I6" s="1"/>
      <c r="J6" s="4"/>
      <c r="U6" s="5"/>
    </row>
    <row r="7" spans="1:21" x14ac:dyDescent="0.25">
      <c r="A7" s="18" t="s">
        <v>0</v>
      </c>
      <c r="B7" s="31">
        <v>5</v>
      </c>
      <c r="C7" s="19">
        <v>3665</v>
      </c>
      <c r="D7" s="19">
        <v>261160</v>
      </c>
      <c r="I7" s="1"/>
      <c r="J7" s="4"/>
      <c r="U7" s="5"/>
    </row>
    <row r="8" spans="1:21" x14ac:dyDescent="0.25">
      <c r="A8" s="18" t="s">
        <v>1</v>
      </c>
      <c r="B8" s="31">
        <v>6</v>
      </c>
      <c r="C8" s="20">
        <v>2303854</v>
      </c>
      <c r="D8" s="19">
        <v>2448662</v>
      </c>
      <c r="I8" s="1"/>
      <c r="J8" s="4"/>
      <c r="U8" s="5"/>
    </row>
    <row r="9" spans="1:21" x14ac:dyDescent="0.25">
      <c r="A9" s="18" t="s">
        <v>2</v>
      </c>
      <c r="B9" s="31"/>
      <c r="C9" s="19">
        <v>13996</v>
      </c>
      <c r="D9" s="19">
        <v>4633</v>
      </c>
      <c r="I9" s="1"/>
      <c r="J9" s="4"/>
      <c r="U9" s="5"/>
    </row>
    <row r="10" spans="1:21" x14ac:dyDescent="0.25">
      <c r="A10" s="18" t="s">
        <v>3</v>
      </c>
      <c r="B10" s="31">
        <v>7</v>
      </c>
      <c r="C10" s="19">
        <v>35421</v>
      </c>
      <c r="D10" s="19">
        <v>35933</v>
      </c>
      <c r="I10" s="1"/>
      <c r="J10" s="4"/>
      <c r="U10" s="5"/>
    </row>
    <row r="11" spans="1:21" x14ac:dyDescent="0.25">
      <c r="A11" s="18" t="s">
        <v>5</v>
      </c>
      <c r="B11" s="31">
        <v>17</v>
      </c>
      <c r="C11" s="19">
        <v>1014</v>
      </c>
      <c r="D11" s="19">
        <v>1014</v>
      </c>
      <c r="I11" s="1"/>
      <c r="J11" s="4"/>
      <c r="U11" s="5"/>
    </row>
    <row r="12" spans="1:21" x14ac:dyDescent="0.25">
      <c r="A12" s="17" t="s">
        <v>4</v>
      </c>
      <c r="B12" s="32"/>
      <c r="C12" s="25">
        <v>7582</v>
      </c>
      <c r="D12" s="25">
        <v>7341</v>
      </c>
      <c r="I12" s="1"/>
      <c r="J12" s="4"/>
      <c r="U12" s="5"/>
    </row>
    <row r="13" spans="1:21" ht="15.75" thickBot="1" x14ac:dyDescent="0.3">
      <c r="A13" s="29" t="s">
        <v>41</v>
      </c>
      <c r="B13" s="33"/>
      <c r="C13" s="27">
        <f>SUM(C7:C12)</f>
        <v>2365532</v>
      </c>
      <c r="D13" s="27">
        <f>SUM(D7:D12)</f>
        <v>2758743</v>
      </c>
      <c r="I13" s="1"/>
      <c r="J13" s="4"/>
      <c r="U13" s="5"/>
    </row>
    <row r="14" spans="1:21" x14ac:dyDescent="0.25">
      <c r="A14" s="21" t="s">
        <v>44</v>
      </c>
      <c r="B14" s="34"/>
      <c r="C14" s="19"/>
      <c r="D14" s="19"/>
      <c r="I14" s="1"/>
      <c r="J14" s="4"/>
      <c r="U14" s="5"/>
    </row>
    <row r="15" spans="1:21" x14ac:dyDescent="0.25">
      <c r="A15" s="18" t="s">
        <v>6</v>
      </c>
      <c r="B15" s="31">
        <v>8</v>
      </c>
      <c r="C15" s="19">
        <v>1625282</v>
      </c>
      <c r="D15" s="19">
        <v>2099045</v>
      </c>
      <c r="I15" s="1"/>
      <c r="J15" s="4"/>
      <c r="U15" s="5"/>
    </row>
    <row r="16" spans="1:21" x14ac:dyDescent="0.25">
      <c r="A16" s="18" t="s">
        <v>7</v>
      </c>
      <c r="B16" s="31"/>
      <c r="C16" s="19">
        <v>0</v>
      </c>
      <c r="D16" s="19">
        <v>55474</v>
      </c>
      <c r="I16" s="1"/>
      <c r="J16" s="4"/>
      <c r="U16" s="5"/>
    </row>
    <row r="17" spans="1:21" x14ac:dyDescent="0.25">
      <c r="A17" s="18" t="s">
        <v>8</v>
      </c>
      <c r="B17" s="31"/>
      <c r="C17" s="19">
        <v>4005</v>
      </c>
      <c r="D17" s="19">
        <v>6408</v>
      </c>
      <c r="I17" s="1"/>
      <c r="J17" s="4"/>
      <c r="U17" s="5"/>
    </row>
    <row r="18" spans="1:21" x14ac:dyDescent="0.25">
      <c r="A18" s="18" t="s">
        <v>9</v>
      </c>
      <c r="B18" s="31">
        <v>9</v>
      </c>
      <c r="C18" s="19">
        <v>21607</v>
      </c>
      <c r="D18" s="19">
        <v>3238</v>
      </c>
      <c r="I18" s="1"/>
      <c r="J18" s="4"/>
      <c r="U18" s="5"/>
    </row>
    <row r="19" spans="1:21" x14ac:dyDescent="0.25">
      <c r="A19" s="18" t="s">
        <v>10</v>
      </c>
      <c r="B19" s="31">
        <v>10</v>
      </c>
      <c r="C19" s="19">
        <v>2223</v>
      </c>
      <c r="D19" s="19">
        <v>25</v>
      </c>
      <c r="I19" s="1"/>
      <c r="J19" s="4"/>
      <c r="U19" s="5"/>
    </row>
    <row r="20" spans="1:21" x14ac:dyDescent="0.25">
      <c r="A20" s="18" t="s">
        <v>11</v>
      </c>
      <c r="B20" s="31">
        <v>11</v>
      </c>
      <c r="C20" s="19">
        <v>10292</v>
      </c>
      <c r="D20" s="19">
        <v>23302</v>
      </c>
      <c r="I20" s="1"/>
      <c r="J20" s="4"/>
      <c r="U20" s="5"/>
    </row>
    <row r="21" spans="1:21" x14ac:dyDescent="0.25">
      <c r="A21" s="21" t="s">
        <v>12</v>
      </c>
      <c r="B21" s="23"/>
      <c r="C21" s="22">
        <f>SUM(C15:C20)</f>
        <v>1663409</v>
      </c>
      <c r="D21" s="22">
        <f>SUM(D15:D20)</f>
        <v>2187492</v>
      </c>
      <c r="I21" s="1"/>
      <c r="J21" s="4"/>
      <c r="U21" s="5"/>
    </row>
    <row r="22" spans="1:21" x14ac:dyDescent="0.25">
      <c r="A22" s="21" t="s">
        <v>45</v>
      </c>
      <c r="B22" s="23"/>
      <c r="C22" s="19"/>
      <c r="D22" s="19"/>
      <c r="I22" s="1"/>
      <c r="J22" s="4"/>
      <c r="U22" s="5"/>
    </row>
    <row r="23" spans="1:21" x14ac:dyDescent="0.25">
      <c r="A23" s="18" t="s">
        <v>13</v>
      </c>
      <c r="B23" s="31">
        <v>12</v>
      </c>
      <c r="C23" s="19">
        <v>348549</v>
      </c>
      <c r="D23" s="19">
        <v>348549</v>
      </c>
      <c r="I23" s="1"/>
      <c r="J23" s="4"/>
      <c r="U23" s="5"/>
    </row>
    <row r="24" spans="1:21" ht="26.25" x14ac:dyDescent="0.25">
      <c r="A24" s="18" t="s">
        <v>46</v>
      </c>
      <c r="B24" s="30"/>
      <c r="C24" s="19">
        <v>353574</v>
      </c>
      <c r="D24" s="19">
        <v>222702</v>
      </c>
      <c r="E24" s="79"/>
      <c r="I24" s="1"/>
      <c r="J24" s="4"/>
      <c r="U24" s="5"/>
    </row>
    <row r="25" spans="1:21" x14ac:dyDescent="0.25">
      <c r="A25" s="21" t="s">
        <v>15</v>
      </c>
      <c r="B25" s="23"/>
      <c r="C25" s="22">
        <f>SUM(C23:C24)</f>
        <v>702123</v>
      </c>
      <c r="D25" s="22">
        <f>SUM(D23:D24)</f>
        <v>571251</v>
      </c>
      <c r="I25" s="1"/>
      <c r="J25" s="4"/>
      <c r="U25" s="5"/>
    </row>
    <row r="26" spans="1:21" ht="15.75" thickBot="1" x14ac:dyDescent="0.3">
      <c r="A26" s="26" t="s">
        <v>47</v>
      </c>
      <c r="B26" s="26"/>
      <c r="C26" s="27">
        <f>C21+C25</f>
        <v>2365532</v>
      </c>
      <c r="D26" s="27">
        <f>D21+D25</f>
        <v>2758743</v>
      </c>
      <c r="I26" s="1"/>
      <c r="J26" s="4"/>
      <c r="U26" s="5"/>
    </row>
    <row r="28" spans="1:21" x14ac:dyDescent="0.25">
      <c r="A28" s="1" t="s">
        <v>34</v>
      </c>
      <c r="C28" s="1" t="s">
        <v>35</v>
      </c>
    </row>
    <row r="30" spans="1:21" x14ac:dyDescent="0.25">
      <c r="A30" s="1" t="s">
        <v>36</v>
      </c>
      <c r="C30" s="1" t="s">
        <v>62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96" zoomScaleNormal="96" workbookViewId="0">
      <selection activeCell="C19" sqref="C19"/>
    </sheetView>
  </sheetViews>
  <sheetFormatPr defaultRowHeight="15" x14ac:dyDescent="0.25"/>
  <cols>
    <col min="1" max="1" width="34.140625" style="1" customWidth="1"/>
    <col min="2" max="2" width="15" style="1" customWidth="1"/>
    <col min="3" max="3" width="18.140625" style="6" customWidth="1"/>
    <col min="4" max="4" width="17.42578125" style="6" customWidth="1"/>
    <col min="5" max="5" width="8.85546875" style="6"/>
  </cols>
  <sheetData>
    <row r="1" spans="1:4" x14ac:dyDescent="0.25">
      <c r="A1" s="14" t="s">
        <v>42</v>
      </c>
      <c r="B1" s="14"/>
    </row>
    <row r="2" spans="1:4" x14ac:dyDescent="0.25">
      <c r="A2" s="13"/>
      <c r="B2" s="13"/>
    </row>
    <row r="3" spans="1:4" x14ac:dyDescent="0.25">
      <c r="A3" s="14" t="s">
        <v>48</v>
      </c>
      <c r="B3" s="14"/>
    </row>
    <row r="4" spans="1:4" x14ac:dyDescent="0.25">
      <c r="A4" s="15" t="s">
        <v>63</v>
      </c>
      <c r="B4" s="15"/>
    </row>
    <row r="5" spans="1:4" ht="21" customHeight="1" x14ac:dyDescent="0.25">
      <c r="A5" s="65" t="s">
        <v>37</v>
      </c>
      <c r="B5" s="64" t="s">
        <v>43</v>
      </c>
      <c r="C5" s="64" t="s">
        <v>64</v>
      </c>
      <c r="D5" s="64"/>
    </row>
    <row r="6" spans="1:4" ht="21.75" customHeight="1" x14ac:dyDescent="0.25">
      <c r="A6" s="65"/>
      <c r="B6" s="64"/>
      <c r="C6" s="64" t="s">
        <v>65</v>
      </c>
      <c r="D6" s="64"/>
    </row>
    <row r="7" spans="1:4" x14ac:dyDescent="0.25">
      <c r="A7" s="65"/>
      <c r="B7" s="64"/>
      <c r="C7" s="49" t="s">
        <v>55</v>
      </c>
      <c r="D7" s="49" t="s">
        <v>38</v>
      </c>
    </row>
    <row r="8" spans="1:4" x14ac:dyDescent="0.25">
      <c r="A8" s="65"/>
      <c r="B8" s="64"/>
      <c r="C8" s="49" t="s">
        <v>56</v>
      </c>
      <c r="D8" s="49" t="s">
        <v>56</v>
      </c>
    </row>
    <row r="9" spans="1:4" x14ac:dyDescent="0.25">
      <c r="A9" s="2" t="s">
        <v>16</v>
      </c>
      <c r="B9" s="37"/>
      <c r="C9" s="7">
        <f>C10</f>
        <v>524393</v>
      </c>
      <c r="D9" s="7">
        <f>D10</f>
        <v>396871</v>
      </c>
    </row>
    <row r="10" spans="1:4" x14ac:dyDescent="0.25">
      <c r="A10" s="3" t="s">
        <v>16</v>
      </c>
      <c r="B10" s="38">
        <v>13</v>
      </c>
      <c r="C10" s="47">
        <v>524393</v>
      </c>
      <c r="D10" s="47">
        <v>396871</v>
      </c>
    </row>
    <row r="11" spans="1:4" x14ac:dyDescent="0.25">
      <c r="A11" s="2" t="s">
        <v>17</v>
      </c>
      <c r="B11" s="37"/>
      <c r="C11" s="7">
        <f>C12</f>
        <v>-191253</v>
      </c>
      <c r="D11" s="7">
        <f>D12</f>
        <v>-151370</v>
      </c>
    </row>
    <row r="12" spans="1:4" x14ac:dyDescent="0.25">
      <c r="A12" s="3" t="s">
        <v>50</v>
      </c>
      <c r="B12" s="38">
        <v>14</v>
      </c>
      <c r="C12" s="47">
        <v>-191253</v>
      </c>
      <c r="D12" s="47">
        <v>-151370</v>
      </c>
    </row>
    <row r="13" spans="1:4" x14ac:dyDescent="0.25">
      <c r="A13" s="2" t="s">
        <v>18</v>
      </c>
      <c r="B13" s="37"/>
      <c r="C13" s="9">
        <f>C9+C11</f>
        <v>333140</v>
      </c>
      <c r="D13" s="9">
        <f t="shared" ref="D13" si="0">D9+D11</f>
        <v>245501</v>
      </c>
    </row>
    <row r="14" spans="1:4" ht="26.25" x14ac:dyDescent="0.25">
      <c r="A14" s="3" t="s">
        <v>51</v>
      </c>
      <c r="B14" s="38"/>
      <c r="C14" s="47">
        <v>-55648</v>
      </c>
      <c r="D14" s="47">
        <v>-54482</v>
      </c>
    </row>
    <row r="15" spans="1:4" ht="39" x14ac:dyDescent="0.25">
      <c r="A15" s="2" t="s">
        <v>52</v>
      </c>
      <c r="B15" s="37"/>
      <c r="C15" s="9">
        <f t="shared" ref="C15" si="1">SUM(C13:C14)</f>
        <v>277492</v>
      </c>
      <c r="D15" s="9">
        <f>SUM(D13:D14)</f>
        <v>191019</v>
      </c>
    </row>
    <row r="16" spans="1:4" x14ac:dyDescent="0.25">
      <c r="A16" s="3" t="s">
        <v>19</v>
      </c>
      <c r="B16" s="38">
        <v>15</v>
      </c>
      <c r="C16" s="47">
        <v>-153825</v>
      </c>
      <c r="D16" s="47">
        <v>-129771</v>
      </c>
    </row>
    <row r="17" spans="1:4" ht="26.25" x14ac:dyDescent="0.25">
      <c r="A17" s="3" t="s">
        <v>20</v>
      </c>
      <c r="B17" s="38"/>
      <c r="C17" s="47">
        <v>564</v>
      </c>
      <c r="D17" s="47">
        <v>0</v>
      </c>
    </row>
    <row r="18" spans="1:4" x14ac:dyDescent="0.25">
      <c r="A18" s="3" t="s">
        <v>21</v>
      </c>
      <c r="B18" s="38">
        <v>16</v>
      </c>
      <c r="C18" s="47">
        <v>21127</v>
      </c>
      <c r="D18" s="47">
        <v>113139</v>
      </c>
    </row>
    <row r="19" spans="1:4" x14ac:dyDescent="0.25">
      <c r="A19" s="3" t="s">
        <v>22</v>
      </c>
      <c r="B19" s="38"/>
      <c r="C19" s="47">
        <v>-14486</v>
      </c>
      <c r="D19" s="47">
        <v>-91</v>
      </c>
    </row>
    <row r="20" spans="1:4" ht="26.25" x14ac:dyDescent="0.25">
      <c r="A20" s="2" t="s">
        <v>23</v>
      </c>
      <c r="B20" s="37"/>
      <c r="C20" s="9">
        <f>SUM(C15:C19)</f>
        <v>130872</v>
      </c>
      <c r="D20" s="9">
        <f>SUM(D15:D19)</f>
        <v>174296</v>
      </c>
    </row>
    <row r="21" spans="1:4" ht="26.25" x14ac:dyDescent="0.25">
      <c r="A21" s="3" t="s">
        <v>53</v>
      </c>
      <c r="B21" s="38">
        <v>17</v>
      </c>
      <c r="C21" s="48">
        <v>0</v>
      </c>
      <c r="D21" s="47">
        <v>-878</v>
      </c>
    </row>
    <row r="22" spans="1:4" x14ac:dyDescent="0.25">
      <c r="A22" s="2" t="s">
        <v>24</v>
      </c>
      <c r="B22" s="37"/>
      <c r="C22" s="9">
        <f t="shared" ref="C22" si="2">SUM(C20:C21)</f>
        <v>130872</v>
      </c>
      <c r="D22" s="9">
        <f>SUM(D20:D21)</f>
        <v>173418</v>
      </c>
    </row>
    <row r="23" spans="1:4" ht="26.25" x14ac:dyDescent="0.25">
      <c r="A23" s="3" t="s">
        <v>25</v>
      </c>
      <c r="B23" s="38"/>
      <c r="C23" s="48">
        <v>0</v>
      </c>
      <c r="D23" s="8">
        <v>0</v>
      </c>
    </row>
    <row r="24" spans="1:4" ht="39" x14ac:dyDescent="0.25">
      <c r="A24" s="2" t="s">
        <v>26</v>
      </c>
      <c r="B24" s="37"/>
      <c r="C24" s="9">
        <f t="shared" ref="C24" si="3">SUM(C22:C23)</f>
        <v>130872</v>
      </c>
      <c r="D24" s="9">
        <f>SUM(D22:D23)</f>
        <v>173418</v>
      </c>
    </row>
    <row r="27" spans="1:4" x14ac:dyDescent="0.25">
      <c r="A27" s="1" t="s">
        <v>34</v>
      </c>
      <c r="C27" s="1"/>
      <c r="D27" s="1" t="s">
        <v>35</v>
      </c>
    </row>
    <row r="28" spans="1:4" x14ac:dyDescent="0.25">
      <c r="C28" s="1"/>
      <c r="D28" s="1"/>
    </row>
    <row r="29" spans="1:4" x14ac:dyDescent="0.25">
      <c r="A29" s="1" t="s">
        <v>36</v>
      </c>
      <c r="C29" s="1"/>
      <c r="D29" s="1" t="s">
        <v>62</v>
      </c>
    </row>
  </sheetData>
  <mergeCells count="4">
    <mergeCell ref="C5:D5"/>
    <mergeCell ref="A5:A8"/>
    <mergeCell ref="B5:B8"/>
    <mergeCell ref="C6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69"/>
  <sheetViews>
    <sheetView topLeftCell="A28" zoomScale="98" zoomScaleNormal="98" workbookViewId="0">
      <selection activeCell="C68" sqref="C68"/>
    </sheetView>
  </sheetViews>
  <sheetFormatPr defaultRowHeight="15" x14ac:dyDescent="0.25"/>
  <cols>
    <col min="1" max="1" width="72" customWidth="1"/>
    <col min="2" max="2" width="24.7109375" style="68" customWidth="1"/>
    <col min="3" max="3" width="23.7109375" style="68" customWidth="1"/>
    <col min="4" max="4" width="10.42578125" bestFit="1" customWidth="1"/>
  </cols>
  <sheetData>
    <row r="1" spans="1:3" x14ac:dyDescent="0.25">
      <c r="A1" s="14" t="s">
        <v>42</v>
      </c>
    </row>
    <row r="2" spans="1:3" x14ac:dyDescent="0.25">
      <c r="A2" s="13"/>
    </row>
    <row r="3" spans="1:3" x14ac:dyDescent="0.25">
      <c r="A3" s="14" t="s">
        <v>54</v>
      </c>
    </row>
    <row r="4" spans="1:3" x14ac:dyDescent="0.25">
      <c r="A4" s="15" t="s">
        <v>63</v>
      </c>
    </row>
    <row r="5" spans="1:3" ht="15" customHeight="1" x14ac:dyDescent="0.25">
      <c r="A5" s="67" t="s">
        <v>109</v>
      </c>
      <c r="B5" s="64" t="s">
        <v>66</v>
      </c>
      <c r="C5" s="64"/>
    </row>
    <row r="6" spans="1:3" x14ac:dyDescent="0.25">
      <c r="A6" s="67"/>
      <c r="B6" s="66" t="s">
        <v>65</v>
      </c>
      <c r="C6" s="66"/>
    </row>
    <row r="7" spans="1:3" x14ac:dyDescent="0.25">
      <c r="A7" s="67"/>
      <c r="B7" s="60" t="s">
        <v>55</v>
      </c>
      <c r="C7" s="60" t="s">
        <v>38</v>
      </c>
    </row>
    <row r="8" spans="1:3" ht="15" customHeight="1" x14ac:dyDescent="0.25">
      <c r="A8" s="67"/>
      <c r="B8" s="60" t="s">
        <v>56</v>
      </c>
      <c r="C8" s="60" t="s">
        <v>56</v>
      </c>
    </row>
    <row r="9" spans="1:3" x14ac:dyDescent="0.25">
      <c r="A9" s="52" t="s">
        <v>67</v>
      </c>
      <c r="B9" s="72">
        <v>2140359</v>
      </c>
      <c r="C9" s="72">
        <v>5272958</v>
      </c>
    </row>
    <row r="10" spans="1:3" x14ac:dyDescent="0.25">
      <c r="A10" s="51" t="s">
        <v>68</v>
      </c>
      <c r="B10" s="73" t="s">
        <v>69</v>
      </c>
      <c r="C10" s="73" t="s">
        <v>69</v>
      </c>
    </row>
    <row r="11" spans="1:3" x14ac:dyDescent="0.25">
      <c r="A11" s="52" t="s">
        <v>70</v>
      </c>
      <c r="B11" s="70" t="s">
        <v>69</v>
      </c>
      <c r="C11" s="70" t="s">
        <v>69</v>
      </c>
    </row>
    <row r="12" spans="1:3" x14ac:dyDescent="0.25">
      <c r="A12" s="52" t="s">
        <v>71</v>
      </c>
      <c r="B12" s="70">
        <v>12977</v>
      </c>
      <c r="C12" s="70">
        <v>37343</v>
      </c>
    </row>
    <row r="13" spans="1:3" x14ac:dyDescent="0.25">
      <c r="A13" s="52" t="s">
        <v>72</v>
      </c>
      <c r="B13" s="70">
        <v>1130</v>
      </c>
      <c r="C13" s="70">
        <v>3610</v>
      </c>
    </row>
    <row r="14" spans="1:3" x14ac:dyDescent="0.25">
      <c r="A14" s="52" t="s">
        <v>73</v>
      </c>
      <c r="B14" s="70" t="s">
        <v>69</v>
      </c>
      <c r="C14" s="70" t="s">
        <v>69</v>
      </c>
    </row>
    <row r="15" spans="1:3" s="10" customFormat="1" x14ac:dyDescent="0.25">
      <c r="A15" s="52" t="s">
        <v>74</v>
      </c>
      <c r="B15" s="70">
        <v>2126252</v>
      </c>
      <c r="C15" s="70">
        <v>5232005</v>
      </c>
    </row>
    <row r="16" spans="1:3" s="10" customFormat="1" x14ac:dyDescent="0.25">
      <c r="A16" s="52" t="s">
        <v>75</v>
      </c>
      <c r="B16" s="74">
        <v>2310883</v>
      </c>
      <c r="C16" s="74">
        <v>5392766</v>
      </c>
    </row>
    <row r="17" spans="1:4" s="10" customFormat="1" x14ac:dyDescent="0.25">
      <c r="A17" s="51" t="s">
        <v>68</v>
      </c>
      <c r="B17" s="73" t="s">
        <v>69</v>
      </c>
      <c r="C17" s="73" t="s">
        <v>69</v>
      </c>
    </row>
    <row r="18" spans="1:4" s="10" customFormat="1" x14ac:dyDescent="0.25">
      <c r="A18" s="52" t="s">
        <v>76</v>
      </c>
      <c r="B18" s="70">
        <v>35312</v>
      </c>
      <c r="C18" s="70">
        <v>8618</v>
      </c>
    </row>
    <row r="19" spans="1:4" s="10" customFormat="1" x14ac:dyDescent="0.25">
      <c r="A19" s="52" t="s">
        <v>77</v>
      </c>
      <c r="B19" s="70" t="s">
        <v>69</v>
      </c>
      <c r="C19" s="70" t="s">
        <v>69</v>
      </c>
    </row>
    <row r="20" spans="1:4" s="10" customFormat="1" x14ac:dyDescent="0.25">
      <c r="A20" s="52" t="s">
        <v>78</v>
      </c>
      <c r="B20" s="70">
        <v>22691</v>
      </c>
      <c r="C20" s="70">
        <v>15621</v>
      </c>
    </row>
    <row r="21" spans="1:4" s="10" customFormat="1" x14ac:dyDescent="0.25">
      <c r="A21" s="52" t="s">
        <v>79</v>
      </c>
      <c r="B21" s="70">
        <v>252051</v>
      </c>
      <c r="C21" s="70">
        <v>286798</v>
      </c>
    </row>
    <row r="22" spans="1:4" s="10" customFormat="1" x14ac:dyDescent="0.25">
      <c r="A22" s="52" t="s">
        <v>80</v>
      </c>
      <c r="B22" s="70" t="s">
        <v>69</v>
      </c>
      <c r="C22" s="70" t="s">
        <v>69</v>
      </c>
    </row>
    <row r="23" spans="1:4" s="10" customFormat="1" x14ac:dyDescent="0.25">
      <c r="A23" s="52" t="s">
        <v>81</v>
      </c>
      <c r="B23" s="70">
        <v>9435</v>
      </c>
      <c r="C23" s="70">
        <v>5597</v>
      </c>
    </row>
    <row r="24" spans="1:4" s="10" customFormat="1" x14ac:dyDescent="0.25">
      <c r="A24" s="52" t="s">
        <v>82</v>
      </c>
      <c r="B24" s="70">
        <v>1991394</v>
      </c>
      <c r="C24" s="70">
        <v>5076132</v>
      </c>
    </row>
    <row r="25" spans="1:4" s="10" customFormat="1" ht="24" x14ac:dyDescent="0.25">
      <c r="A25" s="53" t="s">
        <v>83</v>
      </c>
      <c r="B25" s="74">
        <v>-170524</v>
      </c>
      <c r="C25" s="74">
        <v>-119808</v>
      </c>
      <c r="D25" s="78"/>
    </row>
    <row r="26" spans="1:4" s="10" customFormat="1" x14ac:dyDescent="0.25">
      <c r="A26" s="54" t="s">
        <v>84</v>
      </c>
      <c r="B26" s="75"/>
      <c r="C26" s="75"/>
    </row>
    <row r="27" spans="1:4" s="10" customFormat="1" x14ac:dyDescent="0.25">
      <c r="A27" s="50" t="s">
        <v>67</v>
      </c>
      <c r="B27" s="74">
        <v>266755</v>
      </c>
      <c r="C27" s="74">
        <v>282660</v>
      </c>
    </row>
    <row r="28" spans="1:4" s="10" customFormat="1" x14ac:dyDescent="0.25">
      <c r="A28" s="51" t="s">
        <v>68</v>
      </c>
      <c r="B28" s="73" t="s">
        <v>69</v>
      </c>
      <c r="C28" s="73" t="s">
        <v>69</v>
      </c>
    </row>
    <row r="29" spans="1:4" s="10" customFormat="1" x14ac:dyDescent="0.25">
      <c r="A29" s="52" t="s">
        <v>85</v>
      </c>
      <c r="B29" s="70" t="s">
        <v>69</v>
      </c>
      <c r="C29" s="70" t="s">
        <v>69</v>
      </c>
    </row>
    <row r="30" spans="1:4" x14ac:dyDescent="0.25">
      <c r="A30" s="50" t="s">
        <v>86</v>
      </c>
      <c r="B30" s="70" t="s">
        <v>69</v>
      </c>
      <c r="C30" s="70" t="s">
        <v>69</v>
      </c>
    </row>
    <row r="31" spans="1:4" s="10" customFormat="1" x14ac:dyDescent="0.25">
      <c r="A31" s="50" t="s">
        <v>87</v>
      </c>
      <c r="B31" s="70" t="s">
        <v>69</v>
      </c>
      <c r="C31" s="70" t="s">
        <v>69</v>
      </c>
    </row>
    <row r="32" spans="1:4" s="10" customFormat="1" x14ac:dyDescent="0.25">
      <c r="A32" s="52" t="s">
        <v>88</v>
      </c>
      <c r="B32" s="70" t="s">
        <v>69</v>
      </c>
      <c r="C32" s="70" t="s">
        <v>69</v>
      </c>
    </row>
    <row r="33" spans="1:4" s="11" customFormat="1" x14ac:dyDescent="0.25">
      <c r="A33" s="53" t="s">
        <v>89</v>
      </c>
      <c r="B33" s="70">
        <v>266755</v>
      </c>
      <c r="C33" s="70">
        <v>282660</v>
      </c>
    </row>
    <row r="34" spans="1:4" s="10" customFormat="1" x14ac:dyDescent="0.25">
      <c r="A34" s="55" t="s">
        <v>90</v>
      </c>
      <c r="B34" s="76" t="s">
        <v>69</v>
      </c>
      <c r="C34" s="76" t="s">
        <v>69</v>
      </c>
    </row>
    <row r="35" spans="1:4" s="10" customFormat="1" x14ac:dyDescent="0.25">
      <c r="A35" s="52" t="s">
        <v>74</v>
      </c>
      <c r="B35" s="70" t="s">
        <v>69</v>
      </c>
      <c r="C35" s="70" t="s">
        <v>69</v>
      </c>
    </row>
    <row r="36" spans="1:4" s="10" customFormat="1" x14ac:dyDescent="0.25">
      <c r="A36" s="50" t="s">
        <v>75</v>
      </c>
      <c r="B36" s="74">
        <v>188790</v>
      </c>
      <c r="C36" s="74">
        <v>265957</v>
      </c>
    </row>
    <row r="37" spans="1:4" s="10" customFormat="1" x14ac:dyDescent="0.25">
      <c r="A37" s="56" t="s">
        <v>68</v>
      </c>
      <c r="B37" s="73" t="s">
        <v>69</v>
      </c>
      <c r="C37" s="73" t="s">
        <v>69</v>
      </c>
    </row>
    <row r="38" spans="1:4" s="11" customFormat="1" x14ac:dyDescent="0.25">
      <c r="A38" s="50" t="s">
        <v>91</v>
      </c>
      <c r="B38" s="70">
        <v>1947</v>
      </c>
      <c r="C38" s="70">
        <v>4159</v>
      </c>
    </row>
    <row r="39" spans="1:4" s="11" customFormat="1" x14ac:dyDescent="0.25">
      <c r="A39" s="52" t="s">
        <v>92</v>
      </c>
      <c r="B39" s="70" t="s">
        <v>69</v>
      </c>
      <c r="C39" s="70" t="s">
        <v>69</v>
      </c>
    </row>
    <row r="40" spans="1:4" s="11" customFormat="1" x14ac:dyDescent="0.25">
      <c r="A40" s="52" t="s">
        <v>93</v>
      </c>
      <c r="B40" s="70" t="s">
        <v>69</v>
      </c>
      <c r="C40" s="70" t="s">
        <v>69</v>
      </c>
    </row>
    <row r="41" spans="1:4" s="11" customFormat="1" x14ac:dyDescent="0.25">
      <c r="A41" s="52" t="s">
        <v>94</v>
      </c>
      <c r="B41" s="70" t="s">
        <v>69</v>
      </c>
      <c r="C41" s="70" t="s">
        <v>69</v>
      </c>
    </row>
    <row r="42" spans="1:4" s="11" customFormat="1" x14ac:dyDescent="0.25">
      <c r="A42" s="52" t="s">
        <v>95</v>
      </c>
      <c r="B42" s="70">
        <v>186843</v>
      </c>
      <c r="C42" s="70">
        <v>261798</v>
      </c>
    </row>
    <row r="43" spans="1:4" x14ac:dyDescent="0.25">
      <c r="A43" s="57" t="s">
        <v>90</v>
      </c>
      <c r="B43" s="76" t="s">
        <v>69</v>
      </c>
      <c r="C43" s="76" t="s">
        <v>69</v>
      </c>
    </row>
    <row r="44" spans="1:4" x14ac:dyDescent="0.25">
      <c r="A44" s="50" t="s">
        <v>82</v>
      </c>
      <c r="B44" s="70" t="s">
        <v>69</v>
      </c>
      <c r="C44" s="70" t="s">
        <v>69</v>
      </c>
    </row>
    <row r="45" spans="1:4" ht="24" x14ac:dyDescent="0.25">
      <c r="A45" s="58" t="s">
        <v>96</v>
      </c>
      <c r="B45" s="74">
        <v>77965</v>
      </c>
      <c r="C45" s="74">
        <v>16703</v>
      </c>
      <c r="D45" s="77"/>
    </row>
    <row r="46" spans="1:4" x14ac:dyDescent="0.25">
      <c r="A46" s="54" t="s">
        <v>97</v>
      </c>
      <c r="B46" s="75"/>
      <c r="C46" s="75"/>
    </row>
    <row r="47" spans="1:4" x14ac:dyDescent="0.25">
      <c r="A47" s="54" t="s">
        <v>67</v>
      </c>
      <c r="B47" s="74">
        <v>853</v>
      </c>
      <c r="C47" s="74">
        <v>154167</v>
      </c>
    </row>
    <row r="48" spans="1:4" x14ac:dyDescent="0.25">
      <c r="A48" s="56" t="s">
        <v>68</v>
      </c>
      <c r="B48" s="73" t="s">
        <v>69</v>
      </c>
      <c r="C48" s="73" t="s">
        <v>69</v>
      </c>
    </row>
    <row r="49" spans="1:4" x14ac:dyDescent="0.25">
      <c r="A49" s="50" t="s">
        <v>98</v>
      </c>
      <c r="B49" s="70" t="s">
        <v>69</v>
      </c>
      <c r="C49" s="70" t="s">
        <v>69</v>
      </c>
    </row>
    <row r="50" spans="1:4" x14ac:dyDescent="0.25">
      <c r="A50" s="50" t="s">
        <v>99</v>
      </c>
      <c r="B50" s="70" t="s">
        <v>69</v>
      </c>
      <c r="C50" s="70">
        <v>152890</v>
      </c>
    </row>
    <row r="51" spans="1:4" x14ac:dyDescent="0.25">
      <c r="A51" s="50" t="s">
        <v>100</v>
      </c>
      <c r="B51" s="70" t="s">
        <v>69</v>
      </c>
      <c r="C51" s="70" t="s">
        <v>69</v>
      </c>
    </row>
    <row r="52" spans="1:4" x14ac:dyDescent="0.25">
      <c r="A52" s="50" t="s">
        <v>74</v>
      </c>
      <c r="B52" s="70">
        <v>853</v>
      </c>
      <c r="C52" s="70">
        <v>1277</v>
      </c>
    </row>
    <row r="53" spans="1:4" x14ac:dyDescent="0.25">
      <c r="A53" s="54" t="s">
        <v>75</v>
      </c>
      <c r="B53" s="74">
        <v>165789</v>
      </c>
      <c r="C53" s="74">
        <v>124443</v>
      </c>
    </row>
    <row r="54" spans="1:4" x14ac:dyDescent="0.25">
      <c r="A54" s="56" t="s">
        <v>68</v>
      </c>
      <c r="B54" s="73" t="s">
        <v>69</v>
      </c>
      <c r="C54" s="73" t="s">
        <v>69</v>
      </c>
    </row>
    <row r="55" spans="1:4" x14ac:dyDescent="0.25">
      <c r="A55" s="52" t="s">
        <v>101</v>
      </c>
      <c r="B55" s="70">
        <v>165789</v>
      </c>
      <c r="C55" s="70">
        <v>124443</v>
      </c>
    </row>
    <row r="56" spans="1:4" x14ac:dyDescent="0.25">
      <c r="A56" s="52" t="s">
        <v>102</v>
      </c>
      <c r="B56" s="70" t="s">
        <v>69</v>
      </c>
      <c r="C56" s="70" t="s">
        <v>69</v>
      </c>
    </row>
    <row r="57" spans="1:4" x14ac:dyDescent="0.25">
      <c r="A57" s="52" t="s">
        <v>103</v>
      </c>
      <c r="B57" s="70">
        <v>0</v>
      </c>
      <c r="C57" s="70">
        <v>0</v>
      </c>
    </row>
    <row r="58" spans="1:4" x14ac:dyDescent="0.25">
      <c r="A58" s="52" t="s">
        <v>104</v>
      </c>
      <c r="B58" s="70">
        <v>0</v>
      </c>
      <c r="C58" s="70">
        <v>0</v>
      </c>
    </row>
    <row r="59" spans="1:4" ht="24" x14ac:dyDescent="0.25">
      <c r="A59" s="59" t="s">
        <v>105</v>
      </c>
      <c r="B59" s="74">
        <v>-164936</v>
      </c>
      <c r="C59" s="74">
        <v>29724</v>
      </c>
      <c r="D59" s="77"/>
    </row>
    <row r="60" spans="1:4" ht="24" x14ac:dyDescent="0.25">
      <c r="A60" s="59" t="s">
        <v>106</v>
      </c>
      <c r="B60" s="74">
        <v>-257495</v>
      </c>
      <c r="C60" s="74">
        <v>-73381</v>
      </c>
      <c r="D60" s="77"/>
    </row>
    <row r="61" spans="1:4" x14ac:dyDescent="0.25">
      <c r="A61" s="58" t="s">
        <v>107</v>
      </c>
      <c r="B61" s="70">
        <v>261160</v>
      </c>
      <c r="C61" s="70">
        <v>110367</v>
      </c>
    </row>
    <row r="62" spans="1:4" x14ac:dyDescent="0.25">
      <c r="A62" s="58" t="s">
        <v>108</v>
      </c>
      <c r="B62" s="70">
        <v>3665</v>
      </c>
      <c r="C62" s="70">
        <v>36986</v>
      </c>
    </row>
    <row r="63" spans="1:4" x14ac:dyDescent="0.25">
      <c r="B63" s="77"/>
      <c r="C63" s="77"/>
    </row>
    <row r="64" spans="1:4" x14ac:dyDescent="0.25">
      <c r="A64" s="1" t="s">
        <v>34</v>
      </c>
      <c r="B64" s="69" t="s">
        <v>35</v>
      </c>
    </row>
    <row r="65" spans="1:3" x14ac:dyDescent="0.25">
      <c r="A65" s="1"/>
      <c r="B65" s="69"/>
    </row>
    <row r="66" spans="1:3" x14ac:dyDescent="0.25">
      <c r="A66" s="1" t="s">
        <v>36</v>
      </c>
      <c r="B66" s="69" t="s">
        <v>62</v>
      </c>
    </row>
    <row r="68" spans="1:3" x14ac:dyDescent="0.25">
      <c r="C68" s="71"/>
    </row>
    <row r="69" spans="1:3" x14ac:dyDescent="0.25">
      <c r="B69" s="61"/>
      <c r="C69" s="62"/>
    </row>
  </sheetData>
  <mergeCells count="3">
    <mergeCell ref="B5:C5"/>
    <mergeCell ref="B6:C6"/>
    <mergeCell ref="A5:A8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3"/>
  <sheetViews>
    <sheetView zoomScale="94" zoomScaleNormal="94" workbookViewId="0">
      <selection activeCell="D23" sqref="D23"/>
    </sheetView>
  </sheetViews>
  <sheetFormatPr defaultRowHeight="15" x14ac:dyDescent="0.25"/>
  <cols>
    <col min="1" max="1" width="33.28515625" style="1" customWidth="1"/>
    <col min="2" max="2" width="12.7109375" style="1" customWidth="1"/>
    <col min="3" max="3" width="15.28515625" style="12" customWidth="1"/>
    <col min="4" max="4" width="16" style="12" customWidth="1"/>
    <col min="5" max="5" width="11.42578125" style="12" customWidth="1"/>
    <col min="6" max="12" width="8.85546875" style="12"/>
    <col min="13" max="32" width="8.85546875" style="1"/>
  </cols>
  <sheetData>
    <row r="1" spans="1:32" x14ac:dyDescent="0.25">
      <c r="A1" s="14" t="s">
        <v>42</v>
      </c>
      <c r="B1" s="14"/>
    </row>
    <row r="2" spans="1:32" x14ac:dyDescent="0.25">
      <c r="A2" s="13"/>
      <c r="B2" s="13"/>
    </row>
    <row r="3" spans="1:32" x14ac:dyDescent="0.25">
      <c r="A3" s="14" t="s">
        <v>58</v>
      </c>
      <c r="B3" s="14"/>
    </row>
    <row r="4" spans="1:32" x14ac:dyDescent="0.25">
      <c r="A4" s="15" t="s">
        <v>63</v>
      </c>
      <c r="B4" s="15"/>
    </row>
    <row r="5" spans="1:32" s="12" customFormat="1" ht="34.9" customHeight="1" x14ac:dyDescent="0.2">
      <c r="A5" s="35" t="s">
        <v>37</v>
      </c>
      <c r="B5" s="36" t="s">
        <v>43</v>
      </c>
      <c r="C5" s="41" t="s">
        <v>13</v>
      </c>
      <c r="D5" s="41" t="s">
        <v>14</v>
      </c>
      <c r="E5" s="41" t="s">
        <v>28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s="12" customFormat="1" ht="13.5" x14ac:dyDescent="0.25">
      <c r="A6" s="21" t="s">
        <v>31</v>
      </c>
      <c r="B6" s="34"/>
      <c r="C6" s="22">
        <v>348549</v>
      </c>
      <c r="D6" s="22">
        <v>-8619</v>
      </c>
      <c r="E6" s="22">
        <f>C6+D6</f>
        <v>339930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12" customFormat="1" ht="12.75" x14ac:dyDescent="0.2">
      <c r="A7" s="18" t="s">
        <v>32</v>
      </c>
      <c r="B7" s="31"/>
      <c r="C7" s="19">
        <v>0</v>
      </c>
      <c r="D7" s="19">
        <v>-457</v>
      </c>
      <c r="E7" s="19">
        <f>C7+D7</f>
        <v>-457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s="12" customFormat="1" ht="12.75" x14ac:dyDescent="0.2">
      <c r="A8" s="18" t="s">
        <v>57</v>
      </c>
      <c r="B8" s="31"/>
      <c r="C8" s="19">
        <v>0</v>
      </c>
      <c r="D8" s="19">
        <v>85850</v>
      </c>
      <c r="E8" s="19">
        <f>C8+D8</f>
        <v>85850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12" customFormat="1" ht="12.75" x14ac:dyDescent="0.2">
      <c r="A9" s="17" t="s">
        <v>29</v>
      </c>
      <c r="B9" s="32"/>
      <c r="C9" s="25">
        <v>0</v>
      </c>
      <c r="D9" s="25">
        <v>0</v>
      </c>
      <c r="E9" s="25">
        <f t="shared" ref="E9:E12" si="0">C9+D9</f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12" customFormat="1" ht="13.5" x14ac:dyDescent="0.25">
      <c r="A10" s="21" t="s">
        <v>30</v>
      </c>
      <c r="B10" s="34"/>
      <c r="C10" s="22">
        <v>0</v>
      </c>
      <c r="D10" s="22">
        <f>SUM(D7:D9)</f>
        <v>85393</v>
      </c>
      <c r="E10" s="19">
        <f>C10+D10</f>
        <v>85393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s="12" customFormat="1" ht="12.75" x14ac:dyDescent="0.2">
      <c r="A11" s="18" t="s">
        <v>27</v>
      </c>
      <c r="B11" s="31">
        <v>12</v>
      </c>
      <c r="C11" s="19">
        <v>0</v>
      </c>
      <c r="D11" s="19">
        <v>0</v>
      </c>
      <c r="E11" s="19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s="12" customFormat="1" ht="13.5" x14ac:dyDescent="0.25">
      <c r="A12" s="43" t="s">
        <v>59</v>
      </c>
      <c r="B12" s="44"/>
      <c r="C12" s="45">
        <f>SUM(C6:C11)</f>
        <v>348549</v>
      </c>
      <c r="D12" s="46">
        <f>D6+D10</f>
        <v>76774</v>
      </c>
      <c r="E12" s="46">
        <f t="shared" si="0"/>
        <v>425323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s="12" customFormat="1" ht="13.5" x14ac:dyDescent="0.25">
      <c r="A13" s="21" t="s">
        <v>33</v>
      </c>
      <c r="B13" s="34"/>
      <c r="C13" s="22">
        <v>348549</v>
      </c>
      <c r="D13" s="39">
        <v>222702</v>
      </c>
      <c r="E13" s="39">
        <f>C13+D13</f>
        <v>571251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s="12" customFormat="1" ht="12.75" x14ac:dyDescent="0.2">
      <c r="A14" s="18" t="s">
        <v>57</v>
      </c>
      <c r="B14" s="31"/>
      <c r="C14" s="19">
        <v>0</v>
      </c>
      <c r="D14" s="40">
        <v>130872</v>
      </c>
      <c r="E14" s="40">
        <f>C14+D14</f>
        <v>130872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12" customFormat="1" ht="12.75" x14ac:dyDescent="0.2">
      <c r="A15" s="17" t="s">
        <v>29</v>
      </c>
      <c r="B15" s="32"/>
      <c r="C15" s="25">
        <v>0</v>
      </c>
      <c r="D15" s="42">
        <v>0</v>
      </c>
      <c r="E15" s="42"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s="12" customFormat="1" ht="12.75" x14ac:dyDescent="0.2">
      <c r="A16" s="18" t="s">
        <v>30</v>
      </c>
      <c r="B16" s="31"/>
      <c r="C16" s="19">
        <v>0</v>
      </c>
      <c r="D16" s="40">
        <f>SUM(D14:D15)</f>
        <v>130872</v>
      </c>
      <c r="E16" s="40">
        <f>C16+D16</f>
        <v>130872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s="12" customFormat="1" ht="12.75" x14ac:dyDescent="0.2">
      <c r="A17" s="18" t="s">
        <v>27</v>
      </c>
      <c r="B17" s="31"/>
      <c r="C17" s="19">
        <v>0</v>
      </c>
      <c r="D17" s="19">
        <v>0</v>
      </c>
      <c r="E17" s="19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s="12" customFormat="1" ht="14.25" thickBot="1" x14ac:dyDescent="0.3">
      <c r="A18" s="26" t="s">
        <v>110</v>
      </c>
      <c r="B18" s="33"/>
      <c r="C18" s="27">
        <f>SUM(C13:C17)</f>
        <v>348549</v>
      </c>
      <c r="D18" s="27">
        <f>D13+D16</f>
        <v>353574</v>
      </c>
      <c r="E18" s="27">
        <f>C18+D18</f>
        <v>702123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1" spans="1:32" x14ac:dyDescent="0.25">
      <c r="A21" s="1" t="s">
        <v>34</v>
      </c>
      <c r="C21" s="1"/>
      <c r="D21" s="1" t="s">
        <v>35</v>
      </c>
    </row>
    <row r="22" spans="1:32" x14ac:dyDescent="0.25">
      <c r="C22" s="1"/>
      <c r="D22" s="1"/>
    </row>
    <row r="23" spans="1:32" x14ac:dyDescent="0.25">
      <c r="A23" s="1" t="s">
        <v>36</v>
      </c>
      <c r="C23" s="1"/>
      <c r="D23" s="1" t="s">
        <v>62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Нигора Юнусова</dc:creator>
  <cp:lastModifiedBy>Nurgul Abdigaliyeva</cp:lastModifiedBy>
  <cp:lastPrinted>2022-07-20T09:18:54Z</cp:lastPrinted>
  <dcterms:created xsi:type="dcterms:W3CDTF">2022-05-12T06:05:42Z</dcterms:created>
  <dcterms:modified xsi:type="dcterms:W3CDTF">2022-11-11T11:37:47Z</dcterms:modified>
</cp:coreProperties>
</file>