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fadeyeva\Desktop\Обзор 10 мес.2023\"/>
    </mc:Choice>
  </mc:AlternateContent>
  <xr:revisionPtr revIDLastSave="0" documentId="13_ncr:1_{1C13390A-1E4F-4487-907B-61E33EC53898}" xr6:coauthVersionLast="47" xr6:coauthVersionMax="47" xr10:uidLastSave="{00000000-0000-0000-0000-000000000000}"/>
  <bookViews>
    <workbookView xWindow="-120" yWindow="-120" windowWidth="29040" windowHeight="15840" activeTab="3" xr2:uid="{85941685-51F3-4119-AFAA-12EE0EFCFE28}"/>
  </bookViews>
  <sheets>
    <sheet name="Баланс" sheetId="1" r:id="rId1"/>
    <sheet name="ОПиУ" sheetId="2" r:id="rId2"/>
    <sheet name="ОИК" sheetId="3" r:id="rId3"/>
    <sheet name="ОДДС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  <c r="E33" i="3" s="1"/>
  <c r="C33" i="3"/>
  <c r="E27" i="3"/>
  <c r="D24" i="3"/>
  <c r="E22" i="3"/>
  <c r="E24" i="3" s="1"/>
  <c r="E20" i="3"/>
  <c r="E18" i="3"/>
  <c r="E9" i="3"/>
  <c r="E11" i="3" s="1"/>
  <c r="D11" i="3"/>
  <c r="D43" i="1"/>
  <c r="C43" i="1"/>
  <c r="D42" i="1"/>
  <c r="C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Munira Tokhtiyeva</author>
  </authors>
  <commentList>
    <comment ref="B36" authorId="0" shapeId="0" xr:uid="{591971E3-B519-4FF1-8F11-B3CB0EE27446}">
      <text>
        <r>
          <rPr>
            <b/>
            <sz val="9"/>
            <color indexed="81"/>
            <rFont val="Tahoma"/>
            <family val="2"/>
            <charset val="204"/>
          </rPr>
          <t>Только для ТОО Моторная компания Астана-моторс</t>
        </r>
      </text>
    </comment>
  </commentList>
</comments>
</file>

<file path=xl/sharedStrings.xml><?xml version="1.0" encoding="utf-8"?>
<sst xmlns="http://schemas.openxmlformats.org/spreadsheetml/2006/main" count="200" uniqueCount="163">
  <si>
    <t xml:space="preserve">Активы </t>
  </si>
  <si>
    <t>Денежные средства и их эквиваленты</t>
  </si>
  <si>
    <t>Торговая дебиторская задолженность</t>
  </si>
  <si>
    <t>Товарно-материальные запасы</t>
  </si>
  <si>
    <t>НДС к возмещению</t>
  </si>
  <si>
    <t>Предоплата по налогу на прибыль</t>
  </si>
  <si>
    <t>Авансы выданные и прочие оборотные активы</t>
  </si>
  <si>
    <t>Кредиты клиентам</t>
  </si>
  <si>
    <t>Активы в форме права пользования</t>
  </si>
  <si>
    <t>Отложенные налоговые активы</t>
  </si>
  <si>
    <t>Нематериальные активы</t>
  </si>
  <si>
    <t>Основные средства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</si>
  <si>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</si>
  <si>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</si>
  <si>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</si>
  <si>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</si>
  <si>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Нераспределенная прибыль / (накопленный убыток)</t>
  </si>
  <si>
    <t>Итого собственный капитал</t>
  </si>
  <si>
    <t>Обязательства</t>
  </si>
  <si>
    <t>Займы</t>
  </si>
  <si>
    <t>Финансовая помощь полученная от связанных сторон</t>
  </si>
  <si>
    <t>Обязательства по договорам финансовых гарантий</t>
  </si>
  <si>
    <t>Обязательства по аренде</t>
  </si>
  <si>
    <t>Торговая кредиторская задолженность</t>
  </si>
  <si>
    <t>Авансы полученные</t>
  </si>
  <si>
    <t>Налог на прибыль к уплате</t>
  </si>
  <si>
    <t>Прочие краткосрочные обязательства</t>
  </si>
  <si>
    <t>Итого обязательства</t>
  </si>
  <si>
    <t>Итого собственный капитал и обязательства</t>
  </si>
  <si>
    <t>31 декабря 2023 года</t>
  </si>
  <si>
    <t>ТОО "МФО "MyCar Finance"</t>
  </si>
  <si>
    <t>В тысячах казахстанских тенге</t>
  </si>
  <si>
    <t>2023 год</t>
  </si>
  <si>
    <t xml:space="preserve"> </t>
  </si>
  <si>
    <t>Процентная выручка по кредитам клиентам, рассчитанная с использованием эффективной процентной ставки</t>
  </si>
  <si>
    <t>Процентные расходы</t>
  </si>
  <si>
    <t>Чистый процентный доход</t>
  </si>
  <si>
    <t>Расходы по кредитным убыткам</t>
  </si>
  <si>
    <t>Чистый процентный доход после расходов по кредитным убыткам</t>
  </si>
  <si>
    <t>Комиссионные доходы</t>
  </si>
  <si>
    <t>Комиссионные расходы</t>
  </si>
  <si>
    <t>Чистый комиссионный доход</t>
  </si>
  <si>
    <t>Доход/(Убыток) от первоначального признания финансовых инструментов</t>
  </si>
  <si>
    <t>Доходы/(Расходы) по обязательствам по договорам финансовых гарантий</t>
  </si>
  <si>
    <t xml:space="preserve">Прочие доходы </t>
  </si>
  <si>
    <t xml:space="preserve">Прочие расходы </t>
  </si>
  <si>
    <t>Общие и административные расходы</t>
  </si>
  <si>
    <t>Прибыль до налогообложения</t>
  </si>
  <si>
    <t>Расходы/(экономия) по налогу на прибыль</t>
  </si>
  <si>
    <t>Прибыль/(убыток) за год</t>
  </si>
  <si>
    <t>Прочий совокупный доход за год</t>
  </si>
  <si>
    <t>Итого совокупный доход за год, за вычетом налогов</t>
  </si>
  <si>
    <t>Итого</t>
  </si>
  <si>
    <t>Прибыль за год</t>
  </si>
  <si>
    <t>Прочий совокупный доход</t>
  </si>
  <si>
    <t>Итого совокупный доход за год</t>
  </si>
  <si>
    <t>Изменение в резерве по пересчету иностранных валют, возникшее в результате иностранных операций</t>
  </si>
  <si>
    <t>Взнос в уставный капитал</t>
  </si>
  <si>
    <t>Уменьшение уставного капитала</t>
  </si>
  <si>
    <t>Уменьшение дополнительно-оплаченного капитала</t>
  </si>
  <si>
    <t>Выплата дивидендов</t>
  </si>
  <si>
    <t>На 1 января 2023 года</t>
  </si>
  <si>
    <t>Распределение участникам</t>
  </si>
  <si>
    <t>Выплаты на основе долей участия</t>
  </si>
  <si>
    <t>Операционная деятельность</t>
  </si>
  <si>
    <t>Прибыль/(убыток) до налогообложения</t>
  </si>
  <si>
    <t>С корректировкой на:</t>
  </si>
  <si>
    <t>Амортизацию основных средств</t>
  </si>
  <si>
    <t>Износ нематериальных активов</t>
  </si>
  <si>
    <t>Амортизацию активов в форме права пользования</t>
  </si>
  <si>
    <t>Амортизацию инвестиционной недвижимости</t>
  </si>
  <si>
    <t>Начисление/(сторнирование) резерва под ожидаемые кредитные убытки</t>
  </si>
  <si>
    <t>Начисление/(сторнирование) резерва на списание запасов до чистой стоимости реализации</t>
  </si>
  <si>
    <t>Начисление/(сторнирование) резервов по неиспользованным отпускам</t>
  </si>
  <si>
    <t>Начисление/(сторнирование) резервов по бонусам</t>
  </si>
  <si>
    <t>Финансовые расходы</t>
  </si>
  <si>
    <t>Расходы по обязательствам по договорам финансовых гарантий</t>
  </si>
  <si>
    <t>Финансовые доходы</t>
  </si>
  <si>
    <t>(Отрицательную)/положительную курсовую разницу, нетто</t>
  </si>
  <si>
    <t>Убыток/(прибыль) от выбытия основных средств и нематериальных активов</t>
  </si>
  <si>
    <t>Убыток/(прибыль) от выбытия инвестиционной недвижимости</t>
  </si>
  <si>
    <t>Убыток/(прибыль) от выбытия обязательств по аренде</t>
  </si>
  <si>
    <t>Убыток/(прибыль) от выбытия дочерней компании</t>
  </si>
  <si>
    <t>Убыток от обесценения/(доход от восстановления) нефинансовых активов</t>
  </si>
  <si>
    <t>Доход от распределения доли прибыли</t>
  </si>
  <si>
    <t>Изменения в оценочных обязательствах, пенсиях и государственных субсидиях</t>
  </si>
  <si>
    <t>Процентные доходы по кредитам клиентам, рассчитанные с использованием эффективной процентной ставки</t>
  </si>
  <si>
    <t xml:space="preserve">Комиссионные доходы </t>
  </si>
  <si>
    <t>Убыток от первоначального признания финансовых инструментов</t>
  </si>
  <si>
    <t>Денежные потоки от операционной деятельности до изменений в оборотном капитале</t>
  </si>
  <si>
    <t>Изменения в оборотном капитале</t>
  </si>
  <si>
    <t>Изменение запасов</t>
  </si>
  <si>
    <t>Изменение торговой дебиторской задолженности</t>
  </si>
  <si>
    <t>Изменение кредитов клиентам</t>
  </si>
  <si>
    <t>Изменение прочей дебиторской задолженности</t>
  </si>
  <si>
    <t>Изменение авансов выданных и прочих краткосрочных активов</t>
  </si>
  <si>
    <t>Изменение НДС к возмещению</t>
  </si>
  <si>
    <t>Изменение торговой кредиторской задолженности</t>
  </si>
  <si>
    <t>Изменение обязательств по договорам с покупателями</t>
  </si>
  <si>
    <t>Изменение чистой инвестиции в лизинг</t>
  </si>
  <si>
    <t>Изменение отсроченного дохода</t>
  </si>
  <si>
    <t>Изменение прочих краткосрочных обязательств</t>
  </si>
  <si>
    <t>Денежные потоки, полученные от операционной деятельности</t>
  </si>
  <si>
    <t xml:space="preserve">Полученные проценты </t>
  </si>
  <si>
    <t>Комиссии полученные</t>
  </si>
  <si>
    <t xml:space="preserve">Уплаченные проценты </t>
  </si>
  <si>
    <t>Покупка активов для операционной аренды</t>
  </si>
  <si>
    <t>Поступление от выбытия активов для операционной аренды</t>
  </si>
  <si>
    <t xml:space="preserve">Уплаченный налог на прибыль </t>
  </si>
  <si>
    <t>Чистые денежные потоки, (использованные в) /полученные от операционной деятельности</t>
  </si>
  <si>
    <t>Инвестиционная деятельность</t>
  </si>
  <si>
    <t>Покупка основных средств и нематериальных активов</t>
  </si>
  <si>
    <t>Поступление от выбытия основных средств и нематериальных активов</t>
  </si>
  <si>
    <t>Покупка инвестиционной недвижимости</t>
  </si>
  <si>
    <t>Поступление от выбытия инвестиционной недвижимости</t>
  </si>
  <si>
    <t>Выдача займов связанным сторонам</t>
  </si>
  <si>
    <t>Погашение займов связанными сторонами</t>
  </si>
  <si>
    <t>Выдача займов третьим сторонам</t>
  </si>
  <si>
    <t>Погашение займов третьими сторонами</t>
  </si>
  <si>
    <t>Поступление от распределения доли прибыли</t>
  </si>
  <si>
    <t>Взнос в уставный капитал инвестиции</t>
  </si>
  <si>
    <t>Частичный возврат инвестиции с дочерних компании</t>
  </si>
  <si>
    <t>Выдача кредитов клиентам</t>
  </si>
  <si>
    <t>Возврат кредитов клиентам</t>
  </si>
  <si>
    <t>Продажа дочерней компании</t>
  </si>
  <si>
    <t>Приобретение дочерней компании</t>
  </si>
  <si>
    <t>Получение государственных субсидий</t>
  </si>
  <si>
    <t>Размещение депозитов</t>
  </si>
  <si>
    <t>Возврат средств по депозитам</t>
  </si>
  <si>
    <t>Чистые денежные потоки, (использованные в) /полученные в инвестиционной деятельности</t>
  </si>
  <si>
    <t>Финансовая деятельность</t>
  </si>
  <si>
    <t>Получение финансовой помощи от связанной стороны</t>
  </si>
  <si>
    <t>Выплата финансовой помощи от связанной стороны</t>
  </si>
  <si>
    <t>Поступления кредитов и займов, выданных третьими сторонами</t>
  </si>
  <si>
    <t>Погашение кредитов и займов третьим сторонам</t>
  </si>
  <si>
    <t>Поступления кредитов и займов, выданных связанными сторонами</t>
  </si>
  <si>
    <t>Погашение кредитов и займов, выданных связанными сторонами</t>
  </si>
  <si>
    <t>Выплата обязательств по аренде</t>
  </si>
  <si>
    <t>Взнос в уставный капитала</t>
  </si>
  <si>
    <t>Уменьшение дополнительно оплаченного капитала</t>
  </si>
  <si>
    <t>Чистые денежные потоки, (использованные в) /полученные в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</si>
  <si>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</si>
  <si>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 на начало года</t>
  </si>
  <si>
    <t>Влияние изменений в обменных курсах на денежные средства и их эквиваленты</t>
  </si>
  <si>
    <t>Влияние изменений в резерве под ожидаемые кредитные убытки на денежные средства и их эквиваленты</t>
  </si>
  <si>
    <t>Денежные средства и их эквиваленты на конец года</t>
  </si>
  <si>
    <t>Расходы по кредитным убыткам (только для МФО)</t>
  </si>
  <si>
    <t xml:space="preserve"> ОТЧЕТ О ФИНАНСОВОМ ПОЛОЖЕНИИ</t>
  </si>
  <si>
    <t>ОТЧЕТ О ПРИБЫЛИ ИЛИ УБЫТКЕ И ПРОЧЕМ СОВОКУПНОМ ДОХОДЕ</t>
  </si>
  <si>
    <t xml:space="preserve"> ОТЧЕТ ОБ ИЗМЕНЕНИЯХ В СОБСТВЕННОМ КАПИТАЛЕ</t>
  </si>
  <si>
    <t>ОТЧЕТ О ДВИЖЕНИИ ДЕНЕЖНЫХ СРЕДСТВ</t>
  </si>
  <si>
    <t>2024 год</t>
  </si>
  <si>
    <t>За три месяца, закончившихся</t>
  </si>
  <si>
    <t>31 марта</t>
  </si>
  <si>
    <t xml:space="preserve">Расходы за вычетом доходов от прекращения признания финансовых активов, оцененных по амортизированной стоимости </t>
  </si>
  <si>
    <t>На 31 марта 2023 года</t>
  </si>
  <si>
    <t>На 1 января 2024 года</t>
  </si>
  <si>
    <t>31 марта 2024 года</t>
  </si>
  <si>
    <t>На 31 марта 2024 года</t>
  </si>
  <si>
    <t>Павленко В.А.</t>
  </si>
  <si>
    <t>Баландина М.В.</t>
  </si>
  <si>
    <t>Директор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</si>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</sst>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0"/>
      <name val="Times New Roman Cyr"/>
      <charset val="204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8" fillId="0" borderId="0"/>
    <xf numFmtId="0" fontId="11" fillId="0" borderId="0"/>
    <xf numFmtId="0" fontId="12" fillId="0" borderId="0"/>
    <xf numFmtId="43" fontId="18" fillId="0" borderId="0" applyFont="0" applyFill="0" applyBorder="0" applyAlignment="0" applyProtection="0"/>
  </cellStyleXfs>
  <cellXfs count="57">
    <xf numFmtId="0" fontId="0" fillId="0" borderId="0" xfId="0"/>
    <xf numFmtId="0" fontId="9" fillId="0" borderId="0" xfId="3" applyFont="1" applyAlignment="1">
      <alignment horizontal="centerContinuous" vertical="center" wrapText="1"/>
    </xf>
    <xf numFmtId="0" fontId="10" fillId="0" borderId="0" xfId="3" applyFont="1" applyAlignment="1">
      <alignment horizontal="centerContinuous" vertical="center" wrapText="1"/>
    </xf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/>
    <xf numFmtId="49" fontId="1" fillId="0" borderId="0" xfId="0" applyNumberFormat="1" applyFont="1"/>
    <xf numFmtId="49" fontId="0" fillId="0" borderId="0" xfId="0" applyNumberFormat="1"/>
    <xf numFmtId="41" fontId="4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  <xf numFmtId="49" fontId="1" fillId="0" borderId="1" xfId="0" applyNumberFormat="1" applyFont="1" applyBorder="1"/>
    <xf numFmtId="41" fontId="1" fillId="0" borderId="1" xfId="0" applyNumberFormat="1" applyFont="1" applyBorder="1"/>
    <xf numFmtId="164" fontId="1" fillId="0" borderId="1" xfId="0" applyNumberFormat="1" applyFont="1" applyBorder="1"/>
    <xf numFmtId="49" fontId="0" fillId="0" borderId="2" xfId="0" applyNumberFormat="1" applyBorder="1"/>
    <xf numFmtId="164" fontId="1" fillId="0" borderId="0" xfId="0" applyNumberFormat="1" applyFont="1"/>
    <xf numFmtId="49" fontId="0" fillId="0" borderId="3" xfId="0" applyNumberFormat="1" applyBorder="1"/>
    <xf numFmtId="164" fontId="5" fillId="0" borderId="3" xfId="0" applyNumberFormat="1" applyFont="1" applyBorder="1"/>
    <xf numFmtId="49" fontId="1" fillId="0" borderId="4" xfId="0" applyNumberFormat="1" applyFont="1" applyBorder="1"/>
    <xf numFmtId="164" fontId="1" fillId="0" borderId="4" xfId="0" applyNumberFormat="1" applyFont="1" applyBorder="1"/>
    <xf numFmtId="0" fontId="7" fillId="0" borderId="0" xfId="2" applyFont="1" applyAlignment="1">
      <alignment vertical="center"/>
    </xf>
    <xf numFmtId="0" fontId="1" fillId="0" borderId="0" xfId="0" applyFont="1" applyAlignment="1">
      <alignment horizontal="center" wrapText="1"/>
    </xf>
    <xf numFmtId="164" fontId="0" fillId="0" borderId="2" xfId="0" applyNumberFormat="1" applyBorder="1"/>
    <xf numFmtId="49" fontId="0" fillId="0" borderId="0" xfId="0" applyNumberFormat="1" applyAlignment="1">
      <alignment wrapText="1"/>
    </xf>
    <xf numFmtId="49" fontId="1" fillId="0" borderId="3" xfId="0" applyNumberFormat="1" applyFont="1" applyBorder="1"/>
    <xf numFmtId="0" fontId="9" fillId="0" borderId="0" xfId="3" applyFont="1" applyAlignment="1">
      <alignment horizontal="right" vertical="center" wrapText="1"/>
    </xf>
    <xf numFmtId="0" fontId="9" fillId="0" borderId="0" xfId="4" applyFont="1" applyAlignment="1">
      <alignment horizontal="centerContinuous"/>
    </xf>
    <xf numFmtId="49" fontId="2" fillId="0" borderId="2" xfId="0" applyNumberFormat="1" applyFont="1" applyBorder="1"/>
    <xf numFmtId="49" fontId="1" fillId="0" borderId="2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49" fontId="1" fillId="0" borderId="2" xfId="0" quotePrefix="1" applyNumberFormat="1" applyFont="1" applyBorder="1" applyAlignment="1">
      <alignment horizontal="left"/>
    </xf>
    <xf numFmtId="49" fontId="1" fillId="0" borderId="2" xfId="0" applyNumberFormat="1" applyFont="1" applyBorder="1"/>
    <xf numFmtId="164" fontId="1" fillId="0" borderId="2" xfId="0" applyNumberFormat="1" applyFont="1" applyBorder="1"/>
    <xf numFmtId="49" fontId="1" fillId="0" borderId="3" xfId="0" quotePrefix="1" applyNumberFormat="1" applyFont="1" applyBorder="1" applyAlignment="1">
      <alignment horizontal="left"/>
    </xf>
    <xf numFmtId="164" fontId="1" fillId="0" borderId="3" xfId="0" applyNumberFormat="1" applyFont="1" applyBorder="1"/>
    <xf numFmtId="164" fontId="13" fillId="0" borderId="0" xfId="0" applyNumberFormat="1" applyFont="1"/>
    <xf numFmtId="49" fontId="17" fillId="0" borderId="0" xfId="0" applyNumberFormat="1" applyFont="1"/>
    <xf numFmtId="164" fontId="1" fillId="0" borderId="5" xfId="0" applyNumberFormat="1" applyFont="1" applyBorder="1"/>
    <xf numFmtId="0" fontId="4" fillId="0" borderId="0" xfId="0" applyFont="1"/>
    <xf numFmtId="0" fontId="1" fillId="0" borderId="0" xfId="0" applyFont="1"/>
    <xf numFmtId="0" fontId="9" fillId="0" borderId="0" xfId="4" applyFont="1" applyAlignment="1">
      <alignment horizontal="right"/>
    </xf>
    <xf numFmtId="41" fontId="0" fillId="0" borderId="0" xfId="0" applyNumberFormat="1"/>
    <xf numFmtId="0" fontId="0" fillId="0" borderId="0" xfId="0" applyAlignment="1">
      <alignment wrapText="1"/>
    </xf>
    <xf numFmtId="0" fontId="19" fillId="0" borderId="0" xfId="2" applyFont="1" applyAlignment="1">
      <alignment horizontal="centerContinuous" vertical="center"/>
    </xf>
    <xf numFmtId="0" fontId="19" fillId="0" borderId="6" xfId="2" applyFont="1" applyBorder="1" applyAlignment="1">
      <alignment horizontal="centerContinuous" vertical="center"/>
    </xf>
    <xf numFmtId="164" fontId="14" fillId="0" borderId="2" xfId="0" applyNumberFormat="1" applyFont="1" applyBorder="1" applyAlignment="1">
      <alignment horizontal="right"/>
    </xf>
    <xf numFmtId="165" fontId="1" fillId="0" borderId="3" xfId="6" applyNumberFormat="1" applyFont="1" applyBorder="1" applyAlignment="1">
      <alignment horizontal="right"/>
    </xf>
    <xf numFmtId="164" fontId="0" fillId="0" borderId="0" xfId="0" applyNumberFormat="1" applyAlignment="1">
      <alignment wrapText="1"/>
    </xf>
    <xf numFmtId="0" fontId="9" fillId="0" borderId="0" xfId="3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0" fontId="20" fillId="0" borderId="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7">
    <cellStyle name="Normal 3" xfId="5" xr:uid="{78B913D1-BB10-4A3E-93F8-84CB2D9D5693}"/>
    <cellStyle name="Гиперссылка" xfId="1" builtinId="8"/>
    <cellStyle name="Обычный" xfId="0" builtinId="0"/>
    <cellStyle name="Обычный 2" xfId="2" xr:uid="{7E3F6536-FBDC-45F9-BE40-499A9C0FE705}"/>
    <cellStyle name="Обычный 3 2" xfId="4" xr:uid="{67687798-69AA-4A36-8269-9CB7F92646D1}"/>
    <cellStyle name="Обычный 9" xfId="3" xr:uid="{188D5C82-BBCC-4AC2-8BC8-53B970227E0F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981A-4E5E-4726-A788-BAFF427542CD}">
  <dimension ref="B2:F46"/>
  <sheetViews>
    <sheetView topLeftCell="A37" workbookViewId="0">
      <selection activeCell="E56" sqref="E56"/>
    </sheetView>
  </sheetViews>
  <sheetFormatPr defaultRowHeight="14.4" x14ac:dyDescent="0.3"/>
  <cols>
    <col min="1" max="1" width="4.6640625" customWidth="1"/>
    <col min="2" max="2" width="48.33203125" customWidth="1"/>
    <col min="3" max="3" width="23.33203125" customWidth="1"/>
    <col min="4" max="4" width="21.33203125" customWidth="1"/>
  </cols>
  <sheetData>
    <row r="2" spans="2:4" x14ac:dyDescent="0.3">
      <c r="B2" s="1" t="s">
        <v>147</v>
      </c>
      <c r="C2" s="1"/>
    </row>
    <row r="3" spans="2:4" x14ac:dyDescent="0.3">
      <c r="B3" s="2" t="s">
        <v>30</v>
      </c>
      <c r="C3" s="2"/>
    </row>
    <row r="4" spans="2:4" x14ac:dyDescent="0.3">
      <c r="B4" s="3"/>
      <c r="C4" s="5" t="s">
        <v>157</v>
      </c>
      <c r="D4" s="6" t="s">
        <v>29</v>
      </c>
    </row>
    <row r="5" spans="2:4" x14ac:dyDescent="0.3">
      <c r="B5" s="22" t="s">
        <v>31</v>
      </c>
      <c r="C5" s="4"/>
      <c r="D5" s="7"/>
    </row>
    <row r="6" spans="2:4" x14ac:dyDescent="0.3">
      <c r="B6" s="8" t="s">
        <v>0</v>
      </c>
      <c r="C6" s="4"/>
      <c r="D6" s="7"/>
    </row>
    <row r="7" spans="2:4" x14ac:dyDescent="0.3">
      <c r="B7" s="8"/>
      <c r="C7" s="4"/>
      <c r="D7" s="7"/>
    </row>
    <row r="8" spans="2:4" x14ac:dyDescent="0.3">
      <c r="B8" s="9" t="s">
        <v>1</v>
      </c>
      <c r="C8" s="10">
        <v>3434867</v>
      </c>
      <c r="D8" s="10">
        <v>4390857</v>
      </c>
    </row>
    <row r="9" spans="2:4" x14ac:dyDescent="0.3">
      <c r="B9" s="9" t="s">
        <v>2</v>
      </c>
      <c r="C9" s="12">
        <v>964722</v>
      </c>
      <c r="D9" s="12">
        <v>397320</v>
      </c>
    </row>
    <row r="10" spans="2:4" x14ac:dyDescent="0.3">
      <c r="B10" s="9" t="s">
        <v>3</v>
      </c>
      <c r="C10" s="12">
        <v>875</v>
      </c>
      <c r="D10" s="12">
        <v>144</v>
      </c>
    </row>
    <row r="11" spans="2:4" x14ac:dyDescent="0.3">
      <c r="B11" s="9" t="s">
        <v>4</v>
      </c>
      <c r="C11" s="12">
        <v>1391</v>
      </c>
      <c r="D11" s="12">
        <v>13883</v>
      </c>
    </row>
    <row r="12" spans="2:4" x14ac:dyDescent="0.3">
      <c r="B12" s="9" t="s">
        <v>5</v>
      </c>
      <c r="C12" s="12">
        <v>441033</v>
      </c>
      <c r="D12" s="12">
        <v>126193</v>
      </c>
    </row>
    <row r="13" spans="2:4" x14ac:dyDescent="0.3">
      <c r="B13" s="9" t="s">
        <v>6</v>
      </c>
      <c r="C13" s="12">
        <v>276464</v>
      </c>
      <c r="D13" s="12">
        <v>244957</v>
      </c>
    </row>
    <row r="14" spans="2:4" x14ac:dyDescent="0.3">
      <c r="B14" s="9" t="s">
        <v>7</v>
      </c>
      <c r="C14" s="12">
        <v>158952313</v>
      </c>
      <c r="D14" s="12">
        <v>163652888</v>
      </c>
    </row>
    <row r="15" spans="2:4" x14ac:dyDescent="0.3">
      <c r="B15" s="9" t="s">
        <v>8</v>
      </c>
      <c r="C15" s="12">
        <v>249600</v>
      </c>
      <c r="D15" s="12">
        <v>292359</v>
      </c>
    </row>
    <row r="16" spans="2:4" x14ac:dyDescent="0.3">
      <c r="B16" s="9" t="s">
        <v>9</v>
      </c>
      <c r="C16" s="12">
        <v>0</v>
      </c>
      <c r="D16" s="12">
        <v>0</v>
      </c>
    </row>
    <row r="17" spans="2:6" x14ac:dyDescent="0.3">
      <c r="B17" s="9" t="s">
        <v>10</v>
      </c>
      <c r="C17" s="12">
        <v>226710</v>
      </c>
      <c r="D17" s="12">
        <v>239135</v>
      </c>
    </row>
    <row r="18" spans="2:6" x14ac:dyDescent="0.3">
      <c r="B18" s="9" t="s">
        <v>11</v>
      </c>
      <c r="C18" s="12">
        <v>499559</v>
      </c>
      <c r="D18" s="12">
        <v>543285</v>
      </c>
    </row>
    <row r="19" spans="2:6" x14ac:dyDescent="0.3">
      <c r="B19" s="13" t="s">
        <v>12</v>
      </c>
      <c r="C19" s="14">
        <v>165047534</v>
      </c>
      <c r="D19" s="15">
        <v>169901021</v>
      </c>
    </row>
    <row r="20" spans="2:6" x14ac:dyDescent="0.3">
      <c r="B20" s="9"/>
      <c r="C20" s="11"/>
      <c r="D20" s="7"/>
    </row>
    <row r="21" spans="2:6" x14ac:dyDescent="0.3">
      <c r="B21" s="9"/>
      <c r="C21" s="11"/>
      <c r="D21" s="7"/>
    </row>
    <row r="22" spans="2:6" x14ac:dyDescent="0.3">
      <c r="B22" s="8" t="s">
        <v>13</v>
      </c>
      <c r="C22" s="11"/>
      <c r="D22" s="7"/>
    </row>
    <row r="23" spans="2:6" x14ac:dyDescent="0.3">
      <c r="B23" s="8" t="s">
        <v>14</v>
      </c>
      <c r="C23" s="11"/>
      <c r="D23" s="7"/>
    </row>
    <row r="24" spans="2:6" x14ac:dyDescent="0.3">
      <c r="B24" s="9" t="s">
        <v>15</v>
      </c>
      <c r="C24" s="12">
        <v>13350000</v>
      </c>
      <c r="D24" s="12">
        <v>9850000</v>
      </c>
    </row>
    <row r="25" spans="2:6" x14ac:dyDescent="0.3">
      <c r="B25" s="16" t="s">
        <v>16</v>
      </c>
      <c r="C25" s="12">
        <v>13731105</v>
      </c>
      <c r="D25" s="12">
        <v>13559253</v>
      </c>
    </row>
    <row r="26" spans="2:6" x14ac:dyDescent="0.3">
      <c r="B26" s="8" t="s">
        <v>17</v>
      </c>
      <c r="C26" s="15">
        <v>27081105</v>
      </c>
      <c r="D26" s="15">
        <v>23409253</v>
      </c>
      <c r="F26" s="7"/>
    </row>
    <row r="27" spans="2:6" x14ac:dyDescent="0.3">
      <c r="B27" s="18"/>
      <c r="C27" s="19">
        <v>0</v>
      </c>
      <c r="D27" s="19">
        <v>0</v>
      </c>
    </row>
    <row r="28" spans="2:6" x14ac:dyDescent="0.3">
      <c r="B28" s="8"/>
      <c r="C28" s="11"/>
      <c r="D28" s="7"/>
    </row>
    <row r="29" spans="2:6" x14ac:dyDescent="0.3">
      <c r="B29" s="8" t="s">
        <v>18</v>
      </c>
      <c r="C29" s="11"/>
      <c r="D29" s="7"/>
    </row>
    <row r="30" spans="2:6" x14ac:dyDescent="0.3">
      <c r="B30" s="8"/>
      <c r="C30" s="11"/>
      <c r="D30" s="7"/>
    </row>
    <row r="31" spans="2:6" x14ac:dyDescent="0.3">
      <c r="B31" s="9" t="s">
        <v>19</v>
      </c>
      <c r="C31" s="12">
        <v>135582834</v>
      </c>
      <c r="D31" s="12">
        <v>144558359</v>
      </c>
    </row>
    <row r="32" spans="2:6" x14ac:dyDescent="0.3">
      <c r="B32" s="9" t="s">
        <v>20</v>
      </c>
      <c r="C32" s="12">
        <v>50467</v>
      </c>
      <c r="D32" s="12">
        <v>50467</v>
      </c>
    </row>
    <row r="33" spans="2:6" x14ac:dyDescent="0.3">
      <c r="B33" s="9" t="s">
        <v>21</v>
      </c>
      <c r="C33" s="12">
        <v>0</v>
      </c>
      <c r="D33" s="12">
        <v>0</v>
      </c>
    </row>
    <row r="34" spans="2:6" x14ac:dyDescent="0.3">
      <c r="B34" s="9" t="s">
        <v>22</v>
      </c>
      <c r="C34" s="12">
        <v>243654</v>
      </c>
      <c r="D34" s="12">
        <v>284279</v>
      </c>
    </row>
    <row r="35" spans="2:6" x14ac:dyDescent="0.3">
      <c r="B35" s="9" t="s">
        <v>23</v>
      </c>
      <c r="C35" s="12">
        <v>422303</v>
      </c>
      <c r="D35" s="12">
        <v>277528</v>
      </c>
    </row>
    <row r="36" spans="2:6" x14ac:dyDescent="0.3">
      <c r="B36" s="9" t="s">
        <v>24</v>
      </c>
      <c r="C36" s="12">
        <v>791564</v>
      </c>
      <c r="D36" s="12">
        <v>1075829</v>
      </c>
    </row>
    <row r="37" spans="2:6" x14ac:dyDescent="0.3">
      <c r="B37" s="9" t="s">
        <v>9</v>
      </c>
      <c r="C37" s="12">
        <v>95863</v>
      </c>
      <c r="D37" s="12">
        <v>95863</v>
      </c>
    </row>
    <row r="38" spans="2:6" x14ac:dyDescent="0.3">
      <c r="B38" s="9" t="s">
        <v>25</v>
      </c>
      <c r="C38" s="12">
        <v>0</v>
      </c>
      <c r="D38" s="12">
        <v>0</v>
      </c>
    </row>
    <row r="39" spans="2:6" x14ac:dyDescent="0.3">
      <c r="B39" s="9" t="s">
        <v>26</v>
      </c>
      <c r="C39" s="12">
        <v>779744</v>
      </c>
      <c r="D39" s="12">
        <v>149443</v>
      </c>
    </row>
    <row r="40" spans="2:6" x14ac:dyDescent="0.3">
      <c r="B40" s="13" t="s">
        <v>27</v>
      </c>
      <c r="C40" s="14">
        <v>137966429</v>
      </c>
      <c r="D40" s="14">
        <v>146491768</v>
      </c>
    </row>
    <row r="41" spans="2:6" x14ac:dyDescent="0.3">
      <c r="B41" s="9"/>
      <c r="C41" s="7"/>
      <c r="D41" s="7"/>
    </row>
    <row r="42" spans="2:6" ht="15" thickBot="1" x14ac:dyDescent="0.35">
      <c r="B42" s="20" t="s">
        <v>28</v>
      </c>
      <c r="C42" s="21">
        <f>C26+C40</f>
        <v>165047534</v>
      </c>
      <c r="D42" s="21">
        <f>D26+D40</f>
        <v>169901021</v>
      </c>
      <c r="F42" s="7"/>
    </row>
    <row r="43" spans="2:6" x14ac:dyDescent="0.3">
      <c r="C43" s="43">
        <f>C19-C42</f>
        <v>0</v>
      </c>
      <c r="D43" s="43">
        <f>D19-D42</f>
        <v>0</v>
      </c>
    </row>
    <row r="44" spans="2:6" ht="15" thickBot="1" x14ac:dyDescent="0.35">
      <c r="C44" s="43"/>
    </row>
    <row r="45" spans="2:6" x14ac:dyDescent="0.3">
      <c r="B45" s="55" t="s">
        <v>159</v>
      </c>
      <c r="C45" s="56"/>
      <c r="D45" s="55" t="s">
        <v>160</v>
      </c>
    </row>
    <row r="46" spans="2:6" x14ac:dyDescent="0.3">
      <c r="B46" s="56" t="s">
        <v>161</v>
      </c>
      <c r="C46" s="56"/>
      <c r="D46" s="56" t="s">
        <v>162</v>
      </c>
    </row>
  </sheetData>
  <protectedRanges>
    <protectedRange sqref="D4" name="Dates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7454-265D-4FB6-876C-E16D870FA565}">
  <dimension ref="B2:F36"/>
  <sheetViews>
    <sheetView topLeftCell="A17" workbookViewId="0">
      <selection activeCell="B35" sqref="B35:D36"/>
    </sheetView>
  </sheetViews>
  <sheetFormatPr defaultRowHeight="14.4" x14ac:dyDescent="0.3"/>
  <cols>
    <col min="2" max="2" width="68.88671875" customWidth="1"/>
    <col min="3" max="3" width="16.33203125" customWidth="1"/>
    <col min="4" max="4" width="14.6640625" customWidth="1"/>
  </cols>
  <sheetData>
    <row r="2" spans="2:4" x14ac:dyDescent="0.3">
      <c r="B2" s="50" t="s">
        <v>148</v>
      </c>
      <c r="C2" s="51"/>
      <c r="D2" s="51"/>
    </row>
    <row r="3" spans="2:4" x14ac:dyDescent="0.3">
      <c r="B3" s="27" t="s">
        <v>30</v>
      </c>
    </row>
    <row r="4" spans="2:4" x14ac:dyDescent="0.3">
      <c r="B4" s="27"/>
    </row>
    <row r="5" spans="2:4" x14ac:dyDescent="0.3">
      <c r="C5" s="45" t="s">
        <v>152</v>
      </c>
      <c r="D5" s="45"/>
    </row>
    <row r="6" spans="2:4" ht="15" thickBot="1" x14ac:dyDescent="0.35">
      <c r="C6" s="46" t="s">
        <v>153</v>
      </c>
      <c r="D6" s="46"/>
    </row>
    <row r="7" spans="2:4" x14ac:dyDescent="0.3">
      <c r="C7" s="23" t="s">
        <v>151</v>
      </c>
      <c r="D7" s="23" t="s">
        <v>32</v>
      </c>
    </row>
    <row r="8" spans="2:4" x14ac:dyDescent="0.3">
      <c r="B8" s="22" t="s">
        <v>31</v>
      </c>
    </row>
    <row r="9" spans="2:4" ht="28.8" x14ac:dyDescent="0.3">
      <c r="B9" s="25" t="s">
        <v>34</v>
      </c>
      <c r="C9" s="7">
        <v>8160483</v>
      </c>
      <c r="D9" s="7">
        <v>8459306</v>
      </c>
    </row>
    <row r="10" spans="2:4" x14ac:dyDescent="0.3">
      <c r="B10" s="16" t="s">
        <v>35</v>
      </c>
      <c r="C10" s="24">
        <v>-5992899</v>
      </c>
      <c r="D10" s="24">
        <v>-5699464</v>
      </c>
    </row>
    <row r="11" spans="2:4" x14ac:dyDescent="0.3">
      <c r="B11" s="8" t="s">
        <v>36</v>
      </c>
      <c r="C11" s="17">
        <v>2167584</v>
      </c>
      <c r="D11" s="17">
        <v>2759842</v>
      </c>
    </row>
    <row r="12" spans="2:4" x14ac:dyDescent="0.3">
      <c r="B12" s="9"/>
      <c r="C12" s="11"/>
      <c r="D12" s="11"/>
    </row>
    <row r="13" spans="2:4" x14ac:dyDescent="0.3">
      <c r="B13" s="16" t="s">
        <v>37</v>
      </c>
      <c r="C13" s="24">
        <v>-2154832</v>
      </c>
      <c r="D13" s="24">
        <v>-1592917</v>
      </c>
    </row>
    <row r="14" spans="2:4" x14ac:dyDescent="0.3">
      <c r="B14" s="8" t="s">
        <v>38</v>
      </c>
      <c r="C14" s="17">
        <v>12752</v>
      </c>
      <c r="D14" s="17">
        <v>1166925</v>
      </c>
    </row>
    <row r="15" spans="2:4" x14ac:dyDescent="0.3">
      <c r="B15" s="9"/>
      <c r="C15" s="11"/>
      <c r="D15" s="11"/>
    </row>
    <row r="16" spans="2:4" x14ac:dyDescent="0.3">
      <c r="B16" s="9" t="s">
        <v>39</v>
      </c>
      <c r="C16" s="7">
        <v>1122429</v>
      </c>
      <c r="D16" s="7">
        <v>1944465</v>
      </c>
    </row>
    <row r="17" spans="2:6" x14ac:dyDescent="0.3">
      <c r="B17" s="16" t="s">
        <v>40</v>
      </c>
      <c r="C17" s="24">
        <v>-3677</v>
      </c>
      <c r="D17" s="24">
        <v>1878</v>
      </c>
    </row>
    <row r="18" spans="2:6" x14ac:dyDescent="0.3">
      <c r="B18" s="8" t="s">
        <v>41</v>
      </c>
      <c r="C18" s="17">
        <v>1118752</v>
      </c>
      <c r="D18" s="17">
        <v>1946343</v>
      </c>
    </row>
    <row r="19" spans="2:6" x14ac:dyDescent="0.3">
      <c r="B19" s="9"/>
      <c r="C19" s="7"/>
      <c r="D19" s="7"/>
    </row>
    <row r="20" spans="2:6" ht="29.4" customHeight="1" x14ac:dyDescent="0.3">
      <c r="B20" s="25" t="s">
        <v>42</v>
      </c>
      <c r="C20" s="7">
        <v>-15284</v>
      </c>
      <c r="D20" s="7">
        <v>-29694</v>
      </c>
    </row>
    <row r="21" spans="2:6" ht="29.4" customHeight="1" x14ac:dyDescent="0.3">
      <c r="B21" s="25" t="s">
        <v>43</v>
      </c>
      <c r="C21" s="7">
        <v>-53764</v>
      </c>
      <c r="D21" s="7">
        <v>-171430</v>
      </c>
    </row>
    <row r="22" spans="2:6" ht="25.95" customHeight="1" x14ac:dyDescent="0.3">
      <c r="B22" s="44" t="s">
        <v>154</v>
      </c>
      <c r="C22" s="7">
        <v>0</v>
      </c>
      <c r="D22" s="7">
        <v>0</v>
      </c>
      <c r="F22" s="9"/>
    </row>
    <row r="23" spans="2:6" ht="16.2" customHeight="1" x14ac:dyDescent="0.3">
      <c r="B23" s="25" t="s">
        <v>44</v>
      </c>
      <c r="C23" s="7">
        <v>8708</v>
      </c>
      <c r="D23" s="7">
        <v>1846</v>
      </c>
    </row>
    <row r="24" spans="2:6" ht="15" customHeight="1" x14ac:dyDescent="0.3">
      <c r="B24" s="25" t="s">
        <v>45</v>
      </c>
      <c r="C24" s="7">
        <v>-82</v>
      </c>
      <c r="D24" s="7">
        <v>-14403</v>
      </c>
    </row>
    <row r="25" spans="2:6" x14ac:dyDescent="0.3">
      <c r="B25" s="9" t="s">
        <v>46</v>
      </c>
      <c r="C25" s="24">
        <v>-866383</v>
      </c>
      <c r="D25" s="24">
        <v>-1035478</v>
      </c>
    </row>
    <row r="26" spans="2:6" x14ac:dyDescent="0.3">
      <c r="B26" s="26" t="s">
        <v>47</v>
      </c>
      <c r="C26" s="17">
        <v>204699</v>
      </c>
      <c r="D26" s="17">
        <v>1864109</v>
      </c>
    </row>
    <row r="27" spans="2:6" x14ac:dyDescent="0.3">
      <c r="B27" s="9" t="s">
        <v>33</v>
      </c>
    </row>
    <row r="28" spans="2:6" x14ac:dyDescent="0.3">
      <c r="B28" s="9" t="s">
        <v>48</v>
      </c>
      <c r="C28" s="47">
        <v>-32847</v>
      </c>
      <c r="D28" s="47">
        <v>-355067</v>
      </c>
    </row>
    <row r="29" spans="2:6" x14ac:dyDescent="0.3">
      <c r="B29" s="26" t="s">
        <v>49</v>
      </c>
      <c r="C29" s="48">
        <v>171852</v>
      </c>
      <c r="D29" s="48">
        <v>1509042</v>
      </c>
    </row>
    <row r="30" spans="2:6" x14ac:dyDescent="0.3">
      <c r="B30" s="9"/>
    </row>
    <row r="31" spans="2:6" x14ac:dyDescent="0.3">
      <c r="B31" s="16" t="s">
        <v>50</v>
      </c>
      <c r="C31" s="47">
        <v>0</v>
      </c>
      <c r="D31" s="47">
        <v>0</v>
      </c>
    </row>
    <row r="32" spans="2:6" x14ac:dyDescent="0.3">
      <c r="B32" s="8" t="s">
        <v>51</v>
      </c>
      <c r="C32" s="48">
        <v>171852</v>
      </c>
      <c r="D32" s="48">
        <v>1509042</v>
      </c>
    </row>
    <row r="34" spans="2:4" ht="15" thickBot="1" x14ac:dyDescent="0.35"/>
    <row r="35" spans="2:4" x14ac:dyDescent="0.3">
      <c r="B35" s="55" t="s">
        <v>159</v>
      </c>
      <c r="C35" s="56"/>
      <c r="D35" s="55" t="s">
        <v>160</v>
      </c>
    </row>
    <row r="36" spans="2:4" ht="24" x14ac:dyDescent="0.3">
      <c r="B36" s="56" t="s">
        <v>161</v>
      </c>
      <c r="C36" s="56"/>
      <c r="D36" s="56" t="s">
        <v>162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03CC9-2C66-49E3-BEF9-A1FB086A23EB}">
  <dimension ref="B2:E37"/>
  <sheetViews>
    <sheetView topLeftCell="A13" workbookViewId="0">
      <selection activeCell="B40" sqref="B40"/>
    </sheetView>
  </sheetViews>
  <sheetFormatPr defaultRowHeight="14.4" x14ac:dyDescent="0.3"/>
  <cols>
    <col min="1" max="1" width="5.44140625" customWidth="1"/>
    <col min="2" max="2" width="48.44140625" customWidth="1"/>
    <col min="3" max="3" width="21.33203125" customWidth="1"/>
    <col min="4" max="4" width="22.109375" customWidth="1"/>
    <col min="5" max="5" width="18.5546875" customWidth="1"/>
    <col min="6" max="6" width="6.5546875" customWidth="1"/>
  </cols>
  <sheetData>
    <row r="2" spans="2:5" x14ac:dyDescent="0.3">
      <c r="D2" s="28" t="s">
        <v>149</v>
      </c>
    </row>
    <row r="3" spans="2:5" x14ac:dyDescent="0.3">
      <c r="D3" s="28" t="s">
        <v>30</v>
      </c>
    </row>
    <row r="4" spans="2:5" x14ac:dyDescent="0.3">
      <c r="B4" s="22" t="s">
        <v>31</v>
      </c>
    </row>
    <row r="5" spans="2:5" ht="43.2" x14ac:dyDescent="0.3">
      <c r="B5" s="29"/>
      <c r="C5" s="30" t="s">
        <v>15</v>
      </c>
      <c r="D5" s="30" t="s">
        <v>16</v>
      </c>
      <c r="E5" s="30" t="s">
        <v>52</v>
      </c>
    </row>
    <row r="6" spans="2:5" x14ac:dyDescent="0.3">
      <c r="B6" s="9"/>
      <c r="C6" s="7"/>
      <c r="D6" s="7"/>
      <c r="E6" s="31"/>
    </row>
    <row r="7" spans="2:5" x14ac:dyDescent="0.3">
      <c r="B7" s="32" t="s">
        <v>61</v>
      </c>
      <c r="C7" s="24">
        <v>9850000</v>
      </c>
      <c r="D7" s="24">
        <v>8970151</v>
      </c>
      <c r="E7" s="24">
        <v>18820151</v>
      </c>
    </row>
    <row r="8" spans="2:5" x14ac:dyDescent="0.3">
      <c r="B8" s="9"/>
      <c r="C8" s="7"/>
      <c r="D8" s="7"/>
      <c r="E8" s="7"/>
    </row>
    <row r="9" spans="2:5" x14ac:dyDescent="0.3">
      <c r="B9" s="9" t="s">
        <v>53</v>
      </c>
      <c r="C9" s="7"/>
      <c r="D9" s="7">
        <v>1509042</v>
      </c>
      <c r="E9" s="7">
        <f>D9</f>
        <v>1509042</v>
      </c>
    </row>
    <row r="10" spans="2:5" x14ac:dyDescent="0.3">
      <c r="B10" s="16" t="s">
        <v>54</v>
      </c>
      <c r="C10" s="24"/>
      <c r="D10" s="24">
        <v>0</v>
      </c>
      <c r="E10" s="24">
        <v>0</v>
      </c>
    </row>
    <row r="11" spans="2:5" x14ac:dyDescent="0.3">
      <c r="B11" s="33" t="s">
        <v>55</v>
      </c>
      <c r="C11" s="34"/>
      <c r="D11" s="34">
        <f>D9</f>
        <v>1509042</v>
      </c>
      <c r="E11" s="34">
        <f>E9</f>
        <v>1509042</v>
      </c>
    </row>
    <row r="12" spans="2:5" x14ac:dyDescent="0.3">
      <c r="B12" s="8"/>
      <c r="C12" s="17"/>
      <c r="D12" s="17"/>
      <c r="E12" s="17"/>
    </row>
    <row r="13" spans="2:5" ht="41.25" customHeight="1" x14ac:dyDescent="0.3">
      <c r="B13" s="25" t="s">
        <v>56</v>
      </c>
      <c r="C13" s="7"/>
      <c r="D13" s="7"/>
      <c r="E13" s="7">
        <v>0</v>
      </c>
    </row>
    <row r="14" spans="2:5" x14ac:dyDescent="0.3">
      <c r="B14" s="9" t="s">
        <v>57</v>
      </c>
      <c r="C14" s="7"/>
      <c r="D14" s="7"/>
      <c r="E14" s="7">
        <v>0</v>
      </c>
    </row>
    <row r="15" spans="2:5" x14ac:dyDescent="0.3">
      <c r="B15" s="9" t="s">
        <v>58</v>
      </c>
      <c r="C15" s="7"/>
      <c r="D15" s="7"/>
      <c r="E15" s="7">
        <v>0</v>
      </c>
    </row>
    <row r="16" spans="2:5" x14ac:dyDescent="0.3">
      <c r="B16" s="9" t="s">
        <v>59</v>
      </c>
      <c r="C16" s="7"/>
      <c r="D16" s="7"/>
      <c r="E16" s="7">
        <v>0</v>
      </c>
    </row>
    <row r="17" spans="2:5" x14ac:dyDescent="0.3">
      <c r="B17" s="9" t="s">
        <v>60</v>
      </c>
      <c r="C17" s="7"/>
      <c r="D17" s="7"/>
      <c r="E17" s="7">
        <v>0</v>
      </c>
    </row>
    <row r="18" spans="2:5" x14ac:dyDescent="0.3">
      <c r="B18" s="35" t="s">
        <v>155</v>
      </c>
      <c r="C18" s="36">
        <v>9850000</v>
      </c>
      <c r="D18" s="36">
        <v>10479193</v>
      </c>
      <c r="E18" s="36">
        <f>D18+C18</f>
        <v>20329193</v>
      </c>
    </row>
    <row r="19" spans="2:5" x14ac:dyDescent="0.3">
      <c r="B19" s="9"/>
      <c r="C19" s="37"/>
      <c r="D19" s="37"/>
      <c r="E19" s="37"/>
    </row>
    <row r="20" spans="2:5" x14ac:dyDescent="0.3">
      <c r="B20" s="32" t="s">
        <v>156</v>
      </c>
      <c r="C20" s="34">
        <v>9850000</v>
      </c>
      <c r="D20" s="34">
        <v>13559253</v>
      </c>
      <c r="E20" s="34">
        <f>D20+C20</f>
        <v>23409253</v>
      </c>
    </row>
    <row r="21" spans="2:5" x14ac:dyDescent="0.3">
      <c r="B21" s="7"/>
      <c r="C21" s="7"/>
      <c r="D21" s="7"/>
      <c r="E21" s="7"/>
    </row>
    <row r="22" spans="2:5" x14ac:dyDescent="0.3">
      <c r="B22" s="9" t="s">
        <v>53</v>
      </c>
      <c r="C22" s="7"/>
      <c r="D22" s="7">
        <v>171852</v>
      </c>
      <c r="E22" s="7">
        <f>D22</f>
        <v>171852</v>
      </c>
    </row>
    <row r="23" spans="2:5" x14ac:dyDescent="0.3">
      <c r="B23" s="9" t="s">
        <v>54</v>
      </c>
      <c r="C23" s="7"/>
      <c r="D23" s="7">
        <v>0</v>
      </c>
      <c r="E23" s="7">
        <v>0</v>
      </c>
    </row>
    <row r="24" spans="2:5" x14ac:dyDescent="0.3">
      <c r="B24" s="13" t="s">
        <v>55</v>
      </c>
      <c r="C24" s="15">
        <v>0</v>
      </c>
      <c r="D24" s="15">
        <f>D22</f>
        <v>171852</v>
      </c>
      <c r="E24" s="15">
        <f>E22</f>
        <v>171852</v>
      </c>
    </row>
    <row r="25" spans="2:5" x14ac:dyDescent="0.3">
      <c r="B25" s="8"/>
      <c r="C25" s="17"/>
      <c r="D25" s="17"/>
      <c r="E25" s="17"/>
    </row>
    <row r="26" spans="2:5" ht="28.95" customHeight="1" x14ac:dyDescent="0.3">
      <c r="B26" s="25" t="s">
        <v>56</v>
      </c>
      <c r="C26" s="7"/>
      <c r="D26" s="7"/>
      <c r="E26" s="7">
        <v>0</v>
      </c>
    </row>
    <row r="27" spans="2:5" x14ac:dyDescent="0.3">
      <c r="B27" s="9" t="s">
        <v>57</v>
      </c>
      <c r="C27" s="7">
        <v>3500000</v>
      </c>
      <c r="D27" s="7"/>
      <c r="E27" s="7">
        <f>C27</f>
        <v>3500000</v>
      </c>
    </row>
    <row r="28" spans="2:5" x14ac:dyDescent="0.3">
      <c r="B28" s="9" t="s">
        <v>58</v>
      </c>
      <c r="C28" s="7"/>
      <c r="D28" s="7"/>
      <c r="E28" s="7">
        <v>0</v>
      </c>
    </row>
    <row r="29" spans="2:5" x14ac:dyDescent="0.3">
      <c r="B29" s="9" t="s">
        <v>59</v>
      </c>
      <c r="C29" s="7"/>
      <c r="D29" s="7"/>
      <c r="E29" s="7">
        <v>0</v>
      </c>
    </row>
    <row r="30" spans="2:5" x14ac:dyDescent="0.3">
      <c r="B30" s="9" t="s">
        <v>62</v>
      </c>
      <c r="C30" s="7"/>
      <c r="D30" s="7"/>
      <c r="E30" s="7">
        <v>0</v>
      </c>
    </row>
    <row r="31" spans="2:5" x14ac:dyDescent="0.3">
      <c r="B31" s="9" t="s">
        <v>63</v>
      </c>
      <c r="C31" s="7"/>
      <c r="D31" s="7"/>
      <c r="E31" s="7">
        <v>0</v>
      </c>
    </row>
    <row r="32" spans="2:5" x14ac:dyDescent="0.3">
      <c r="B32" s="9" t="s">
        <v>60</v>
      </c>
      <c r="C32" s="7"/>
      <c r="D32" s="7"/>
      <c r="E32" s="7">
        <v>0</v>
      </c>
    </row>
    <row r="33" spans="2:5" x14ac:dyDescent="0.3">
      <c r="B33" s="35" t="s">
        <v>158</v>
      </c>
      <c r="C33" s="36">
        <f>C20+C27</f>
        <v>13350000</v>
      </c>
      <c r="D33" s="36">
        <f>D20+D22</f>
        <v>13731105</v>
      </c>
      <c r="E33" s="36">
        <f>D33+C33</f>
        <v>27081105</v>
      </c>
    </row>
    <row r="35" spans="2:5" ht="15" thickBot="1" x14ac:dyDescent="0.35"/>
    <row r="36" spans="2:5" x14ac:dyDescent="0.3">
      <c r="B36" s="55" t="s">
        <v>159</v>
      </c>
      <c r="C36" s="56"/>
      <c r="D36" s="41"/>
      <c r="E36" s="55" t="s">
        <v>160</v>
      </c>
    </row>
    <row r="37" spans="2:5" x14ac:dyDescent="0.3">
      <c r="B37" s="56" t="s">
        <v>161</v>
      </c>
      <c r="C37" s="56"/>
      <c r="D37" s="41"/>
      <c r="E37" s="56" t="s">
        <v>162</v>
      </c>
    </row>
  </sheetData>
  <protectedRanges>
    <protectedRange sqref="B7 B18 B33 B20" name="Dates_2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0B55-DA51-40DC-9484-A9F1BBA2B9B2}">
  <dimension ref="B2:H106"/>
  <sheetViews>
    <sheetView tabSelected="1" topLeftCell="A90" workbookViewId="0">
      <selection activeCell="G118" sqref="G118"/>
    </sheetView>
  </sheetViews>
  <sheetFormatPr defaultRowHeight="14.4" x14ac:dyDescent="0.3"/>
  <cols>
    <col min="2" max="2" width="16.77734375" customWidth="1"/>
    <col min="3" max="3" width="66.5546875" customWidth="1"/>
    <col min="4" max="4" width="13.5546875" customWidth="1"/>
    <col min="5" max="5" width="15" customWidth="1"/>
  </cols>
  <sheetData>
    <row r="2" spans="2:8" s="41" customFormat="1" x14ac:dyDescent="0.3">
      <c r="C2" s="52" t="s">
        <v>150</v>
      </c>
      <c r="D2" s="53"/>
      <c r="E2" s="53"/>
    </row>
    <row r="3" spans="2:8" s="40" customFormat="1" x14ac:dyDescent="0.3">
      <c r="C3" s="42" t="s">
        <v>30</v>
      </c>
    </row>
    <row r="4" spans="2:8" s="40" customFormat="1" x14ac:dyDescent="0.3">
      <c r="C4" s="42"/>
      <c r="D4" s="45" t="s">
        <v>152</v>
      </c>
      <c r="E4" s="45"/>
    </row>
    <row r="5" spans="2:8" s="40" customFormat="1" ht="15" thickBot="1" x14ac:dyDescent="0.35">
      <c r="C5" s="42"/>
      <c r="D5" s="46" t="s">
        <v>153</v>
      </c>
      <c r="E5" s="46"/>
    </row>
    <row r="6" spans="2:8" x14ac:dyDescent="0.3">
      <c r="B6" s="7"/>
      <c r="C6" s="22" t="s">
        <v>31</v>
      </c>
      <c r="D6" s="6" t="s">
        <v>151</v>
      </c>
      <c r="E6" s="6" t="s">
        <v>32</v>
      </c>
    </row>
    <row r="7" spans="2:8" x14ac:dyDescent="0.3">
      <c r="B7" s="7"/>
      <c r="C7" s="7"/>
      <c r="D7" s="7"/>
      <c r="E7" s="7"/>
    </row>
    <row r="8" spans="2:8" x14ac:dyDescent="0.3">
      <c r="B8" s="38" t="s">
        <v>64</v>
      </c>
      <c r="C8" s="7"/>
      <c r="D8" s="7"/>
      <c r="E8" s="7"/>
    </row>
    <row r="9" spans="2:8" x14ac:dyDescent="0.3">
      <c r="B9" s="9" t="s">
        <v>65</v>
      </c>
      <c r="C9" s="7"/>
      <c r="D9" s="7">
        <v>204699</v>
      </c>
      <c r="E9" s="7">
        <v>1864109</v>
      </c>
    </row>
    <row r="10" spans="2:8" x14ac:dyDescent="0.3">
      <c r="B10" s="9"/>
      <c r="C10" s="7"/>
      <c r="D10" s="7"/>
      <c r="E10" s="7"/>
      <c r="G10" s="40"/>
    </row>
    <row r="11" spans="2:8" x14ac:dyDescent="0.3">
      <c r="B11" s="8" t="s">
        <v>66</v>
      </c>
      <c r="C11" s="7"/>
      <c r="D11" s="7"/>
      <c r="E11" s="7"/>
    </row>
    <row r="12" spans="2:8" x14ac:dyDescent="0.3">
      <c r="B12" s="9" t="s">
        <v>67</v>
      </c>
      <c r="C12" s="7"/>
      <c r="D12" s="7">
        <v>44545</v>
      </c>
      <c r="E12" s="7">
        <v>49422</v>
      </c>
      <c r="H12" s="23"/>
    </row>
    <row r="13" spans="2:8" x14ac:dyDescent="0.3">
      <c r="B13" s="9" t="s">
        <v>68</v>
      </c>
      <c r="C13" s="7"/>
      <c r="D13" s="7">
        <v>13705</v>
      </c>
      <c r="E13" s="7">
        <v>12002</v>
      </c>
    </row>
    <row r="14" spans="2:8" x14ac:dyDescent="0.3">
      <c r="B14" s="9" t="s">
        <v>69</v>
      </c>
      <c r="C14" s="7"/>
      <c r="D14" s="7">
        <v>42759</v>
      </c>
      <c r="E14" s="7">
        <v>17355</v>
      </c>
    </row>
    <row r="15" spans="2:8" x14ac:dyDescent="0.3">
      <c r="B15" s="9" t="s">
        <v>70</v>
      </c>
      <c r="C15" s="7"/>
      <c r="D15" s="7">
        <v>0</v>
      </c>
      <c r="E15" s="7"/>
    </row>
    <row r="16" spans="2:8" x14ac:dyDescent="0.3">
      <c r="B16" s="9" t="s">
        <v>71</v>
      </c>
      <c r="C16" s="7"/>
      <c r="D16" s="7">
        <v>0</v>
      </c>
      <c r="E16" s="7">
        <v>0</v>
      </c>
    </row>
    <row r="17" spans="2:5" x14ac:dyDescent="0.3">
      <c r="B17" s="9" t="s">
        <v>72</v>
      </c>
      <c r="C17" s="7"/>
      <c r="D17" s="7">
        <v>0</v>
      </c>
      <c r="E17" s="7">
        <v>0</v>
      </c>
    </row>
    <row r="18" spans="2:5" x14ac:dyDescent="0.3">
      <c r="B18" s="9" t="s">
        <v>73</v>
      </c>
      <c r="C18" s="7"/>
      <c r="D18" s="7">
        <v>33258</v>
      </c>
      <c r="E18" s="7">
        <v>0</v>
      </c>
    </row>
    <row r="19" spans="2:5" x14ac:dyDescent="0.3">
      <c r="B19" s="9" t="s">
        <v>74</v>
      </c>
      <c r="C19" s="7"/>
      <c r="D19" s="7">
        <v>57157</v>
      </c>
      <c r="E19" s="7">
        <v>0</v>
      </c>
    </row>
    <row r="20" spans="2:5" x14ac:dyDescent="0.3">
      <c r="B20" s="9" t="s">
        <v>75</v>
      </c>
      <c r="C20" s="7"/>
      <c r="D20" s="7">
        <v>5992899</v>
      </c>
      <c r="E20" s="7">
        <v>5699464</v>
      </c>
    </row>
    <row r="21" spans="2:5" x14ac:dyDescent="0.3">
      <c r="B21" s="9" t="s">
        <v>76</v>
      </c>
      <c r="C21" s="7"/>
      <c r="D21" s="7">
        <v>0</v>
      </c>
      <c r="E21" s="7">
        <v>0</v>
      </c>
    </row>
    <row r="22" spans="2:5" x14ac:dyDescent="0.3">
      <c r="B22" s="9" t="s">
        <v>77</v>
      </c>
      <c r="C22" s="7"/>
      <c r="D22" s="7">
        <v>0</v>
      </c>
      <c r="E22" s="7">
        <v>0</v>
      </c>
    </row>
    <row r="23" spans="2:5" x14ac:dyDescent="0.3">
      <c r="B23" s="9" t="s">
        <v>78</v>
      </c>
      <c r="C23" s="7"/>
      <c r="D23" s="7">
        <v>0</v>
      </c>
      <c r="E23" s="7">
        <v>0</v>
      </c>
    </row>
    <row r="24" spans="2:5" x14ac:dyDescent="0.3">
      <c r="B24" s="9" t="s">
        <v>79</v>
      </c>
      <c r="C24" s="7"/>
      <c r="D24" s="7">
        <v>0</v>
      </c>
      <c r="E24" s="7">
        <v>-495</v>
      </c>
    </row>
    <row r="25" spans="2:5" x14ac:dyDescent="0.3">
      <c r="B25" s="9" t="s">
        <v>80</v>
      </c>
      <c r="C25" s="7"/>
      <c r="D25" s="7">
        <v>0</v>
      </c>
      <c r="E25" s="7">
        <v>0</v>
      </c>
    </row>
    <row r="26" spans="2:5" x14ac:dyDescent="0.3">
      <c r="B26" s="9" t="s">
        <v>81</v>
      </c>
      <c r="C26" s="7"/>
      <c r="D26" s="7">
        <v>0</v>
      </c>
      <c r="E26" s="7">
        <v>0</v>
      </c>
    </row>
    <row r="27" spans="2:5" x14ac:dyDescent="0.3">
      <c r="B27" s="9" t="s">
        <v>82</v>
      </c>
      <c r="C27" s="7"/>
      <c r="D27" s="7">
        <v>0</v>
      </c>
      <c r="E27" s="7">
        <v>0</v>
      </c>
    </row>
    <row r="28" spans="2:5" x14ac:dyDescent="0.3">
      <c r="B28" s="54" t="s">
        <v>83</v>
      </c>
      <c r="C28" s="51"/>
      <c r="D28" s="7">
        <v>0</v>
      </c>
      <c r="E28" s="7">
        <v>0</v>
      </c>
    </row>
    <row r="29" spans="2:5" x14ac:dyDescent="0.3">
      <c r="B29" s="9" t="s">
        <v>84</v>
      </c>
      <c r="C29" s="7"/>
      <c r="D29" s="7">
        <v>0</v>
      </c>
      <c r="E29" s="7">
        <v>0</v>
      </c>
    </row>
    <row r="30" spans="2:5" x14ac:dyDescent="0.3">
      <c r="B30" s="9" t="s">
        <v>85</v>
      </c>
      <c r="C30" s="7"/>
      <c r="D30" s="7">
        <v>0</v>
      </c>
      <c r="E30" s="7">
        <v>0</v>
      </c>
    </row>
    <row r="31" spans="2:5" x14ac:dyDescent="0.3">
      <c r="B31" s="9" t="s">
        <v>86</v>
      </c>
      <c r="C31" s="49"/>
      <c r="D31" s="7">
        <v>-8160483</v>
      </c>
      <c r="E31" s="7">
        <v>-8459306</v>
      </c>
    </row>
    <row r="32" spans="2:5" x14ac:dyDescent="0.3">
      <c r="B32" s="9" t="s">
        <v>87</v>
      </c>
      <c r="C32" s="7"/>
      <c r="D32" s="7">
        <v>-1122429</v>
      </c>
      <c r="E32" s="7">
        <v>-2525296</v>
      </c>
    </row>
    <row r="33" spans="2:7" x14ac:dyDescent="0.3">
      <c r="B33" s="9" t="s">
        <v>40</v>
      </c>
      <c r="C33" s="7"/>
      <c r="D33" s="7">
        <v>3677</v>
      </c>
      <c r="E33" s="7">
        <v>0</v>
      </c>
    </row>
    <row r="34" spans="2:7" x14ac:dyDescent="0.3">
      <c r="B34" s="9" t="s">
        <v>88</v>
      </c>
      <c r="C34" s="7"/>
      <c r="D34" s="7">
        <v>15284</v>
      </c>
      <c r="E34" s="7">
        <v>29694</v>
      </c>
    </row>
    <row r="35" spans="2:7" x14ac:dyDescent="0.3">
      <c r="B35" s="9" t="s">
        <v>146</v>
      </c>
      <c r="C35" s="7"/>
      <c r="D35" s="7">
        <v>2154832</v>
      </c>
      <c r="E35" s="7">
        <v>1592917</v>
      </c>
    </row>
    <row r="36" spans="2:7" x14ac:dyDescent="0.3">
      <c r="B36" s="9" t="s">
        <v>63</v>
      </c>
      <c r="C36" s="7"/>
      <c r="D36" s="24">
        <v>0</v>
      </c>
      <c r="E36" s="24">
        <v>0</v>
      </c>
    </row>
    <row r="37" spans="2:7" x14ac:dyDescent="0.3">
      <c r="B37" s="8" t="s">
        <v>89</v>
      </c>
      <c r="C37" s="7"/>
      <c r="D37" s="7">
        <v>-720097</v>
      </c>
      <c r="E37" s="7">
        <v>-1720134</v>
      </c>
    </row>
    <row r="38" spans="2:7" x14ac:dyDescent="0.3">
      <c r="B38" s="9"/>
      <c r="C38" s="7"/>
      <c r="D38" s="7"/>
      <c r="E38" s="7"/>
      <c r="F38" s="17"/>
      <c r="G38" s="17"/>
    </row>
    <row r="39" spans="2:7" x14ac:dyDescent="0.3">
      <c r="B39" s="8" t="s">
        <v>90</v>
      </c>
      <c r="C39" s="7"/>
      <c r="D39" s="7"/>
      <c r="E39" s="7"/>
    </row>
    <row r="40" spans="2:7" x14ac:dyDescent="0.3">
      <c r="B40" s="9" t="s">
        <v>91</v>
      </c>
      <c r="C40" s="7"/>
      <c r="D40" s="7">
        <v>-731</v>
      </c>
      <c r="E40" s="7">
        <v>-837</v>
      </c>
    </row>
    <row r="41" spans="2:7" x14ac:dyDescent="0.3">
      <c r="B41" s="9" t="s">
        <v>92</v>
      </c>
      <c r="C41" s="7"/>
      <c r="D41" s="7">
        <v>-567324</v>
      </c>
      <c r="E41" s="7">
        <v>669003</v>
      </c>
    </row>
    <row r="42" spans="2:7" x14ac:dyDescent="0.3">
      <c r="B42" s="9" t="s">
        <v>93</v>
      </c>
      <c r="C42" s="7"/>
      <c r="D42" s="7">
        <v>1593460</v>
      </c>
      <c r="E42" s="7">
        <v>-7946333</v>
      </c>
    </row>
    <row r="43" spans="2:7" x14ac:dyDescent="0.3">
      <c r="B43" s="9" t="s">
        <v>94</v>
      </c>
      <c r="C43" s="7"/>
      <c r="D43" s="7">
        <v>0</v>
      </c>
      <c r="E43" s="7">
        <v>0</v>
      </c>
    </row>
    <row r="44" spans="2:7" x14ac:dyDescent="0.3">
      <c r="B44" s="9" t="s">
        <v>95</v>
      </c>
      <c r="C44" s="7"/>
      <c r="D44" s="7">
        <v>-53613</v>
      </c>
      <c r="E44" s="7">
        <v>-9369</v>
      </c>
    </row>
    <row r="45" spans="2:7" x14ac:dyDescent="0.3">
      <c r="B45" s="9" t="s">
        <v>96</v>
      </c>
      <c r="C45" s="7"/>
      <c r="D45" s="7">
        <v>12492</v>
      </c>
      <c r="E45" s="7">
        <v>41256</v>
      </c>
    </row>
    <row r="46" spans="2:7" x14ac:dyDescent="0.3">
      <c r="B46" s="9" t="s">
        <v>97</v>
      </c>
      <c r="C46" s="7"/>
      <c r="D46" s="7">
        <v>144775</v>
      </c>
      <c r="E46" s="7">
        <v>-547794</v>
      </c>
    </row>
    <row r="47" spans="2:7" x14ac:dyDescent="0.3">
      <c r="B47" s="9" t="s">
        <v>98</v>
      </c>
      <c r="C47" s="7"/>
      <c r="D47" s="7">
        <v>-284265</v>
      </c>
      <c r="E47" s="7">
        <v>-39843</v>
      </c>
    </row>
    <row r="48" spans="2:7" x14ac:dyDescent="0.3">
      <c r="B48" s="9" t="s">
        <v>99</v>
      </c>
      <c r="C48" s="7"/>
      <c r="D48" s="7">
        <v>0</v>
      </c>
      <c r="E48" s="7">
        <v>0</v>
      </c>
    </row>
    <row r="49" spans="2:5" x14ac:dyDescent="0.3">
      <c r="B49" s="9" t="s">
        <v>100</v>
      </c>
      <c r="C49" s="7"/>
      <c r="D49" s="7">
        <v>0</v>
      </c>
      <c r="E49" s="7">
        <v>0</v>
      </c>
    </row>
    <row r="50" spans="2:5" x14ac:dyDescent="0.3">
      <c r="B50" s="9" t="s">
        <v>101</v>
      </c>
      <c r="C50" s="7"/>
      <c r="D50" s="24">
        <v>539886</v>
      </c>
      <c r="E50" s="24">
        <v>248683</v>
      </c>
    </row>
    <row r="51" spans="2:5" x14ac:dyDescent="0.3">
      <c r="B51" s="8" t="s">
        <v>102</v>
      </c>
      <c r="C51" s="7"/>
      <c r="D51" s="17">
        <v>664583</v>
      </c>
      <c r="E51" s="17">
        <v>-9305368</v>
      </c>
    </row>
    <row r="52" spans="2:5" x14ac:dyDescent="0.3">
      <c r="B52" s="9"/>
      <c r="C52" s="7"/>
      <c r="D52" s="7"/>
      <c r="E52" s="7"/>
    </row>
    <row r="53" spans="2:5" x14ac:dyDescent="0.3">
      <c r="B53" s="9" t="s">
        <v>103</v>
      </c>
      <c r="C53" s="7"/>
      <c r="D53" s="7">
        <v>9305832</v>
      </c>
      <c r="E53" s="7">
        <v>0</v>
      </c>
    </row>
    <row r="54" spans="2:5" x14ac:dyDescent="0.3">
      <c r="B54" s="9" t="s">
        <v>104</v>
      </c>
      <c r="C54" s="7"/>
      <c r="D54" s="7">
        <v>931392</v>
      </c>
      <c r="E54" s="7">
        <v>0</v>
      </c>
    </row>
    <row r="55" spans="2:5" x14ac:dyDescent="0.3">
      <c r="B55" s="9" t="s">
        <v>105</v>
      </c>
      <c r="C55" s="7"/>
      <c r="D55" s="7">
        <v>-6001250</v>
      </c>
      <c r="E55" s="7">
        <v>-5674759</v>
      </c>
    </row>
    <row r="56" spans="2:5" x14ac:dyDescent="0.3">
      <c r="B56" s="9" t="s">
        <v>106</v>
      </c>
      <c r="C56" s="7"/>
      <c r="D56" s="7">
        <v>0</v>
      </c>
      <c r="E56" s="7">
        <v>0</v>
      </c>
    </row>
    <row r="57" spans="2:5" x14ac:dyDescent="0.3">
      <c r="B57" s="9" t="s">
        <v>107</v>
      </c>
      <c r="C57" s="7"/>
      <c r="D57" s="7">
        <v>0</v>
      </c>
      <c r="E57" s="7">
        <v>0</v>
      </c>
    </row>
    <row r="58" spans="2:5" x14ac:dyDescent="0.3">
      <c r="B58" s="9" t="s">
        <v>108</v>
      </c>
      <c r="C58" s="7"/>
      <c r="D58" s="7">
        <v>-347687</v>
      </c>
      <c r="E58" s="7">
        <v>-257931</v>
      </c>
    </row>
    <row r="59" spans="2:5" ht="15" thickBot="1" x14ac:dyDescent="0.35">
      <c r="B59" s="8" t="s">
        <v>109</v>
      </c>
      <c r="C59" s="7"/>
      <c r="D59" s="39">
        <v>4552870</v>
      </c>
      <c r="E59" s="39">
        <v>-15238058</v>
      </c>
    </row>
    <row r="60" spans="2:5" ht="15" thickTop="1" x14ac:dyDescent="0.3">
      <c r="B60" s="9"/>
      <c r="C60" s="7"/>
      <c r="D60" s="7"/>
      <c r="E60" s="7"/>
    </row>
    <row r="61" spans="2:5" x14ac:dyDescent="0.3">
      <c r="B61" s="38" t="s">
        <v>110</v>
      </c>
      <c r="C61" s="7"/>
      <c r="D61" s="7"/>
      <c r="E61" s="7"/>
    </row>
    <row r="62" spans="2:5" x14ac:dyDescent="0.3">
      <c r="B62" s="9" t="s">
        <v>111</v>
      </c>
      <c r="C62" s="7"/>
      <c r="D62" s="7">
        <v>-2099</v>
      </c>
      <c r="E62" s="7">
        <v>-25090</v>
      </c>
    </row>
    <row r="63" spans="2:5" x14ac:dyDescent="0.3">
      <c r="B63" s="9" t="s">
        <v>112</v>
      </c>
      <c r="C63" s="7"/>
      <c r="D63" s="7">
        <v>0</v>
      </c>
      <c r="E63" s="7">
        <v>976</v>
      </c>
    </row>
    <row r="64" spans="2:5" x14ac:dyDescent="0.3">
      <c r="B64" s="9" t="s">
        <v>113</v>
      </c>
      <c r="C64" s="7"/>
      <c r="D64" s="7">
        <v>0</v>
      </c>
      <c r="E64" s="7">
        <v>0</v>
      </c>
    </row>
    <row r="65" spans="2:5" x14ac:dyDescent="0.3">
      <c r="B65" s="9" t="s">
        <v>114</v>
      </c>
      <c r="C65" s="7"/>
      <c r="D65" s="7">
        <v>0</v>
      </c>
      <c r="E65" s="7">
        <v>0</v>
      </c>
    </row>
    <row r="66" spans="2:5" x14ac:dyDescent="0.3">
      <c r="B66" s="9" t="s">
        <v>115</v>
      </c>
      <c r="C66" s="7"/>
      <c r="D66" s="7">
        <v>0</v>
      </c>
      <c r="E66" s="7">
        <v>0</v>
      </c>
    </row>
    <row r="67" spans="2:5" x14ac:dyDescent="0.3">
      <c r="B67" s="9" t="s">
        <v>116</v>
      </c>
      <c r="C67" s="7"/>
      <c r="D67" s="7">
        <v>0</v>
      </c>
      <c r="E67" s="7">
        <v>0</v>
      </c>
    </row>
    <row r="68" spans="2:5" x14ac:dyDescent="0.3">
      <c r="B68" s="9" t="s">
        <v>117</v>
      </c>
      <c r="C68" s="7"/>
      <c r="D68" s="7">
        <v>0</v>
      </c>
      <c r="E68" s="7">
        <v>0</v>
      </c>
    </row>
    <row r="69" spans="2:5" x14ac:dyDescent="0.3">
      <c r="B69" s="9" t="s">
        <v>118</v>
      </c>
      <c r="C69" s="7"/>
      <c r="D69" s="7">
        <v>0</v>
      </c>
      <c r="E69" s="7">
        <v>0</v>
      </c>
    </row>
    <row r="70" spans="2:5" x14ac:dyDescent="0.3">
      <c r="B70" s="9" t="s">
        <v>119</v>
      </c>
      <c r="C70" s="7"/>
      <c r="D70" s="7">
        <v>0</v>
      </c>
      <c r="E70" s="7">
        <v>0</v>
      </c>
    </row>
    <row r="71" spans="2:5" x14ac:dyDescent="0.3">
      <c r="B71" s="9" t="s">
        <v>120</v>
      </c>
      <c r="C71" s="7"/>
      <c r="D71" s="7">
        <v>0</v>
      </c>
      <c r="E71" s="7">
        <v>0</v>
      </c>
    </row>
    <row r="72" spans="2:5" x14ac:dyDescent="0.3">
      <c r="B72" s="9" t="s">
        <v>121</v>
      </c>
      <c r="C72" s="7"/>
      <c r="D72" s="7">
        <v>0</v>
      </c>
      <c r="E72" s="7">
        <v>0</v>
      </c>
    </row>
    <row r="73" spans="2:5" x14ac:dyDescent="0.3">
      <c r="B73" s="9" t="s">
        <v>122</v>
      </c>
      <c r="C73" s="7"/>
      <c r="D73" s="7">
        <v>0</v>
      </c>
      <c r="E73" s="7">
        <v>0</v>
      </c>
    </row>
    <row r="74" spans="2:5" x14ac:dyDescent="0.3">
      <c r="B74" s="9" t="s">
        <v>123</v>
      </c>
      <c r="C74" s="7"/>
      <c r="D74" s="7">
        <v>0</v>
      </c>
      <c r="E74" s="7">
        <v>0</v>
      </c>
    </row>
    <row r="75" spans="2:5" x14ac:dyDescent="0.3">
      <c r="B75" s="9" t="s">
        <v>124</v>
      </c>
      <c r="C75" s="7"/>
      <c r="D75" s="7">
        <v>0</v>
      </c>
      <c r="E75" s="7">
        <v>0</v>
      </c>
    </row>
    <row r="76" spans="2:5" x14ac:dyDescent="0.3">
      <c r="B76" s="9" t="s">
        <v>125</v>
      </c>
      <c r="C76" s="7"/>
      <c r="D76" s="7">
        <v>0</v>
      </c>
      <c r="E76" s="7">
        <v>0</v>
      </c>
    </row>
    <row r="77" spans="2:5" x14ac:dyDescent="0.3">
      <c r="B77" s="9" t="s">
        <v>126</v>
      </c>
      <c r="C77" s="7"/>
      <c r="D77" s="7">
        <v>0</v>
      </c>
      <c r="E77" s="7">
        <v>0</v>
      </c>
    </row>
    <row r="78" spans="2:5" x14ac:dyDescent="0.3">
      <c r="B78" s="9" t="s">
        <v>127</v>
      </c>
      <c r="C78" s="7"/>
      <c r="D78" s="7">
        <v>0</v>
      </c>
      <c r="E78" s="7">
        <v>0</v>
      </c>
    </row>
    <row r="79" spans="2:5" x14ac:dyDescent="0.3">
      <c r="B79" s="9" t="s">
        <v>128</v>
      </c>
      <c r="C79" s="7"/>
      <c r="D79" s="7">
        <v>0</v>
      </c>
      <c r="E79" s="7">
        <v>0</v>
      </c>
    </row>
    <row r="80" spans="2:5" ht="15" thickBot="1" x14ac:dyDescent="0.35">
      <c r="B80" s="8" t="s">
        <v>129</v>
      </c>
      <c r="C80" s="7"/>
      <c r="D80" s="39">
        <v>-2099</v>
      </c>
      <c r="E80" s="39">
        <v>-24114</v>
      </c>
    </row>
    <row r="81" spans="2:5" ht="15" thickTop="1" x14ac:dyDescent="0.3">
      <c r="B81" s="9"/>
      <c r="C81" s="7"/>
      <c r="D81" s="7"/>
      <c r="E81" s="7"/>
    </row>
    <row r="82" spans="2:5" x14ac:dyDescent="0.3">
      <c r="B82" s="38" t="s">
        <v>130</v>
      </c>
      <c r="C82" s="7"/>
      <c r="D82" s="7"/>
      <c r="E82" s="7"/>
    </row>
    <row r="83" spans="2:5" x14ac:dyDescent="0.3">
      <c r="B83" s="9" t="s">
        <v>131</v>
      </c>
      <c r="C83" s="7"/>
      <c r="D83" s="7">
        <v>0</v>
      </c>
      <c r="E83" s="7">
        <v>0</v>
      </c>
    </row>
    <row r="84" spans="2:5" x14ac:dyDescent="0.3">
      <c r="B84" s="9" t="s">
        <v>132</v>
      </c>
      <c r="C84" s="7"/>
      <c r="D84" s="7">
        <v>0</v>
      </c>
      <c r="E84" s="7">
        <v>0</v>
      </c>
    </row>
    <row r="85" spans="2:5" x14ac:dyDescent="0.3">
      <c r="B85" s="9" t="s">
        <v>133</v>
      </c>
      <c r="C85" s="7"/>
      <c r="D85" s="7">
        <v>20000000</v>
      </c>
      <c r="E85" s="7">
        <v>29772333</v>
      </c>
    </row>
    <row r="86" spans="2:5" x14ac:dyDescent="0.3">
      <c r="B86" s="9" t="s">
        <v>134</v>
      </c>
      <c r="C86" s="7"/>
      <c r="D86" s="7">
        <v>-25467174</v>
      </c>
      <c r="E86" s="7">
        <v>-17473666</v>
      </c>
    </row>
    <row r="87" spans="2:5" x14ac:dyDescent="0.3">
      <c r="B87" s="9" t="s">
        <v>135</v>
      </c>
      <c r="C87" s="7"/>
      <c r="D87" s="7">
        <v>0</v>
      </c>
      <c r="E87" s="7"/>
    </row>
    <row r="88" spans="2:5" x14ac:dyDescent="0.3">
      <c r="B88" s="9" t="s">
        <v>136</v>
      </c>
      <c r="C88" s="7"/>
      <c r="D88" s="7">
        <v>-3500000</v>
      </c>
      <c r="E88" s="7"/>
    </row>
    <row r="89" spans="2:5" x14ac:dyDescent="0.3">
      <c r="B89" s="9" t="s">
        <v>137</v>
      </c>
      <c r="C89" s="7"/>
      <c r="D89" s="7">
        <v>-40625</v>
      </c>
      <c r="E89" s="7">
        <v>-12867</v>
      </c>
    </row>
    <row r="90" spans="2:5" x14ac:dyDescent="0.3">
      <c r="B90" s="9" t="s">
        <v>138</v>
      </c>
      <c r="C90" s="7"/>
      <c r="D90" s="7">
        <v>3500000</v>
      </c>
      <c r="E90" s="7">
        <v>0</v>
      </c>
    </row>
    <row r="91" spans="2:5" x14ac:dyDescent="0.3">
      <c r="B91" s="9" t="s">
        <v>58</v>
      </c>
      <c r="C91" s="7"/>
      <c r="D91" s="7">
        <v>0</v>
      </c>
      <c r="E91" s="7">
        <v>0</v>
      </c>
    </row>
    <row r="92" spans="2:5" x14ac:dyDescent="0.3">
      <c r="B92" s="9" t="s">
        <v>139</v>
      </c>
      <c r="C92" s="7"/>
      <c r="D92" s="7">
        <v>0</v>
      </c>
      <c r="E92" s="7">
        <v>0</v>
      </c>
    </row>
    <row r="93" spans="2:5" x14ac:dyDescent="0.3">
      <c r="B93" s="9" t="s">
        <v>60</v>
      </c>
      <c r="C93" s="7"/>
      <c r="D93" s="7">
        <v>0</v>
      </c>
      <c r="E93" s="7">
        <v>0</v>
      </c>
    </row>
    <row r="94" spans="2:5" ht="15" thickBot="1" x14ac:dyDescent="0.35">
      <c r="B94" s="8" t="s">
        <v>140</v>
      </c>
      <c r="C94" s="7"/>
      <c r="D94" s="39">
        <v>-5507799</v>
      </c>
      <c r="E94" s="39">
        <v>12285800</v>
      </c>
    </row>
    <row r="95" spans="2:5" ht="15" thickTop="1" x14ac:dyDescent="0.3">
      <c r="B95" s="9"/>
      <c r="C95" s="7"/>
      <c r="D95" s="7"/>
      <c r="E95" s="7"/>
    </row>
    <row r="96" spans="2:5" x14ac:dyDescent="0.3">
      <c r="B96" s="8" t="s">
        <v>141</v>
      </c>
      <c r="C96" s="7"/>
      <c r="D96" s="15">
        <v>-957028</v>
      </c>
      <c r="E96" s="15">
        <v>-2976372</v>
      </c>
    </row>
    <row r="97" spans="2:5" x14ac:dyDescent="0.3">
      <c r="B97" s="9"/>
      <c r="C97" s="7"/>
      <c r="D97" s="7"/>
      <c r="E97" s="7"/>
    </row>
    <row r="98" spans="2:5" x14ac:dyDescent="0.3">
      <c r="B98" s="8" t="s">
        <v>142</v>
      </c>
      <c r="C98" s="7"/>
      <c r="D98" s="17">
        <v>4390857</v>
      </c>
      <c r="E98" s="7">
        <v>4799166</v>
      </c>
    </row>
    <row r="99" spans="2:5" x14ac:dyDescent="0.3">
      <c r="B99" s="9" t="s">
        <v>143</v>
      </c>
      <c r="C99" s="7"/>
      <c r="D99" s="7">
        <v>0</v>
      </c>
      <c r="E99" s="7">
        <v>0</v>
      </c>
    </row>
    <row r="100" spans="2:5" x14ac:dyDescent="0.3">
      <c r="B100" s="9" t="s">
        <v>144</v>
      </c>
      <c r="C100" s="7"/>
      <c r="D100" s="7">
        <v>1038</v>
      </c>
      <c r="E100" s="7">
        <v>3223</v>
      </c>
    </row>
    <row r="101" spans="2:5" ht="15" thickBot="1" x14ac:dyDescent="0.35">
      <c r="B101" s="8" t="s">
        <v>145</v>
      </c>
      <c r="C101" s="7"/>
      <c r="D101" s="21">
        <v>3434867</v>
      </c>
      <c r="E101" s="21">
        <v>1826017</v>
      </c>
    </row>
    <row r="104" spans="2:5" ht="15" thickBot="1" x14ac:dyDescent="0.35"/>
    <row r="105" spans="2:5" x14ac:dyDescent="0.3">
      <c r="B105" s="55" t="s">
        <v>159</v>
      </c>
      <c r="C105" s="41"/>
      <c r="D105" s="41"/>
      <c r="E105" s="55" t="s">
        <v>160</v>
      </c>
    </row>
    <row r="106" spans="2:5" ht="24" x14ac:dyDescent="0.3">
      <c r="B106" s="56" t="s">
        <v>161</v>
      </c>
      <c r="C106" s="41"/>
      <c r="D106" s="41"/>
      <c r="E106" s="56" t="s">
        <v>162</v>
      </c>
    </row>
  </sheetData>
  <protectedRanges>
    <protectedRange sqref="E53:E58 E62:E79 E40:E41 E98:E100 E83:E93 E12:E30 E32:E36 E43:E50" name="PY Disclosure"/>
    <protectedRange sqref="E31 E42" name="PY Disclosure_1"/>
  </protectedRanges>
  <mergeCells count="2">
    <mergeCell ref="C2:E2"/>
    <mergeCell ref="B28:C2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ОИК</vt:lpstr>
      <vt:lpstr>ОДДС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Fadeyeva</dc:creator>
  <cp:lastModifiedBy>Natalya Fadeyeva</cp:lastModifiedBy>
  <dcterms:created xsi:type="dcterms:W3CDTF">2024-03-14T19:12:44Z</dcterms:created>
  <dcterms:modified xsi:type="dcterms:W3CDTF">2024-05-24T06:01:51Z</dcterms:modified>
</cp:coreProperties>
</file>