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24" windowWidth="22692" windowHeight="9276"/>
  </bookViews>
  <sheets>
    <sheet name="Баланс" sheetId="1" r:id="rId1"/>
    <sheet name="ОПиУ" sheetId="2" r:id="rId2"/>
    <sheet name="ОДДС" sheetId="3" r:id="rId3"/>
    <sheet name="ООИК" sheetId="4" r:id="rId4"/>
  </sheets>
  <definedNames>
    <definedName name="_GoBack" localSheetId="1">ОПиУ!$A$18</definedName>
  </definedNames>
  <calcPr calcId="125725"/>
</workbook>
</file>

<file path=xl/calcChain.xml><?xml version="1.0" encoding="utf-8"?>
<calcChain xmlns="http://schemas.openxmlformats.org/spreadsheetml/2006/main">
  <c r="B13" i="3"/>
  <c r="B21" s="1"/>
  <c r="C35"/>
  <c r="B35"/>
  <c r="B33"/>
  <c r="C29"/>
  <c r="B29"/>
  <c r="C27"/>
  <c r="B27"/>
  <c r="C24"/>
  <c r="B24"/>
  <c r="D27" i="1"/>
  <c r="C27"/>
  <c r="C28" s="1"/>
  <c r="D22"/>
  <c r="D28" s="1"/>
  <c r="C22"/>
  <c r="D14"/>
  <c r="C14"/>
  <c r="D15" i="2"/>
  <c r="C15"/>
  <c r="D13"/>
  <c r="C13"/>
  <c r="D10"/>
  <c r="C10"/>
  <c r="C13" i="3"/>
  <c r="C21" s="1"/>
  <c r="C36" s="1"/>
  <c r="C39" s="1"/>
  <c r="C9"/>
  <c r="B9"/>
  <c r="B36" l="1"/>
  <c r="B39" s="1"/>
</calcChain>
</file>

<file path=xl/sharedStrings.xml><?xml version="1.0" encoding="utf-8"?>
<sst xmlns="http://schemas.openxmlformats.org/spreadsheetml/2006/main" count="130" uniqueCount="98">
  <si>
    <t>ПРОМЕЖУТОЧНЫЙ СОКРАЩЕННЫЙ ОТЧЕТ О ФИНАНСОВОМ ПОЛОЖЕНИИ</t>
  </si>
  <si>
    <t>по состоянию на 30 сентября 2021 года</t>
  </si>
  <si>
    <t>(в тыс. тенге)</t>
  </si>
  <si>
    <t>Примечания</t>
  </si>
  <si>
    <t>АКТИВЫ</t>
  </si>
  <si>
    <t>Денежные средства</t>
  </si>
  <si>
    <t>Вклады размещенные</t>
  </si>
  <si>
    <t>Займы выданные</t>
  </si>
  <si>
    <t>Прочие текущие активы</t>
  </si>
  <si>
    <t>Основные средства и нематериальные активы</t>
  </si>
  <si>
    <t>Запасы</t>
  </si>
  <si>
    <t>-</t>
  </si>
  <si>
    <t>Итого активы</t>
  </si>
  <si>
    <t>ОБЯЗАТЕЛЬСТВА</t>
  </si>
  <si>
    <t>Займы полученные</t>
  </si>
  <si>
    <t>Краткосрочная кредиторская задолженность</t>
  </si>
  <si>
    <t>Оценочные обязательства</t>
  </si>
  <si>
    <t>Прочие текущие обязательства</t>
  </si>
  <si>
    <t>Долговые ценные бумаги</t>
  </si>
  <si>
    <t>Итого обязательства</t>
  </si>
  <si>
    <t>КАПИТАЛ</t>
  </si>
  <si>
    <t>Уставный капитал</t>
  </si>
  <si>
    <t xml:space="preserve">Нераспределенная прибыль/убыток </t>
  </si>
  <si>
    <t>Итого капитал</t>
  </si>
  <si>
    <t>Всего капитал и обязательства</t>
  </si>
  <si>
    <t xml:space="preserve">    Айтжанов С.Е.                                                                                            Давыдова М.Г.</t>
  </si>
  <si>
    <t xml:space="preserve">   М.П.</t>
  </si>
  <si>
    <t>ПРОМЕЖУТОЧНЫЙ СОКРАЩЕННЫЙ ОТЧЕТ О ПРИБЫЛИ ИЛИ УБЫТКЕ И ПРОЧЕМ СОВОКУПНОМ ДОХОДЕ</t>
  </si>
  <si>
    <t>за девять месяцев, закончившиеся 30 сентября 2021 года</t>
  </si>
  <si>
    <t>Процентные доходы</t>
  </si>
  <si>
    <t>Процентные расходы</t>
  </si>
  <si>
    <t>Расходы по реализации услуг</t>
  </si>
  <si>
    <t>Итого операционная прибыль</t>
  </si>
  <si>
    <t>Административные расходы</t>
  </si>
  <si>
    <t>Прочие доходы/(расходы)</t>
  </si>
  <si>
    <t>Прибыль до налогообложения</t>
  </si>
  <si>
    <t>Расходы по подоходному налогу</t>
  </si>
  <si>
    <t>Чистая прибыль за период</t>
  </si>
  <si>
    <t xml:space="preserve">Прочий совокупный доход </t>
  </si>
  <si>
    <t>Итого совокупный доход за год</t>
  </si>
  <si>
    <t xml:space="preserve">     М.П.</t>
  </si>
  <si>
    <t>ПРОМЕЖУТОЧНЫЙ СОКРАЩЕННЫЙ ОТЧЕТ ОБ ИЗМЕНЕНИЯХ В КАПИТАЛЕ</t>
  </si>
  <si>
    <t>Нераспределенная прибыль</t>
  </si>
  <si>
    <t xml:space="preserve">Сальдо на 01 января 2020 года </t>
  </si>
  <si>
    <t xml:space="preserve">Взнос в уставный капитал </t>
  </si>
  <si>
    <t xml:space="preserve">Прибыль (убыток) за отчетный период </t>
  </si>
  <si>
    <t xml:space="preserve">Сальдо на 30 сентября 2020 года </t>
  </si>
  <si>
    <t xml:space="preserve">Сальдо на 01 января 2021 года </t>
  </si>
  <si>
    <t>Взнос в уставный капитал (неаудировано)</t>
  </si>
  <si>
    <t>Прибыль (убыток) за отчетный период (неаудировано)</t>
  </si>
  <si>
    <t>Сальдо на 30 сентября 2021 года (неаудировано)</t>
  </si>
  <si>
    <t xml:space="preserve">    Айтжанов С.Е.                                                                                    Давыдова М.Г.</t>
  </si>
  <si>
    <t xml:space="preserve">   Генеральный директор                                                                         Главный бухгалтер</t>
  </si>
  <si>
    <t>ПРОМЕЖУТОЧНЫЙ СОКРАЩЕННЫЙ ОТЧЕТ О ДВИЖЕНИИ ДЕНЕЖНЫХ СРЕДСТВ</t>
  </si>
  <si>
    <r>
      <t>(прямой</t>
    </r>
    <r>
      <rPr>
        <b/>
        <sz val="11"/>
        <color theme="1"/>
        <rFont val="Times New Roman"/>
        <family val="1"/>
        <charset val="204"/>
      </rPr>
      <t xml:space="preserve"> метод)</t>
    </r>
  </si>
  <si>
    <t>I. Движение денежных средств от операционной деятельности</t>
  </si>
  <si>
    <t>1.Поступление денежных средств, всего, в том числе:</t>
  </si>
  <si>
    <t xml:space="preserve">    авансы полученные по выданным займам </t>
  </si>
  <si>
    <t xml:space="preserve">    вознаграждение по депозиту</t>
  </si>
  <si>
    <t xml:space="preserve">    прочие поступления</t>
  </si>
  <si>
    <t>2.Выбытие денежных средств, всего, в том числе:</t>
  </si>
  <si>
    <t xml:space="preserve">    займы, выданные физическим лицам</t>
  </si>
  <si>
    <t xml:space="preserve">    авансы выданные</t>
  </si>
  <si>
    <t xml:space="preserve">    платежи поставщикам за товары и услуги</t>
  </si>
  <si>
    <t xml:space="preserve">    выплаты по заработной плате</t>
  </si>
  <si>
    <t xml:space="preserve">    налоги и прочие платежи в бюджет</t>
  </si>
  <si>
    <t xml:space="preserve">    прочие выплаты</t>
  </si>
  <si>
    <t>2.Чистая сумма денежных средств от операционной деятельности</t>
  </si>
  <si>
    <t>II. Движение денежных средств от инвестиционной деятельности</t>
  </si>
  <si>
    <t>1.Поступление денежных средств, всего</t>
  </si>
  <si>
    <t>2.Выбытие денежных средств, всего</t>
  </si>
  <si>
    <t xml:space="preserve">  приобретение основных средств </t>
  </si>
  <si>
    <t xml:space="preserve">  размещение на депозит</t>
  </si>
  <si>
    <t xml:space="preserve">3.Чистая сумма денежных средств от инвестиционной деятельности </t>
  </si>
  <si>
    <t>III. Движение денежных средств от финансовой деятельности</t>
  </si>
  <si>
    <t xml:space="preserve">  получение займов</t>
  </si>
  <si>
    <t xml:space="preserve">  взнос в уставный капитал</t>
  </si>
  <si>
    <t xml:space="preserve">  эмиссии акций и других ценных бумаг</t>
  </si>
  <si>
    <t xml:space="preserve">   погашение займов</t>
  </si>
  <si>
    <t xml:space="preserve">3.Чистая сумма денежных средств от финансовой деятельности </t>
  </si>
  <si>
    <t>Чистое изменение в денежных средствах</t>
  </si>
  <si>
    <t>Влияние обменных курсов валют к тенге</t>
  </si>
  <si>
    <t>Денежные средства на начало отчетного периода</t>
  </si>
  <si>
    <t>Денежные средства на конец отчетного периода</t>
  </si>
  <si>
    <t xml:space="preserve">     Айтжанов С.Е.                                                                                           Давыдова М.Г.</t>
  </si>
  <si>
    <t>Наименование статьи</t>
  </si>
  <si>
    <t>30 сентября 2021г.  (неаудировано)</t>
  </si>
  <si>
    <t>31 декабря 2020г.  (аудировано)</t>
  </si>
  <si>
    <r>
      <t>ТОО «Микрофинансовая организация «Кредит Time»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</si>
  <si>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   Генеральный директор                                                                            Главный бухгалтер</t>
  </si>
  <si>
    <t>за 9 месяцев, закончившиеся 30 сентября 2021г. (неаудировано)</t>
  </si>
  <si>
    <t>за 9 месяцев, закончившиеся 30 сентября 2020г. (неаудировано)</t>
  </si>
  <si>
    <t xml:space="preserve">     Айтжанов С.Е.                                                                 Давыдова М.Г.</t>
  </si>
  <si>
    <t>Показатели</t>
  </si>
  <si>
    <t>за 9 месяцев, закончившиеся 30 сентября 2021г.  (неаудировано)</t>
  </si>
  <si>
    <t xml:space="preserve">    Генеральный директор                                                  Главный бухгалтер</t>
  </si>
  <si>
    <t xml:space="preserve">    Генеральный директор                                                                            Главный бухгалтер</t>
  </si>
  <si>
    <t xml:space="preserve">    выплата вознаграждения по займам, облигациям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</si>
</sst>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i/>
      <sz val="11"/>
      <color rgb="FF000000"/>
      <name val="Times New Roman"/>
      <family val="1"/>
      <charset val="204"/>
    </font>
    <font>
      <sz val="4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  <xf numFmtId="0" fontId="0" fillId="0" borderId="0" xfId="0" applyAlignment="1">
      <alignment wrapText="1"/>
    </xf>
    <xf numFmtId="3" fontId="0" fillId="0" borderId="0" xfId="0" applyNumberFormat="1"/>
    <xf numFmtId="0" fontId="6" fillId="0" borderId="0" xfId="0" applyFont="1" applyAlignment="1">
      <alignment horizontal="justify"/>
    </xf>
    <xf numFmtId="0" fontId="5" fillId="0" borderId="0" xfId="0" applyFont="1"/>
    <xf numFmtId="0" fontId="11" fillId="0" borderId="0" xfId="0" applyFont="1"/>
    <xf numFmtId="0" fontId="9" fillId="0" borderId="0" xfId="0" applyFont="1" applyAlignment="1">
      <alignment horizontal="right"/>
    </xf>
    <xf numFmtId="0" fontId="14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7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0" fillId="0" borderId="1" xfId="0" applyFont="1" applyBorder="1"/>
    <xf numFmtId="3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 wrapText="1"/>
    </xf>
    <xf numFmtId="3" fontId="10" fillId="0" borderId="1" xfId="0" applyNumberFormat="1" applyFont="1" applyBorder="1" applyAlignment="1">
      <alignment horizontal="right" wrapText="1"/>
    </xf>
    <xf numFmtId="0" fontId="10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right"/>
    </xf>
    <xf numFmtId="0" fontId="0" fillId="0" borderId="0" xfId="0" applyAlignment="1">
      <alignment horizontal="center" vertical="center"/>
    </xf>
    <xf numFmtId="3" fontId="12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textRotation="90" wrapText="1"/>
    </xf>
    <xf numFmtId="0" fontId="1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7" fillId="0" borderId="1" xfId="0" applyFont="1" applyBorder="1" applyAlignment="1">
      <alignment horizontal="right" wrapText="1"/>
    </xf>
    <xf numFmtId="0" fontId="13" fillId="0" borderId="1" xfId="0" applyFont="1" applyBorder="1"/>
    <xf numFmtId="0" fontId="13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3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8"/>
  <sheetViews>
    <sheetView showGridLines="0" tabSelected="1" zoomScale="90" zoomScaleNormal="90" workbookViewId="0">
      <selection activeCell="A19" sqref="A19"/>
    </sheetView>
  </sheetViews>
  <sheetFormatPr defaultRowHeight="14.4"/>
  <cols>
    <col min="1" max="1" width="51.88671875" customWidth="1"/>
    <col min="2" max="2" width="6.6640625" customWidth="1"/>
    <col min="3" max="4" width="15.77734375" customWidth="1"/>
  </cols>
  <sheetData>
    <row r="1" spans="1:4">
      <c r="A1" s="9" t="s">
        <v>88</v>
      </c>
    </row>
    <row r="2" spans="1:4">
      <c r="A2" s="9"/>
    </row>
    <row r="3" spans="1:4" ht="15.6">
      <c r="A3" s="13" t="s">
        <v>0</v>
      </c>
      <c r="B3" s="13"/>
      <c r="C3" s="13"/>
      <c r="D3" s="13"/>
    </row>
    <row r="4" spans="1:4">
      <c r="A4" s="14" t="s">
        <v>1</v>
      </c>
      <c r="B4" s="14"/>
      <c r="C4" s="14"/>
      <c r="D4" s="14"/>
    </row>
    <row r="5" spans="1:4">
      <c r="C5" s="4"/>
      <c r="D5" s="38" t="s">
        <v>2</v>
      </c>
    </row>
    <row r="6" spans="1:4" s="35" customFormat="1" ht="64.8">
      <c r="A6" s="31" t="s">
        <v>85</v>
      </c>
      <c r="B6" s="32" t="s">
        <v>3</v>
      </c>
      <c r="C6" s="34" t="s">
        <v>86</v>
      </c>
      <c r="D6" s="34" t="s">
        <v>87</v>
      </c>
    </row>
    <row r="7" spans="1:4">
      <c r="A7" s="17" t="s">
        <v>4</v>
      </c>
      <c r="B7" s="18"/>
      <c r="C7" s="18"/>
      <c r="D7" s="19"/>
    </row>
    <row r="8" spans="1:4">
      <c r="A8" s="20" t="s">
        <v>5</v>
      </c>
      <c r="B8" s="16">
        <v>4</v>
      </c>
      <c r="C8" s="21">
        <v>71089</v>
      </c>
      <c r="D8" s="22">
        <v>284</v>
      </c>
    </row>
    <row r="9" spans="1:4">
      <c r="A9" s="20" t="s">
        <v>6</v>
      </c>
      <c r="B9" s="16">
        <v>5</v>
      </c>
      <c r="C9" s="21">
        <v>120193</v>
      </c>
      <c r="D9" s="23">
        <v>8313</v>
      </c>
    </row>
    <row r="10" spans="1:4">
      <c r="A10" s="20" t="s">
        <v>7</v>
      </c>
      <c r="B10" s="16">
        <v>6</v>
      </c>
      <c r="C10" s="21">
        <v>525787</v>
      </c>
      <c r="D10" s="23">
        <v>122110</v>
      </c>
    </row>
    <row r="11" spans="1:4">
      <c r="A11" s="20" t="s">
        <v>8</v>
      </c>
      <c r="B11" s="16">
        <v>7</v>
      </c>
      <c r="C11" s="21">
        <v>2377</v>
      </c>
      <c r="D11" s="23">
        <v>2890</v>
      </c>
    </row>
    <row r="12" spans="1:4">
      <c r="A12" s="20" t="s">
        <v>9</v>
      </c>
      <c r="B12" s="16">
        <v>8</v>
      </c>
      <c r="C12" s="21">
        <v>4279</v>
      </c>
      <c r="D12" s="23">
        <v>3631</v>
      </c>
    </row>
    <row r="13" spans="1:4">
      <c r="A13" s="20" t="s">
        <v>10</v>
      </c>
      <c r="B13" s="18"/>
      <c r="C13" s="24">
        <v>9</v>
      </c>
      <c r="D13" s="22" t="s">
        <v>11</v>
      </c>
    </row>
    <row r="14" spans="1:4">
      <c r="A14" s="17" t="s">
        <v>12</v>
      </c>
      <c r="B14" s="18"/>
      <c r="C14" s="25">
        <f>SUM(C8:C13)</f>
        <v>723734</v>
      </c>
      <c r="D14" s="25">
        <f>SUM(D8:D13)</f>
        <v>137228</v>
      </c>
    </row>
    <row r="15" spans="1:4" ht="9" customHeight="1">
      <c r="A15" s="18"/>
      <c r="B15" s="18"/>
      <c r="C15" s="18"/>
      <c r="D15" s="19"/>
    </row>
    <row r="16" spans="1:4">
      <c r="A16" s="17" t="s">
        <v>13</v>
      </c>
      <c r="B16" s="18"/>
      <c r="C16" s="18"/>
      <c r="D16" s="19"/>
    </row>
    <row r="17" spans="1:4">
      <c r="A17" s="20" t="s">
        <v>14</v>
      </c>
      <c r="B17" s="16">
        <v>9</v>
      </c>
      <c r="C17" s="21">
        <v>38143</v>
      </c>
      <c r="D17" s="23">
        <v>29506</v>
      </c>
    </row>
    <row r="18" spans="1:4">
      <c r="A18" s="20" t="s">
        <v>15</v>
      </c>
      <c r="B18" s="16">
        <v>11</v>
      </c>
      <c r="C18" s="24">
        <v>597</v>
      </c>
      <c r="D18" s="22">
        <v>315</v>
      </c>
    </row>
    <row r="19" spans="1:4">
      <c r="A19" s="20" t="s">
        <v>16</v>
      </c>
      <c r="B19" s="16">
        <v>12</v>
      </c>
      <c r="C19" s="24">
        <v>90</v>
      </c>
      <c r="D19" s="22">
        <v>623</v>
      </c>
    </row>
    <row r="20" spans="1:4">
      <c r="A20" s="20" t="s">
        <v>17</v>
      </c>
      <c r="B20" s="16">
        <v>13</v>
      </c>
      <c r="C20" s="21">
        <v>1453</v>
      </c>
      <c r="D20" s="22">
        <v>71</v>
      </c>
    </row>
    <row r="21" spans="1:4">
      <c r="A21" s="20" t="s">
        <v>18</v>
      </c>
      <c r="B21" s="16">
        <v>10</v>
      </c>
      <c r="C21" s="21">
        <v>527627</v>
      </c>
      <c r="D21" s="22" t="s">
        <v>11</v>
      </c>
    </row>
    <row r="22" spans="1:4">
      <c r="A22" s="17" t="s">
        <v>19</v>
      </c>
      <c r="B22" s="18"/>
      <c r="C22" s="25">
        <f>SUM(C17:C21)</f>
        <v>567910</v>
      </c>
      <c r="D22" s="25">
        <f>SUM(D17:D21)</f>
        <v>30515</v>
      </c>
    </row>
    <row r="23" spans="1:4" ht="7.2" customHeight="1">
      <c r="A23" s="18"/>
      <c r="B23" s="18"/>
      <c r="C23" s="18"/>
      <c r="D23" s="19"/>
    </row>
    <row r="24" spans="1:4">
      <c r="A24" s="17" t="s">
        <v>20</v>
      </c>
      <c r="B24" s="18"/>
      <c r="C24" s="18"/>
      <c r="D24" s="19"/>
    </row>
    <row r="25" spans="1:4">
      <c r="A25" s="20" t="s">
        <v>21</v>
      </c>
      <c r="B25" s="16">
        <v>14</v>
      </c>
      <c r="C25" s="21">
        <v>197690</v>
      </c>
      <c r="D25" s="23">
        <v>100000</v>
      </c>
    </row>
    <row r="26" spans="1:4">
      <c r="A26" s="20" t="s">
        <v>22</v>
      </c>
      <c r="B26" s="18"/>
      <c r="C26" s="21">
        <v>-41866</v>
      </c>
      <c r="D26" s="23">
        <v>6713</v>
      </c>
    </row>
    <row r="27" spans="1:4">
      <c r="A27" s="17" t="s">
        <v>23</v>
      </c>
      <c r="B27" s="18"/>
      <c r="C27" s="25">
        <f>SUM(C25:C26)</f>
        <v>155824</v>
      </c>
      <c r="D27" s="25">
        <f>SUM(D25:D26)</f>
        <v>106713</v>
      </c>
    </row>
    <row r="28" spans="1:4">
      <c r="A28" s="17" t="s">
        <v>24</v>
      </c>
      <c r="B28" s="18"/>
      <c r="C28" s="25">
        <f>C27+C22</f>
        <v>723734</v>
      </c>
      <c r="D28" s="25">
        <f>D27+D22</f>
        <v>137228</v>
      </c>
    </row>
    <row r="29" spans="1:4">
      <c r="A29" s="8"/>
    </row>
    <row r="30" spans="1:4">
      <c r="A30" s="8"/>
    </row>
    <row r="31" spans="1:4">
      <c r="A31" s="9" t="s">
        <v>25</v>
      </c>
    </row>
    <row r="32" spans="1:4" ht="5.4" customHeight="1">
      <c r="A32" s="9"/>
    </row>
    <row r="33" spans="1:1">
      <c r="A33" s="10" t="s">
        <v>89</v>
      </c>
    </row>
    <row r="34" spans="1:1">
      <c r="A34" s="9"/>
    </row>
    <row r="35" spans="1:1">
      <c r="A35" s="3"/>
    </row>
    <row r="36" spans="1:1">
      <c r="A36" s="3" t="s">
        <v>26</v>
      </c>
    </row>
    <row r="37" spans="1:1">
      <c r="A37" s="9"/>
    </row>
    <row r="38" spans="1:1">
      <c r="A38" s="2"/>
    </row>
  </sheetData>
  <mergeCells count="2"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"/>
  <sheetViews>
    <sheetView showGridLines="0" zoomScale="90" zoomScaleNormal="90" workbookViewId="0">
      <selection activeCell="A23" sqref="A23"/>
    </sheetView>
  </sheetViews>
  <sheetFormatPr defaultRowHeight="14.4"/>
  <cols>
    <col min="1" max="1" width="41.44140625" customWidth="1"/>
    <col min="2" max="2" width="6.109375" customWidth="1"/>
    <col min="3" max="4" width="17.109375" customWidth="1"/>
  </cols>
  <sheetData>
    <row r="1" spans="1:4">
      <c r="A1" s="9" t="s">
        <v>88</v>
      </c>
    </row>
    <row r="3" spans="1:4" ht="35.4" customHeight="1">
      <c r="A3" s="15" t="s">
        <v>27</v>
      </c>
      <c r="B3" s="15"/>
      <c r="C3" s="15"/>
      <c r="D3" s="15"/>
    </row>
    <row r="4" spans="1:4">
      <c r="A4" s="14" t="s">
        <v>28</v>
      </c>
      <c r="B4" s="14"/>
      <c r="C4" s="14"/>
      <c r="D4" s="14"/>
    </row>
    <row r="5" spans="1:4" ht="21" customHeight="1">
      <c r="A5" s="1"/>
      <c r="D5" s="38" t="s">
        <v>2</v>
      </c>
    </row>
    <row r="6" spans="1:4" s="36" customFormat="1" ht="81" customHeight="1">
      <c r="A6" s="31" t="s">
        <v>85</v>
      </c>
      <c r="B6" s="33" t="s">
        <v>3</v>
      </c>
      <c r="C6" s="34" t="s">
        <v>90</v>
      </c>
      <c r="D6" s="34" t="s">
        <v>91</v>
      </c>
    </row>
    <row r="7" spans="1:4" ht="16.05" customHeight="1">
      <c r="A7" s="20" t="s">
        <v>29</v>
      </c>
      <c r="B7" s="16">
        <v>15</v>
      </c>
      <c r="C7" s="21">
        <v>104032</v>
      </c>
      <c r="D7" s="29">
        <v>2031</v>
      </c>
    </row>
    <row r="8" spans="1:4" ht="16.05" customHeight="1">
      <c r="A8" s="20" t="s">
        <v>30</v>
      </c>
      <c r="B8" s="16">
        <v>16</v>
      </c>
      <c r="C8" s="21">
        <v>-60965</v>
      </c>
      <c r="D8" s="30" t="s">
        <v>11</v>
      </c>
    </row>
    <row r="9" spans="1:4" ht="16.05" customHeight="1">
      <c r="A9" s="20" t="s">
        <v>31</v>
      </c>
      <c r="B9" s="16">
        <v>17</v>
      </c>
      <c r="C9" s="21">
        <v>-42465</v>
      </c>
      <c r="D9" s="30">
        <v>-8</v>
      </c>
    </row>
    <row r="10" spans="1:4" ht="16.05" customHeight="1">
      <c r="A10" s="17" t="s">
        <v>32</v>
      </c>
      <c r="B10" s="18"/>
      <c r="C10" s="25">
        <f>SUM(C7:C9)</f>
        <v>602</v>
      </c>
      <c r="D10" s="25">
        <f>SUM(D7:D9)</f>
        <v>2023</v>
      </c>
    </row>
    <row r="11" spans="1:4" ht="16.05" customHeight="1">
      <c r="A11" s="20" t="s">
        <v>33</v>
      </c>
      <c r="B11" s="16">
        <v>18</v>
      </c>
      <c r="C11" s="21">
        <v>-47337</v>
      </c>
      <c r="D11" s="29">
        <v>-10776</v>
      </c>
    </row>
    <row r="12" spans="1:4" ht="16.05" customHeight="1">
      <c r="A12" s="20" t="s">
        <v>34</v>
      </c>
      <c r="B12" s="16">
        <v>19</v>
      </c>
      <c r="C12" s="21">
        <v>-1401</v>
      </c>
      <c r="D12" s="30">
        <v>-24</v>
      </c>
    </row>
    <row r="13" spans="1:4" ht="16.05" customHeight="1">
      <c r="A13" s="17" t="s">
        <v>35</v>
      </c>
      <c r="B13" s="18"/>
      <c r="C13" s="25">
        <f>C10+C11+C12</f>
        <v>-48136</v>
      </c>
      <c r="D13" s="25">
        <f>D10+D11+D12</f>
        <v>-8777</v>
      </c>
    </row>
    <row r="14" spans="1:4" ht="16.05" customHeight="1">
      <c r="A14" s="20" t="s">
        <v>36</v>
      </c>
      <c r="B14" s="16">
        <v>20</v>
      </c>
      <c r="C14" s="24">
        <v>-443</v>
      </c>
      <c r="D14" s="30">
        <v>-164</v>
      </c>
    </row>
    <row r="15" spans="1:4" ht="16.05" customHeight="1">
      <c r="A15" s="17" t="s">
        <v>37</v>
      </c>
      <c r="B15" s="18"/>
      <c r="C15" s="25">
        <f>C13+C14</f>
        <v>-48579</v>
      </c>
      <c r="D15" s="25">
        <f>D13+D14</f>
        <v>-8941</v>
      </c>
    </row>
    <row r="16" spans="1:4" ht="16.05" customHeight="1">
      <c r="A16" s="20" t="s">
        <v>38</v>
      </c>
      <c r="B16" s="18"/>
      <c r="C16" s="27" t="s">
        <v>11</v>
      </c>
      <c r="D16" s="30" t="s">
        <v>11</v>
      </c>
    </row>
    <row r="17" spans="1:4" ht="16.05" customHeight="1">
      <c r="A17" s="17" t="s">
        <v>39</v>
      </c>
      <c r="B17" s="18"/>
      <c r="C17" s="25">
        <v>-48579</v>
      </c>
      <c r="D17" s="25">
        <v>-8941</v>
      </c>
    </row>
    <row r="18" spans="1:4" ht="27.6" customHeight="1">
      <c r="A18" s="11"/>
    </row>
    <row r="19" spans="1:4">
      <c r="A19" s="9" t="s">
        <v>92</v>
      </c>
    </row>
    <row r="20" spans="1:4" ht="6.6" customHeight="1">
      <c r="A20" s="9"/>
    </row>
    <row r="21" spans="1:4">
      <c r="A21" s="10" t="s">
        <v>95</v>
      </c>
    </row>
    <row r="22" spans="1:4">
      <c r="A22" s="9"/>
    </row>
    <row r="23" spans="1:4">
      <c r="A23" s="3"/>
    </row>
    <row r="24" spans="1:4">
      <c r="A24" s="3" t="s">
        <v>40</v>
      </c>
    </row>
    <row r="25" spans="1:4">
      <c r="A25" s="3"/>
    </row>
  </sheetData>
  <mergeCells count="2"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7"/>
  <sheetViews>
    <sheetView showGridLines="0" zoomScale="90" zoomScaleNormal="90" workbookViewId="0">
      <selection activeCell="H11" sqref="H11"/>
    </sheetView>
  </sheetViews>
  <sheetFormatPr defaultRowHeight="14.4"/>
  <cols>
    <col min="1" max="1" width="69.44140625" customWidth="1"/>
    <col min="2" max="3" width="15.77734375" customWidth="1"/>
  </cols>
  <sheetData>
    <row r="1" spans="1:3">
      <c r="A1" s="9" t="s">
        <v>88</v>
      </c>
    </row>
    <row r="3" spans="1:3" ht="15.6">
      <c r="A3" s="13" t="s">
        <v>53</v>
      </c>
      <c r="B3" s="13"/>
      <c r="C3" s="13"/>
    </row>
    <row r="4" spans="1:3">
      <c r="A4" s="14" t="s">
        <v>28</v>
      </c>
      <c r="B4" s="14"/>
      <c r="C4" s="14"/>
    </row>
    <row r="5" spans="1:3">
      <c r="A5" s="42" t="s">
        <v>54</v>
      </c>
      <c r="B5" s="42"/>
      <c r="C5" s="42"/>
    </row>
    <row r="6" spans="1:3">
      <c r="A6" s="11"/>
      <c r="C6" s="38" t="s">
        <v>2</v>
      </c>
    </row>
    <row r="7" spans="1:3" ht="45.6">
      <c r="A7" s="37" t="s">
        <v>93</v>
      </c>
      <c r="B7" s="37" t="s">
        <v>94</v>
      </c>
      <c r="C7" s="37" t="s">
        <v>91</v>
      </c>
    </row>
    <row r="8" spans="1:3">
      <c r="A8" s="17" t="s">
        <v>55</v>
      </c>
      <c r="B8" s="18"/>
      <c r="C8" s="19"/>
    </row>
    <row r="9" spans="1:3">
      <c r="A9" s="17" t="s">
        <v>56</v>
      </c>
      <c r="B9" s="25">
        <f>SUM(B10:B12)</f>
        <v>530345</v>
      </c>
      <c r="C9" s="25">
        <f>SUM(C10:C12)</f>
        <v>6617</v>
      </c>
    </row>
    <row r="10" spans="1:3">
      <c r="A10" s="20" t="s">
        <v>57</v>
      </c>
      <c r="B10" s="21">
        <v>517319</v>
      </c>
      <c r="C10" s="23">
        <v>5783</v>
      </c>
    </row>
    <row r="11" spans="1:3">
      <c r="A11" s="20" t="s">
        <v>58</v>
      </c>
      <c r="B11" s="21">
        <v>12931</v>
      </c>
      <c r="C11" s="22">
        <v>834</v>
      </c>
    </row>
    <row r="12" spans="1:3">
      <c r="A12" s="20" t="s">
        <v>59</v>
      </c>
      <c r="B12" s="24">
        <v>95</v>
      </c>
      <c r="C12" s="39" t="s">
        <v>11</v>
      </c>
    </row>
    <row r="13" spans="1:3">
      <c r="A13" s="17" t="s">
        <v>60</v>
      </c>
      <c r="B13" s="25">
        <f>SUM(B14:B20)</f>
        <v>953163</v>
      </c>
      <c r="C13" s="25">
        <f>SUM(C14:C20)</f>
        <v>61859</v>
      </c>
    </row>
    <row r="14" spans="1:3">
      <c r="A14" s="20" t="s">
        <v>61</v>
      </c>
      <c r="B14" s="21">
        <v>833779</v>
      </c>
      <c r="C14" s="22">
        <v>48920</v>
      </c>
    </row>
    <row r="15" spans="1:3">
      <c r="A15" s="20" t="s">
        <v>62</v>
      </c>
      <c r="B15" s="21">
        <v>68024</v>
      </c>
      <c r="C15" s="23">
        <v>3415</v>
      </c>
    </row>
    <row r="16" spans="1:3">
      <c r="A16" s="20" t="s">
        <v>63</v>
      </c>
      <c r="B16" s="21">
        <v>13524</v>
      </c>
      <c r="C16" s="23">
        <v>1241</v>
      </c>
    </row>
    <row r="17" spans="1:5">
      <c r="A17" s="20" t="s">
        <v>64</v>
      </c>
      <c r="B17" s="21">
        <v>24826</v>
      </c>
      <c r="C17" s="23">
        <v>5636</v>
      </c>
    </row>
    <row r="18" spans="1:5">
      <c r="A18" s="20" t="s">
        <v>65</v>
      </c>
      <c r="B18" s="21">
        <v>8381</v>
      </c>
      <c r="C18" s="23">
        <v>1297</v>
      </c>
    </row>
    <row r="19" spans="1:5">
      <c r="A19" s="20" t="s">
        <v>97</v>
      </c>
      <c r="B19" s="21">
        <v>3139</v>
      </c>
      <c r="C19" s="23">
        <v>0</v>
      </c>
    </row>
    <row r="20" spans="1:5">
      <c r="A20" s="20" t="s">
        <v>66</v>
      </c>
      <c r="B20" s="21">
        <v>1490</v>
      </c>
      <c r="C20" s="23">
        <v>1350</v>
      </c>
    </row>
    <row r="21" spans="1:5">
      <c r="A21" s="17" t="s">
        <v>67</v>
      </c>
      <c r="B21" s="25">
        <f>B9-B13</f>
        <v>-422818</v>
      </c>
      <c r="C21" s="25">
        <f>C9-C13</f>
        <v>-55242</v>
      </c>
      <c r="E21" s="7"/>
    </row>
    <row r="22" spans="1:5">
      <c r="A22" s="17" t="s">
        <v>68</v>
      </c>
      <c r="B22" s="18"/>
      <c r="C22" s="19"/>
    </row>
    <row r="23" spans="1:5">
      <c r="A23" s="17" t="s">
        <v>69</v>
      </c>
      <c r="B23" s="27">
        <v>0</v>
      </c>
      <c r="C23" s="39">
        <v>0</v>
      </c>
    </row>
    <row r="24" spans="1:5">
      <c r="A24" s="17" t="s">
        <v>70</v>
      </c>
      <c r="B24" s="25">
        <f>SUM(B25:B26)</f>
        <v>111428</v>
      </c>
      <c r="C24" s="25">
        <f>SUM(C25:C26)</f>
        <v>35130</v>
      </c>
    </row>
    <row r="25" spans="1:5">
      <c r="A25" s="20" t="s">
        <v>71</v>
      </c>
      <c r="B25" s="21">
        <v>2023</v>
      </c>
      <c r="C25" s="23">
        <v>2379</v>
      </c>
    </row>
    <row r="26" spans="1:5">
      <c r="A26" s="20" t="s">
        <v>72</v>
      </c>
      <c r="B26" s="21">
        <v>109405</v>
      </c>
      <c r="C26" s="23">
        <v>32751</v>
      </c>
    </row>
    <row r="27" spans="1:5">
      <c r="A27" s="17" t="s">
        <v>73</v>
      </c>
      <c r="B27" s="25">
        <f>B23-B24</f>
        <v>-111428</v>
      </c>
      <c r="C27" s="25">
        <f>C23-C24</f>
        <v>-35130</v>
      </c>
    </row>
    <row r="28" spans="1:5">
      <c r="A28" s="17" t="s">
        <v>74</v>
      </c>
      <c r="B28" s="18"/>
      <c r="C28" s="19"/>
    </row>
    <row r="29" spans="1:5">
      <c r="A29" s="17" t="s">
        <v>69</v>
      </c>
      <c r="B29" s="25">
        <f>SUM(B30:B32)</f>
        <v>659768</v>
      </c>
      <c r="C29" s="25">
        <f>SUM(C30:C32)</f>
        <v>100000</v>
      </c>
    </row>
    <row r="30" spans="1:5">
      <c r="A30" s="20" t="s">
        <v>75</v>
      </c>
      <c r="B30" s="21">
        <v>191076</v>
      </c>
      <c r="C30" s="39" t="s">
        <v>11</v>
      </c>
    </row>
    <row r="31" spans="1:5">
      <c r="A31" s="20" t="s">
        <v>76</v>
      </c>
      <c r="B31" s="21">
        <v>97690</v>
      </c>
      <c r="C31" s="26">
        <v>100000</v>
      </c>
    </row>
    <row r="32" spans="1:5">
      <c r="A32" s="20" t="s">
        <v>77</v>
      </c>
      <c r="B32" s="21">
        <v>371002</v>
      </c>
      <c r="C32" s="39" t="s">
        <v>11</v>
      </c>
    </row>
    <row r="33" spans="1:3">
      <c r="A33" s="17" t="s">
        <v>70</v>
      </c>
      <c r="B33" s="25">
        <f>B34</f>
        <v>54023</v>
      </c>
      <c r="C33" s="39">
        <v>0</v>
      </c>
    </row>
    <row r="34" spans="1:3">
      <c r="A34" s="20" t="s">
        <v>78</v>
      </c>
      <c r="B34" s="21">
        <v>54023</v>
      </c>
      <c r="C34" s="39" t="s">
        <v>11</v>
      </c>
    </row>
    <row r="35" spans="1:3">
      <c r="A35" s="17" t="s">
        <v>79</v>
      </c>
      <c r="B35" s="25">
        <f>B29-B33</f>
        <v>605745</v>
      </c>
      <c r="C35" s="25">
        <f>C29-C33</f>
        <v>100000</v>
      </c>
    </row>
    <row r="36" spans="1:3">
      <c r="A36" s="17" t="s">
        <v>80</v>
      </c>
      <c r="B36" s="25">
        <f>B21+B27+B35</f>
        <v>71499</v>
      </c>
      <c r="C36" s="25">
        <f>C21+C27+C35</f>
        <v>9628</v>
      </c>
    </row>
    <row r="37" spans="1:3">
      <c r="A37" s="40" t="s">
        <v>81</v>
      </c>
      <c r="B37" s="41">
        <v>-694</v>
      </c>
      <c r="C37" s="39">
        <v>-3</v>
      </c>
    </row>
    <row r="38" spans="1:3">
      <c r="A38" s="17" t="s">
        <v>82</v>
      </c>
      <c r="B38" s="27">
        <v>284</v>
      </c>
      <c r="C38" s="39">
        <v>0</v>
      </c>
    </row>
    <row r="39" spans="1:3">
      <c r="A39" s="17" t="s">
        <v>83</v>
      </c>
      <c r="B39" s="25">
        <f>B36+B37+B38</f>
        <v>71089</v>
      </c>
      <c r="C39" s="25">
        <f>C36+C37+C38</f>
        <v>9625</v>
      </c>
    </row>
    <row r="40" spans="1:3">
      <c r="A40" s="12"/>
    </row>
    <row r="41" spans="1:3" ht="4.8" customHeight="1">
      <c r="A41" s="11"/>
    </row>
    <row r="42" spans="1:3">
      <c r="A42" s="9" t="s">
        <v>84</v>
      </c>
    </row>
    <row r="43" spans="1:3" ht="4.2" customHeight="1">
      <c r="A43" s="9"/>
    </row>
    <row r="44" spans="1:3">
      <c r="A44" s="10" t="s">
        <v>96</v>
      </c>
    </row>
    <row r="45" spans="1:3">
      <c r="A45" s="3"/>
    </row>
    <row r="46" spans="1:3">
      <c r="A46" s="3" t="s">
        <v>40</v>
      </c>
    </row>
    <row r="47" spans="1:3">
      <c r="A47" s="2"/>
    </row>
  </sheetData>
  <mergeCells count="3"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workbookViewId="0">
      <selection activeCell="F18" sqref="F18"/>
    </sheetView>
  </sheetViews>
  <sheetFormatPr defaultRowHeight="14.4"/>
  <cols>
    <col min="1" max="1" width="47.109375" customWidth="1"/>
    <col min="2" max="4" width="18" customWidth="1"/>
  </cols>
  <sheetData>
    <row r="1" spans="1:5">
      <c r="A1" s="9" t="s">
        <v>88</v>
      </c>
    </row>
    <row r="3" spans="1:5" ht="15.6">
      <c r="A3" s="13" t="s">
        <v>41</v>
      </c>
      <c r="B3" s="13"/>
      <c r="C3" s="13"/>
      <c r="D3" s="13"/>
    </row>
    <row r="4" spans="1:5">
      <c r="A4" s="14" t="s">
        <v>28</v>
      </c>
      <c r="B4" s="14"/>
      <c r="C4" s="14"/>
      <c r="D4" s="14"/>
    </row>
    <row r="5" spans="1:5">
      <c r="A5" s="1"/>
    </row>
    <row r="6" spans="1:5">
      <c r="A6" s="5"/>
      <c r="D6" s="38" t="s">
        <v>2</v>
      </c>
    </row>
    <row r="7" spans="1:5" s="28" customFormat="1" ht="27.6">
      <c r="A7" s="52"/>
      <c r="B7" s="53" t="s">
        <v>21</v>
      </c>
      <c r="C7" s="53" t="s">
        <v>42</v>
      </c>
      <c r="D7" s="53" t="s">
        <v>23</v>
      </c>
      <c r="E7" s="43"/>
    </row>
    <row r="8" spans="1:5">
      <c r="A8" s="44" t="s">
        <v>43</v>
      </c>
      <c r="B8" s="45" t="s">
        <v>11</v>
      </c>
      <c r="C8" s="45" t="s">
        <v>11</v>
      </c>
      <c r="D8" s="45" t="s">
        <v>11</v>
      </c>
      <c r="E8" s="6"/>
    </row>
    <row r="9" spans="1:5">
      <c r="A9" s="46" t="s">
        <v>44</v>
      </c>
      <c r="B9" s="47">
        <v>100000</v>
      </c>
      <c r="C9" s="48" t="s">
        <v>11</v>
      </c>
      <c r="D9" s="49">
        <v>100000</v>
      </c>
      <c r="E9" s="6"/>
    </row>
    <row r="10" spans="1:5">
      <c r="A10" s="46" t="s">
        <v>45</v>
      </c>
      <c r="B10" s="48" t="s">
        <v>11</v>
      </c>
      <c r="C10" s="47">
        <v>-8941</v>
      </c>
      <c r="D10" s="49">
        <v>-8941</v>
      </c>
      <c r="E10" s="6"/>
    </row>
    <row r="11" spans="1:5">
      <c r="A11" s="44" t="s">
        <v>46</v>
      </c>
      <c r="B11" s="49">
        <v>100000</v>
      </c>
      <c r="C11" s="49">
        <v>-8941</v>
      </c>
      <c r="D11" s="49">
        <v>91059</v>
      </c>
      <c r="E11" s="6"/>
    </row>
    <row r="12" spans="1:5" ht="9.6" customHeight="1">
      <c r="A12" s="50"/>
      <c r="B12" s="51"/>
      <c r="C12" s="51"/>
      <c r="D12" s="51"/>
      <c r="E12" s="6"/>
    </row>
    <row r="13" spans="1:5" ht="16.2" customHeight="1">
      <c r="A13" s="44" t="s">
        <v>47</v>
      </c>
      <c r="B13" s="49">
        <v>100000</v>
      </c>
      <c r="C13" s="49">
        <v>6713</v>
      </c>
      <c r="D13" s="49">
        <v>106713</v>
      </c>
      <c r="E13" s="6"/>
    </row>
    <row r="14" spans="1:5">
      <c r="A14" s="46" t="s">
        <v>48</v>
      </c>
      <c r="B14" s="47">
        <v>97690</v>
      </c>
      <c r="C14" s="48" t="s">
        <v>11</v>
      </c>
      <c r="D14" s="47">
        <v>97690</v>
      </c>
      <c r="E14" s="6"/>
    </row>
    <row r="15" spans="1:5" ht="27.6">
      <c r="A15" s="46" t="s">
        <v>49</v>
      </c>
      <c r="B15" s="48" t="s">
        <v>11</v>
      </c>
      <c r="C15" s="47">
        <v>-48579</v>
      </c>
      <c r="D15" s="49">
        <v>-48579</v>
      </c>
      <c r="E15" s="6"/>
    </row>
    <row r="16" spans="1:5">
      <c r="A16" s="44" t="s">
        <v>50</v>
      </c>
      <c r="B16" s="49">
        <v>197690</v>
      </c>
      <c r="C16" s="49">
        <v>-41866</v>
      </c>
      <c r="D16" s="49">
        <v>155824</v>
      </c>
      <c r="E16" s="6"/>
    </row>
    <row r="18" spans="1:1" ht="28.2" customHeight="1">
      <c r="A18" s="9" t="s">
        <v>51</v>
      </c>
    </row>
    <row r="19" spans="1:1" ht="4.8" customHeight="1">
      <c r="A19" s="9"/>
    </row>
    <row r="20" spans="1:1">
      <c r="A20" s="10" t="s">
        <v>52</v>
      </c>
    </row>
    <row r="21" spans="1:1">
      <c r="A21" s="9"/>
    </row>
    <row r="22" spans="1:1">
      <c r="A22" s="3" t="s">
        <v>40</v>
      </c>
    </row>
    <row r="23" spans="1:1">
      <c r="A23" s="3"/>
    </row>
    <row r="24" spans="1:1">
      <c r="A24" s="3"/>
    </row>
  </sheetData>
  <mergeCells count="2"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ОПиУ</vt:lpstr>
      <vt:lpstr>ОДДС</vt:lpstr>
      <vt:lpstr>ООИК</vt:lpstr>
      <vt:lpstr>ОПиУ!_GoBack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2021-11-07T13:15:46Z</cp:lastPrinted>
  <dcterms:created xsi:type="dcterms:W3CDTF">2021-11-07T12:29:42Z</dcterms:created>
  <dcterms:modified xsi:type="dcterms:W3CDTF">2021-11-07T13:16:33Z</dcterms:modified>
</cp:coreProperties>
</file>