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195" windowHeight="870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ByOrder" localSheetId="1">[1]Hidden!$A$42,[1]Hidden!$A$43,[1]Hidden!$A$44,[1]Hidden!$A$45,[1]Hidden!$A$46,[1]Hidden!$A$3:$A$39</definedName>
    <definedName name="ByOrder" localSheetId="2">[2]Hidden!$A$43,[2]Hidden!$A$44,[2]Hidden!$A$45,[2]Hidden!$A$3:$A$39</definedName>
    <definedName name="ByOrder">[3]Hidden!$A$42,[3]Hidden!$A$43,[3]Hidden!$A$44,[3]Hidden!$A$45,[3]Hidden!$A$46,[3]Hidden!$A$3:$A$40</definedName>
    <definedName name="FilAbbr_Add" localSheetId="1">[1]Hidden!$E$42,[1]Hidden!$E$43,[1]Hidden!$E$44,[1]Hidden!$E$45,[1]Hidden!$E$46,[1]Hidden!$E$3:$E$39</definedName>
    <definedName name="FilAbbr_Add">[3]Hidden!$E$42,[3]Hidden!$E$43,[3]Hidden!$E$44,[3]Hidden!$E$45,[3]Hidden!$E$46,[3]Hidden!$E$3:$E$40</definedName>
    <definedName name="FilAbbr_Full" localSheetId="1">[1]Hidden!$E$42,[1]Hidden!$E$43,[1]Hidden!$E$44,[1]Hidden!$E$45,[1]Hidden!$E$46,[1]Hidden!$E$3:$E$39</definedName>
    <definedName name="FilAbbr_Full">[3]Hidden!$E$42,[3]Hidden!$E$43,[3]Hidden!$E$44,[3]Hidden!$E$45,[3]Hidden!$E$46,[3]Hidden!$E$3:$E$40</definedName>
    <definedName name="Filial_add" localSheetId="1">[1]Hidden!$A$42,[1]Hidden!$A$43,[1]Hidden!$A$44,[1]Hidden!$A$45,[1]Hidden!$A$46,[1]Hidden!$A$3:$A$39</definedName>
    <definedName name="Filial_add">[3]Hidden!$A$42,[3]Hidden!$A$43,[3]Hidden!$A$44,[3]Hidden!$A$45,[3]Hidden!$A$46,[3]Hidden!$A$3:$A$40</definedName>
    <definedName name="Filial_Full" localSheetId="1">[1]Hidden!$A$42,[1]Hidden!$A$43,[1]Hidden!$A$44,[1]Hidden!$A$45,[1]Hidden!$A$46,[1]Hidden!$A$3:$A$39</definedName>
    <definedName name="Filial_Full">[3]Hidden!$A$42,[3]Hidden!$A$43,[3]Hidden!$A$44,[3]Hidden!$A$45,[3]Hidden!$A$46,[3]Hidden!$A$3:$A$40</definedName>
    <definedName name="gfhjkm" localSheetId="2">[4]hiddenА!$H$15</definedName>
    <definedName name="gfhjkm" localSheetId="3">[4]hiddenА!$H$15</definedName>
    <definedName name="gfhjkm">#REF!</definedName>
    <definedName name="KVARTALPrev">[4]hiddenА!$G$20</definedName>
    <definedName name="mmyyFil" localSheetId="2">Ф3!#REF!</definedName>
    <definedName name="mmyyFil" localSheetId="3">Ф4!#REF!</definedName>
    <definedName name="NameBeg" localSheetId="2">Ф3!#REF!</definedName>
    <definedName name="NameBeg" localSheetId="3">Ф4!#REF!</definedName>
    <definedName name="NameBeg">#REF!</definedName>
    <definedName name="NarastMESATZ">[5]Hidden1!$J$2:$J$13</definedName>
    <definedName name="OLE_LINK2" localSheetId="1">Ф2!#REF!</definedName>
    <definedName name="OLE_LINK3" localSheetId="1">Ф2!#REF!</definedName>
    <definedName name="OLE_LINK4" localSheetId="1">Ф2!#REF!</definedName>
    <definedName name="sMonthGen">[3]Hidden!$I$20</definedName>
    <definedName name="sMonthNarast" localSheetId="2">[2]Hidden!$J$20</definedName>
    <definedName name="sMonthNarast" localSheetId="3">[6]Hidden!$J$20</definedName>
    <definedName name="sMonthNarast">[1]Hidden!$J$20</definedName>
    <definedName name="sVMONTH" localSheetId="1">[1]Hidden!$H$20</definedName>
    <definedName name="sVMONTH" localSheetId="3">[6]Hidden!$H$20</definedName>
    <definedName name="sVMONTH">[3]Hidden!$H$20</definedName>
    <definedName name="sYear" localSheetId="1">[1]Hidden!$F$19</definedName>
    <definedName name="sYear" localSheetId="3">[6]Hidden!$F$19</definedName>
    <definedName name="sYear">[3]Hidden!$F$19</definedName>
    <definedName name="VPODR" localSheetId="2">[5]Hidden1!$C$4</definedName>
    <definedName name="VPODR" localSheetId="3">[5]Hidden1!$C$4</definedName>
    <definedName name="VPODR">#REF!</definedName>
    <definedName name="VYEAR" localSheetId="1">[1]Hidden!$F$20</definedName>
    <definedName name="VYEAR" localSheetId="2">[2]Hidden!$F$20</definedName>
    <definedName name="VYEAR" localSheetId="3">[6]Hidden!$F$20</definedName>
    <definedName name="VYEAR">#REF!</definedName>
    <definedName name="VYEAR4">[3]Hidden!$F$19</definedName>
    <definedName name="WorkArea" localSheetId="2">Ф3!$C$10:$D$61</definedName>
    <definedName name="WorkArea" localSheetId="3">Ф4!$B$12:$G$17</definedName>
    <definedName name="YEARPrev4" localSheetId="1">[1]Hidden!$F$21</definedName>
    <definedName name="YEARPrev4" localSheetId="2">[2]Hidden!$F$21</definedName>
    <definedName name="YEARPrev4">[3]Hidden!$F$21</definedName>
    <definedName name="Z_EE6732EE_644E_43C7_942D_7451E7E830D4_.wvu.PrintArea" localSheetId="1" hidden="1">Ф2!$A$1:$D$53</definedName>
    <definedName name="Z_EE6732EE_644E_43C7_942D_7451E7E830D4_.wvu.PrintArea" localSheetId="3" hidden="1">Ф4!$A$1:$G$35</definedName>
    <definedName name="Z_EE6732EE_644E_43C7_942D_7451E7E830D4_.wvu.Rows" localSheetId="0" hidden="1">Ф1!#REF!,Ф1!#REF!</definedName>
  </definedNames>
  <calcPr calcId="145621" calcMode="autoNoTable" concurrentCalc="0"/>
  <customWorkbookViews>
    <customWorkbookView name="Saule Taurbay - Личное представление" guid="{E717FDFD-62E6-43BE-93CB-427E63F7A108}" mergeInterval="0" personalView="1" maximized="1" windowWidth="1362" windowHeight="489" activeSheetId="4"/>
    <customWorkbookView name="Azamat Sekerbekov - Личное представление" guid="{EE6732EE-644E-43C7-942D-7451E7E830D4}" mergeInterval="0" personalView="1" maximized="1" xWindow="1" yWindow="1" windowWidth="1020" windowHeight="454" activeSheetId="1"/>
    <customWorkbookView name="Berik Zhunusov - Личное представление" guid="{D927C0C4-B121-44FC-80EA-DD480DB9B25E}" mergeInterval="0" personalView="1" maximized="1" windowWidth="1356" windowHeight="495" activeSheetId="4"/>
  </customWorkbookViews>
  <fileRecoveryPr autoRecover="0"/>
</workbook>
</file>

<file path=xl/calcChain.xml><?xml version="1.0" encoding="utf-8"?>
<calcChain xmlns="http://schemas.openxmlformats.org/spreadsheetml/2006/main">
  <c r="C32" i="4"/>
  <c r="C75" i="3"/>
  <c r="C48" i="2"/>
  <c r="D14"/>
  <c r="D16"/>
  <c r="E14"/>
  <c r="E16"/>
  <c r="F14"/>
  <c r="F16"/>
  <c r="C14"/>
  <c r="C16"/>
  <c r="A8" i="4"/>
  <c r="G24"/>
  <c r="C20"/>
  <c r="C25"/>
  <c r="D20"/>
  <c r="E20"/>
  <c r="E25"/>
  <c r="F20"/>
  <c r="B20"/>
  <c r="B25"/>
  <c r="G16"/>
  <c r="G12"/>
  <c r="C57" i="3"/>
  <c r="D37"/>
  <c r="D43"/>
  <c r="C37"/>
  <c r="C43"/>
  <c r="D37" i="2"/>
  <c r="E37"/>
  <c r="F37"/>
  <c r="C37"/>
  <c r="D34"/>
  <c r="D38"/>
  <c r="E34"/>
  <c r="E38"/>
  <c r="F34"/>
  <c r="F38"/>
  <c r="E20"/>
  <c r="E28"/>
  <c r="E30"/>
  <c r="E39"/>
  <c r="F20"/>
  <c r="F28"/>
  <c r="F30"/>
  <c r="C20"/>
  <c r="C28"/>
  <c r="C30"/>
  <c r="D40" i="1"/>
  <c r="C40"/>
  <c r="G21" i="4"/>
  <c r="G19"/>
  <c r="D20" i="2"/>
  <c r="D28"/>
  <c r="D30"/>
  <c r="C34"/>
  <c r="C38"/>
  <c r="D51" i="1"/>
  <c r="C51"/>
  <c r="C30"/>
  <c r="C20"/>
  <c r="A48" i="2"/>
  <c r="A75" i="3"/>
  <c r="A32" i="4"/>
  <c r="A45" i="2"/>
  <c r="A72" i="3"/>
  <c r="A29" i="4"/>
  <c r="C45" i="2"/>
  <c r="C72" i="3"/>
  <c r="C29" i="4"/>
  <c r="D20" i="1"/>
  <c r="F23" i="4"/>
  <c r="F25"/>
  <c r="E23"/>
  <c r="D23"/>
  <c r="D25"/>
  <c r="C23"/>
  <c r="B23"/>
  <c r="G22"/>
  <c r="G18"/>
  <c r="F15"/>
  <c r="F17"/>
  <c r="E15"/>
  <c r="E17"/>
  <c r="D15"/>
  <c r="D17"/>
  <c r="C15"/>
  <c r="C17"/>
  <c r="B15"/>
  <c r="B17"/>
  <c r="G17"/>
  <c r="G14"/>
  <c r="G13"/>
  <c r="D57" i="3"/>
  <c r="C62" i="1"/>
  <c r="D62" i="3"/>
  <c r="C62"/>
  <c r="D30" i="1"/>
  <c r="B33"/>
  <c r="C33"/>
  <c r="D33"/>
  <c r="D62"/>
  <c r="D63"/>
  <c r="D64"/>
  <c r="D31"/>
  <c r="D65"/>
  <c r="G20" i="4"/>
  <c r="G23"/>
  <c r="C66" i="3"/>
  <c r="C68"/>
  <c r="D66"/>
  <c r="D68"/>
  <c r="D39" i="2"/>
  <c r="C39"/>
  <c r="C63" i="1"/>
  <c r="C64"/>
  <c r="C31"/>
  <c r="F39" i="2"/>
  <c r="G25" i="4"/>
  <c r="G15"/>
  <c r="C65" i="1"/>
</calcChain>
</file>

<file path=xl/sharedStrings.xml><?xml version="1.0" encoding="utf-8"?>
<sst xmlns="http://schemas.openxmlformats.org/spreadsheetml/2006/main" count="221" uniqueCount="183">
  <si>
    <t>11</t>
  </si>
  <si>
    <t>14</t>
  </si>
  <si>
    <t>16</t>
  </si>
  <si>
    <t>12</t>
  </si>
  <si>
    <t>Kazakhtelecom JSC</t>
  </si>
  <si>
    <t xml:space="preserve">INTERIM CONDENSED CONSOLIDATED STATEMENT OF COMPREHENSIVE INCOME </t>
  </si>
  <si>
    <t>In thousands of tenge</t>
  </si>
  <si>
    <t>Notes</t>
  </si>
  <si>
    <t>Revenue</t>
  </si>
  <si>
    <t>Gross profit</t>
  </si>
  <si>
    <t>General and administrative expenses</t>
  </si>
  <si>
    <t>Selling expenses</t>
  </si>
  <si>
    <t>Operating profit</t>
  </si>
  <si>
    <t>Finance costs</t>
  </si>
  <si>
    <t>Finance income</t>
  </si>
  <si>
    <t>Other income</t>
  </si>
  <si>
    <t>Income tax expense</t>
  </si>
  <si>
    <t>Earnings per share</t>
  </si>
  <si>
    <t xml:space="preserve">INTERIM CONDENSED CONSOLIDATED STATEMENT OF FINANCIAL POSITION </t>
  </si>
  <si>
    <t>Assets</t>
  </si>
  <si>
    <t>Non-current assets</t>
  </si>
  <si>
    <t>Property and equipment</t>
  </si>
  <si>
    <t>Intangible assets</t>
  </si>
  <si>
    <t>Advances paid for non-current assets</t>
  </si>
  <si>
    <t>Other non-current financial assets</t>
  </si>
  <si>
    <t>Other non-current assets</t>
  </si>
  <si>
    <t>Current assets</t>
  </si>
  <si>
    <t>Inventories</t>
  </si>
  <si>
    <t>Other current assets</t>
  </si>
  <si>
    <t>Cash and cash equivalents</t>
  </si>
  <si>
    <t>Total assets</t>
  </si>
  <si>
    <t>Operating activities</t>
  </si>
  <si>
    <t xml:space="preserve">Adjustments for:
</t>
  </si>
  <si>
    <t>Depreciation of property and equipment</t>
  </si>
  <si>
    <t>Amortization of intangible assets</t>
  </si>
  <si>
    <t>Change in inventories</t>
  </si>
  <si>
    <t>Change in advances received</t>
  </si>
  <si>
    <t>Change in other current liabilities</t>
  </si>
  <si>
    <t>Interest paid</t>
  </si>
  <si>
    <t>Interest received</t>
  </si>
  <si>
    <t>Investing activities</t>
  </si>
  <si>
    <t>Purchase of property and equipment</t>
  </si>
  <si>
    <t>Purchase of intangible assets</t>
  </si>
  <si>
    <t>Proceeds from sale of property and equipment</t>
  </si>
  <si>
    <t>Financing activities</t>
  </si>
  <si>
    <t>Repayment of finance lease liabilities</t>
  </si>
  <si>
    <t>Net cash flows used in financing activities</t>
  </si>
  <si>
    <t>Treasury shares</t>
  </si>
  <si>
    <t>Retained earnings</t>
  </si>
  <si>
    <t>Total equity</t>
  </si>
  <si>
    <t>Non-current liabilities</t>
  </si>
  <si>
    <t>Finance lease liabilities</t>
  </si>
  <si>
    <t>Debt component of preferred shares</t>
  </si>
  <si>
    <t>Other non-current liabilities</t>
  </si>
  <si>
    <t>Current liabilities</t>
  </si>
  <si>
    <t>Advances received</t>
  </si>
  <si>
    <t>Other current liabilities</t>
  </si>
  <si>
    <t>Total liabilities</t>
  </si>
  <si>
    <t>Total equity and liabilities</t>
  </si>
  <si>
    <t>INTERIM CONDENSED CONSOLIDATED STATEMENT OF CHANGES IN EQUITY</t>
  </si>
  <si>
    <t>Net cash flows from operating activities</t>
  </si>
  <si>
    <t xml:space="preserve">INTERIM CONDENSED CONSOLIDATED STATEMENT OF CASH FLOWS </t>
  </si>
  <si>
    <t>Uzbekov A.A.</t>
  </si>
  <si>
    <t>9</t>
  </si>
  <si>
    <t>10</t>
  </si>
  <si>
    <t>Foreign currency translation reserve</t>
  </si>
  <si>
    <t>Shares outstanding</t>
  </si>
  <si>
    <t>Change in deferred income</t>
  </si>
  <si>
    <t>Finance costs accrued</t>
  </si>
  <si>
    <t>Finance income accrued</t>
  </si>
  <si>
    <t>Change in trade receivables</t>
  </si>
  <si>
    <t>Change in advances paid</t>
  </si>
  <si>
    <t>Placement of deposits</t>
  </si>
  <si>
    <t>Issue of long-term loans to employees</t>
  </si>
  <si>
    <t>Borrowings repaid</t>
  </si>
  <si>
    <t>Shares
Outstanding</t>
  </si>
  <si>
    <t>Cost of sales</t>
  </si>
  <si>
    <t>2017 (unaudited)</t>
  </si>
  <si>
    <t>7</t>
  </si>
  <si>
    <t>13</t>
  </si>
  <si>
    <t>Foreign exchange differences on translation of financial statements of foreign subsidiaries</t>
  </si>
  <si>
    <t>Trade receivables</t>
  </si>
  <si>
    <t>Advances paid</t>
  </si>
  <si>
    <t>Corporate income tax prepaid</t>
  </si>
  <si>
    <t>Other current financial assets</t>
  </si>
  <si>
    <t>Other reserves</t>
  </si>
  <si>
    <t>Borrowings: non-current portion</t>
  </si>
  <si>
    <t>Employee benefit obligations</t>
  </si>
  <si>
    <t>Borrowings: current portion</t>
  </si>
  <si>
    <t>Trade payables</t>
  </si>
  <si>
    <t>Current corporate income tax payable</t>
  </si>
  <si>
    <t>Total comprehensive income for the period, net of income tax</t>
  </si>
  <si>
    <t>Chief accountant</t>
  </si>
  <si>
    <t>Change in trade payables</t>
  </si>
  <si>
    <t>Cash flow received from operating activities</t>
  </si>
  <si>
    <t>Adjustments of working capital</t>
  </si>
  <si>
    <t>Dividends paid on common and preferred shares</t>
  </si>
  <si>
    <t>Income tax paid</t>
  </si>
  <si>
    <t>Repayment of loans from employees</t>
  </si>
  <si>
    <t>Effects of exchange rate changes on cash and cash equivalents</t>
  </si>
  <si>
    <t>Cash and cash equivalents, as at 1 January</t>
  </si>
  <si>
    <t>Net profit for the period (unaudited)</t>
  </si>
  <si>
    <t>Total comprehensive income (unaudited)</t>
  </si>
  <si>
    <t>Attributable to equity holders of the parent</t>
  </si>
  <si>
    <t>15</t>
  </si>
  <si>
    <t>31 December 2017 (audited)</t>
  </si>
  <si>
    <t>Deffered tax assets</t>
  </si>
  <si>
    <t>Deferred tax liabilities</t>
  </si>
  <si>
    <t>Other non-current financial liabilities</t>
  </si>
  <si>
    <t>Financial lease liabilities: current portion</t>
  </si>
  <si>
    <t>Employee benefit obligations: current portion</t>
  </si>
  <si>
    <t>Other current financial liabilities</t>
  </si>
  <si>
    <t>Suleimanov Y.E.</t>
  </si>
  <si>
    <t>2018 (unaudited)</t>
  </si>
  <si>
    <t>Unrealised foreign exchange loss/(gain), net</t>
  </si>
  <si>
    <t>Write-down of inventories to net realizable value</t>
  </si>
  <si>
    <t>Share in (profit)/loss of associates</t>
  </si>
  <si>
    <t>Gain on disposal of property and equipment</t>
  </si>
  <si>
    <t>Net cash inflow from subsidiary disposal (QazCloud LLP)</t>
  </si>
  <si>
    <t>Book value per one ordinary share, KZT</t>
  </si>
  <si>
    <t>Book value per one preferred share of the first group, KZT</t>
  </si>
  <si>
    <t>Foreign currency
translation
reserve</t>
  </si>
  <si>
    <t>Treasury
shares</t>
  </si>
  <si>
    <t>Other
reserves</t>
  </si>
  <si>
    <t>Retained
earnings</t>
  </si>
  <si>
    <t>Other comprehensive income (unaudited)</t>
  </si>
  <si>
    <t>Contract costs</t>
  </si>
  <si>
    <t xml:space="preserve">Equity </t>
  </si>
  <si>
    <t>Contract liabilities</t>
  </si>
  <si>
    <t>Share in profits/(losses) of associates</t>
  </si>
  <si>
    <t>Net foreign exchange gain/(loss)</t>
  </si>
  <si>
    <t>Profit before tax for the period</t>
  </si>
  <si>
    <t>Profit for the period</t>
  </si>
  <si>
    <t>Other comprehensive income/(loss)</t>
  </si>
  <si>
    <t>Other comprehensive (loss)/income  to be reclassified to profit or loss in subsequent periods (net of tax)</t>
  </si>
  <si>
    <t>Net other comprehensive income/(loss) to be reclassified to profit or loss in subsequent periods</t>
  </si>
  <si>
    <t>Other comprehensive income/(loss) not to be reclassified to profit or loss in subsequent periods (net of tax)</t>
  </si>
  <si>
    <t>Actuarial gain / (losses) on defined benefit plans, net of income tax</t>
  </si>
  <si>
    <t>Net other comprehensive income/(loss) not to be reclassified to profit or loss in subsequent periods</t>
  </si>
  <si>
    <t>Other comprehensive income/(loss) for the period, net of tax</t>
  </si>
  <si>
    <t>Basic and diluted, net profit for the period, tenge</t>
  </si>
  <si>
    <t>Loss from impairment of property and equipment</t>
  </si>
  <si>
    <t>Change in employee benefit obligations</t>
  </si>
  <si>
    <t>Impairment losses on financial assets</t>
  </si>
  <si>
    <t>Change in other current assets</t>
  </si>
  <si>
    <t>Change in contract costs</t>
  </si>
  <si>
    <t>Change in contract liabilities</t>
  </si>
  <si>
    <t>Return of cash on deposits</t>
  </si>
  <si>
    <t>Contributions to the charter capital of the associates</t>
  </si>
  <si>
    <t>Financial aid repaid</t>
  </si>
  <si>
    <t>Net cash flows received from/(used in) investing activities</t>
  </si>
  <si>
    <t>Effect of accounting policy changes</t>
  </si>
  <si>
    <t>Net change in cash and cash equivalents</t>
  </si>
  <si>
    <t>5</t>
  </si>
  <si>
    <t>22</t>
  </si>
  <si>
    <t>Dividends (unaudited) (Note 13)</t>
  </si>
  <si>
    <t>Change in accounting policy due to application of IFRS 15 and IFRS 9 (Note 3)</t>
  </si>
  <si>
    <t xml:space="preserve">At 1 January 2018 (restated) </t>
  </si>
  <si>
    <t>Chief financial officer</t>
  </si>
  <si>
    <t>Investments in associates</t>
  </si>
  <si>
    <t>18</t>
  </si>
  <si>
    <t>19</t>
  </si>
  <si>
    <t>Interim condensed consolidated</t>
  </si>
  <si>
    <t>financial statements (unaudited)</t>
  </si>
  <si>
    <t>Other expenses</t>
  </si>
  <si>
    <t>Interim condensed consolidated financial statements (unaudited)</t>
  </si>
  <si>
    <t>At 1 January 2017 (audited)</t>
  </si>
  <si>
    <t>As at 30 September 2018</t>
  </si>
  <si>
    <t>30 September 2018 (unaudited)</t>
  </si>
  <si>
    <t>Compensation for provision of  universal services in rural areas</t>
  </si>
  <si>
    <t>17</t>
  </si>
  <si>
    <t>For the three and nine months ended 30 September, 2018</t>
  </si>
  <si>
    <t xml:space="preserve">30 September
2018
(unaudited)
</t>
  </si>
  <si>
    <t xml:space="preserve">30 September
2017
(unaudited)
</t>
  </si>
  <si>
    <t>Return of funds of covered bank guarantee</t>
  </si>
  <si>
    <t>At 30 September 2017 (unaudited)</t>
  </si>
  <si>
    <t>At 30 September 2018 (unaudited)</t>
  </si>
  <si>
    <t>For nine months ended 30 September</t>
  </si>
  <si>
    <t>For the nine months ended 30 September, 2018</t>
  </si>
  <si>
    <t xml:space="preserve">Impairment losses on financial assets </t>
  </si>
  <si>
    <t>For three months ended 30 September</t>
  </si>
  <si>
    <t>Cash and cash equivalents, as at 30 September</t>
  </si>
  <si>
    <t>At 1 January 2018 (audited)</t>
  </si>
</sst>
</file>

<file path=xl/styles.xml><?xml version="1.0" encoding="utf-8"?>
<styleSheet xmlns="http://schemas.openxmlformats.org/spreadsheetml/2006/main">
  <numFmts count="38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#,##0.00_ ;[Red]\-#,##0.00\ "/>
    <numFmt numFmtId="170" formatCode="_-* #,##0_р_._-;\-* #,##0_р_._-;_-* &quot;-&quot;??_р_._-;_-@_-"/>
    <numFmt numFmtId="171" formatCode="_(* #,##0_);_(* \(#,##0\);_(* &quot;-&quot;_);_(@_)"/>
    <numFmt numFmtId="172" formatCode="_(* #,##0.00_);_(* \(#,##0.00\);_(* &quot;-&quot;_);_(@_)"/>
    <numFmt numFmtId="173" formatCode="_(* #,##0.00_);_(* \(#,##0.00\);_(* &quot;-&quot;??_);_(@_)"/>
    <numFmt numFmtId="174" formatCode="#,##0.00&quot;т.&quot;;[Red]\-#,##0.00&quot;т.&quot;"/>
    <numFmt numFmtId="175" formatCode="_-* #,##0_т_._-;\-* #,##0_т_._-;_-* &quot;-&quot;_т_._-;_-@_-"/>
    <numFmt numFmtId="176" formatCode="_(* #,##0_);_(* \(#,##0\);_(* &quot;-&quot;??_);_(@_)"/>
    <numFmt numFmtId="177" formatCode="[$-409]d\-mmm\-yy;@"/>
    <numFmt numFmtId="178" formatCode="\+0.0;\-0.0"/>
    <numFmt numFmtId="179" formatCode="\+0.0%;\-0.0%"/>
    <numFmt numFmtId="180" formatCode="General_)"/>
    <numFmt numFmtId="181" formatCode="0%_);\(0%\)"/>
    <numFmt numFmtId="182" formatCode="_-&quot;$&quot;* #,##0.00_-;\-&quot;$&quot;* #,##0.00_-;_-&quot;$&quot;* &quot;-&quot;??_-;_-@_-"/>
    <numFmt numFmtId="183" formatCode="&quot;$&quot;#,##0"/>
    <numFmt numFmtId="184" formatCode="_-* #,##0\ _$_-;\-* #,##0\ _$_-;_-* &quot;-&quot;\ _$_-;_-@_-"/>
    <numFmt numFmtId="185" formatCode="#\ ##0_.\ &quot;zі&quot;\ 00\ &quot;gr&quot;;\(#\ ##0.00\z\і\)"/>
    <numFmt numFmtId="186" formatCode="#\ ##0&quot;zі&quot;00&quot;gr&quot;;\(#\ ##0.00\z\і\)"/>
    <numFmt numFmtId="187" formatCode="#\ ##0&quot;zі&quot;_.00&quot;gr&quot;;\(#\ ##0.00\z\і\)"/>
    <numFmt numFmtId="188" formatCode="#\ ##0&quot;zі&quot;.00&quot;gr&quot;;\(#\ ##0&quot;zі&quot;.00&quot;gr&quot;\)"/>
    <numFmt numFmtId="189" formatCode="&quot;$&quot;#,##0.0_);[Red]\(&quot;$&quot;#,##0.0\)"/>
    <numFmt numFmtId="190" formatCode="#,##0.0_);\(#,##0.0\)"/>
    <numFmt numFmtId="191" formatCode="0.0%;\(0.0%\)"/>
    <numFmt numFmtId="192" formatCode="[$-409]d\-mmm;@"/>
    <numFmt numFmtId="193" formatCode="_(#,##0;\(#,##0\);\-;&quot;  &quot;@"/>
    <numFmt numFmtId="194" formatCode="_(* #,##0,_);_(* \(#,##0,\);_(* &quot;-&quot;_);_(@_)"/>
    <numFmt numFmtId="195" formatCode="#,##0.00&quot; $&quot;;[Red]\-#,##0.00&quot; $&quot;"/>
    <numFmt numFmtId="196" formatCode="_-* #,##0_р_у_б_-;\-* #,##0_р_у_б_-;_-* &quot;-&quot;_р_у_б_-;_-@_-"/>
    <numFmt numFmtId="197" formatCode="_-* #,##0.00_р_у_б_-;\-* #,##0.00_р_у_б_-;_-* &quot;-&quot;??_р_у_б_-;_-@_-"/>
    <numFmt numFmtId="198" formatCode="_-* #,##0\ &quot;DM&quot;_-;\-* #,##0\ &quot;DM&quot;_-;_-* &quot;-&quot;\ &quot;DM&quot;_-;_-@_-"/>
    <numFmt numFmtId="199" formatCode="_-* #,##0.00\ &quot;DM&quot;_-;\-* #,##0.00\ &quot;DM&quot;_-;_-* &quot;-&quot;??\ &quot;DM&quot;_-;_-@_-"/>
    <numFmt numFmtId="200" formatCode="_-* #,##0\ _D_M_-;\-* #,##0\ _D_M_-;_-* &quot;-&quot;\ _D_M_-;_-@_-"/>
    <numFmt numFmtId="201" formatCode="_-* #,##0.00\ _D_M_-;\-* #,##0.00\ _D_M_-;_-* &quot;-&quot;??\ _D_M_-;_-@_-"/>
  </numFmts>
  <fonts count="112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color indexed="9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sz val="10"/>
      <name val="Helv"/>
      <charset val="204"/>
    </font>
    <font>
      <b/>
      <i/>
      <sz val="8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0"/>
      <name val="Arial Cyr"/>
    </font>
    <font>
      <b/>
      <sz val="10"/>
      <name val="Arial Cyr"/>
    </font>
    <font>
      <i/>
      <sz val="10"/>
      <name val="Arial CYR"/>
      <family val="2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Arial Cyr"/>
    </font>
    <font>
      <b/>
      <sz val="12"/>
      <name val="Arial Cyr"/>
    </font>
    <font>
      <sz val="12"/>
      <name val="Arial Cyr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8"/>
      <name val="Helv"/>
    </font>
    <font>
      <sz val="10"/>
      <name val="NTHelvetica/Cyrillic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sz val="10"/>
      <name val="EYInterstate"/>
      <charset val="204"/>
    </font>
    <font>
      <sz val="10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53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u/>
      <sz val="10"/>
      <color indexed="36"/>
      <name val="Arial"/>
      <family val="2"/>
      <charset val="204"/>
    </font>
    <font>
      <i/>
      <sz val="10"/>
      <color indexed="23"/>
      <name val="Arial"/>
      <family val="2"/>
    </font>
    <font>
      <sz val="11"/>
      <color indexed="53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0">
    <xf numFmtId="0" fontId="0" fillId="0" borderId="0"/>
    <xf numFmtId="0" fontId="4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167" fontId="49" fillId="0" borderId="0">
      <protection locked="0"/>
    </xf>
    <xf numFmtId="167" fontId="49" fillId="0" borderId="0">
      <protection locked="0"/>
    </xf>
    <xf numFmtId="167" fontId="49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49" fillId="0" borderId="1">
      <protection locked="0"/>
    </xf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2" fillId="3" borderId="0" applyNumberFormat="0" applyBorder="0" applyAlignment="0" applyProtection="0"/>
    <xf numFmtId="0" fontId="51" fillId="12" borderId="0" applyNumberFormat="0" applyBorder="0" applyAlignment="0" applyProtection="0"/>
    <xf numFmtId="0" fontId="51" fillId="9" borderId="0" applyNumberFormat="0" applyBorder="0" applyAlignment="0" applyProtection="0"/>
    <xf numFmtId="0" fontId="51" fillId="13" borderId="0" applyNumberFormat="0" applyBorder="0" applyAlignment="0" applyProtection="0"/>
    <xf numFmtId="0" fontId="51" fillId="5" borderId="0" applyNumberFormat="0" applyBorder="0" applyAlignment="0" applyProtection="0"/>
    <xf numFmtId="0" fontId="51" fillId="12" borderId="0" applyNumberFormat="0" applyBorder="0" applyAlignment="0" applyProtection="0"/>
    <xf numFmtId="0" fontId="51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2" fillId="7" borderId="0" applyNumberFormat="0" applyBorder="0" applyAlignment="0" applyProtection="0"/>
    <xf numFmtId="0" fontId="52" fillId="18" borderId="0" applyNumberFormat="0" applyBorder="0" applyAlignment="0" applyProtection="0"/>
    <xf numFmtId="0" fontId="52" fillId="9" borderId="0" applyNumberFormat="0" applyBorder="0" applyAlignment="0" applyProtection="0"/>
    <xf numFmtId="0" fontId="52" fillId="13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85" fillId="15" borderId="0" applyNumberFormat="0" applyBorder="0" applyAlignment="0" applyProtection="0"/>
    <xf numFmtId="0" fontId="85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85" fillId="17" borderId="0" applyNumberFormat="0" applyBorder="0" applyAlignment="0" applyProtection="0"/>
    <xf numFmtId="0" fontId="85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85" fillId="15" borderId="0" applyNumberFormat="0" applyBorder="0" applyAlignment="0" applyProtection="0"/>
    <xf numFmtId="0" fontId="85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5" fillId="7" borderId="0" applyNumberFormat="0" applyBorder="0" applyAlignment="0" applyProtection="0"/>
    <xf numFmtId="0" fontId="85" fillId="7" borderId="0" applyNumberFormat="0" applyBorder="0" applyAlignment="0" applyProtection="0"/>
    <xf numFmtId="0" fontId="3" fillId="7" borderId="0" applyNumberFormat="0" applyBorder="0" applyAlignment="0" applyProtection="0"/>
    <xf numFmtId="0" fontId="52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16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30" borderId="0" applyNumberFormat="0" applyBorder="0" applyAlignment="0" applyProtection="0"/>
    <xf numFmtId="0" fontId="52" fillId="19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20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29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3" fillId="3" borderId="0" applyNumberFormat="0" applyBorder="0" applyAlignment="0" applyProtection="0"/>
    <xf numFmtId="0" fontId="54" fillId="0" borderId="0" applyFill="0" applyBorder="0" applyAlignment="0"/>
    <xf numFmtId="190" fontId="47" fillId="0" borderId="0" applyFill="0" applyBorder="0" applyAlignment="0"/>
    <xf numFmtId="189" fontId="46" fillId="0" borderId="0" applyFill="0" applyBorder="0" applyAlignment="0"/>
    <xf numFmtId="189" fontId="46" fillId="0" borderId="0" applyFill="0" applyBorder="0" applyAlignment="0"/>
    <xf numFmtId="185" fontId="55" fillId="0" borderId="0" applyFill="0" applyBorder="0" applyAlignment="0"/>
    <xf numFmtId="186" fontId="55" fillId="0" borderId="0" applyFill="0" applyBorder="0" applyAlignment="0"/>
    <xf numFmtId="182" fontId="47" fillId="0" borderId="0" applyFill="0" applyBorder="0" applyAlignment="0"/>
    <xf numFmtId="191" fontId="47" fillId="0" borderId="0" applyFill="0" applyBorder="0" applyAlignment="0"/>
    <xf numFmtId="190" fontId="47" fillId="0" borderId="0" applyFill="0" applyBorder="0" applyAlignment="0"/>
    <xf numFmtId="0" fontId="56" fillId="17" borderId="2" applyNumberFormat="0" applyAlignment="0" applyProtection="0"/>
    <xf numFmtId="171" fontId="25" fillId="41" borderId="3">
      <alignment vertical="center"/>
    </xf>
    <xf numFmtId="0" fontId="57" fillId="42" borderId="4" applyNumberFormat="0" applyAlignment="0" applyProtection="0"/>
    <xf numFmtId="182" fontId="47" fillId="0" borderId="0" applyFont="0" applyFill="0" applyBorder="0" applyAlignment="0" applyProtection="0"/>
    <xf numFmtId="174" fontId="83" fillId="0" borderId="0" applyFont="0" applyFill="0" applyBorder="0" applyAlignment="0" applyProtection="0"/>
    <xf numFmtId="175" fontId="81" fillId="0" borderId="0" applyFont="0" applyFill="0" applyBorder="0" applyAlignment="0" applyProtection="0"/>
    <xf numFmtId="175" fontId="81" fillId="0" borderId="0" applyFont="0" applyFill="0" applyBorder="0" applyAlignment="0" applyProtection="0"/>
    <xf numFmtId="176" fontId="84" fillId="0" borderId="0" applyFill="0" applyBorder="0" applyProtection="0"/>
    <xf numFmtId="190" fontId="47" fillId="0" borderId="0" applyFont="0" applyFill="0" applyBorder="0" applyAlignment="0" applyProtection="0"/>
    <xf numFmtId="177" fontId="46" fillId="43" borderId="0" applyFont="0" applyFill="0" applyBorder="0" applyAlignment="0" applyProtection="0"/>
    <xf numFmtId="177" fontId="46" fillId="43" borderId="0" applyFont="0" applyFill="0" applyBorder="0" applyAlignment="0" applyProtection="0"/>
    <xf numFmtId="14" fontId="54" fillId="0" borderId="0" applyFill="0" applyBorder="0" applyAlignment="0"/>
    <xf numFmtId="192" fontId="46" fillId="43" borderId="0" applyFont="0" applyFill="0" applyBorder="0" applyAlignment="0" applyProtection="0"/>
    <xf numFmtId="192" fontId="46" fillId="43" borderId="0" applyFont="0" applyFill="0" applyBorder="0" applyAlignment="0" applyProtection="0"/>
    <xf numFmtId="173" fontId="84" fillId="0" borderId="0" applyFill="0" applyBorder="0" applyProtection="0"/>
    <xf numFmtId="173" fontId="84" fillId="0" borderId="1" applyFill="0" applyProtection="0"/>
    <xf numFmtId="38" fontId="58" fillId="0" borderId="5">
      <alignment vertical="center"/>
    </xf>
    <xf numFmtId="0" fontId="59" fillId="0" borderId="0" applyNumberFormat="0" applyFill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78" fillId="46" borderId="0" applyNumberFormat="0" applyBorder="0" applyAlignment="0" applyProtection="0"/>
    <xf numFmtId="182" fontId="47" fillId="0" borderId="0" applyFill="0" applyBorder="0" applyAlignment="0"/>
    <xf numFmtId="190" fontId="47" fillId="0" borderId="0" applyFill="0" applyBorder="0" applyAlignment="0"/>
    <xf numFmtId="182" fontId="47" fillId="0" borderId="0" applyFill="0" applyBorder="0" applyAlignment="0"/>
    <xf numFmtId="191" fontId="47" fillId="0" borderId="0" applyFill="0" applyBorder="0" applyAlignment="0"/>
    <xf numFmtId="190" fontId="47" fillId="0" borderId="0" applyFill="0" applyBorder="0" applyAlignment="0"/>
    <xf numFmtId="0" fontId="60" fillId="0" borderId="0" applyNumberFormat="0" applyFill="0" applyBorder="0" applyAlignment="0" applyProtection="0"/>
    <xf numFmtId="10" fontId="61" fillId="47" borderId="6" applyNumberFormat="0" applyFill="0" applyBorder="0" applyAlignment="0" applyProtection="0">
      <protection locked="0"/>
    </xf>
    <xf numFmtId="0" fontId="62" fillId="4" borderId="0" applyNumberFormat="0" applyBorder="0" applyAlignment="0" applyProtection="0"/>
    <xf numFmtId="38" fontId="63" fillId="48" borderId="0" applyNumberFormat="0" applyBorder="0" applyAlignment="0" applyProtection="0"/>
    <xf numFmtId="0" fontId="64" fillId="0" borderId="7" applyNumberFormat="0" applyAlignment="0" applyProtection="0">
      <alignment horizontal="left" vertical="center"/>
    </xf>
    <xf numFmtId="0" fontId="64" fillId="0" borderId="8">
      <alignment horizontal="left" vertical="center"/>
    </xf>
    <xf numFmtId="14" fontId="65" fillId="49" borderId="9">
      <alignment horizontal="center" vertical="center" wrapText="1"/>
    </xf>
    <xf numFmtId="0" fontId="66" fillId="0" borderId="10" applyNumberFormat="0" applyFill="0" applyAlignment="0" applyProtection="0"/>
    <xf numFmtId="0" fontId="67" fillId="0" borderId="11" applyNumberFormat="0" applyFill="0" applyAlignment="0" applyProtection="0"/>
    <xf numFmtId="0" fontId="68" fillId="0" borderId="12" applyNumberFormat="0" applyFill="0" applyAlignment="0" applyProtection="0"/>
    <xf numFmtId="0" fontId="68" fillId="0" borderId="0" applyNumberFormat="0" applyFill="0" applyBorder="0" applyAlignment="0" applyProtection="0"/>
    <xf numFmtId="193" fontId="46" fillId="50" borderId="6" applyNumberFormat="0" applyFont="0" applyAlignment="0">
      <protection locked="0"/>
    </xf>
    <xf numFmtId="10" fontId="63" fillId="51" borderId="6" applyNumberFormat="0" applyBorder="0" applyAlignment="0" applyProtection="0"/>
    <xf numFmtId="193" fontId="46" fillId="50" borderId="6" applyNumberFormat="0" applyFont="0" applyAlignment="0">
      <protection locked="0"/>
    </xf>
    <xf numFmtId="0" fontId="91" fillId="39" borderId="2" applyNumberFormat="0" applyAlignment="0" applyProtection="0"/>
    <xf numFmtId="182" fontId="47" fillId="0" borderId="0" applyFill="0" applyBorder="0" applyAlignment="0"/>
    <xf numFmtId="190" fontId="47" fillId="0" borderId="0" applyFill="0" applyBorder="0" applyAlignment="0"/>
    <xf numFmtId="182" fontId="47" fillId="0" borderId="0" applyFill="0" applyBorder="0" applyAlignment="0"/>
    <xf numFmtId="191" fontId="47" fillId="0" borderId="0" applyFill="0" applyBorder="0" applyAlignment="0"/>
    <xf numFmtId="190" fontId="47" fillId="0" borderId="0" applyFill="0" applyBorder="0" applyAlignment="0"/>
    <xf numFmtId="0" fontId="69" fillId="0" borderId="13" applyNumberFormat="0" applyFill="0" applyAlignment="0" applyProtection="0"/>
    <xf numFmtId="0" fontId="70" fillId="52" borderId="0" applyNumberFormat="0" applyBorder="0" applyAlignment="0" applyProtection="0"/>
    <xf numFmtId="195" fontId="46" fillId="0" borderId="0"/>
    <xf numFmtId="195" fontId="46" fillId="0" borderId="0"/>
    <xf numFmtId="0" fontId="36" fillId="0" borderId="0"/>
    <xf numFmtId="0" fontId="83" fillId="0" borderId="0"/>
    <xf numFmtId="0" fontId="109" fillId="0" borderId="0"/>
    <xf numFmtId="0" fontId="46" fillId="0" borderId="0"/>
    <xf numFmtId="0" fontId="71" fillId="0" borderId="0"/>
    <xf numFmtId="0" fontId="47" fillId="0" borderId="0"/>
    <xf numFmtId="0" fontId="51" fillId="10" borderId="14" applyNumberFormat="0" applyFont="0" applyAlignment="0" applyProtection="0"/>
    <xf numFmtId="194" fontId="46" fillId="43" borderId="0"/>
    <xf numFmtId="194" fontId="46" fillId="43" borderId="0"/>
    <xf numFmtId="0" fontId="72" fillId="17" borderId="15" applyNumberFormat="0" applyAlignment="0" applyProtection="0"/>
    <xf numFmtId="0" fontId="73" fillId="43" borderId="0"/>
    <xf numFmtId="181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6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0" fontId="46" fillId="0" borderId="0" applyFont="0" applyFill="0" applyBorder="0" applyAlignment="0" applyProtection="0"/>
    <xf numFmtId="10" fontId="46" fillId="0" borderId="0" applyFont="0" applyFill="0" applyBorder="0" applyAlignment="0" applyProtection="0"/>
    <xf numFmtId="178" fontId="47" fillId="0" borderId="0"/>
    <xf numFmtId="179" fontId="47" fillId="0" borderId="0"/>
    <xf numFmtId="182" fontId="47" fillId="0" borderId="0" applyFill="0" applyBorder="0" applyAlignment="0"/>
    <xf numFmtId="190" fontId="47" fillId="0" borderId="0" applyFill="0" applyBorder="0" applyAlignment="0"/>
    <xf numFmtId="182" fontId="47" fillId="0" borderId="0" applyFill="0" applyBorder="0" applyAlignment="0"/>
    <xf numFmtId="191" fontId="47" fillId="0" borderId="0" applyFill="0" applyBorder="0" applyAlignment="0"/>
    <xf numFmtId="190" fontId="47" fillId="0" borderId="0" applyFill="0" applyBorder="0" applyAlignment="0"/>
    <xf numFmtId="0" fontId="74" fillId="0" borderId="0" applyNumberFormat="0">
      <alignment horizontal="left"/>
    </xf>
    <xf numFmtId="3" fontId="25" fillId="0" borderId="0" applyFont="0" applyFill="0" applyBorder="0" applyAlignment="0"/>
    <xf numFmtId="4" fontId="93" fillId="50" borderId="16" applyNumberFormat="0" applyProtection="0">
      <alignment vertical="center"/>
    </xf>
    <xf numFmtId="4" fontId="93" fillId="52" borderId="17" applyNumberFormat="0" applyProtection="0">
      <alignment vertical="center"/>
    </xf>
    <xf numFmtId="4" fontId="93" fillId="50" borderId="16" applyNumberFormat="0" applyProtection="0">
      <alignment vertical="center"/>
    </xf>
    <xf numFmtId="4" fontId="93" fillId="50" borderId="16" applyNumberFormat="0" applyProtection="0">
      <alignment vertical="center"/>
    </xf>
    <xf numFmtId="4" fontId="93" fillId="52" borderId="17" applyNumberFormat="0" applyProtection="0">
      <alignment vertical="center"/>
    </xf>
    <xf numFmtId="4" fontId="93" fillId="52" borderId="17" applyNumberFormat="0" applyProtection="0">
      <alignment vertical="center"/>
    </xf>
    <xf numFmtId="4" fontId="93" fillId="52" borderId="17" applyNumberFormat="0" applyProtection="0">
      <alignment vertical="center"/>
    </xf>
    <xf numFmtId="4" fontId="94" fillId="52" borderId="17" applyNumberFormat="0" applyProtection="0">
      <alignment vertical="center"/>
    </xf>
    <xf numFmtId="4" fontId="93" fillId="50" borderId="6" applyNumberFormat="0" applyProtection="0">
      <alignment horizontal="left" vertical="center" wrapText="1" indent="1"/>
    </xf>
    <xf numFmtId="4" fontId="93" fillId="52" borderId="17" applyNumberFormat="0" applyProtection="0">
      <alignment horizontal="left" vertical="center" indent="1"/>
    </xf>
    <xf numFmtId="4" fontId="93" fillId="50" borderId="16" applyNumberFormat="0" applyProtection="0">
      <alignment horizontal="left" vertical="center" wrapText="1" indent="1"/>
    </xf>
    <xf numFmtId="4" fontId="93" fillId="50" borderId="16" applyNumberFormat="0" applyProtection="0">
      <alignment horizontal="left" vertical="center" wrapText="1" indent="1"/>
    </xf>
    <xf numFmtId="4" fontId="93" fillId="52" borderId="17" applyNumberFormat="0" applyProtection="0">
      <alignment horizontal="left" vertical="center" indent="1"/>
    </xf>
    <xf numFmtId="4" fontId="93" fillId="52" borderId="17" applyNumberFormat="0" applyProtection="0">
      <alignment horizontal="left" vertical="center" indent="1"/>
    </xf>
    <xf numFmtId="4" fontId="93" fillId="52" borderId="17" applyNumberFormat="0" applyProtection="0">
      <alignment horizontal="left" vertical="center" indent="1"/>
    </xf>
    <xf numFmtId="0" fontId="93" fillId="52" borderId="17" applyNumberFormat="0" applyProtection="0">
      <alignment horizontal="left" vertical="top" indent="1"/>
    </xf>
    <xf numFmtId="4" fontId="93" fillId="0" borderId="6" applyNumberFormat="0" applyProtection="0">
      <alignment horizontal="left" vertical="center" indent="1"/>
    </xf>
    <xf numFmtId="4" fontId="93" fillId="8" borderId="0" applyNumberFormat="0" applyProtection="0">
      <alignment horizontal="left" vertical="center" indent="1"/>
    </xf>
    <xf numFmtId="4" fontId="93" fillId="8" borderId="0" applyNumberFormat="0" applyProtection="0">
      <alignment horizontal="left" vertical="center" indent="1"/>
    </xf>
    <xf numFmtId="4" fontId="93" fillId="8" borderId="0" applyNumberFormat="0" applyProtection="0">
      <alignment horizontal="left" vertical="center" indent="1"/>
    </xf>
    <xf numFmtId="4" fontId="93" fillId="8" borderId="0" applyNumberFormat="0" applyProtection="0">
      <alignment horizontal="left" vertical="center" indent="1"/>
    </xf>
    <xf numFmtId="4" fontId="54" fillId="3" borderId="17" applyNumberFormat="0" applyProtection="0">
      <alignment horizontal="right" vertical="center"/>
    </xf>
    <xf numFmtId="4" fontId="54" fillId="9" borderId="17" applyNumberFormat="0" applyProtection="0">
      <alignment horizontal="right" vertical="center"/>
    </xf>
    <xf numFmtId="4" fontId="54" fillId="27" borderId="17" applyNumberFormat="0" applyProtection="0">
      <alignment horizontal="right" vertical="center"/>
    </xf>
    <xf numFmtId="4" fontId="54" fillId="14" borderId="17" applyNumberFormat="0" applyProtection="0">
      <alignment horizontal="right" vertical="center"/>
    </xf>
    <xf numFmtId="4" fontId="54" fillId="21" borderId="17" applyNumberFormat="0" applyProtection="0">
      <alignment horizontal="right" vertical="center"/>
    </xf>
    <xf numFmtId="4" fontId="54" fillId="37" borderId="17" applyNumberFormat="0" applyProtection="0">
      <alignment horizontal="right" vertical="center"/>
    </xf>
    <xf numFmtId="4" fontId="54" fillId="16" borderId="17" applyNumberFormat="0" applyProtection="0">
      <alignment horizontal="right" vertical="center"/>
    </xf>
    <xf numFmtId="4" fontId="54" fillId="53" borderId="17" applyNumberFormat="0" applyProtection="0">
      <alignment horizontal="right" vertical="center"/>
    </xf>
    <xf numFmtId="4" fontId="54" fillId="13" borderId="17" applyNumberFormat="0" applyProtection="0">
      <alignment horizontal="right" vertical="center"/>
    </xf>
    <xf numFmtId="4" fontId="93" fillId="54" borderId="18" applyNumberFormat="0" applyProtection="0">
      <alignment horizontal="left" vertical="center" indent="1"/>
    </xf>
    <xf numFmtId="4" fontId="54" fillId="55" borderId="0" applyNumberFormat="0" applyProtection="0">
      <alignment horizontal="left" vertical="center" indent="1"/>
    </xf>
    <xf numFmtId="4" fontId="95" fillId="15" borderId="0" applyNumberFormat="0" applyProtection="0">
      <alignment horizontal="left" vertical="center" indent="1"/>
    </xf>
    <xf numFmtId="4" fontId="54" fillId="0" borderId="16" applyNumberFormat="0" applyProtection="0">
      <alignment horizontal="right" vertical="center"/>
    </xf>
    <xf numFmtId="4" fontId="54" fillId="8" borderId="17" applyNumberFormat="0" applyProtection="0">
      <alignment horizontal="right" vertical="center"/>
    </xf>
    <xf numFmtId="4" fontId="54" fillId="0" borderId="16" applyNumberFormat="0" applyProtection="0">
      <alignment horizontal="right" vertical="center"/>
    </xf>
    <xf numFmtId="4" fontId="54" fillId="0" borderId="16" applyNumberFormat="0" applyProtection="0">
      <alignment horizontal="right" vertical="center"/>
    </xf>
    <xf numFmtId="4" fontId="54" fillId="8" borderId="17" applyNumberFormat="0" applyProtection="0">
      <alignment horizontal="right" vertical="center"/>
    </xf>
    <xf numFmtId="4" fontId="54" fillId="8" borderId="17" applyNumberFormat="0" applyProtection="0">
      <alignment horizontal="right" vertical="center"/>
    </xf>
    <xf numFmtId="4" fontId="54" fillId="8" borderId="17" applyNumberFormat="0" applyProtection="0">
      <alignment horizontal="right" vertical="center"/>
    </xf>
    <xf numFmtId="4" fontId="81" fillId="55" borderId="0" applyNumberFormat="0" applyProtection="0">
      <alignment horizontal="left" vertical="center" indent="1"/>
    </xf>
    <xf numFmtId="4" fontId="81" fillId="8" borderId="0" applyNumberFormat="0" applyProtection="0">
      <alignment horizontal="left" vertical="center" indent="1"/>
    </xf>
    <xf numFmtId="0" fontId="46" fillId="0" borderId="17" applyNumberFormat="0" applyProtection="0">
      <alignment horizontal="left" vertical="center" indent="1"/>
    </xf>
    <xf numFmtId="0" fontId="46" fillId="15" borderId="17" applyNumberFormat="0" applyProtection="0">
      <alignment horizontal="left" vertical="center" indent="1"/>
    </xf>
    <xf numFmtId="0" fontId="46" fillId="15" borderId="17" applyNumberFormat="0" applyProtection="0">
      <alignment horizontal="left" vertical="center" indent="1"/>
    </xf>
    <xf numFmtId="0" fontId="46" fillId="15" borderId="17" applyNumberFormat="0" applyProtection="0">
      <alignment horizontal="left" vertical="center" indent="1"/>
    </xf>
    <xf numFmtId="0" fontId="46" fillId="15" borderId="17" applyNumberFormat="0" applyProtection="0">
      <alignment horizontal="left" vertical="center" indent="1"/>
    </xf>
    <xf numFmtId="0" fontId="46" fillId="43" borderId="17" applyNumberFormat="0" applyProtection="0">
      <alignment horizontal="left" vertical="top" indent="1"/>
    </xf>
    <xf numFmtId="0" fontId="46" fillId="15" borderId="17" applyNumberFormat="0" applyProtection="0">
      <alignment horizontal="left" vertical="top" indent="1"/>
    </xf>
    <xf numFmtId="0" fontId="46" fillId="15" borderId="17" applyNumberFormat="0" applyProtection="0">
      <alignment horizontal="left" vertical="top" indent="1"/>
    </xf>
    <xf numFmtId="0" fontId="46" fillId="15" borderId="17" applyNumberFormat="0" applyProtection="0">
      <alignment horizontal="left" vertical="top" indent="1"/>
    </xf>
    <xf numFmtId="0" fontId="46" fillId="15" borderId="17" applyNumberFormat="0" applyProtection="0">
      <alignment horizontal="left" vertical="top" indent="1"/>
    </xf>
    <xf numFmtId="0" fontId="46" fillId="0" borderId="16" applyNumberFormat="0" applyProtection="0">
      <alignment horizontal="left" vertical="center" indent="1"/>
    </xf>
    <xf numFmtId="0" fontId="46" fillId="8" borderId="17" applyNumberFormat="0" applyProtection="0">
      <alignment horizontal="left" vertical="center" indent="1"/>
    </xf>
    <xf numFmtId="0" fontId="46" fillId="8" borderId="17" applyNumberFormat="0" applyProtection="0">
      <alignment horizontal="left" vertical="center" indent="1"/>
    </xf>
    <xf numFmtId="0" fontId="46" fillId="8" borderId="17" applyNumberFormat="0" applyProtection="0">
      <alignment horizontal="left" vertical="center" indent="1"/>
    </xf>
    <xf numFmtId="0" fontId="46" fillId="8" borderId="17" applyNumberFormat="0" applyProtection="0">
      <alignment horizontal="left" vertical="center" indent="1"/>
    </xf>
    <xf numFmtId="0" fontId="46" fillId="43" borderId="17" applyNumberFormat="0" applyProtection="0">
      <alignment horizontal="left" vertical="top" indent="1"/>
    </xf>
    <xf numFmtId="0" fontId="46" fillId="8" borderId="17" applyNumberFormat="0" applyProtection="0">
      <alignment horizontal="left" vertical="top" indent="1"/>
    </xf>
    <xf numFmtId="0" fontId="46" fillId="8" borderId="17" applyNumberFormat="0" applyProtection="0">
      <alignment horizontal="left" vertical="top" indent="1"/>
    </xf>
    <xf numFmtId="0" fontId="46" fillId="8" borderId="17" applyNumberFormat="0" applyProtection="0">
      <alignment horizontal="left" vertical="top" indent="1"/>
    </xf>
    <xf numFmtId="0" fontId="46" fillId="8" borderId="17" applyNumberFormat="0" applyProtection="0">
      <alignment horizontal="left" vertical="top" indent="1"/>
    </xf>
    <xf numFmtId="0" fontId="46" fillId="0" borderId="16" applyNumberFormat="0" applyProtection="0">
      <alignment horizontal="left" vertical="center" indent="1"/>
    </xf>
    <xf numFmtId="0" fontId="46" fillId="12" borderId="17" applyNumberFormat="0" applyProtection="0">
      <alignment horizontal="left" vertical="center" indent="1"/>
    </xf>
    <xf numFmtId="0" fontId="46" fillId="12" borderId="17" applyNumberFormat="0" applyProtection="0">
      <alignment horizontal="left" vertical="center" indent="1"/>
    </xf>
    <xf numFmtId="0" fontId="46" fillId="12" borderId="17" applyNumberFormat="0" applyProtection="0">
      <alignment horizontal="left" vertical="center" indent="1"/>
    </xf>
    <xf numFmtId="0" fontId="46" fillId="12" borderId="17" applyNumberFormat="0" applyProtection="0">
      <alignment horizontal="left" vertical="center" indent="1"/>
    </xf>
    <xf numFmtId="0" fontId="46" fillId="0" borderId="17" applyNumberFormat="0" applyProtection="0">
      <alignment horizontal="left" vertical="top" indent="1"/>
    </xf>
    <xf numFmtId="0" fontId="46" fillId="12" borderId="17" applyNumberFormat="0" applyProtection="0">
      <alignment horizontal="left" vertical="top" indent="1"/>
    </xf>
    <xf numFmtId="0" fontId="46" fillId="12" borderId="17" applyNumberFormat="0" applyProtection="0">
      <alignment horizontal="left" vertical="top" indent="1"/>
    </xf>
    <xf numFmtId="0" fontId="46" fillId="12" borderId="17" applyNumberFormat="0" applyProtection="0">
      <alignment horizontal="left" vertical="top" indent="1"/>
    </xf>
    <xf numFmtId="0" fontId="46" fillId="12" borderId="17" applyNumberFormat="0" applyProtection="0">
      <alignment horizontal="left" vertical="top" indent="1"/>
    </xf>
    <xf numFmtId="0" fontId="46" fillId="0" borderId="16" applyNumberFormat="0" applyProtection="0">
      <alignment horizontal="left" vertical="center" indent="1"/>
    </xf>
    <xf numFmtId="0" fontId="46" fillId="55" borderId="17" applyNumberFormat="0" applyProtection="0">
      <alignment horizontal="left" vertical="center" indent="1"/>
    </xf>
    <xf numFmtId="0" fontId="46" fillId="55" borderId="17" applyNumberFormat="0" applyProtection="0">
      <alignment horizontal="left" vertical="center" indent="1"/>
    </xf>
    <xf numFmtId="0" fontId="46" fillId="55" borderId="17" applyNumberFormat="0" applyProtection="0">
      <alignment horizontal="left" vertical="center" indent="1"/>
    </xf>
    <xf numFmtId="0" fontId="46" fillId="55" borderId="17" applyNumberFormat="0" applyProtection="0">
      <alignment horizontal="left" vertical="center" indent="1"/>
    </xf>
    <xf numFmtId="0" fontId="46" fillId="0" borderId="17" applyNumberFormat="0" applyProtection="0">
      <alignment horizontal="left" vertical="top" indent="1"/>
    </xf>
    <xf numFmtId="0" fontId="46" fillId="55" borderId="17" applyNumberFormat="0" applyProtection="0">
      <alignment horizontal="left" vertical="top" indent="1"/>
    </xf>
    <xf numFmtId="0" fontId="46" fillId="55" borderId="17" applyNumberFormat="0" applyProtection="0">
      <alignment horizontal="left" vertical="top" indent="1"/>
    </xf>
    <xf numFmtId="0" fontId="46" fillId="55" borderId="17" applyNumberFormat="0" applyProtection="0">
      <alignment horizontal="left" vertical="top" indent="1"/>
    </xf>
    <xf numFmtId="0" fontId="46" fillId="55" borderId="17" applyNumberFormat="0" applyProtection="0">
      <alignment horizontal="left" vertical="top" indent="1"/>
    </xf>
    <xf numFmtId="0" fontId="46" fillId="11" borderId="6" applyNumberFormat="0">
      <protection locked="0"/>
    </xf>
    <xf numFmtId="4" fontId="54" fillId="10" borderId="17" applyNumberFormat="0" applyProtection="0">
      <alignment vertical="center"/>
    </xf>
    <xf numFmtId="4" fontId="96" fillId="10" borderId="17" applyNumberFormat="0" applyProtection="0">
      <alignment vertical="center"/>
    </xf>
    <xf numFmtId="4" fontId="54" fillId="10" borderId="17" applyNumberFormat="0" applyProtection="0">
      <alignment horizontal="left" vertical="center" indent="1"/>
    </xf>
    <xf numFmtId="3" fontId="54" fillId="43" borderId="17" applyProtection="0">
      <alignment horizontal="left" vertical="center" wrapText="1" indent="1"/>
    </xf>
    <xf numFmtId="0" fontId="54" fillId="10" borderId="17" applyNumberFormat="0" applyProtection="0">
      <alignment horizontal="left" vertical="top" indent="1"/>
    </xf>
    <xf numFmtId="4" fontId="54" fillId="0" borderId="16" applyNumberFormat="0" applyProtection="0">
      <alignment horizontal="right" vertical="center"/>
    </xf>
    <xf numFmtId="3" fontId="54" fillId="43" borderId="16" applyProtection="0">
      <alignment horizontal="right" vertical="center" wrapText="1"/>
    </xf>
    <xf numFmtId="3" fontId="54" fillId="43" borderId="16" applyProtection="0">
      <alignment horizontal="right" vertical="center" wrapText="1"/>
    </xf>
    <xf numFmtId="3" fontId="54" fillId="43" borderId="16" applyProtection="0">
      <alignment horizontal="right" vertical="center" wrapText="1"/>
    </xf>
    <xf numFmtId="4" fontId="54" fillId="55" borderId="17" applyNumberFormat="0" applyProtection="0">
      <alignment horizontal="right" vertical="center"/>
    </xf>
    <xf numFmtId="4" fontId="54" fillId="55" borderId="17" applyNumberFormat="0" applyProtection="0">
      <alignment horizontal="right" vertical="center"/>
    </xf>
    <xf numFmtId="4" fontId="96" fillId="55" borderId="17" applyNumberFormat="0" applyProtection="0">
      <alignment horizontal="right" vertical="center"/>
    </xf>
    <xf numFmtId="4" fontId="54" fillId="0" borderId="16" applyNumberFormat="0" applyProtection="0">
      <alignment horizontal="left" vertical="center" wrapText="1" indent="1"/>
    </xf>
    <xf numFmtId="4" fontId="54" fillId="8" borderId="17" applyNumberFormat="0" applyProtection="0">
      <alignment horizontal="left" vertical="center" indent="1"/>
    </xf>
    <xf numFmtId="4" fontId="54" fillId="8" borderId="17" applyNumberFormat="0" applyProtection="0">
      <alignment horizontal="left" vertical="center" indent="1"/>
    </xf>
    <xf numFmtId="0" fontId="54" fillId="8" borderId="17" applyNumberFormat="0" applyProtection="0">
      <alignment horizontal="left" vertical="top" indent="1"/>
    </xf>
    <xf numFmtId="4" fontId="97" fillId="56" borderId="0" applyNumberFormat="0" applyProtection="0">
      <alignment horizontal="left" vertical="center" indent="1"/>
    </xf>
    <xf numFmtId="0" fontId="46" fillId="0" borderId="6"/>
    <xf numFmtId="4" fontId="98" fillId="55" borderId="17" applyNumberFormat="0" applyProtection="0">
      <alignment horizontal="right" vertical="center"/>
    </xf>
    <xf numFmtId="0" fontId="99" fillId="0" borderId="0" applyNumberFormat="0" applyFill="0" applyBorder="0" applyAlignment="0" applyProtection="0"/>
    <xf numFmtId="183" fontId="75" fillId="0" borderId="6">
      <alignment horizontal="left" vertical="center"/>
      <protection locked="0"/>
    </xf>
    <xf numFmtId="49" fontId="54" fillId="0" borderId="0" applyFill="0" applyBorder="0" applyAlignment="0"/>
    <xf numFmtId="187" fontId="55" fillId="0" borderId="0" applyFill="0" applyBorder="0" applyAlignment="0"/>
    <xf numFmtId="188" fontId="55" fillId="0" borderId="0" applyFill="0" applyBorder="0" applyAlignment="0"/>
    <xf numFmtId="0" fontId="76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8" fillId="0" borderId="19" applyNumberFormat="0" applyFill="0" applyAlignment="0" applyProtection="0"/>
    <xf numFmtId="0" fontId="79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3" fillId="57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3" fillId="14" borderId="0" applyNumberFormat="0" applyBorder="0" applyAlignment="0" applyProtection="0"/>
    <xf numFmtId="180" fontId="25" fillId="0" borderId="20">
      <protection locked="0"/>
    </xf>
    <xf numFmtId="0" fontId="4" fillId="7" borderId="2" applyNumberFormat="0" applyAlignment="0" applyProtection="0"/>
    <xf numFmtId="0" fontId="4" fillId="7" borderId="2" applyNumberFormat="0" applyAlignment="0" applyProtection="0"/>
    <xf numFmtId="0" fontId="4" fillId="7" borderId="2" applyNumberFormat="0" applyAlignment="0" applyProtection="0"/>
    <xf numFmtId="0" fontId="91" fillId="39" borderId="2" applyNumberFormat="0" applyAlignment="0" applyProtection="0"/>
    <xf numFmtId="0" fontId="91" fillId="39" borderId="2" applyNumberFormat="0" applyAlignment="0" applyProtection="0"/>
    <xf numFmtId="0" fontId="5" fillId="17" borderId="15" applyNumberFormat="0" applyAlignment="0" applyProtection="0"/>
    <xf numFmtId="0" fontId="5" fillId="11" borderId="15" applyNumberFormat="0" applyAlignment="0" applyProtection="0"/>
    <xf numFmtId="0" fontId="5" fillId="11" borderId="15" applyNumberFormat="0" applyAlignment="0" applyProtection="0"/>
    <xf numFmtId="0" fontId="5" fillId="11" borderId="15" applyNumberFormat="0" applyAlignment="0" applyProtection="0"/>
    <xf numFmtId="0" fontId="72" fillId="58" borderId="15" applyNumberFormat="0" applyAlignment="0" applyProtection="0"/>
    <xf numFmtId="0" fontId="72" fillId="58" borderId="15" applyNumberFormat="0" applyAlignment="0" applyProtection="0"/>
    <xf numFmtId="0" fontId="5" fillId="11" borderId="15" applyNumberFormat="0" applyAlignment="0" applyProtection="0"/>
    <xf numFmtId="0" fontId="6" fillId="17" borderId="2" applyNumberFormat="0" applyAlignment="0" applyProtection="0"/>
    <xf numFmtId="0" fontId="100" fillId="11" borderId="2" applyNumberFormat="0" applyAlignment="0" applyProtection="0"/>
    <xf numFmtId="0" fontId="100" fillId="11" borderId="2" applyNumberFormat="0" applyAlignment="0" applyProtection="0"/>
    <xf numFmtId="0" fontId="100" fillId="11" borderId="2" applyNumberFormat="0" applyAlignment="0" applyProtection="0"/>
    <xf numFmtId="0" fontId="87" fillId="58" borderId="2" applyNumberFormat="0" applyAlignment="0" applyProtection="0"/>
    <xf numFmtId="0" fontId="87" fillId="58" borderId="2" applyNumberFormat="0" applyAlignment="0" applyProtection="0"/>
    <xf numFmtId="0" fontId="100" fillId="11" borderId="2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23" fillId="48" borderId="3"/>
    <xf numFmtId="14" fontId="25" fillId="0" borderId="0">
      <alignment horizontal="right"/>
    </xf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6" fillId="0" borderId="0" applyFont="0" applyFill="0" applyBorder="0" applyAlignment="0" applyProtection="0"/>
    <xf numFmtId="167" fontId="36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167" fontId="36" fillId="0" borderId="0" applyFont="0" applyFill="0" applyBorder="0" applyAlignment="0" applyProtection="0"/>
    <xf numFmtId="199" fontId="4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8" fillId="0" borderId="10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102" fillId="0" borderId="21" applyNumberFormat="0" applyFill="0" applyAlignment="0" applyProtection="0"/>
    <xf numFmtId="0" fontId="9" fillId="0" borderId="11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103" fillId="0" borderId="23" applyNumberFormat="0" applyFill="0" applyAlignment="0" applyProtection="0"/>
    <xf numFmtId="0" fontId="10" fillId="0" borderId="12" applyNumberFormat="0" applyFill="0" applyAlignment="0" applyProtection="0"/>
    <xf numFmtId="0" fontId="104" fillId="0" borderId="24" applyNumberFormat="0" applyFill="0" applyAlignment="0" applyProtection="0"/>
    <xf numFmtId="0" fontId="104" fillId="0" borderId="24" applyNumberFormat="0" applyFill="0" applyAlignment="0" applyProtection="0"/>
    <xf numFmtId="0" fontId="104" fillId="0" borderId="24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104" fillId="0" borderId="24" applyNumberFormat="0" applyFill="0" applyAlignment="0" applyProtection="0"/>
    <xf numFmtId="0" fontId="1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80" fontId="80" fillId="49" borderId="20"/>
    <xf numFmtId="0" fontId="46" fillId="0" borderId="6">
      <alignment horizontal="right"/>
    </xf>
    <xf numFmtId="0" fontId="46" fillId="0" borderId="6">
      <alignment horizontal="right"/>
    </xf>
    <xf numFmtId="0" fontId="11" fillId="0" borderId="19" applyNumberFormat="0" applyFill="0" applyAlignment="0" applyProtection="0"/>
    <xf numFmtId="0" fontId="11" fillId="0" borderId="26" applyNumberFormat="0" applyFill="0" applyAlignment="0" applyProtection="0"/>
    <xf numFmtId="0" fontId="11" fillId="0" borderId="26" applyNumberFormat="0" applyFill="0" applyAlignment="0" applyProtection="0"/>
    <xf numFmtId="0" fontId="11" fillId="0" borderId="26" applyNumberFormat="0" applyFill="0" applyAlignment="0" applyProtection="0"/>
    <xf numFmtId="0" fontId="78" fillId="0" borderId="27" applyNumberFormat="0" applyFill="0" applyAlignment="0" applyProtection="0"/>
    <xf numFmtId="0" fontId="78" fillId="0" borderId="27" applyNumberFormat="0" applyFill="0" applyAlignment="0" applyProtection="0"/>
    <xf numFmtId="0" fontId="11" fillId="0" borderId="26" applyNumberFormat="0" applyFill="0" applyAlignment="0" applyProtection="0"/>
    <xf numFmtId="0" fontId="46" fillId="0" borderId="0"/>
    <xf numFmtId="0" fontId="46" fillId="0" borderId="0"/>
    <xf numFmtId="0" fontId="12" fillId="42" borderId="4" applyNumberFormat="0" applyAlignment="0" applyProtection="0"/>
    <xf numFmtId="0" fontId="12" fillId="42" borderId="4" applyNumberFormat="0" applyAlignment="0" applyProtection="0"/>
    <xf numFmtId="0" fontId="12" fillId="42" borderId="4" applyNumberFormat="0" applyAlignment="0" applyProtection="0"/>
    <xf numFmtId="0" fontId="57" fillId="30" borderId="4" applyNumberFormat="0" applyAlignment="0" applyProtection="0"/>
    <xf numFmtId="0" fontId="57" fillId="30" borderId="4" applyNumberFormat="0" applyAlignment="0" applyProtection="0"/>
    <xf numFmtId="3" fontId="1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1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3" fontId="36" fillId="0" borderId="0"/>
    <xf numFmtId="0" fontId="1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4" fillId="5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14" fillId="7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" fontId="46" fillId="0" borderId="0"/>
    <xf numFmtId="0" fontId="46" fillId="0" borderId="0"/>
    <xf numFmtId="0" fontId="36" fillId="0" borderId="0"/>
    <xf numFmtId="0" fontId="46" fillId="0" borderId="0"/>
    <xf numFmtId="0" fontId="36" fillId="0" borderId="0"/>
    <xf numFmtId="0" fontId="36" fillId="0" borderId="0"/>
    <xf numFmtId="0" fontId="46" fillId="0" borderId="0"/>
    <xf numFmtId="0" fontId="36" fillId="0" borderId="0"/>
    <xf numFmtId="0" fontId="36" fillId="0" borderId="0"/>
    <xf numFmtId="0" fontId="46" fillId="0" borderId="0"/>
    <xf numFmtId="0" fontId="46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46" fillId="0" borderId="0"/>
    <xf numFmtId="0" fontId="46" fillId="0" borderId="0"/>
    <xf numFmtId="0" fontId="3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169" fontId="1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36" fillId="10" borderId="14" applyNumberFormat="0" applyFont="0" applyAlignment="0" applyProtection="0"/>
    <xf numFmtId="0" fontId="36" fillId="10" borderId="14" applyNumberFormat="0" applyFont="0" applyAlignment="0" applyProtection="0"/>
    <xf numFmtId="0" fontId="2" fillId="10" borderId="14" applyNumberFormat="0" applyFont="0" applyAlignment="0" applyProtection="0"/>
    <xf numFmtId="0" fontId="46" fillId="10" borderId="14" applyNumberFormat="0" applyFont="0" applyAlignment="0" applyProtection="0"/>
    <xf numFmtId="0" fontId="46" fillId="38" borderId="14" applyNumberFormat="0" applyFont="0" applyAlignment="0" applyProtection="0"/>
    <xf numFmtId="0" fontId="46" fillId="38" borderId="14" applyNumberFormat="0" applyFont="0" applyAlignment="0" applyProtection="0"/>
    <xf numFmtId="0" fontId="2" fillId="10" borderId="14" applyNumberFormat="0" applyFont="0" applyAlignment="0" applyProtection="0"/>
    <xf numFmtId="0" fontId="36" fillId="10" borderId="14" applyNumberFormat="0" applyFon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7" fillId="0" borderId="13" applyNumberFormat="0" applyFill="0" applyAlignment="0" applyProtection="0"/>
    <xf numFmtId="0" fontId="108" fillId="0" borderId="28" applyNumberFormat="0" applyFill="0" applyAlignment="0" applyProtection="0"/>
    <xf numFmtId="0" fontId="108" fillId="0" borderId="28" applyNumberFormat="0" applyFill="0" applyAlignment="0" applyProtection="0"/>
    <xf numFmtId="0" fontId="108" fillId="0" borderId="28" applyNumberFormat="0" applyFill="0" applyAlignment="0" applyProtection="0"/>
    <xf numFmtId="0" fontId="92" fillId="0" borderId="28" applyNumberFormat="0" applyFill="0" applyAlignment="0" applyProtection="0"/>
    <xf numFmtId="0" fontId="92" fillId="0" borderId="28" applyNumberFormat="0" applyFill="0" applyAlignment="0" applyProtection="0"/>
    <xf numFmtId="0" fontId="108" fillId="0" borderId="28" applyNumberFormat="0" applyFill="0" applyAlignment="0" applyProtection="0"/>
    <xf numFmtId="0" fontId="28" fillId="0" borderId="0"/>
    <xf numFmtId="0" fontId="28" fillId="0" borderId="0"/>
    <xf numFmtId="0" fontId="47" fillId="0" borderId="0"/>
    <xf numFmtId="0" fontId="28" fillId="0" borderId="0"/>
    <xf numFmtId="0" fontId="58" fillId="0" borderId="0" applyNumberFormat="0" applyFont="0" applyFill="0" applyBorder="0" applyAlignment="0" applyProtection="0">
      <alignment vertical="top"/>
    </xf>
    <xf numFmtId="0" fontId="58" fillId="0" borderId="0" applyNumberFormat="0" applyFont="0" applyFill="0" applyBorder="0" applyAlignment="0" applyProtection="0">
      <alignment vertical="top"/>
    </xf>
    <xf numFmtId="0" fontId="36" fillId="0" borderId="0">
      <alignment vertical="justify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8" fontId="36" fillId="0" borderId="0" applyFont="0" applyFill="0" applyBorder="0" applyAlignment="0" applyProtection="0"/>
    <xf numFmtId="167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96" fontId="82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200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201" fontId="46" fillId="0" borderId="0" applyFont="0" applyFill="0" applyBorder="0" applyAlignment="0" applyProtection="0"/>
    <xf numFmtId="201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201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97" fontId="8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201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201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201" fontId="4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62" fillId="59" borderId="0" applyNumberFormat="0" applyBorder="0" applyAlignment="0" applyProtection="0"/>
    <xf numFmtId="0" fontId="62" fillId="59" borderId="0" applyNumberFormat="0" applyBorder="0" applyAlignment="0" applyProtection="0"/>
    <xf numFmtId="0" fontId="19" fillId="53" borderId="0" applyNumberFormat="0" applyBorder="0" applyAlignment="0" applyProtection="0"/>
    <xf numFmtId="4" fontId="46" fillId="0" borderId="6"/>
    <xf numFmtId="4" fontId="46" fillId="0" borderId="6"/>
    <xf numFmtId="167" fontId="49" fillId="0" borderId="0">
      <protection locked="0"/>
    </xf>
    <xf numFmtId="167" fontId="1" fillId="0" borderId="0" applyFont="0" applyFill="0" applyBorder="0" applyAlignment="0" applyProtection="0"/>
    <xf numFmtId="3" fontId="1" fillId="0" borderId="0"/>
    <xf numFmtId="3" fontId="1" fillId="0" borderId="0"/>
    <xf numFmtId="0" fontId="1" fillId="10" borderId="14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51">
    <xf numFmtId="0" fontId="0" fillId="0" borderId="0" xfId="0"/>
    <xf numFmtId="0" fontId="25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 vertical="center"/>
    </xf>
    <xf numFmtId="49" fontId="25" fillId="0" borderId="6" xfId="604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wrapText="1"/>
    </xf>
    <xf numFmtId="0" fontId="25" fillId="0" borderId="0" xfId="0" applyFont="1" applyFill="1"/>
    <xf numFmtId="0" fontId="25" fillId="0" borderId="0" xfId="0" applyFont="1" applyFill="1" applyAlignment="1">
      <alignment wrapText="1"/>
    </xf>
    <xf numFmtId="0" fontId="31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20" fillId="0" borderId="0" xfId="0" applyFont="1" applyFill="1"/>
    <xf numFmtId="166" fontId="25" fillId="0" borderId="0" xfId="0" applyNumberFormat="1" applyFont="1" applyFill="1" applyBorder="1" applyAlignment="1" applyProtection="1">
      <alignment wrapText="1"/>
    </xf>
    <xf numFmtId="0" fontId="21" fillId="0" borderId="0" xfId="0" applyFont="1" applyFill="1" applyAlignment="1" applyProtection="1">
      <alignment vertical="center"/>
    </xf>
    <xf numFmtId="0" fontId="20" fillId="0" borderId="0" xfId="0" applyFont="1" applyFill="1" applyProtection="1">
      <protection locked="0"/>
    </xf>
    <xf numFmtId="0" fontId="22" fillId="0" borderId="0" xfId="0" applyFont="1" applyFill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horizontal="right" vertical="center"/>
      <protection locked="0"/>
    </xf>
    <xf numFmtId="3" fontId="20" fillId="0" borderId="0" xfId="0" quotePrefix="1" applyNumberFormat="1" applyFont="1" applyFill="1" applyAlignment="1" applyProtection="1">
      <alignment horizontal="right" vertical="center"/>
      <protection locked="0"/>
    </xf>
    <xf numFmtId="3" fontId="20" fillId="0" borderId="0" xfId="0" applyNumberFormat="1" applyFont="1" applyFill="1" applyAlignment="1" applyProtection="1">
      <alignment vertical="center" wrapText="1"/>
      <protection locked="0"/>
    </xf>
    <xf numFmtId="0" fontId="22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26" fillId="0" borderId="29" xfId="0" applyFont="1" applyFill="1" applyBorder="1" applyProtection="1">
      <protection locked="0"/>
    </xf>
    <xf numFmtId="0" fontId="26" fillId="0" borderId="29" xfId="0" applyFont="1" applyFill="1" applyBorder="1" applyAlignment="1" applyProtection="1">
      <alignment vertical="center"/>
      <protection locked="0"/>
    </xf>
    <xf numFmtId="3" fontId="26" fillId="0" borderId="0" xfId="0" applyNumberFormat="1" applyFont="1" applyFill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vertical="center"/>
      <protection locked="0"/>
    </xf>
    <xf numFmtId="0" fontId="21" fillId="0" borderId="0" xfId="0" applyFont="1" applyFill="1" applyProtection="1"/>
    <xf numFmtId="0" fontId="25" fillId="0" borderId="0" xfId="602" applyFont="1" applyFill="1" applyAlignment="1" applyProtection="1">
      <alignment horizontal="center"/>
      <protection locked="0"/>
    </xf>
    <xf numFmtId="169" fontId="29" fillId="0" borderId="0" xfId="604" applyFont="1" applyFill="1" applyAlignment="1" applyProtection="1">
      <alignment horizontal="center"/>
      <protection locked="0"/>
    </xf>
    <xf numFmtId="49" fontId="26" fillId="0" borderId="6" xfId="604" applyNumberFormat="1" applyFont="1" applyFill="1" applyBorder="1" applyAlignment="1" applyProtection="1">
      <alignment horizontal="center"/>
    </xf>
    <xf numFmtId="0" fontId="22" fillId="0" borderId="0" xfId="0" applyFont="1" applyFill="1"/>
    <xf numFmtId="0" fontId="23" fillId="0" borderId="29" xfId="0" applyFont="1" applyFill="1" applyBorder="1" applyProtection="1">
      <protection locked="0"/>
    </xf>
    <xf numFmtId="0" fontId="25" fillId="0" borderId="29" xfId="0" applyFont="1" applyFill="1" applyBorder="1" applyAlignment="1" applyProtection="1">
      <alignment vertical="center"/>
      <protection locked="0"/>
    </xf>
    <xf numFmtId="3" fontId="23" fillId="0" borderId="0" xfId="0" applyNumberFormat="1" applyFont="1" applyFill="1" applyBorder="1" applyAlignment="1">
      <alignment wrapText="1"/>
    </xf>
    <xf numFmtId="49" fontId="25" fillId="0" borderId="0" xfId="0" applyNumberFormat="1" applyFont="1" applyFill="1" applyAlignment="1" applyProtection="1">
      <alignment horizontal="center"/>
      <protection locked="0"/>
    </xf>
    <xf numFmtId="0" fontId="20" fillId="0" borderId="0" xfId="0" applyFont="1" applyFill="1" applyAlignment="1">
      <alignment wrapText="1"/>
    </xf>
    <xf numFmtId="3" fontId="20" fillId="0" borderId="0" xfId="0" quotePrefix="1" applyNumberFormat="1" applyFont="1" applyFill="1" applyAlignment="1" applyProtection="1">
      <alignment horizontal="right"/>
      <protection locked="0"/>
    </xf>
    <xf numFmtId="0" fontId="27" fillId="0" borderId="0" xfId="0" applyFont="1" applyFill="1" applyAlignment="1" applyProtection="1">
      <alignment horizontal="center"/>
      <protection locked="0"/>
    </xf>
    <xf numFmtId="166" fontId="25" fillId="0" borderId="0" xfId="0" applyNumberFormat="1" applyFont="1" applyFill="1" applyAlignment="1" applyProtection="1">
      <alignment vertical="center"/>
      <protection locked="0"/>
    </xf>
    <xf numFmtId="0" fontId="25" fillId="0" borderId="0" xfId="0" applyFont="1" applyFill="1" applyAlignment="1"/>
    <xf numFmtId="0" fontId="23" fillId="0" borderId="0" xfId="0" applyFont="1" applyFill="1" applyBorder="1" applyAlignment="1">
      <alignment wrapText="1"/>
    </xf>
    <xf numFmtId="0" fontId="24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protection locked="0"/>
    </xf>
    <xf numFmtId="3" fontId="20" fillId="0" borderId="0" xfId="0" applyNumberFormat="1" applyFont="1" applyFill="1" applyAlignment="1" applyProtection="1">
      <alignment wrapText="1"/>
      <protection locked="0"/>
    </xf>
    <xf numFmtId="3" fontId="20" fillId="0" borderId="0" xfId="0" applyNumberFormat="1" applyFont="1" applyFill="1" applyAlignment="1" applyProtection="1">
      <protection locked="0"/>
    </xf>
    <xf numFmtId="49" fontId="0" fillId="0" borderId="6" xfId="604" applyNumberFormat="1" applyFont="1" applyFill="1" applyBorder="1" applyAlignment="1" applyProtection="1">
      <alignment horizontal="center"/>
    </xf>
    <xf numFmtId="3" fontId="23" fillId="0" borderId="0" xfId="0" applyNumberFormat="1" applyFont="1" applyFill="1" applyAlignment="1">
      <alignment wrapText="1"/>
    </xf>
    <xf numFmtId="3" fontId="33" fillId="0" borderId="0" xfId="0" applyNumberFormat="1" applyFont="1" applyAlignment="1" applyProtection="1">
      <alignment horizontal="left"/>
    </xf>
    <xf numFmtId="0" fontId="34" fillId="0" borderId="0" xfId="604" applyNumberFormat="1" applyFont="1" applyFill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20" fillId="0" borderId="0" xfId="0" applyNumberFormat="1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</xf>
    <xf numFmtId="49" fontId="32" fillId="0" borderId="0" xfId="0" applyNumberFormat="1" applyFont="1" applyFill="1" applyAlignment="1">
      <alignment horizontal="center"/>
    </xf>
    <xf numFmtId="0" fontId="22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29" xfId="0" applyFont="1" applyFill="1" applyBorder="1" applyAlignment="1">
      <alignment wrapText="1"/>
    </xf>
    <xf numFmtId="0" fontId="40" fillId="0" borderId="0" xfId="0" applyFont="1" applyFill="1"/>
    <xf numFmtId="0" fontId="40" fillId="0" borderId="0" xfId="0" applyFont="1" applyFill="1" applyProtection="1">
      <protection locked="0"/>
    </xf>
    <xf numFmtId="165" fontId="40" fillId="0" borderId="0" xfId="0" applyNumberFormat="1" applyFont="1" applyFill="1" applyAlignment="1">
      <alignment wrapText="1"/>
    </xf>
    <xf numFmtId="170" fontId="40" fillId="0" borderId="0" xfId="0" applyNumberFormat="1" applyFont="1" applyFill="1" applyProtection="1">
      <protection locked="0"/>
    </xf>
    <xf numFmtId="0" fontId="40" fillId="0" borderId="0" xfId="0" applyNumberFormat="1" applyFont="1" applyFill="1" applyAlignment="1" applyProtection="1">
      <protection locked="0"/>
    </xf>
    <xf numFmtId="0" fontId="40" fillId="0" borderId="0" xfId="0" applyFont="1" applyFill="1" applyAlignment="1" applyProtection="1">
      <protection locked="0"/>
    </xf>
    <xf numFmtId="0" fontId="40" fillId="0" borderId="0" xfId="0" applyNumberFormat="1" applyFont="1" applyFill="1" applyProtection="1">
      <protection locked="0"/>
    </xf>
    <xf numFmtId="0" fontId="40" fillId="0" borderId="0" xfId="0" applyFont="1" applyFill="1" applyBorder="1" applyProtection="1">
      <protection locked="0"/>
    </xf>
    <xf numFmtId="0" fontId="40" fillId="0" borderId="0" xfId="0" applyFont="1" applyFill="1" applyAlignment="1">
      <alignment wrapText="1"/>
    </xf>
    <xf numFmtId="49" fontId="40" fillId="0" borderId="0" xfId="0" applyNumberFormat="1" applyFont="1" applyFill="1" applyAlignment="1">
      <alignment wrapText="1"/>
    </xf>
    <xf numFmtId="3" fontId="40" fillId="0" borderId="0" xfId="0" applyNumberFormat="1" applyFont="1" applyFill="1"/>
    <xf numFmtId="0" fontId="40" fillId="0" borderId="0" xfId="0" applyFont="1" applyFill="1" applyBorder="1"/>
    <xf numFmtId="165" fontId="40" fillId="0" borderId="0" xfId="0" applyNumberFormat="1" applyFont="1" applyFill="1" applyProtection="1">
      <protection locked="0"/>
    </xf>
    <xf numFmtId="3" fontId="40" fillId="0" borderId="0" xfId="0" applyNumberFormat="1" applyFont="1" applyFill="1" applyProtection="1">
      <protection locked="0"/>
    </xf>
    <xf numFmtId="165" fontId="41" fillId="0" borderId="0" xfId="0" applyNumberFormat="1" applyFont="1" applyFill="1" applyAlignment="1">
      <alignment wrapText="1"/>
    </xf>
    <xf numFmtId="165" fontId="41" fillId="0" borderId="0" xfId="0" applyNumberFormat="1" applyFont="1" applyFill="1" applyBorder="1" applyAlignment="1">
      <alignment wrapText="1"/>
    </xf>
    <xf numFmtId="0" fontId="33" fillId="0" borderId="0" xfId="0" applyFont="1" applyFill="1"/>
    <xf numFmtId="0" fontId="42" fillId="0" borderId="0" xfId="0" applyFont="1" applyFill="1" applyProtection="1"/>
    <xf numFmtId="0" fontId="33" fillId="0" borderId="0" xfId="0" applyFont="1" applyFill="1" applyProtection="1">
      <protection locked="0"/>
    </xf>
    <xf numFmtId="165" fontId="34" fillId="0" borderId="0" xfId="0" applyNumberFormat="1" applyFont="1" applyFill="1" applyAlignment="1" applyProtection="1">
      <alignment horizontal="right" vertical="center"/>
      <protection locked="0"/>
    </xf>
    <xf numFmtId="165" fontId="33" fillId="0" borderId="0" xfId="0" applyNumberFormat="1" applyFont="1" applyFill="1" applyAlignment="1" applyProtection="1">
      <alignment horizontal="right" vertical="center"/>
      <protection locked="0"/>
    </xf>
    <xf numFmtId="165" fontId="33" fillId="0" borderId="0" xfId="0" quotePrefix="1" applyNumberFormat="1" applyFont="1" applyFill="1" applyAlignment="1" applyProtection="1">
      <alignment horizontal="right"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Alignment="1" applyProtection="1">
      <alignment vertical="center"/>
      <protection locked="0"/>
    </xf>
    <xf numFmtId="165" fontId="34" fillId="0" borderId="0" xfId="0" applyNumberFormat="1" applyFont="1" applyFill="1" applyAlignment="1">
      <alignment wrapText="1"/>
    </xf>
    <xf numFmtId="165" fontId="33" fillId="0" borderId="0" xfId="0" applyNumberFormat="1" applyFont="1" applyFill="1" applyAlignment="1">
      <alignment wrapText="1"/>
    </xf>
    <xf numFmtId="165" fontId="33" fillId="0" borderId="0" xfId="0" applyNumberFormat="1" applyFont="1" applyFill="1" applyAlignment="1">
      <alignment horizontal="right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3" fillId="0" borderId="30" xfId="0" applyFont="1" applyFill="1" applyBorder="1" applyAlignment="1" applyProtection="1">
      <alignment horizontal="left" vertical="center" wrapText="1"/>
    </xf>
    <xf numFmtId="49" fontId="33" fillId="0" borderId="6" xfId="0" applyNumberFormat="1" applyFont="1" applyFill="1" applyBorder="1" applyAlignment="1" applyProtection="1">
      <alignment horizontal="center" vertical="center"/>
    </xf>
    <xf numFmtId="0" fontId="33" fillId="0" borderId="3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49" fontId="34" fillId="0" borderId="6" xfId="0" applyNumberFormat="1" applyFont="1" applyFill="1" applyBorder="1" applyAlignment="1" applyProtection="1">
      <alignment horizontal="center" vertical="center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3" fontId="33" fillId="0" borderId="0" xfId="0" applyNumberFormat="1" applyFont="1" applyFill="1" applyBorder="1" applyAlignment="1" applyProtection="1">
      <alignment vertical="center" wrapText="1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65" fontId="34" fillId="0" borderId="0" xfId="0" applyNumberFormat="1" applyFont="1" applyFill="1" applyBorder="1" applyAlignment="1" applyProtection="1">
      <alignment vertical="center"/>
      <protection locked="0"/>
    </xf>
    <xf numFmtId="165" fontId="33" fillId="0" borderId="0" xfId="0" applyNumberFormat="1" applyFont="1" applyFill="1" applyProtection="1">
      <protection locked="0"/>
    </xf>
    <xf numFmtId="0" fontId="33" fillId="0" borderId="0" xfId="0" applyFont="1" applyFill="1" applyBorder="1" applyProtection="1">
      <protection locked="0"/>
    </xf>
    <xf numFmtId="165" fontId="34" fillId="0" borderId="0" xfId="0" applyNumberFormat="1" applyFont="1" applyFill="1" applyBorder="1" applyAlignment="1">
      <alignment wrapText="1"/>
    </xf>
    <xf numFmtId="0" fontId="34" fillId="0" borderId="30" xfId="0" applyFont="1" applyFill="1" applyBorder="1" applyAlignment="1" applyProtection="1">
      <alignment horizontal="left" vertical="top" wrapText="1"/>
    </xf>
    <xf numFmtId="0" fontId="26" fillId="0" borderId="0" xfId="0" applyFont="1" applyFill="1"/>
    <xf numFmtId="0" fontId="0" fillId="0" borderId="0" xfId="0" applyFont="1" applyFill="1"/>
    <xf numFmtId="0" fontId="31" fillId="0" borderId="0" xfId="0" applyFont="1" applyFill="1" applyAlignment="1" applyProtection="1">
      <protection locked="0"/>
    </xf>
    <xf numFmtId="0" fontId="26" fillId="0" borderId="6" xfId="0" quotePrefix="1" applyFont="1" applyFill="1" applyBorder="1" applyAlignment="1" applyProtection="1">
      <alignment horizontal="left" wrapText="1"/>
    </xf>
    <xf numFmtId="0" fontId="26" fillId="0" borderId="6" xfId="0" applyFont="1" applyFill="1" applyBorder="1" applyAlignment="1" applyProtection="1">
      <alignment wrapText="1"/>
    </xf>
    <xf numFmtId="49" fontId="39" fillId="0" borderId="6" xfId="0" applyNumberFormat="1" applyFont="1" applyFill="1" applyBorder="1" applyAlignment="1" applyProtection="1">
      <alignment wrapText="1"/>
    </xf>
    <xf numFmtId="3" fontId="23" fillId="0" borderId="6" xfId="0" applyNumberFormat="1" applyFont="1" applyFill="1" applyBorder="1" applyAlignment="1" applyProtection="1">
      <alignment horizontal="center" vertical="center" wrapText="1"/>
    </xf>
    <xf numFmtId="166" fontId="0" fillId="0" borderId="6" xfId="0" applyNumberFormat="1" applyFont="1" applyFill="1" applyBorder="1" applyAlignment="1" applyProtection="1">
      <alignment horizontal="center" vertical="center" wrapText="1"/>
    </xf>
    <xf numFmtId="166" fontId="0" fillId="0" borderId="6" xfId="0" applyNumberFormat="1" applyFont="1" applyFill="1" applyBorder="1" applyAlignment="1" applyProtection="1">
      <alignment vertical="center" wrapText="1"/>
    </xf>
    <xf numFmtId="49" fontId="26" fillId="0" borderId="6" xfId="0" applyNumberFormat="1" applyFont="1" applyFill="1" applyBorder="1" applyAlignment="1" applyProtection="1">
      <alignment horizontal="left" vertical="center" wrapText="1"/>
    </xf>
    <xf numFmtId="49" fontId="26" fillId="0" borderId="6" xfId="0" applyNumberFormat="1" applyFont="1" applyFill="1" applyBorder="1" applyAlignment="1" applyProtection="1">
      <alignment vertical="center" wrapText="1"/>
    </xf>
    <xf numFmtId="49" fontId="34" fillId="0" borderId="6" xfId="0" applyNumberFormat="1" applyFont="1" applyBorder="1" applyAlignment="1">
      <alignment horizontal="center" vertical="center"/>
    </xf>
    <xf numFmtId="49" fontId="25" fillId="0" borderId="6" xfId="604" applyNumberFormat="1" applyFont="1" applyFill="1" applyBorder="1" applyAlignment="1" applyProtection="1">
      <alignment vertical="center" wrapText="1"/>
    </xf>
    <xf numFmtId="49" fontId="25" fillId="0" borderId="6" xfId="604" applyNumberFormat="1" applyFont="1" applyFill="1" applyBorder="1" applyAlignment="1" applyProtection="1">
      <alignment vertical="top" wrapText="1"/>
    </xf>
    <xf numFmtId="49" fontId="0" fillId="0" borderId="6" xfId="604" applyNumberFormat="1" applyFont="1" applyFill="1" applyBorder="1" applyAlignment="1" applyProtection="1">
      <alignment vertical="center" wrapText="1"/>
    </xf>
    <xf numFmtId="49" fontId="23" fillId="0" borderId="6" xfId="604" applyNumberFormat="1" applyFont="1" applyFill="1" applyBorder="1" applyAlignment="1" applyProtection="1">
      <alignment vertical="center" wrapText="1"/>
    </xf>
    <xf numFmtId="49" fontId="26" fillId="0" borderId="6" xfId="604" applyNumberFormat="1" applyFont="1" applyFill="1" applyBorder="1" applyAlignment="1" applyProtection="1">
      <alignment vertical="center" wrapText="1"/>
    </xf>
    <xf numFmtId="0" fontId="25" fillId="0" borderId="6" xfId="0" applyFont="1" applyFill="1" applyBorder="1" applyAlignment="1" applyProtection="1">
      <alignment wrapText="1"/>
    </xf>
    <xf numFmtId="49" fontId="0" fillId="0" borderId="6" xfId="604" applyNumberFormat="1" applyFont="1" applyFill="1" applyBorder="1" applyAlignment="1" applyProtection="1">
      <alignment vertical="top" wrapText="1"/>
    </xf>
    <xf numFmtId="49" fontId="23" fillId="0" borderId="6" xfId="604" applyNumberFormat="1" applyFont="1" applyFill="1" applyBorder="1" applyAlignment="1" applyProtection="1">
      <alignment vertical="top" wrapText="1"/>
    </xf>
    <xf numFmtId="0" fontId="34" fillId="0" borderId="32" xfId="0" applyFont="1" applyFill="1" applyBorder="1" applyAlignment="1" applyProtection="1">
      <alignment horizontal="left" vertical="center" wrapText="1"/>
    </xf>
    <xf numFmtId="49" fontId="34" fillId="0" borderId="33" xfId="0" applyNumberFormat="1" applyFont="1" applyFill="1" applyBorder="1" applyAlignment="1" applyProtection="1">
      <alignment horizontal="center" vertical="center"/>
    </xf>
    <xf numFmtId="0" fontId="33" fillId="0" borderId="34" xfId="0" applyFont="1" applyBorder="1" applyAlignment="1">
      <alignment horizontal="left" vertical="center" wrapText="1"/>
    </xf>
    <xf numFmtId="49" fontId="33" fillId="0" borderId="35" xfId="0" applyNumberFormat="1" applyFont="1" applyBorder="1" applyAlignment="1">
      <alignment horizontal="center" vertical="center"/>
    </xf>
    <xf numFmtId="49" fontId="34" fillId="0" borderId="36" xfId="0" applyNumberFormat="1" applyFont="1" applyBorder="1" applyAlignment="1">
      <alignment horizontal="center" vertical="center"/>
    </xf>
    <xf numFmtId="0" fontId="33" fillId="0" borderId="32" xfId="0" applyFont="1" applyFill="1" applyBorder="1" applyAlignment="1" applyProtection="1">
      <alignment horizontal="left" vertical="center" wrapText="1"/>
    </xf>
    <xf numFmtId="49" fontId="33" fillId="0" borderId="33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vertical="center"/>
    </xf>
    <xf numFmtId="0" fontId="43" fillId="0" borderId="0" xfId="0" applyFont="1" applyFill="1" applyAlignment="1" applyProtection="1">
      <protection locked="0"/>
    </xf>
    <xf numFmtId="3" fontId="38" fillId="0" borderId="0" xfId="0" applyNumberFormat="1" applyFont="1" applyFill="1" applyAlignment="1">
      <alignment horizontal="right"/>
    </xf>
    <xf numFmtId="0" fontId="3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164" fontId="34" fillId="0" borderId="36" xfId="0" applyNumberFormat="1" applyFont="1" applyBorder="1" applyAlignment="1">
      <alignment horizontal="right"/>
    </xf>
    <xf numFmtId="164" fontId="34" fillId="0" borderId="33" xfId="669" applyNumberFormat="1" applyFont="1" applyFill="1" applyBorder="1" applyAlignment="1" applyProtection="1">
      <alignment horizontal="right" wrapText="1"/>
    </xf>
    <xf numFmtId="164" fontId="34" fillId="0" borderId="6" xfId="0" applyNumberFormat="1" applyFont="1" applyBorder="1" applyAlignment="1">
      <alignment horizontal="right" wrapText="1"/>
    </xf>
    <xf numFmtId="165" fontId="34" fillId="0" borderId="33" xfId="0" applyNumberFormat="1" applyFont="1" applyBorder="1" applyAlignment="1" applyProtection="1">
      <alignment horizontal="right"/>
    </xf>
    <xf numFmtId="171" fontId="34" fillId="0" borderId="6" xfId="0" applyNumberFormat="1" applyFont="1" applyBorder="1" applyAlignment="1">
      <alignment horizontal="right"/>
    </xf>
    <xf numFmtId="171" fontId="26" fillId="0" borderId="6" xfId="669" applyNumberFormat="1" applyFont="1" applyFill="1" applyBorder="1" applyAlignment="1" applyProtection="1">
      <alignment horizontal="right"/>
    </xf>
    <xf numFmtId="171" fontId="34" fillId="0" borderId="36" xfId="0" applyNumberFormat="1" applyFont="1" applyBorder="1" applyAlignment="1">
      <alignment horizontal="right"/>
    </xf>
    <xf numFmtId="0" fontId="26" fillId="0" borderId="0" xfId="0" applyFont="1" applyFill="1" applyAlignment="1">
      <alignment wrapText="1"/>
    </xf>
    <xf numFmtId="171" fontId="0" fillId="0" borderId="6" xfId="0" applyNumberFormat="1" applyFont="1" applyBorder="1" applyAlignment="1">
      <alignment horizontal="right"/>
    </xf>
    <xf numFmtId="49" fontId="23" fillId="0" borderId="35" xfId="604" applyNumberFormat="1" applyFont="1" applyFill="1" applyBorder="1" applyAlignment="1" applyProtection="1">
      <alignment horizontal="center" vertical="center" wrapText="1"/>
      <protection locked="0"/>
    </xf>
    <xf numFmtId="49" fontId="35" fillId="0" borderId="35" xfId="604" applyNumberFormat="1" applyFont="1" applyFill="1" applyBorder="1" applyAlignment="1" applyProtection="1">
      <alignment wrapText="1"/>
      <protection locked="0"/>
    </xf>
    <xf numFmtId="0" fontId="0" fillId="0" borderId="30" xfId="0" applyFont="1" applyFill="1" applyBorder="1" applyAlignment="1" applyProtection="1">
      <alignment horizontal="left" vertical="center" wrapText="1"/>
    </xf>
    <xf numFmtId="0" fontId="26" fillId="0" borderId="3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Protection="1">
      <protection locked="0"/>
    </xf>
    <xf numFmtId="170" fontId="0" fillId="0" borderId="0" xfId="0" applyNumberFormat="1" applyFont="1" applyFill="1" applyProtection="1">
      <protection locked="0"/>
    </xf>
    <xf numFmtId="170" fontId="0" fillId="0" borderId="6" xfId="669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center" vertical="center"/>
    </xf>
    <xf numFmtId="170" fontId="0" fillId="0" borderId="6" xfId="669" applyNumberFormat="1" applyFont="1" applyFill="1" applyBorder="1" applyAlignment="1" applyProtection="1">
      <alignment horizontal="right" vertical="center" wrapText="1"/>
    </xf>
    <xf numFmtId="166" fontId="0" fillId="0" borderId="0" xfId="669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3" fontId="0" fillId="0" borderId="0" xfId="0" applyNumberFormat="1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14" fontId="26" fillId="0" borderId="6" xfId="603" applyNumberFormat="1" applyFont="1" applyFill="1" applyBorder="1" applyAlignment="1" applyProtection="1">
      <alignment horizontal="center" vertical="center" wrapText="1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ont="1" applyFill="1" applyBorder="1" applyAlignment="1" applyProtection="1">
      <alignment vertical="center" wrapText="1"/>
    </xf>
    <xf numFmtId="3" fontId="0" fillId="0" borderId="6" xfId="0" applyNumberFormat="1" applyFont="1" applyFill="1" applyBorder="1" applyAlignment="1" applyProtection="1">
      <alignment vertical="center"/>
    </xf>
    <xf numFmtId="49" fontId="0" fillId="0" borderId="6" xfId="0" applyNumberFormat="1" applyFont="1" applyBorder="1" applyAlignment="1">
      <alignment vertical="center" wrapText="1"/>
    </xf>
    <xf numFmtId="49" fontId="45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vertical="center"/>
    </xf>
    <xf numFmtId="0" fontId="0" fillId="0" borderId="6" xfId="0" applyFont="1" applyFill="1" applyBorder="1" applyAlignment="1" applyProtection="1">
      <alignment vertical="center"/>
    </xf>
    <xf numFmtId="171" fontId="0" fillId="0" borderId="6" xfId="669" applyNumberFormat="1" applyFont="1" applyFill="1" applyBorder="1" applyAlignment="1" applyProtection="1">
      <alignment horizontal="right"/>
    </xf>
    <xf numFmtId="0" fontId="0" fillId="0" borderId="6" xfId="0" applyFont="1" applyBorder="1" applyAlignment="1">
      <alignment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49" fontId="39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166" fontId="26" fillId="0" borderId="0" xfId="669" applyNumberFormat="1" applyFont="1" applyFill="1" applyBorder="1" applyAlignment="1" applyProtection="1">
      <alignment horizontal="center" vertical="center" wrapText="1"/>
    </xf>
    <xf numFmtId="166" fontId="26" fillId="0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Border="1" applyAlignment="1">
      <alignment horizontal="left" vertical="center" wrapText="1"/>
    </xf>
    <xf numFmtId="49" fontId="45" fillId="0" borderId="6" xfId="0" applyNumberFormat="1" applyFont="1" applyBorder="1" applyAlignment="1">
      <alignment horizontal="center" vertical="center"/>
    </xf>
    <xf numFmtId="49" fontId="26" fillId="0" borderId="6" xfId="0" applyNumberFormat="1" applyFont="1" applyFill="1" applyBorder="1" applyAlignment="1" applyProtection="1">
      <alignment horizontal="center" vertical="center"/>
    </xf>
    <xf numFmtId="49" fontId="26" fillId="0" borderId="6" xfId="0" applyNumberFormat="1" applyFont="1" applyFill="1" applyBorder="1" applyAlignment="1" applyProtection="1">
      <alignment horizontal="center" vertical="center" wrapText="1"/>
    </xf>
    <xf numFmtId="166" fontId="26" fillId="0" borderId="0" xfId="669" applyNumberFormat="1" applyFont="1" applyFill="1" applyBorder="1" applyAlignment="1" applyProtection="1">
      <alignment horizontal="right" wrapText="1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3" fontId="0" fillId="0" borderId="0" xfId="0" applyNumberFormat="1" applyFont="1" applyFill="1" applyAlignment="1" applyProtection="1">
      <alignment vertical="center" wrapText="1"/>
      <protection locked="0"/>
    </xf>
    <xf numFmtId="171" fontId="26" fillId="0" borderId="6" xfId="0" applyNumberFormat="1" applyFont="1" applyFill="1" applyBorder="1" applyAlignment="1">
      <alignment horizontal="left" wrapText="1"/>
    </xf>
    <xf numFmtId="166" fontId="23" fillId="0" borderId="0" xfId="669" applyNumberFormat="1" applyFont="1" applyFill="1" applyBorder="1" applyAlignment="1" applyProtection="1">
      <alignment horizontal="center" vertical="center" wrapText="1"/>
    </xf>
    <xf numFmtId="166" fontId="36" fillId="0" borderId="0" xfId="669" applyNumberFormat="1" applyFont="1" applyFill="1" applyBorder="1" applyAlignment="1" applyProtection="1">
      <alignment horizontal="center" vertical="center" wrapText="1"/>
    </xf>
    <xf numFmtId="171" fontId="0" fillId="0" borderId="6" xfId="0" applyNumberFormat="1" applyFont="1" applyFill="1" applyBorder="1" applyAlignment="1">
      <alignment horizontal="left" wrapText="1"/>
    </xf>
    <xf numFmtId="49" fontId="36" fillId="0" borderId="6" xfId="604" applyNumberFormat="1" applyFont="1" applyFill="1" applyBorder="1" applyAlignment="1" applyProtection="1">
      <alignment horizontal="center"/>
    </xf>
    <xf numFmtId="171" fontId="26" fillId="0" borderId="35" xfId="0" applyNumberFormat="1" applyFont="1" applyFill="1" applyBorder="1" applyAlignment="1">
      <alignment horizontal="left" wrapText="1"/>
    </xf>
    <xf numFmtId="171" fontId="0" fillId="0" borderId="38" xfId="0" applyNumberFormat="1" applyFont="1" applyFill="1" applyBorder="1" applyAlignment="1">
      <alignment horizontal="left" wrapText="1"/>
    </xf>
    <xf numFmtId="49" fontId="35" fillId="0" borderId="39" xfId="604" applyNumberFormat="1" applyFont="1" applyFill="1" applyBorder="1" applyAlignment="1" applyProtection="1">
      <alignment horizontal="left" wrapText="1"/>
      <protection locked="0"/>
    </xf>
    <xf numFmtId="0" fontId="34" fillId="0" borderId="40" xfId="0" applyFont="1" applyFill="1" applyBorder="1" applyAlignment="1" applyProtection="1">
      <alignment horizontal="center" vertical="center" wrapText="1"/>
      <protection locked="0"/>
    </xf>
    <xf numFmtId="165" fontId="33" fillId="0" borderId="41" xfId="0" applyNumberFormat="1" applyFont="1" applyBorder="1" applyAlignment="1" applyProtection="1">
      <alignment horizontal="right"/>
    </xf>
    <xf numFmtId="171" fontId="0" fillId="0" borderId="37" xfId="0" applyNumberFormat="1" applyBorder="1" applyAlignment="1">
      <alignment horizontal="right"/>
    </xf>
    <xf numFmtId="171" fontId="0" fillId="0" borderId="42" xfId="0" applyNumberFormat="1" applyBorder="1" applyAlignment="1">
      <alignment horizontal="right"/>
    </xf>
    <xf numFmtId="164" fontId="33" fillId="0" borderId="41" xfId="669" applyNumberFormat="1" applyFont="1" applyFill="1" applyBorder="1" applyAlignment="1" applyProtection="1">
      <alignment horizontal="right" wrapText="1"/>
    </xf>
    <xf numFmtId="164" fontId="33" fillId="0" borderId="37" xfId="0" applyNumberFormat="1" applyFont="1" applyBorder="1" applyAlignment="1">
      <alignment horizontal="right" wrapText="1"/>
    </xf>
    <xf numFmtId="171" fontId="0" fillId="0" borderId="37" xfId="0" applyNumberFormat="1" applyFont="1" applyBorder="1" applyAlignment="1">
      <alignment horizontal="right"/>
    </xf>
    <xf numFmtId="164" fontId="33" fillId="0" borderId="42" xfId="0" applyNumberFormat="1" applyFont="1" applyBorder="1" applyAlignment="1">
      <alignment horizontal="right"/>
    </xf>
    <xf numFmtId="170" fontId="110" fillId="0" borderId="0" xfId="669" applyNumberFormat="1" applyFont="1" applyFill="1" applyProtection="1">
      <protection locked="0"/>
    </xf>
    <xf numFmtId="171" fontId="26" fillId="0" borderId="0" xfId="0" applyNumberFormat="1" applyFont="1" applyFill="1"/>
    <xf numFmtId="171" fontId="0" fillId="60" borderId="6" xfId="0" applyNumberFormat="1" applyFont="1" applyFill="1" applyBorder="1" applyAlignment="1">
      <alignment horizontal="right" wrapText="1"/>
    </xf>
    <xf numFmtId="3" fontId="0" fillId="0" borderId="6" xfId="0" applyNumberForma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 applyProtection="1">
      <alignment horizontal="left"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wrapText="1"/>
    </xf>
    <xf numFmtId="0" fontId="0" fillId="0" borderId="6" xfId="0" applyBorder="1" applyAlignment="1">
      <alignment vertical="center"/>
    </xf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39" fillId="0" borderId="6" xfId="604" applyNumberFormat="1" applyFont="1" applyFill="1" applyBorder="1" applyAlignment="1" applyProtection="1">
      <alignment vertical="center" wrapText="1"/>
    </xf>
    <xf numFmtId="3" fontId="23" fillId="0" borderId="40" xfId="0" applyNumberFormat="1" applyFont="1" applyFill="1" applyBorder="1" applyAlignment="1" applyProtection="1">
      <alignment horizontal="right" vertical="center" wrapText="1"/>
    </xf>
    <xf numFmtId="3" fontId="25" fillId="0" borderId="43" xfId="0" applyNumberFormat="1" applyFont="1" applyFill="1" applyBorder="1" applyAlignment="1" applyProtection="1">
      <alignment horizontal="right" vertical="center" wrapText="1"/>
    </xf>
    <xf numFmtId="0" fontId="0" fillId="0" borderId="6" xfId="0" applyNumberFormat="1" applyBorder="1" applyAlignment="1">
      <alignment vertical="center"/>
    </xf>
    <xf numFmtId="49" fontId="36" fillId="0" borderId="6" xfId="604" applyNumberFormat="1" applyFont="1" applyFill="1" applyBorder="1" applyAlignment="1" applyProtection="1">
      <alignment vertical="center" wrapText="1"/>
    </xf>
    <xf numFmtId="171" fontId="0" fillId="60" borderId="6" xfId="0" applyNumberFormat="1" applyFont="1" applyFill="1" applyBorder="1" applyAlignment="1">
      <alignment horizontal="left" wrapText="1"/>
    </xf>
    <xf numFmtId="166" fontId="23" fillId="0" borderId="0" xfId="800" applyNumberFormat="1" applyFont="1" applyFill="1" applyBorder="1" applyAlignment="1" applyProtection="1">
      <alignment horizontal="center" vertical="center" wrapText="1"/>
    </xf>
    <xf numFmtId="166" fontId="23" fillId="0" borderId="0" xfId="801" applyNumberFormat="1" applyFont="1" applyFill="1" applyBorder="1" applyAlignment="1" applyProtection="1">
      <alignment horizontal="center" vertical="center" wrapText="1"/>
    </xf>
    <xf numFmtId="3" fontId="38" fillId="0" borderId="0" xfId="0" applyNumberFormat="1" applyFont="1" applyFill="1" applyAlignment="1" applyProtection="1">
      <alignment horizontal="right"/>
      <protection locked="0"/>
    </xf>
    <xf numFmtId="49" fontId="26" fillId="0" borderId="6" xfId="0" quotePrefix="1" applyNumberFormat="1" applyFont="1" applyFill="1" applyBorder="1" applyAlignment="1" applyProtection="1">
      <alignment horizontal="left" wrapText="1"/>
    </xf>
    <xf numFmtId="171" fontId="34" fillId="6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 applyProtection="1">
      <alignment wrapText="1"/>
    </xf>
    <xf numFmtId="171" fontId="46" fillId="0" borderId="6" xfId="0" applyNumberFormat="1" applyFont="1" applyFill="1" applyBorder="1" applyAlignment="1">
      <alignment horizontal="right"/>
    </xf>
    <xf numFmtId="171" fontId="111" fillId="0" borderId="6" xfId="0" applyNumberFormat="1" applyFont="1" applyFill="1" applyBorder="1" applyAlignment="1">
      <alignment horizontal="right"/>
    </xf>
    <xf numFmtId="171" fontId="26" fillId="60" borderId="6" xfId="0" applyNumberFormat="1" applyFont="1" applyFill="1" applyBorder="1" applyAlignment="1">
      <alignment horizontal="right" wrapText="1"/>
    </xf>
    <xf numFmtId="49" fontId="25" fillId="0" borderId="6" xfId="604" applyNumberFormat="1" applyFont="1" applyFill="1" applyBorder="1" applyAlignment="1" applyProtection="1">
      <alignment horizontal="center"/>
    </xf>
    <xf numFmtId="0" fontId="22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170" fontId="40" fillId="0" borderId="0" xfId="0" applyNumberFormat="1" applyFont="1" applyFill="1" applyProtection="1">
      <protection locked="0"/>
    </xf>
    <xf numFmtId="49" fontId="33" fillId="0" borderId="6" xfId="0" applyNumberFormat="1" applyFont="1" applyBorder="1" applyAlignment="1">
      <alignment horizontal="center" vertical="center"/>
    </xf>
    <xf numFmtId="49" fontId="25" fillId="0" borderId="6" xfId="604" applyNumberFormat="1" applyFont="1" applyFill="1" applyBorder="1" applyAlignment="1" applyProtection="1">
      <alignment vertical="center" wrapText="1"/>
    </xf>
    <xf numFmtId="171" fontId="26" fillId="60" borderId="6" xfId="0" applyNumberFormat="1" applyFont="1" applyFill="1" applyBorder="1" applyAlignment="1">
      <alignment horizontal="left" wrapText="1"/>
    </xf>
    <xf numFmtId="171" fontId="0" fillId="0" borderId="6" xfId="0" applyNumberFormat="1" applyFont="1" applyFill="1" applyBorder="1" applyAlignment="1">
      <alignment horizontal="left" wrapText="1"/>
    </xf>
    <xf numFmtId="171" fontId="26" fillId="0" borderId="6" xfId="0" applyNumberFormat="1" applyFont="1" applyFill="1" applyBorder="1" applyAlignment="1">
      <alignment horizontal="left" wrapText="1"/>
    </xf>
    <xf numFmtId="171" fontId="0" fillId="0" borderId="37" xfId="0" applyNumberFormat="1" applyFont="1" applyFill="1" applyBorder="1" applyAlignment="1">
      <alignment horizontal="right" wrapText="1"/>
    </xf>
    <xf numFmtId="171" fontId="0" fillId="60" borderId="37" xfId="0" applyNumberFormat="1" applyFont="1" applyFill="1" applyBorder="1" applyAlignment="1">
      <alignment horizontal="left" wrapText="1"/>
    </xf>
    <xf numFmtId="171" fontId="0" fillId="60" borderId="37" xfId="0" applyNumberFormat="1" applyFont="1" applyFill="1" applyBorder="1" applyAlignment="1">
      <alignment horizontal="right" wrapText="1"/>
    </xf>
    <xf numFmtId="171" fontId="34" fillId="60" borderId="6" xfId="0" applyNumberFormat="1" applyFont="1" applyFill="1" applyBorder="1" applyAlignment="1">
      <alignment horizontal="center"/>
    </xf>
    <xf numFmtId="171" fontId="26" fillId="60" borderId="35" xfId="0" applyNumberFormat="1" applyFont="1" applyFill="1" applyBorder="1" applyAlignment="1">
      <alignment horizontal="left" wrapText="1"/>
    </xf>
    <xf numFmtId="172" fontId="0" fillId="60" borderId="6" xfId="0" applyNumberFormat="1" applyFont="1" applyFill="1" applyBorder="1" applyAlignment="1">
      <alignment horizontal="right" wrapText="1"/>
    </xf>
    <xf numFmtId="172" fontId="34" fillId="60" borderId="6" xfId="0" applyNumberFormat="1" applyFont="1" applyFill="1" applyBorder="1" applyAlignment="1">
      <alignment horizontal="right" wrapText="1"/>
    </xf>
    <xf numFmtId="171" fontId="0" fillId="0" borderId="37" xfId="0" applyNumberFormat="1" applyFont="1" applyFill="1" applyBorder="1" applyAlignment="1">
      <alignment horizontal="left" wrapText="1"/>
    </xf>
    <xf numFmtId="171" fontId="0" fillId="60" borderId="37" xfId="0" applyNumberFormat="1" applyFill="1" applyBorder="1" applyAlignment="1">
      <alignment horizontal="left" wrapText="1"/>
    </xf>
    <xf numFmtId="171" fontId="26" fillId="0" borderId="6" xfId="0" applyNumberFormat="1" applyFont="1" applyFill="1" applyBorder="1"/>
    <xf numFmtId="171" fontId="26" fillId="60" borderId="6" xfId="0" applyNumberFormat="1" applyFont="1" applyFill="1" applyBorder="1" applyAlignment="1">
      <alignment horizontal="center" wrapText="1"/>
    </xf>
    <xf numFmtId="3" fontId="38" fillId="0" borderId="0" xfId="0" applyNumberFormat="1" applyFont="1" applyFill="1" applyAlignment="1" applyProtection="1">
      <alignment horizontal="right"/>
      <protection locked="0"/>
    </xf>
    <xf numFmtId="3" fontId="38" fillId="0" borderId="0" xfId="0" applyNumberFormat="1" applyFont="1" applyFill="1" applyAlignment="1" applyProtection="1">
      <alignment horizontal="right" vertical="center"/>
      <protection locked="0"/>
    </xf>
    <xf numFmtId="3" fontId="23" fillId="0" borderId="44" xfId="0" applyNumberFormat="1" applyFont="1" applyFill="1" applyBorder="1" applyAlignment="1" applyProtection="1">
      <alignment horizontal="center" vertical="center" wrapText="1"/>
    </xf>
    <xf numFmtId="3" fontId="23" fillId="0" borderId="45" xfId="0" applyNumberFormat="1" applyFont="1" applyFill="1" applyBorder="1" applyAlignment="1" applyProtection="1">
      <alignment horizontal="center" vertical="center" wrapText="1"/>
    </xf>
    <xf numFmtId="3" fontId="38" fillId="0" borderId="0" xfId="0" applyNumberFormat="1" applyFont="1" applyFill="1" applyAlignment="1">
      <alignment horizontal="right"/>
    </xf>
    <xf numFmtId="0" fontId="39" fillId="0" borderId="6" xfId="0" applyFont="1" applyFill="1" applyBorder="1" applyAlignment="1" applyProtection="1">
      <alignment horizontal="left"/>
      <protection locked="0"/>
    </xf>
    <xf numFmtId="0" fontId="39" fillId="0" borderId="6" xfId="0" applyFont="1" applyFill="1" applyBorder="1" applyAlignment="1"/>
    <xf numFmtId="0" fontId="23" fillId="0" borderId="6" xfId="0" applyFont="1" applyFill="1" applyBorder="1" applyAlignment="1">
      <alignment horizontal="center" vertical="center" wrapText="1"/>
    </xf>
    <xf numFmtId="171" fontId="0" fillId="0" borderId="37" xfId="0" applyNumberFormat="1" applyFont="1" applyFill="1" applyBorder="1"/>
  </cellXfs>
  <cellStyles count="1180">
    <cellStyle name="_x000d__x000a_JournalTemplate=C:\COMFO\CTALK\JOURSTD.TPL_x000d__x000a_LbStateAddress=3 3 0 251 1 89 2 311_x000d__x000a_LbStateJou" xfId="1"/>
    <cellStyle name="_PRICE_1C" xfId="2"/>
    <cellStyle name="_мебель, оборудование инвентарь1207" xfId="3"/>
    <cellStyle name="_ОТЧЕТ для ДКФ    06 04 05  (6)" xfId="4"/>
    <cellStyle name="_План развития ПТС на 2005-2010 (связи станционной части)" xfId="5"/>
    <cellStyle name="_произв.цели - приложение к СНР_айгерим_09.11" xfId="6"/>
    <cellStyle name="_Утв СД Бюджет расшиф 29 12 05" xfId="7"/>
    <cellStyle name="”ќђќ‘ћ‚›‰" xfId="8"/>
    <cellStyle name="”љ‘ђћ‚ђќќ›‰" xfId="9"/>
    <cellStyle name="„…ќ…†ќ›‰" xfId="10"/>
    <cellStyle name="‡ђѓћ‹ћ‚ћљ1" xfId="11"/>
    <cellStyle name="‡ђѓћ‹ћ‚ћљ2" xfId="12"/>
    <cellStyle name="’ћѓћ‚›‰" xfId="13"/>
    <cellStyle name="20% - Accent1" xfId="14"/>
    <cellStyle name="20% - Accent2" xfId="15"/>
    <cellStyle name="20% - Accent3" xfId="16"/>
    <cellStyle name="20% - Accent4" xfId="17"/>
    <cellStyle name="20% - Accent5" xfId="18"/>
    <cellStyle name="20% - Accent6" xfId="19"/>
    <cellStyle name="20% - Акцент1" xfId="20" builtinId="30" customBuiltin="1"/>
    <cellStyle name="20% - Акцент1 2" xfId="21"/>
    <cellStyle name="20% - Акцент1 3" xfId="22"/>
    <cellStyle name="20% - Акцент1 4" xfId="23"/>
    <cellStyle name="20% - Акцент1 5" xfId="24"/>
    <cellStyle name="20% - Акцент1 6" xfId="25"/>
    <cellStyle name="20% - Акцент1 7" xfId="26"/>
    <cellStyle name="20% - Акцент2" xfId="27" builtinId="34" customBuiltin="1"/>
    <cellStyle name="20% - Акцент2 2" xfId="28"/>
    <cellStyle name="20% - Акцент2 3" xfId="29"/>
    <cellStyle name="20% - Акцент2 4" xfId="30"/>
    <cellStyle name="20% - Акцент2 5" xfId="31"/>
    <cellStyle name="20% - Акцент2 6" xfId="32"/>
    <cellStyle name="20% - Акцент2 7" xfId="33"/>
    <cellStyle name="20% - Акцент3" xfId="34" builtinId="38" customBuiltin="1"/>
    <cellStyle name="20% - Акцент3 2" xfId="35"/>
    <cellStyle name="20% - Акцент3 3" xfId="36"/>
    <cellStyle name="20% - Акцент3 4" xfId="37"/>
    <cellStyle name="20% - Акцент3 5" xfId="38"/>
    <cellStyle name="20% - Акцент3 6" xfId="39"/>
    <cellStyle name="20% - Акцент3 7" xfId="40"/>
    <cellStyle name="20% - Акцент4" xfId="41" builtinId="42" customBuiltin="1"/>
    <cellStyle name="20% - Акцент4 2" xfId="42"/>
    <cellStyle name="20% - Акцент4 3" xfId="43"/>
    <cellStyle name="20% - Акцент4 4" xfId="44"/>
    <cellStyle name="20% - Акцент4 5" xfId="45"/>
    <cellStyle name="20% - Акцент4 6" xfId="46"/>
    <cellStyle name="20% - Акцент4 7" xfId="47"/>
    <cellStyle name="20% - Акцент5" xfId="48" builtinId="46" customBuiltin="1"/>
    <cellStyle name="20% - Акцент5 2" xfId="49"/>
    <cellStyle name="20% - Акцент5 3" xfId="50"/>
    <cellStyle name="20% - Акцент5 4" xfId="51"/>
    <cellStyle name="20% - Акцент5 5" xfId="52"/>
    <cellStyle name="20% - Акцент5 6" xfId="53"/>
    <cellStyle name="20% - Акцент5 7" xfId="54"/>
    <cellStyle name="20% - Акцент6" xfId="55" builtinId="50" customBuiltin="1"/>
    <cellStyle name="20% - Акцент6 2" xfId="56"/>
    <cellStyle name="20% - Акцент6 3" xfId="57"/>
    <cellStyle name="20% - Акцент6 4" xfId="58"/>
    <cellStyle name="20% - Акцент6 5" xfId="59"/>
    <cellStyle name="20% - Акцент6 6" xfId="60"/>
    <cellStyle name="20% - Акцент6 7" xfId="61"/>
    <cellStyle name="40% - Accent1" xfId="62"/>
    <cellStyle name="40% - Accent2" xfId="63"/>
    <cellStyle name="40% - Accent3" xfId="64"/>
    <cellStyle name="40% - Accent4" xfId="65"/>
    <cellStyle name="40% - Accent5" xfId="66"/>
    <cellStyle name="40% - Accent6" xfId="67"/>
    <cellStyle name="40% - Акцент1" xfId="68" builtinId="31" customBuiltin="1"/>
    <cellStyle name="40% - Акцент1 2" xfId="69"/>
    <cellStyle name="40% - Акцент1 3" xfId="70"/>
    <cellStyle name="40% - Акцент1 4" xfId="71"/>
    <cellStyle name="40% - Акцент1 5" xfId="72"/>
    <cellStyle name="40% - Акцент1 6" xfId="73"/>
    <cellStyle name="40% - Акцент1 7" xfId="74"/>
    <cellStyle name="40% - Акцент2" xfId="75" builtinId="35" customBuiltin="1"/>
    <cellStyle name="40% - Акцент2 2" xfId="76"/>
    <cellStyle name="40% - Акцент2 3" xfId="77"/>
    <cellStyle name="40% - Акцент2 4" xfId="78"/>
    <cellStyle name="40% - Акцент2 5" xfId="79"/>
    <cellStyle name="40% - Акцент3" xfId="80" builtinId="39" customBuiltin="1"/>
    <cellStyle name="40% - Акцент3 2" xfId="81"/>
    <cellStyle name="40% - Акцент3 3" xfId="82"/>
    <cellStyle name="40% - Акцент3 4" xfId="83"/>
    <cellStyle name="40% - Акцент3 5" xfId="84"/>
    <cellStyle name="40% - Акцент3 6" xfId="85"/>
    <cellStyle name="40% - Акцент3 7" xfId="86"/>
    <cellStyle name="40% - Акцент4" xfId="87" builtinId="43" customBuiltin="1"/>
    <cellStyle name="40% - Акцент4 2" xfId="88"/>
    <cellStyle name="40% - Акцент4 3" xfId="89"/>
    <cellStyle name="40% - Акцент4 4" xfId="90"/>
    <cellStyle name="40% - Акцент4 5" xfId="91"/>
    <cellStyle name="40% - Акцент4 6" xfId="92"/>
    <cellStyle name="40% - Акцент4 7" xfId="93"/>
    <cellStyle name="40% - Акцент5" xfId="94" builtinId="47" customBuiltin="1"/>
    <cellStyle name="40% - Акцент5 2" xfId="95"/>
    <cellStyle name="40% - Акцент5 3" xfId="96"/>
    <cellStyle name="40% - Акцент5 4" xfId="97"/>
    <cellStyle name="40% - Акцент5 5" xfId="98"/>
    <cellStyle name="40% - Акцент5 6" xfId="99"/>
    <cellStyle name="40% - Акцент5 7" xfId="100"/>
    <cellStyle name="40% - Акцент6" xfId="101" builtinId="51" customBuiltin="1"/>
    <cellStyle name="40% - Акцент6 2" xfId="102"/>
    <cellStyle name="40% - Акцент6 3" xfId="103"/>
    <cellStyle name="40% - Акцент6 4" xfId="104"/>
    <cellStyle name="40% - Акцент6 5" xfId="105"/>
    <cellStyle name="40% - Акцент6 6" xfId="106"/>
    <cellStyle name="40% - Акцент6 7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Акцент1" xfId="114" builtinId="32" customBuiltin="1"/>
    <cellStyle name="60% - Акцент1 2" xfId="115"/>
    <cellStyle name="60% - Акцент1 3" xfId="116"/>
    <cellStyle name="60% - Акцент1 4" xfId="117"/>
    <cellStyle name="60% - Акцент1 5" xfId="118"/>
    <cellStyle name="60% - Акцент1 6" xfId="119"/>
    <cellStyle name="60% - Акцент1 7" xfId="120"/>
    <cellStyle name="60% - Акцент2" xfId="121" builtinId="36" customBuiltin="1"/>
    <cellStyle name="60% - Акцент2 2" xfId="122"/>
    <cellStyle name="60% - Акцент2 3" xfId="123"/>
    <cellStyle name="60% - Акцент2 4" xfId="124"/>
    <cellStyle name="60% - Акцент2 5" xfId="125"/>
    <cellStyle name="60% - Акцент3" xfId="126" builtinId="40" customBuiltin="1"/>
    <cellStyle name="60% - Акцент3 2" xfId="127"/>
    <cellStyle name="60% - Акцент3 3" xfId="128"/>
    <cellStyle name="60% - Акцент3 4" xfId="129"/>
    <cellStyle name="60% - Акцент3 5" xfId="130"/>
    <cellStyle name="60% - Акцент3 6" xfId="131"/>
    <cellStyle name="60% - Акцент3 7" xfId="132"/>
    <cellStyle name="60% - Акцент4" xfId="133" builtinId="44" customBuiltin="1"/>
    <cellStyle name="60% - Акцент4 2" xfId="134"/>
    <cellStyle name="60% - Акцент4 3" xfId="135"/>
    <cellStyle name="60% - Акцент4 4" xfId="136"/>
    <cellStyle name="60% - Акцент4 5" xfId="137"/>
    <cellStyle name="60% - Акцент4 6" xfId="138"/>
    <cellStyle name="60% - Акцент4 7" xfId="139"/>
    <cellStyle name="60% - Акцент5" xfId="140" builtinId="48" customBuiltin="1"/>
    <cellStyle name="60% - Акцент5 2" xfId="141"/>
    <cellStyle name="60% - Акцент5 3" xfId="142"/>
    <cellStyle name="60% - Акцент5 4" xfId="143"/>
    <cellStyle name="60% - Акцент5 5" xfId="144"/>
    <cellStyle name="60% - Акцент5 6" xfId="145"/>
    <cellStyle name="60% - Акцент5 7" xfId="146"/>
    <cellStyle name="60% - Акцент6" xfId="147" builtinId="52" customBuiltin="1"/>
    <cellStyle name="60% - Акцент6 2" xfId="148"/>
    <cellStyle name="60% - Акцент6 3" xfId="149"/>
    <cellStyle name="60% - Акцент6 4" xfId="150"/>
    <cellStyle name="60% - Акцент6 5" xfId="151"/>
    <cellStyle name="60% - Акцент6 6" xfId="152"/>
    <cellStyle name="60% - Акцент6 7" xfId="153"/>
    <cellStyle name="Accent1" xfId="154"/>
    <cellStyle name="Accent1 - 20%" xfId="155"/>
    <cellStyle name="Accent1 - 40%" xfId="156"/>
    <cellStyle name="Accent1 - 60%" xfId="157"/>
    <cellStyle name="Accent1_Cash" xfId="158"/>
    <cellStyle name="Accent2" xfId="159"/>
    <cellStyle name="Accent2 - 20%" xfId="160"/>
    <cellStyle name="Accent2 - 40%" xfId="161"/>
    <cellStyle name="Accent2 - 60%" xfId="162"/>
    <cellStyle name="Accent2_Cash" xfId="163"/>
    <cellStyle name="Accent3" xfId="164"/>
    <cellStyle name="Accent3 - 20%" xfId="165"/>
    <cellStyle name="Accent3 - 40%" xfId="166"/>
    <cellStyle name="Accent3 - 60%" xfId="167"/>
    <cellStyle name="Accent3_Cash" xfId="168"/>
    <cellStyle name="Accent4" xfId="169"/>
    <cellStyle name="Accent4 - 20%" xfId="170"/>
    <cellStyle name="Accent4 - 40%" xfId="171"/>
    <cellStyle name="Accent4 - 60%" xfId="172"/>
    <cellStyle name="Accent4_Cash" xfId="173"/>
    <cellStyle name="Accent5" xfId="174"/>
    <cellStyle name="Accent5 - 20%" xfId="175"/>
    <cellStyle name="Accent5 - 40%" xfId="176"/>
    <cellStyle name="Accent5 - 60%" xfId="177"/>
    <cellStyle name="Accent5_Cash" xfId="178"/>
    <cellStyle name="Accent6" xfId="179"/>
    <cellStyle name="Accent6 - 20%" xfId="180"/>
    <cellStyle name="Accent6 - 40%" xfId="181"/>
    <cellStyle name="Accent6 - 60%" xfId="182"/>
    <cellStyle name="Accent6_Cash" xfId="183"/>
    <cellStyle name="Bad" xfId="184"/>
    <cellStyle name="Calc Currency (0)" xfId="185"/>
    <cellStyle name="Calc Currency (2)" xfId="186"/>
    <cellStyle name="Calc Percent (0)" xfId="187"/>
    <cellStyle name="Calc Percent (0) 2" xfId="188"/>
    <cellStyle name="Calc Percent (1)" xfId="189"/>
    <cellStyle name="Calc Percent (2)" xfId="190"/>
    <cellStyle name="Calc Units (0)" xfId="191"/>
    <cellStyle name="Calc Units (1)" xfId="192"/>
    <cellStyle name="Calc Units (2)" xfId="193"/>
    <cellStyle name="Calculation" xfId="194"/>
    <cellStyle name="Check" xfId="195"/>
    <cellStyle name="Check Cell" xfId="196"/>
    <cellStyle name="Comma [00]" xfId="197"/>
    <cellStyle name="Comma 2 2" xfId="198"/>
    <cellStyle name="Comma 3" xfId="199"/>
    <cellStyle name="Comma 3 2" xfId="200"/>
    <cellStyle name="Credit" xfId="201"/>
    <cellStyle name="Currency [00]" xfId="202"/>
    <cellStyle name="Date" xfId="203"/>
    <cellStyle name="Date 2" xfId="204"/>
    <cellStyle name="Date Short" xfId="205"/>
    <cellStyle name="Date without year" xfId="206"/>
    <cellStyle name="Date without year 2" xfId="207"/>
    <cellStyle name="Debit" xfId="208"/>
    <cellStyle name="Debit Total" xfId="209"/>
    <cellStyle name="DELTA" xfId="210"/>
    <cellStyle name="E&amp;Y House" xfId="211"/>
    <cellStyle name="Emphasis 1" xfId="212"/>
    <cellStyle name="Emphasis 2" xfId="213"/>
    <cellStyle name="Emphasis 3" xfId="214"/>
    <cellStyle name="Enter Currency (0)" xfId="215"/>
    <cellStyle name="Enter Currency (2)" xfId="216"/>
    <cellStyle name="Enter Units (0)" xfId="217"/>
    <cellStyle name="Enter Units (1)" xfId="218"/>
    <cellStyle name="Enter Units (2)" xfId="219"/>
    <cellStyle name="Explanatory Text" xfId="220"/>
    <cellStyle name="From" xfId="221"/>
    <cellStyle name="Good" xfId="222"/>
    <cellStyle name="Grey" xfId="223"/>
    <cellStyle name="Header1" xfId="224"/>
    <cellStyle name="Header2" xfId="225"/>
    <cellStyle name="Heading" xfId="226"/>
    <cellStyle name="Heading 1" xfId="227"/>
    <cellStyle name="Heading 2" xfId="228"/>
    <cellStyle name="Heading 3" xfId="229"/>
    <cellStyle name="Heading 4" xfId="230"/>
    <cellStyle name="Input" xfId="231"/>
    <cellStyle name="Input [yellow]" xfId="232"/>
    <cellStyle name="Input 2" xfId="233"/>
    <cellStyle name="Input_Cash" xfId="234"/>
    <cellStyle name="Link Currency (0)" xfId="235"/>
    <cellStyle name="Link Currency (2)" xfId="236"/>
    <cellStyle name="Link Units (0)" xfId="237"/>
    <cellStyle name="Link Units (1)" xfId="238"/>
    <cellStyle name="Link Units (2)" xfId="239"/>
    <cellStyle name="Linked Cell" xfId="240"/>
    <cellStyle name="Neutral" xfId="241"/>
    <cellStyle name="Normal - Style1" xfId="242"/>
    <cellStyle name="Normal - Style1 2" xfId="243"/>
    <cellStyle name="Normal 2" xfId="244"/>
    <cellStyle name="Normal 2 2" xfId="245"/>
    <cellStyle name="Normal 2 3" xfId="1012"/>
    <cellStyle name="Normal 2 4" xfId="836"/>
    <cellStyle name="Normal 5" xfId="246"/>
    <cellStyle name="Normal_~8960690" xfId="247"/>
    <cellStyle name="Normal1" xfId="248"/>
    <cellStyle name="normбlnм_laroux" xfId="249"/>
    <cellStyle name="Note" xfId="250"/>
    <cellStyle name="numbers" xfId="251"/>
    <cellStyle name="numbers 2" xfId="252"/>
    <cellStyle name="Output" xfId="253"/>
    <cellStyle name="paint" xfId="254"/>
    <cellStyle name="Percent (0)" xfId="255"/>
    <cellStyle name="Percent (0) 2" xfId="256"/>
    <cellStyle name="Percent [0]" xfId="257"/>
    <cellStyle name="Percent [00]" xfId="258"/>
    <cellStyle name="Percent [2]" xfId="259"/>
    <cellStyle name="Percent [2] 2" xfId="260"/>
    <cellStyle name="piw#" xfId="261"/>
    <cellStyle name="piw%" xfId="262"/>
    <cellStyle name="PrePop Currency (0)" xfId="263"/>
    <cellStyle name="PrePop Currency (2)" xfId="264"/>
    <cellStyle name="PrePop Units (0)" xfId="265"/>
    <cellStyle name="PrePop Units (1)" xfId="266"/>
    <cellStyle name="PrePop Units (2)" xfId="267"/>
    <cellStyle name="Price_Body" xfId="268"/>
    <cellStyle name="Rubles" xfId="269"/>
    <cellStyle name="SAPBEXaggData" xfId="270"/>
    <cellStyle name="SAPBEXaggData 2" xfId="271"/>
    <cellStyle name="SAPBEXaggData 2 2" xfId="272"/>
    <cellStyle name="SAPBEXaggData 2 3" xfId="273"/>
    <cellStyle name="SAPBEXaggData 3" xfId="274"/>
    <cellStyle name="SAPBEXaggData 4" xfId="275"/>
    <cellStyle name="SAPBEXaggData 5" xfId="276"/>
    <cellStyle name="SAPBEXaggDataEmph" xfId="277"/>
    <cellStyle name="SAPBEXaggItem" xfId="278"/>
    <cellStyle name="SAPBEXaggItem 2" xfId="279"/>
    <cellStyle name="SAPBEXaggItem 2 2" xfId="280"/>
    <cellStyle name="SAPBEXaggItem 2 3" xfId="281"/>
    <cellStyle name="SAPBEXaggItem 3" xfId="282"/>
    <cellStyle name="SAPBEXaggItem 4" xfId="283"/>
    <cellStyle name="SAPBEXaggItem 5" xfId="284"/>
    <cellStyle name="SAPBEXaggItemX" xfId="285"/>
    <cellStyle name="SAPBEXchaText" xfId="286"/>
    <cellStyle name="SAPBEXchaText 2" xfId="287"/>
    <cellStyle name="SAPBEXchaText 3" xfId="288"/>
    <cellStyle name="SAPBEXchaText 4" xfId="289"/>
    <cellStyle name="SAPBEXchaText 5" xfId="290"/>
    <cellStyle name="SAPBEXexcBad7" xfId="291"/>
    <cellStyle name="SAPBEXexcBad8" xfId="292"/>
    <cellStyle name="SAPBEXexcBad9" xfId="293"/>
    <cellStyle name="SAPBEXexcCritical4" xfId="294"/>
    <cellStyle name="SAPBEXexcCritical5" xfId="295"/>
    <cellStyle name="SAPBEXexcCritical6" xfId="296"/>
    <cellStyle name="SAPBEXexcGood1" xfId="297"/>
    <cellStyle name="SAPBEXexcGood2" xfId="298"/>
    <cellStyle name="SAPBEXexcGood3" xfId="299"/>
    <cellStyle name="SAPBEXfilterDrill" xfId="300"/>
    <cellStyle name="SAPBEXfilterItem" xfId="301"/>
    <cellStyle name="SAPBEXfilterText" xfId="302"/>
    <cellStyle name="SAPBEXformats" xfId="303"/>
    <cellStyle name="SAPBEXformats 2" xfId="304"/>
    <cellStyle name="SAPBEXformats 2 2" xfId="305"/>
    <cellStyle name="SAPBEXformats 2 3" xfId="306"/>
    <cellStyle name="SAPBEXformats 3" xfId="307"/>
    <cellStyle name="SAPBEXformats 4" xfId="308"/>
    <cellStyle name="SAPBEXformats 5" xfId="309"/>
    <cellStyle name="SAPBEXheaderItem" xfId="310"/>
    <cellStyle name="SAPBEXheaderText" xfId="311"/>
    <cellStyle name="SAPBEXHLevel0" xfId="312"/>
    <cellStyle name="SAPBEXHLevel0 2" xfId="313"/>
    <cellStyle name="SAPBEXHLevel0 3" xfId="314"/>
    <cellStyle name="SAPBEXHLevel0 4" xfId="315"/>
    <cellStyle name="SAPBEXHLevel0 5" xfId="316"/>
    <cellStyle name="SAPBEXHLevel0X" xfId="317"/>
    <cellStyle name="SAPBEXHLevel0X 2" xfId="318"/>
    <cellStyle name="SAPBEXHLevel0X 3" xfId="319"/>
    <cellStyle name="SAPBEXHLevel0X 4" xfId="320"/>
    <cellStyle name="SAPBEXHLevel0X 5" xfId="321"/>
    <cellStyle name="SAPBEXHLevel1" xfId="322"/>
    <cellStyle name="SAPBEXHLevel1 2" xfId="323"/>
    <cellStyle name="SAPBEXHLevel1 3" xfId="324"/>
    <cellStyle name="SAPBEXHLevel1 4" xfId="325"/>
    <cellStyle name="SAPBEXHLevel1 5" xfId="326"/>
    <cellStyle name="SAPBEXHLevel1X" xfId="327"/>
    <cellStyle name="SAPBEXHLevel1X 2" xfId="328"/>
    <cellStyle name="SAPBEXHLevel1X 3" xfId="329"/>
    <cellStyle name="SAPBEXHLevel1X 4" xfId="330"/>
    <cellStyle name="SAPBEXHLevel1X 5" xfId="331"/>
    <cellStyle name="SAPBEXHLevel2" xfId="332"/>
    <cellStyle name="SAPBEXHLevel2 2" xfId="333"/>
    <cellStyle name="SAPBEXHLevel2 3" xfId="334"/>
    <cellStyle name="SAPBEXHLevel2 4" xfId="335"/>
    <cellStyle name="SAPBEXHLevel2 5" xfId="336"/>
    <cellStyle name="SAPBEXHLevel2X" xfId="337"/>
    <cellStyle name="SAPBEXHLevel2X 2" xfId="338"/>
    <cellStyle name="SAPBEXHLevel2X 3" xfId="339"/>
    <cellStyle name="SAPBEXHLevel2X 4" xfId="340"/>
    <cellStyle name="SAPBEXHLevel2X 5" xfId="341"/>
    <cellStyle name="SAPBEXHLevel3" xfId="342"/>
    <cellStyle name="SAPBEXHLevel3 2" xfId="343"/>
    <cellStyle name="SAPBEXHLevel3 3" xfId="344"/>
    <cellStyle name="SAPBEXHLevel3 4" xfId="345"/>
    <cellStyle name="SAPBEXHLevel3 5" xfId="346"/>
    <cellStyle name="SAPBEXHLevel3X" xfId="347"/>
    <cellStyle name="SAPBEXHLevel3X 2" xfId="348"/>
    <cellStyle name="SAPBEXHLevel3X 3" xfId="349"/>
    <cellStyle name="SAPBEXHLevel3X 4" xfId="350"/>
    <cellStyle name="SAPBEXHLevel3X 5" xfId="351"/>
    <cellStyle name="SAPBEXinputData" xfId="352"/>
    <cellStyle name="SAPBEXresData" xfId="353"/>
    <cellStyle name="SAPBEXresDataEmph" xfId="354"/>
    <cellStyle name="SAPBEXresItem" xfId="355"/>
    <cellStyle name="SAPBEXresItem 2" xfId="356"/>
    <cellStyle name="SAPBEXresItemX" xfId="357"/>
    <cellStyle name="SAPBEXstdData" xfId="358"/>
    <cellStyle name="SAPBEXstdData 2" xfId="359"/>
    <cellStyle name="SAPBEXstdData 3" xfId="360"/>
    <cellStyle name="SAPBEXstdData 4" xfId="361"/>
    <cellStyle name="SAPBEXstdData 5" xfId="362"/>
    <cellStyle name="SAPBEXstdData 6" xfId="363"/>
    <cellStyle name="SAPBEXstdDataEmph" xfId="364"/>
    <cellStyle name="SAPBEXstdItem" xfId="365"/>
    <cellStyle name="SAPBEXstdItem 2" xfId="366"/>
    <cellStyle name="SAPBEXstdItem 3" xfId="367"/>
    <cellStyle name="SAPBEXstdItemX" xfId="368"/>
    <cellStyle name="SAPBEXtitle" xfId="369"/>
    <cellStyle name="SAPBEXunassignedItem" xfId="370"/>
    <cellStyle name="SAPBEXundefined" xfId="371"/>
    <cellStyle name="Sheet Title" xfId="372"/>
    <cellStyle name="stand_bord" xfId="373"/>
    <cellStyle name="Text Indent A" xfId="374"/>
    <cellStyle name="Text Indent B" xfId="375"/>
    <cellStyle name="Text Indent C" xfId="376"/>
    <cellStyle name="Tickmark" xfId="377"/>
    <cellStyle name="Title" xfId="378"/>
    <cellStyle name="Total" xfId="379"/>
    <cellStyle name="Warning Text" xfId="380"/>
    <cellStyle name="Акцент1" xfId="381" builtinId="29" customBuiltin="1"/>
    <cellStyle name="Акцент1 2" xfId="382"/>
    <cellStyle name="Акцент1 3" xfId="383"/>
    <cellStyle name="Акцент1 4" xfId="384"/>
    <cellStyle name="Акцент1 5" xfId="385"/>
    <cellStyle name="Акцент1 6" xfId="386"/>
    <cellStyle name="Акцент1 7" xfId="387"/>
    <cellStyle name="Акцент2" xfId="388" builtinId="33" customBuiltin="1"/>
    <cellStyle name="Акцент2 2" xfId="389"/>
    <cellStyle name="Акцент2 3" xfId="390"/>
    <cellStyle name="Акцент2 4" xfId="391"/>
    <cellStyle name="Акцент2 5" xfId="392"/>
    <cellStyle name="Акцент3" xfId="393" builtinId="37" customBuiltin="1"/>
    <cellStyle name="Акцент3 2" xfId="394"/>
    <cellStyle name="Акцент3 3" xfId="395"/>
    <cellStyle name="Акцент3 4" xfId="396"/>
    <cellStyle name="Акцент3 5" xfId="397"/>
    <cellStyle name="Акцент4" xfId="398" builtinId="41" customBuiltin="1"/>
    <cellStyle name="Акцент4 2" xfId="399"/>
    <cellStyle name="Акцент4 3" xfId="400"/>
    <cellStyle name="Акцент4 4" xfId="401"/>
    <cellStyle name="Акцент4 5" xfId="402"/>
    <cellStyle name="Акцент4 6" xfId="403"/>
    <cellStyle name="Акцент4 7" xfId="404"/>
    <cellStyle name="Акцент5" xfId="405" builtinId="45" customBuiltin="1"/>
    <cellStyle name="Акцент5 2" xfId="406"/>
    <cellStyle name="Акцент5 3" xfId="407"/>
    <cellStyle name="Акцент5 4" xfId="408"/>
    <cellStyle name="Акцент5 5" xfId="409"/>
    <cellStyle name="Акцент6" xfId="410" builtinId="49" customBuiltin="1"/>
    <cellStyle name="Акцент6 2" xfId="411"/>
    <cellStyle name="Акцент6 3" xfId="412"/>
    <cellStyle name="Акцент6 4" xfId="413"/>
    <cellStyle name="Акцент6 5" xfId="414"/>
    <cellStyle name="Акцент6 6" xfId="415"/>
    <cellStyle name="Акцент6 7" xfId="416"/>
    <cellStyle name="Беззащитный" xfId="417"/>
    <cellStyle name="Ввод " xfId="418" builtinId="20" customBuiltin="1"/>
    <cellStyle name="Ввод  2" xfId="419"/>
    <cellStyle name="Ввод  3" xfId="420"/>
    <cellStyle name="Ввод  4" xfId="421"/>
    <cellStyle name="Ввод  5" xfId="422"/>
    <cellStyle name="Вывод" xfId="423" builtinId="21" customBuiltin="1"/>
    <cellStyle name="Вывод 2" xfId="424"/>
    <cellStyle name="Вывод 3" xfId="425"/>
    <cellStyle name="Вывод 4" xfId="426"/>
    <cellStyle name="Вывод 5" xfId="427"/>
    <cellStyle name="Вывод 6" xfId="428"/>
    <cellStyle name="Вывод 7" xfId="429"/>
    <cellStyle name="Вычисление" xfId="430" builtinId="22" customBuiltin="1"/>
    <cellStyle name="Вычисление 2" xfId="431"/>
    <cellStyle name="Вычисление 3" xfId="432"/>
    <cellStyle name="Вычисление 4" xfId="433"/>
    <cellStyle name="Вычисление 5" xfId="434"/>
    <cellStyle name="Вычисление 6" xfId="435"/>
    <cellStyle name="Вычисление 7" xfId="436"/>
    <cellStyle name="Гиперссылка 2" xfId="437"/>
    <cellStyle name="Гиперссылка 2 2" xfId="438"/>
    <cellStyle name="Гиперссылка 2 3" xfId="439"/>
    <cellStyle name="Группа" xfId="440"/>
    <cellStyle name="Дата" xfId="441"/>
    <cellStyle name="Денежный [0] 2" xfId="442"/>
    <cellStyle name="Денежный [0] 3" xfId="443"/>
    <cellStyle name="Денежный [0] 4" xfId="444"/>
    <cellStyle name="Денежный 10" xfId="445"/>
    <cellStyle name="Денежный 10 2" xfId="1013"/>
    <cellStyle name="Денежный 10 3" xfId="837"/>
    <cellStyle name="Денежный 11" xfId="446"/>
    <cellStyle name="Денежный 11 2" xfId="447"/>
    <cellStyle name="Денежный 11 3" xfId="448"/>
    <cellStyle name="Денежный 11 3 2" xfId="1014"/>
    <cellStyle name="Денежный 11 3 3" xfId="838"/>
    <cellStyle name="Денежный 12" xfId="449"/>
    <cellStyle name="Денежный 12 2" xfId="450"/>
    <cellStyle name="Денежный 12 2 2" xfId="1015"/>
    <cellStyle name="Денежный 12 2 3" xfId="839"/>
    <cellStyle name="Денежный 13" xfId="451"/>
    <cellStyle name="Денежный 13 2" xfId="1016"/>
    <cellStyle name="Денежный 13 3" xfId="840"/>
    <cellStyle name="Денежный 14" xfId="452"/>
    <cellStyle name="Денежный 14 2" xfId="1017"/>
    <cellStyle name="Денежный 14 3" xfId="841"/>
    <cellStyle name="Денежный 15" xfId="453"/>
    <cellStyle name="Денежный 15 2" xfId="1018"/>
    <cellStyle name="Денежный 15 3" xfId="842"/>
    <cellStyle name="Денежный 16" xfId="454"/>
    <cellStyle name="Денежный 16 2" xfId="1019"/>
    <cellStyle name="Денежный 16 3" xfId="843"/>
    <cellStyle name="Денежный 17" xfId="455"/>
    <cellStyle name="Денежный 17 2" xfId="1020"/>
    <cellStyle name="Денежный 17 3" xfId="844"/>
    <cellStyle name="Денежный 2" xfId="456"/>
    <cellStyle name="Денежный 2 2" xfId="457"/>
    <cellStyle name="Денежный 2 2 2" xfId="458"/>
    <cellStyle name="Денежный 2 2 2 2" xfId="1021"/>
    <cellStyle name="Денежный 2 2 2 3" xfId="845"/>
    <cellStyle name="Денежный 2 2 3" xfId="459"/>
    <cellStyle name="Денежный 2 2 3 2" xfId="1022"/>
    <cellStyle name="Денежный 2 2 3 3" xfId="846"/>
    <cellStyle name="Денежный 2 2 4" xfId="460"/>
    <cellStyle name="Денежный 2 2 5" xfId="822"/>
    <cellStyle name="Денежный 2 3" xfId="461"/>
    <cellStyle name="Денежный 2 4" xfId="462"/>
    <cellStyle name="Денежный 2 4 2" xfId="1023"/>
    <cellStyle name="Денежный 2 4 3" xfId="847"/>
    <cellStyle name="Денежный 2 5" xfId="463"/>
    <cellStyle name="Денежный 2 5 2" xfId="1024"/>
    <cellStyle name="Денежный 2 5 3" xfId="848"/>
    <cellStyle name="Денежный 2 6" xfId="464"/>
    <cellStyle name="Денежный 3" xfId="465"/>
    <cellStyle name="Денежный 3 2" xfId="1025"/>
    <cellStyle name="Денежный 3 3" xfId="849"/>
    <cellStyle name="Денежный 4" xfId="466"/>
    <cellStyle name="Денежный 4 2" xfId="1026"/>
    <cellStyle name="Денежный 4 3" xfId="850"/>
    <cellStyle name="Денежный 5" xfId="467"/>
    <cellStyle name="Денежный 5 2" xfId="1027"/>
    <cellStyle name="Денежный 5 3" xfId="851"/>
    <cellStyle name="Денежный 6" xfId="468"/>
    <cellStyle name="Денежный 6 2" xfId="1028"/>
    <cellStyle name="Денежный 6 3" xfId="852"/>
    <cellStyle name="Денежный 7" xfId="469"/>
    <cellStyle name="Денежный 7 2" xfId="1029"/>
    <cellStyle name="Денежный 7 3" xfId="853"/>
    <cellStyle name="Денежный 8" xfId="470"/>
    <cellStyle name="Денежный 8 2" xfId="1030"/>
    <cellStyle name="Денежный 8 3" xfId="854"/>
    <cellStyle name="Денежный 9" xfId="471"/>
    <cellStyle name="Денежный 9 2" xfId="1031"/>
    <cellStyle name="Денежный 9 3" xfId="855"/>
    <cellStyle name="Заголовок 1" xfId="472" builtinId="16" customBuiltin="1"/>
    <cellStyle name="Заголовок 1 2" xfId="473"/>
    <cellStyle name="Заголовок 1 3" xfId="474"/>
    <cellStyle name="Заголовок 1 4" xfId="475"/>
    <cellStyle name="Заголовок 1 5" xfId="476"/>
    <cellStyle name="Заголовок 1 6" xfId="477"/>
    <cellStyle name="Заголовок 1 7" xfId="478"/>
    <cellStyle name="Заголовок 2" xfId="479" builtinId="17" customBuiltin="1"/>
    <cellStyle name="Заголовок 2 2" xfId="480"/>
    <cellStyle name="Заголовок 2 3" xfId="481"/>
    <cellStyle name="Заголовок 2 4" xfId="482"/>
    <cellStyle name="Заголовок 2 5" xfId="483"/>
    <cellStyle name="Заголовок 2 6" xfId="484"/>
    <cellStyle name="Заголовок 2 7" xfId="485"/>
    <cellStyle name="Заголовок 3" xfId="486" builtinId="18" customBuiltin="1"/>
    <cellStyle name="Заголовок 3 2" xfId="487"/>
    <cellStyle name="Заголовок 3 3" xfId="488"/>
    <cellStyle name="Заголовок 3 4" xfId="489"/>
    <cellStyle name="Заголовок 3 5" xfId="490"/>
    <cellStyle name="Заголовок 3 6" xfId="491"/>
    <cellStyle name="Заголовок 3 7" xfId="492"/>
    <cellStyle name="Заголовок 4" xfId="493" builtinId="19" customBuiltin="1"/>
    <cellStyle name="Заголовок 4 2" xfId="494"/>
    <cellStyle name="Заголовок 4 3" xfId="495"/>
    <cellStyle name="Заголовок 4 4" xfId="496"/>
    <cellStyle name="Заголовок 4 5" xfId="497"/>
    <cellStyle name="Заголовок 4 6" xfId="498"/>
    <cellStyle name="Заголовок 4 7" xfId="499"/>
    <cellStyle name="Защитный" xfId="500"/>
    <cellStyle name="Звезды" xfId="501"/>
    <cellStyle name="Звезды 2" xfId="502"/>
    <cellStyle name="Итог" xfId="503" builtinId="25" customBuiltin="1"/>
    <cellStyle name="Итог 2" xfId="504"/>
    <cellStyle name="Итог 3" xfId="505"/>
    <cellStyle name="Итог 4" xfId="506"/>
    <cellStyle name="Итог 5" xfId="507"/>
    <cellStyle name="Итог 6" xfId="508"/>
    <cellStyle name="Итог 7" xfId="509"/>
    <cellStyle name="КАНДАГАЧ тел3-33-96" xfId="510"/>
    <cellStyle name="КАНДАГАЧ тел3-33-96 2" xfId="511"/>
    <cellStyle name="Контрольная ячейка" xfId="512" builtinId="23" customBuiltin="1"/>
    <cellStyle name="Контрольная ячейка 2" xfId="513"/>
    <cellStyle name="Контрольная ячейка 3" xfId="514"/>
    <cellStyle name="Контрольная ячейка 4" xfId="515"/>
    <cellStyle name="Контрольная ячейка 5" xfId="516"/>
    <cellStyle name="Мой" xfId="517"/>
    <cellStyle name="Мой 10" xfId="518"/>
    <cellStyle name="Мой 10 2" xfId="1032"/>
    <cellStyle name="Мой 10 3" xfId="856"/>
    <cellStyle name="Мой 11" xfId="519"/>
    <cellStyle name="Мой 11 2" xfId="1033"/>
    <cellStyle name="Мой 11 3" xfId="857"/>
    <cellStyle name="Мой 12" xfId="520"/>
    <cellStyle name="Мой 12 2" xfId="1034"/>
    <cellStyle name="Мой 12 3" xfId="858"/>
    <cellStyle name="Мой 13" xfId="521"/>
    <cellStyle name="Мой 13 2" xfId="1035"/>
    <cellStyle name="Мой 13 3" xfId="859"/>
    <cellStyle name="Мой 14" xfId="522"/>
    <cellStyle name="Мой 14 2" xfId="1036"/>
    <cellStyle name="Мой 14 3" xfId="860"/>
    <cellStyle name="Мой 15" xfId="523"/>
    <cellStyle name="Мой 15 2" xfId="1037"/>
    <cellStyle name="Мой 15 3" xfId="861"/>
    <cellStyle name="Мой 16" xfId="524"/>
    <cellStyle name="Мой 16 2" xfId="1038"/>
    <cellStyle name="Мой 16 3" xfId="862"/>
    <cellStyle name="Мой 17" xfId="525"/>
    <cellStyle name="Мой 17 2" xfId="1039"/>
    <cellStyle name="Мой 17 3" xfId="863"/>
    <cellStyle name="Мой 18" xfId="526"/>
    <cellStyle name="Мой 18 2" xfId="1040"/>
    <cellStyle name="Мой 18 3" xfId="864"/>
    <cellStyle name="Мой 19" xfId="527"/>
    <cellStyle name="Мой 19 2" xfId="1041"/>
    <cellStyle name="Мой 19 3" xfId="865"/>
    <cellStyle name="Мой 2" xfId="528"/>
    <cellStyle name="Мой 2 2" xfId="529"/>
    <cellStyle name="Мой 2 2 2" xfId="1042"/>
    <cellStyle name="Мой 2 2 3" xfId="824"/>
    <cellStyle name="Мой 2 3" xfId="530"/>
    <cellStyle name="Мой 20" xfId="531"/>
    <cellStyle name="Мой 20 2" xfId="1043"/>
    <cellStyle name="Мой 20 3" xfId="866"/>
    <cellStyle name="Мой 21" xfId="532"/>
    <cellStyle name="Мой 21 2" xfId="1044"/>
    <cellStyle name="Мой 21 3" xfId="867"/>
    <cellStyle name="Мой 22" xfId="533"/>
    <cellStyle name="Мой 22 2" xfId="1045"/>
    <cellStyle name="Мой 22 3" xfId="868"/>
    <cellStyle name="Мой 23" xfId="534"/>
    <cellStyle name="Мой 3" xfId="535"/>
    <cellStyle name="Мой 3 2" xfId="1046"/>
    <cellStyle name="Мой 3 3" xfId="823"/>
    <cellStyle name="Мой 4" xfId="536"/>
    <cellStyle name="Мой 4 2" xfId="1047"/>
    <cellStyle name="Мой 4 3" xfId="869"/>
    <cellStyle name="Мой 5" xfId="537"/>
    <cellStyle name="Мой 5 2" xfId="1048"/>
    <cellStyle name="Мой 5 3" xfId="870"/>
    <cellStyle name="Мой 6" xfId="538"/>
    <cellStyle name="Мой 6 2" xfId="1049"/>
    <cellStyle name="Мой 6 3" xfId="871"/>
    <cellStyle name="Мой 7" xfId="539"/>
    <cellStyle name="Мой 7 2" xfId="1050"/>
    <cellStyle name="Мой 7 3" xfId="872"/>
    <cellStyle name="Мой 8" xfId="540"/>
    <cellStyle name="Мой 8 2" xfId="1051"/>
    <cellStyle name="Мой 8 3" xfId="873"/>
    <cellStyle name="Мой 9" xfId="541"/>
    <cellStyle name="Мой 9 2" xfId="1052"/>
    <cellStyle name="Мой 9 3" xfId="874"/>
    <cellStyle name="Название" xfId="542" builtinId="15" customBuiltin="1"/>
    <cellStyle name="Название 2" xfId="543"/>
    <cellStyle name="Название 3" xfId="544"/>
    <cellStyle name="Название 4" xfId="545"/>
    <cellStyle name="Название 5" xfId="546"/>
    <cellStyle name="Название 6" xfId="547"/>
    <cellStyle name="Название 7" xfId="548"/>
    <cellStyle name="Нейтральный" xfId="549" builtinId="28" customBuiltin="1"/>
    <cellStyle name="Нейтральный 2" xfId="550"/>
    <cellStyle name="Нейтральный 3" xfId="551"/>
    <cellStyle name="Нейтральный 4" xfId="552"/>
    <cellStyle name="Нейтральный 5" xfId="553"/>
    <cellStyle name="Нейтральный 6" xfId="554"/>
    <cellStyle name="Нейтральный 7" xfId="555"/>
    <cellStyle name="Обычный" xfId="0" builtinId="0"/>
    <cellStyle name="Обычный 10" xfId="556"/>
    <cellStyle name="Обычный 10 2" xfId="1053"/>
    <cellStyle name="Обычный 10 3" xfId="875"/>
    <cellStyle name="Обычный 11" xfId="557"/>
    <cellStyle name="Обычный 11 2" xfId="1054"/>
    <cellStyle name="Обычный 11 3" xfId="876"/>
    <cellStyle name="Обычный 12" xfId="558"/>
    <cellStyle name="Обычный 12 2" xfId="1055"/>
    <cellStyle name="Обычный 12 3" xfId="877"/>
    <cellStyle name="Обычный 13" xfId="559"/>
    <cellStyle name="Обычный 13 2" xfId="1056"/>
    <cellStyle name="Обычный 13 3" xfId="878"/>
    <cellStyle name="Обычный 14 2" xfId="560"/>
    <cellStyle name="Обычный 14 2 2" xfId="1057"/>
    <cellStyle name="Обычный 14 2 3" xfId="879"/>
    <cellStyle name="Обычный 15 2" xfId="561"/>
    <cellStyle name="Обычный 15 2 2" xfId="1058"/>
    <cellStyle name="Обычный 15 2 3" xfId="880"/>
    <cellStyle name="Обычный 16" xfId="562"/>
    <cellStyle name="Обычный 16 2" xfId="1059"/>
    <cellStyle name="Обычный 16 3" xfId="881"/>
    <cellStyle name="Обычный 17" xfId="563"/>
    <cellStyle name="Обычный 17 2" xfId="1060"/>
    <cellStyle name="Обычный 17 3" xfId="882"/>
    <cellStyle name="Обычный 18" xfId="564"/>
    <cellStyle name="Обычный 2" xfId="565"/>
    <cellStyle name="Обычный 2 2" xfId="566"/>
    <cellStyle name="Обычный 2 2 2" xfId="567"/>
    <cellStyle name="Обычный 2 2 3" xfId="1061"/>
    <cellStyle name="Обычный 2 2 4" xfId="883"/>
    <cellStyle name="Обычный 2 3" xfId="568"/>
    <cellStyle name="Обычный 2 3 2" xfId="1062"/>
    <cellStyle name="Обычный 2 3 3" xfId="884"/>
    <cellStyle name="Обычный 2 4" xfId="569"/>
    <cellStyle name="Обычный 2 4 2" xfId="1063"/>
    <cellStyle name="Обычный 2 4 3" xfId="885"/>
    <cellStyle name="Обычный 2 5" xfId="570"/>
    <cellStyle name="Обычный 2 6" xfId="571"/>
    <cellStyle name="Обычный 2 6 2" xfId="1064"/>
    <cellStyle name="Обычный 2 6 3" xfId="886"/>
    <cellStyle name="Обычный 2 7" xfId="572"/>
    <cellStyle name="Обычный 2 7 2" xfId="1065"/>
    <cellStyle name="Обычный 2 7 3" xfId="887"/>
    <cellStyle name="Обычный 21" xfId="573"/>
    <cellStyle name="Обычный 22" xfId="574"/>
    <cellStyle name="Обычный 3" xfId="575"/>
    <cellStyle name="Обычный 3 2" xfId="576"/>
    <cellStyle name="Обычный 3 2 2" xfId="577"/>
    <cellStyle name="Обычный 3 2 3" xfId="578"/>
    <cellStyle name="Обычный 3 3" xfId="579"/>
    <cellStyle name="Обычный 3 4" xfId="580"/>
    <cellStyle name="Обычный 4" xfId="581"/>
    <cellStyle name="Обычный 4 2" xfId="582"/>
    <cellStyle name="Обычный 4 2 2" xfId="1066"/>
    <cellStyle name="Обычный 4 2 3" xfId="888"/>
    <cellStyle name="Обычный 4 3" xfId="583"/>
    <cellStyle name="Обычный 4 3 2" xfId="1067"/>
    <cellStyle name="Обычный 4 3 3" xfId="889"/>
    <cellStyle name="Обычный 4 4" xfId="584"/>
    <cellStyle name="Обычный 4 4 2" xfId="1068"/>
    <cellStyle name="Обычный 4 4 3" xfId="890"/>
    <cellStyle name="Обычный 4 5" xfId="585"/>
    <cellStyle name="Обычный 4 5 2" xfId="1069"/>
    <cellStyle name="Обычный 4 5 3" xfId="891"/>
    <cellStyle name="Обычный 5" xfId="586"/>
    <cellStyle name="Обычный 5 2" xfId="587"/>
    <cellStyle name="Обычный 5 2 2" xfId="1070"/>
    <cellStyle name="Обычный 5 2 3" xfId="892"/>
    <cellStyle name="Обычный 5 3" xfId="588"/>
    <cellStyle name="Обычный 5 3 2" xfId="1071"/>
    <cellStyle name="Обычный 5 3 3" xfId="893"/>
    <cellStyle name="Обычный 5 4" xfId="589"/>
    <cellStyle name="Обычный 5 4 2" xfId="1072"/>
    <cellStyle name="Обычный 5 4 3" xfId="894"/>
    <cellStyle name="Обычный 5 5" xfId="590"/>
    <cellStyle name="Обычный 5 5 2" xfId="1073"/>
    <cellStyle name="Обычный 5 5 3" xfId="895"/>
    <cellStyle name="Обычный 6" xfId="591"/>
    <cellStyle name="Обычный 6 2" xfId="592"/>
    <cellStyle name="Обычный 6 3" xfId="593"/>
    <cellStyle name="Обычный 6 4" xfId="1074"/>
    <cellStyle name="Обычный 6 5" xfId="896"/>
    <cellStyle name="Обычный 7" xfId="594"/>
    <cellStyle name="Обычный 7 2" xfId="595"/>
    <cellStyle name="Обычный 7 2 2" xfId="1076"/>
    <cellStyle name="Обычный 7 2 3" xfId="898"/>
    <cellStyle name="Обычный 7 3" xfId="1075"/>
    <cellStyle name="Обычный 7 4" xfId="897"/>
    <cellStyle name="Обычный 8" xfId="596"/>
    <cellStyle name="Обычный 8 2" xfId="597"/>
    <cellStyle name="Обычный 8 3" xfId="598"/>
    <cellStyle name="Обычный 8 4" xfId="1077"/>
    <cellStyle name="Обычный 8 5" xfId="899"/>
    <cellStyle name="Обычный 9" xfId="599"/>
    <cellStyle name="Обычный 9 2" xfId="600"/>
    <cellStyle name="Обычный 9 3" xfId="601"/>
    <cellStyle name="Обычный 9 4" xfId="1078"/>
    <cellStyle name="Обычный 9 5" xfId="900"/>
    <cellStyle name="Обычный_Balans_odt" xfId="602"/>
    <cellStyle name="Обычный_Бух_баланс_активы" xfId="603"/>
    <cellStyle name="Обычный_Лист1" xfId="604"/>
    <cellStyle name="Открывавшаяся гиперссылка 2" xfId="605"/>
    <cellStyle name="Плохой" xfId="606" builtinId="27" customBuiltin="1"/>
    <cellStyle name="Плохой 2" xfId="607"/>
    <cellStyle name="Плохой 3" xfId="608"/>
    <cellStyle name="Плохой 4" xfId="609"/>
    <cellStyle name="Плохой 5" xfId="610"/>
    <cellStyle name="Плохой 6" xfId="611"/>
    <cellStyle name="Плохой 7" xfId="612"/>
    <cellStyle name="Пояснение" xfId="613" builtinId="53" customBuiltin="1"/>
    <cellStyle name="Пояснение 2" xfId="614"/>
    <cellStyle name="Пояснение 3" xfId="615"/>
    <cellStyle name="Пояснение 4" xfId="616"/>
    <cellStyle name="Пояснение 5" xfId="617"/>
    <cellStyle name="Примечание" xfId="618" builtinId="10" customBuiltin="1"/>
    <cellStyle name="Примечание 2" xfId="619"/>
    <cellStyle name="Примечание 2 2" xfId="1079"/>
    <cellStyle name="Примечание 2 3" xfId="825"/>
    <cellStyle name="Примечание 3" xfId="620"/>
    <cellStyle name="Примечание 3 2" xfId="1080"/>
    <cellStyle name="Примечание 3 3" xfId="901"/>
    <cellStyle name="Примечание 4" xfId="621"/>
    <cellStyle name="Примечание 5" xfId="622"/>
    <cellStyle name="Примечание 6" xfId="623"/>
    <cellStyle name="Примечание 7" xfId="624"/>
    <cellStyle name="Примечание 8" xfId="625"/>
    <cellStyle name="Примечание 9" xfId="626"/>
    <cellStyle name="Процентный 10" xfId="627"/>
    <cellStyle name="Процентный 10 2" xfId="1081"/>
    <cellStyle name="Процентный 10 3" xfId="902"/>
    <cellStyle name="Процентный 11 2" xfId="628"/>
    <cellStyle name="Процентный 11 2 2" xfId="1082"/>
    <cellStyle name="Процентный 11 2 3" xfId="903"/>
    <cellStyle name="Процентный 12 2" xfId="629"/>
    <cellStyle name="Процентный 12 2 2" xfId="1083"/>
    <cellStyle name="Процентный 12 2 3" xfId="904"/>
    <cellStyle name="Процентный 13" xfId="630"/>
    <cellStyle name="Процентный 13 2" xfId="1084"/>
    <cellStyle name="Процентный 13 3" xfId="905"/>
    <cellStyle name="Процентный 14" xfId="631"/>
    <cellStyle name="Процентный 14 2" xfId="1085"/>
    <cellStyle name="Процентный 14 3" xfId="906"/>
    <cellStyle name="Процентный 15" xfId="632"/>
    <cellStyle name="Процентный 15 2" xfId="1086"/>
    <cellStyle name="Процентный 15 3" xfId="907"/>
    <cellStyle name="Процентный 16" xfId="633"/>
    <cellStyle name="Процентный 16 2" xfId="1087"/>
    <cellStyle name="Процентный 16 3" xfId="908"/>
    <cellStyle name="Процентный 17" xfId="634"/>
    <cellStyle name="Процентный 17 2" xfId="1088"/>
    <cellStyle name="Процентный 17 3" xfId="909"/>
    <cellStyle name="Процентный 2" xfId="635"/>
    <cellStyle name="Процентный 2 2" xfId="636"/>
    <cellStyle name="Процентный 2 2 2" xfId="1089"/>
    <cellStyle name="Процентный 2 2 3" xfId="826"/>
    <cellStyle name="Процентный 2 3" xfId="637"/>
    <cellStyle name="Процентный 2 3 2" xfId="1090"/>
    <cellStyle name="Процентный 2 3 3" xfId="910"/>
    <cellStyle name="Процентный 2 4" xfId="638"/>
    <cellStyle name="Процентный 2 4 2" xfId="1091"/>
    <cellStyle name="Процентный 2 4 3" xfId="911"/>
    <cellStyle name="Процентный 2 5" xfId="639"/>
    <cellStyle name="Процентный 2 5 2" xfId="1092"/>
    <cellStyle name="Процентный 2 5 3" xfId="912"/>
    <cellStyle name="Процентный 2 6" xfId="640"/>
    <cellStyle name="Процентный 3" xfId="641"/>
    <cellStyle name="Процентный 3 2" xfId="1093"/>
    <cellStyle name="Процентный 3 3" xfId="913"/>
    <cellStyle name="Процентный 4" xfId="642"/>
    <cellStyle name="Процентный 4 2" xfId="1094"/>
    <cellStyle name="Процентный 4 3" xfId="914"/>
    <cellStyle name="Процентный 5" xfId="643"/>
    <cellStyle name="Процентный 5 2" xfId="1095"/>
    <cellStyle name="Процентный 5 3" xfId="915"/>
    <cellStyle name="Процентный 6" xfId="644"/>
    <cellStyle name="Процентный 6 2" xfId="1096"/>
    <cellStyle name="Процентный 6 3" xfId="916"/>
    <cellStyle name="Процентный 7" xfId="645"/>
    <cellStyle name="Процентный 7 2" xfId="1097"/>
    <cellStyle name="Процентный 7 3" xfId="917"/>
    <cellStyle name="Процентный 8" xfId="646"/>
    <cellStyle name="Процентный 8 2" xfId="1098"/>
    <cellStyle name="Процентный 8 3" xfId="918"/>
    <cellStyle name="Процентный 9" xfId="647"/>
    <cellStyle name="Процентный 9 2" xfId="1099"/>
    <cellStyle name="Процентный 9 3" xfId="919"/>
    <cellStyle name="Связанная ячейка" xfId="648" builtinId="24" customBuiltin="1"/>
    <cellStyle name="Связанная ячейка 2" xfId="649"/>
    <cellStyle name="Связанная ячейка 3" xfId="650"/>
    <cellStyle name="Связанная ячейка 4" xfId="651"/>
    <cellStyle name="Связанная ячейка 5" xfId="652"/>
    <cellStyle name="Связанная ячейка 6" xfId="653"/>
    <cellStyle name="Связанная ячейка 7" xfId="654"/>
    <cellStyle name="Стиль 1" xfId="655"/>
    <cellStyle name="Стиль 1 2" xfId="656"/>
    <cellStyle name="Стиль 1 3" xfId="657"/>
    <cellStyle name="Стиль 1_Cash" xfId="658"/>
    <cellStyle name="Стиль 2" xfId="659"/>
    <cellStyle name="Стиль 3" xfId="660"/>
    <cellStyle name="Стиль_названий" xfId="661"/>
    <cellStyle name="Текст предупреждения" xfId="662" builtinId="11" customBuiltin="1"/>
    <cellStyle name="Текст предупреждения 2" xfId="663"/>
    <cellStyle name="Текст предупреждения 3" xfId="664"/>
    <cellStyle name="Текст предупреждения 4" xfId="665"/>
    <cellStyle name="Текст предупреждения 5" xfId="666"/>
    <cellStyle name="Тысячи [0]" xfId="667"/>
    <cellStyle name="Тысячи [0] 2" xfId="1100"/>
    <cellStyle name="Тысячи [0] 3" xfId="920"/>
    <cellStyle name="Тысячи_010SN05" xfId="668"/>
    <cellStyle name="Финансовый" xfId="669" builtinId="3"/>
    <cellStyle name="Финансовый [0] 10" xfId="670"/>
    <cellStyle name="Финансовый [0] 10 2" xfId="1101"/>
    <cellStyle name="Финансовый [0] 10 3" xfId="922"/>
    <cellStyle name="Финансовый [0] 11" xfId="671"/>
    <cellStyle name="Финансовый [0] 11 2" xfId="672"/>
    <cellStyle name="Финансовый [0] 11 2 2" xfId="1102"/>
    <cellStyle name="Финансовый [0] 11 2 3" xfId="923"/>
    <cellStyle name="Финансовый [0] 12" xfId="673"/>
    <cellStyle name="Финансовый [0] 12 2" xfId="674"/>
    <cellStyle name="Финансовый [0] 12 2 2" xfId="1103"/>
    <cellStyle name="Финансовый [0] 12 2 3" xfId="924"/>
    <cellStyle name="Финансовый [0] 13" xfId="675"/>
    <cellStyle name="Финансовый [0] 13 2" xfId="1104"/>
    <cellStyle name="Финансовый [0] 13 3" xfId="925"/>
    <cellStyle name="Финансовый [0] 14" xfId="676"/>
    <cellStyle name="Финансовый [0] 14 2" xfId="1105"/>
    <cellStyle name="Финансовый [0] 14 3" xfId="926"/>
    <cellStyle name="Финансовый [0] 15" xfId="677"/>
    <cellStyle name="Финансовый [0] 15 2" xfId="1106"/>
    <cellStyle name="Финансовый [0] 15 3" xfId="927"/>
    <cellStyle name="Финансовый [0] 16" xfId="678"/>
    <cellStyle name="Финансовый [0] 16 2" xfId="1107"/>
    <cellStyle name="Финансовый [0] 16 3" xfId="928"/>
    <cellStyle name="Финансовый [0] 17" xfId="679"/>
    <cellStyle name="Финансовый [0] 17 2" xfId="1108"/>
    <cellStyle name="Финансовый [0] 17 3" xfId="929"/>
    <cellStyle name="Финансовый [0] 2" xfId="680"/>
    <cellStyle name="Финансовый [0] 2 2" xfId="681"/>
    <cellStyle name="Финансовый [0] 2 2 2" xfId="682"/>
    <cellStyle name="Финансовый [0] 2 2 2 2" xfId="1109"/>
    <cellStyle name="Финансовый [0] 2 2 2 3" xfId="828"/>
    <cellStyle name="Финансовый [0] 2 2 3" xfId="683"/>
    <cellStyle name="Финансовый [0] 2 3" xfId="684"/>
    <cellStyle name="Финансовый [0] 2 3 2" xfId="1110"/>
    <cellStyle name="Финансовый [0] 2 3 3" xfId="930"/>
    <cellStyle name="Финансовый [0] 2 4" xfId="685"/>
    <cellStyle name="Финансовый [0] 2 4 2" xfId="1111"/>
    <cellStyle name="Финансовый [0] 2 4 3" xfId="931"/>
    <cellStyle name="Финансовый [0] 2 5" xfId="686"/>
    <cellStyle name="Финансовый [0] 2 5 2" xfId="1112"/>
    <cellStyle name="Финансовый [0] 2 5 3" xfId="932"/>
    <cellStyle name="Финансовый [0] 2 6" xfId="687"/>
    <cellStyle name="Финансовый [0] 2_Cash" xfId="688"/>
    <cellStyle name="Финансовый [0] 3" xfId="689"/>
    <cellStyle name="Финансовый [0] 3 2" xfId="1113"/>
    <cellStyle name="Финансовый [0] 3 3" xfId="933"/>
    <cellStyle name="Финансовый [0] 4" xfId="690"/>
    <cellStyle name="Финансовый [0] 4 2" xfId="1114"/>
    <cellStyle name="Финансовый [0] 4 3" xfId="934"/>
    <cellStyle name="Финансовый [0] 5" xfId="691"/>
    <cellStyle name="Финансовый [0] 5 2" xfId="692"/>
    <cellStyle name="Финансовый [0] 5 3" xfId="693"/>
    <cellStyle name="Финансовый [0] 5 4" xfId="1115"/>
    <cellStyle name="Финансовый [0] 5 5" xfId="935"/>
    <cellStyle name="Финансовый [0] 6" xfId="694"/>
    <cellStyle name="Финансовый [0] 6 2" xfId="1116"/>
    <cellStyle name="Финансовый [0] 6 3" xfId="936"/>
    <cellStyle name="Финансовый [0] 7" xfId="695"/>
    <cellStyle name="Финансовый [0] 7 2" xfId="1117"/>
    <cellStyle name="Финансовый [0] 7 3" xfId="937"/>
    <cellStyle name="Финансовый [0] 8" xfId="696"/>
    <cellStyle name="Финансовый [0] 8 2" xfId="1118"/>
    <cellStyle name="Финансовый [0] 8 3" xfId="938"/>
    <cellStyle name="Финансовый [0] 9" xfId="697"/>
    <cellStyle name="Финансовый [0] 9 2" xfId="1119"/>
    <cellStyle name="Финансовый [0] 9 3" xfId="939"/>
    <cellStyle name="Финансовый 10" xfId="698"/>
    <cellStyle name="Финансовый 10 2" xfId="1120"/>
    <cellStyle name="Финансовый 10 3" xfId="940"/>
    <cellStyle name="Финансовый 11" xfId="699"/>
    <cellStyle name="Финансовый 11 2" xfId="700"/>
    <cellStyle name="Финансовый 11 3" xfId="701"/>
    <cellStyle name="Финансовый 11 3 2" xfId="1121"/>
    <cellStyle name="Финансовый 11 3 3" xfId="941"/>
    <cellStyle name="Финансовый 12" xfId="702"/>
    <cellStyle name="Финансовый 12 2" xfId="703"/>
    <cellStyle name="Финансовый 12 2 2" xfId="1122"/>
    <cellStyle name="Финансовый 12 2 3" xfId="942"/>
    <cellStyle name="Финансовый 13" xfId="704"/>
    <cellStyle name="Финансовый 13 2" xfId="1123"/>
    <cellStyle name="Финансовый 13 3" xfId="943"/>
    <cellStyle name="Финансовый 14" xfId="705"/>
    <cellStyle name="Финансовый 14 2" xfId="1124"/>
    <cellStyle name="Финансовый 14 3" xfId="944"/>
    <cellStyle name="Финансовый 15" xfId="706"/>
    <cellStyle name="Финансовый 15 2" xfId="1125"/>
    <cellStyle name="Финансовый 15 3" xfId="945"/>
    <cellStyle name="Финансовый 16" xfId="707"/>
    <cellStyle name="Финансовый 16 2" xfId="1126"/>
    <cellStyle name="Финансовый 16 3" xfId="946"/>
    <cellStyle name="Финансовый 17" xfId="708"/>
    <cellStyle name="Финансовый 17 2" xfId="1127"/>
    <cellStyle name="Финансовый 17 3" xfId="947"/>
    <cellStyle name="Финансовый 18" xfId="709"/>
    <cellStyle name="Финансовый 19" xfId="710"/>
    <cellStyle name="Финансовый 19 2" xfId="921"/>
    <cellStyle name="Финансовый 2" xfId="711"/>
    <cellStyle name="Финансовый 2 10" xfId="712"/>
    <cellStyle name="Финансовый 2 10 2" xfId="1128"/>
    <cellStyle name="Финансовый 2 10 3" xfId="948"/>
    <cellStyle name="Финансовый 2 11" xfId="713"/>
    <cellStyle name="Финансовый 2 11 2" xfId="1129"/>
    <cellStyle name="Финансовый 2 11 3" xfId="949"/>
    <cellStyle name="Финансовый 2 12" xfId="714"/>
    <cellStyle name="Финансовый 2 12 2" xfId="1130"/>
    <cellStyle name="Финансовый 2 12 3" xfId="950"/>
    <cellStyle name="Финансовый 2 13" xfId="715"/>
    <cellStyle name="Финансовый 2 13 2" xfId="1131"/>
    <cellStyle name="Финансовый 2 13 3" xfId="951"/>
    <cellStyle name="Финансовый 2 14" xfId="716"/>
    <cellStyle name="Финансовый 2 14 2" xfId="1132"/>
    <cellStyle name="Финансовый 2 14 3" xfId="952"/>
    <cellStyle name="Финансовый 2 15" xfId="717"/>
    <cellStyle name="Финансовый 2 15 2" xfId="1133"/>
    <cellStyle name="Финансовый 2 15 3" xfId="953"/>
    <cellStyle name="Финансовый 2 16" xfId="718"/>
    <cellStyle name="Финансовый 2 16 2" xfId="1134"/>
    <cellStyle name="Финансовый 2 16 3" xfId="954"/>
    <cellStyle name="Финансовый 2 17" xfId="719"/>
    <cellStyle name="Финансовый 2 17 2" xfId="1135"/>
    <cellStyle name="Финансовый 2 17 3" xfId="955"/>
    <cellStyle name="Финансовый 2 18" xfId="720"/>
    <cellStyle name="Финансовый 2 18 2" xfId="1136"/>
    <cellStyle name="Финансовый 2 18 3" xfId="956"/>
    <cellStyle name="Финансовый 2 19" xfId="721"/>
    <cellStyle name="Финансовый 2 19 2" xfId="1137"/>
    <cellStyle name="Финансовый 2 19 3" xfId="957"/>
    <cellStyle name="Финансовый 2 2" xfId="722"/>
    <cellStyle name="Финансовый 2 2 2" xfId="723"/>
    <cellStyle name="Финансовый 2 2 2 2" xfId="1138"/>
    <cellStyle name="Финансовый 2 2 2 3" xfId="830"/>
    <cellStyle name="Финансовый 2 2 3" xfId="724"/>
    <cellStyle name="Финансовый 2 2 4" xfId="725"/>
    <cellStyle name="Финансовый 2 20" xfId="726"/>
    <cellStyle name="Финансовый 2 21" xfId="727"/>
    <cellStyle name="Финансовый 2 22" xfId="728"/>
    <cellStyle name="Финансовый 2 3" xfId="729"/>
    <cellStyle name="Финансовый 2 3 2" xfId="730"/>
    <cellStyle name="Финансовый 2 3 2 2" xfId="1139"/>
    <cellStyle name="Финансовый 2 3 2 3" xfId="831"/>
    <cellStyle name="Финансовый 2 3 3" xfId="731"/>
    <cellStyle name="Финансовый 2 4" xfId="732"/>
    <cellStyle name="Финансовый 2 4 2" xfId="1140"/>
    <cellStyle name="Финансовый 2 4 3" xfId="829"/>
    <cellStyle name="Финансовый 2 5" xfId="733"/>
    <cellStyle name="Финансовый 2 5 2" xfId="1141"/>
    <cellStyle name="Финансовый 2 5 3" xfId="958"/>
    <cellStyle name="Финансовый 2 6" xfId="734"/>
    <cellStyle name="Финансовый 2 6 2" xfId="1142"/>
    <cellStyle name="Финансовый 2 6 3" xfId="959"/>
    <cellStyle name="Финансовый 2 7" xfId="735"/>
    <cellStyle name="Финансовый 2 7 2" xfId="1143"/>
    <cellStyle name="Финансовый 2 7 3" xfId="960"/>
    <cellStyle name="Финансовый 2 8" xfId="736"/>
    <cellStyle name="Финансовый 2 8 2" xfId="1144"/>
    <cellStyle name="Финансовый 2 8 3" xfId="961"/>
    <cellStyle name="Финансовый 2 9" xfId="737"/>
    <cellStyle name="Финансовый 2 9 2" xfId="1145"/>
    <cellStyle name="Финансовый 2 9 3" xfId="962"/>
    <cellStyle name="Финансовый 20" xfId="738"/>
    <cellStyle name="Финансовый 20 2" xfId="1011"/>
    <cellStyle name="Финансовый 21" xfId="739"/>
    <cellStyle name="Финансовый 21 2" xfId="992"/>
    <cellStyle name="Финансовый 22" xfId="740"/>
    <cellStyle name="Финансовый 22 2" xfId="1010"/>
    <cellStyle name="Финансовый 23" xfId="741"/>
    <cellStyle name="Финансовый 23 2" xfId="993"/>
    <cellStyle name="Финансовый 24" xfId="742"/>
    <cellStyle name="Финансовый 24 2" xfId="1009"/>
    <cellStyle name="Финансовый 25" xfId="743"/>
    <cellStyle name="Финансовый 25 2" xfId="994"/>
    <cellStyle name="Финансовый 26" xfId="744"/>
    <cellStyle name="Финансовый 26 2" xfId="1008"/>
    <cellStyle name="Финансовый 27" xfId="745"/>
    <cellStyle name="Финансовый 27 2" xfId="1146"/>
    <cellStyle name="Финансовый 27 3" xfId="963"/>
    <cellStyle name="Финансовый 28" xfId="746"/>
    <cellStyle name="Финансовый 28 2" xfId="1147"/>
    <cellStyle name="Финансовый 28 3" xfId="964"/>
    <cellStyle name="Финансовый 29" xfId="747"/>
    <cellStyle name="Финансовый 29 2" xfId="1148"/>
    <cellStyle name="Финансовый 29 3" xfId="965"/>
    <cellStyle name="Финансовый 3" xfId="748"/>
    <cellStyle name="Финансовый 3 10" xfId="749"/>
    <cellStyle name="Финансовый 3 10 2" xfId="1149"/>
    <cellStyle name="Финансовый 3 10 3" xfId="966"/>
    <cellStyle name="Финансовый 3 11" xfId="750"/>
    <cellStyle name="Финансовый 3 11 2" xfId="1150"/>
    <cellStyle name="Финансовый 3 11 3" xfId="967"/>
    <cellStyle name="Финансовый 3 12" xfId="751"/>
    <cellStyle name="Финансовый 3 12 2" xfId="1151"/>
    <cellStyle name="Финансовый 3 12 3" xfId="968"/>
    <cellStyle name="Финансовый 3 13" xfId="752"/>
    <cellStyle name="Финансовый 3 13 2" xfId="1152"/>
    <cellStyle name="Финансовый 3 13 3" xfId="969"/>
    <cellStyle name="Финансовый 3 14" xfId="753"/>
    <cellStyle name="Финансовый 3 14 2" xfId="1153"/>
    <cellStyle name="Финансовый 3 14 3" xfId="970"/>
    <cellStyle name="Финансовый 3 15" xfId="754"/>
    <cellStyle name="Финансовый 3 15 2" xfId="1154"/>
    <cellStyle name="Финансовый 3 15 3" xfId="971"/>
    <cellStyle name="Финансовый 3 16" xfId="755"/>
    <cellStyle name="Финансовый 3 16 2" xfId="1155"/>
    <cellStyle name="Финансовый 3 16 3" xfId="972"/>
    <cellStyle name="Финансовый 3 17" xfId="756"/>
    <cellStyle name="Финансовый 3 17 2" xfId="1156"/>
    <cellStyle name="Финансовый 3 17 3" xfId="973"/>
    <cellStyle name="Финансовый 3 18" xfId="757"/>
    <cellStyle name="Финансовый 3 19" xfId="758"/>
    <cellStyle name="Финансовый 3 19 2" xfId="1157"/>
    <cellStyle name="Финансовый 3 19 3" xfId="974"/>
    <cellStyle name="Финансовый 3 2" xfId="759"/>
    <cellStyle name="Финансовый 3 2 2" xfId="760"/>
    <cellStyle name="Финансовый 3 2 2 2" xfId="1159"/>
    <cellStyle name="Финансовый 3 2 2 3" xfId="975"/>
    <cellStyle name="Финансовый 3 2 3" xfId="761"/>
    <cellStyle name="Финансовый 3 2 3 2" xfId="1160"/>
    <cellStyle name="Финансовый 3 2 3 3" xfId="976"/>
    <cellStyle name="Финансовый 3 2 4" xfId="1158"/>
    <cellStyle name="Финансовый 3 2 5" xfId="832"/>
    <cellStyle name="Финансовый 3 2_Cash" xfId="762"/>
    <cellStyle name="Финансовый 3 20" xfId="763"/>
    <cellStyle name="Финансовый 3 3" xfId="764"/>
    <cellStyle name="Финансовый 3 3 2" xfId="1161"/>
    <cellStyle name="Финансовый 3 3 3" xfId="977"/>
    <cellStyle name="Финансовый 3 4" xfId="765"/>
    <cellStyle name="Финансовый 3 4 2" xfId="1162"/>
    <cellStyle name="Финансовый 3 4 3" xfId="978"/>
    <cellStyle name="Финансовый 3 5" xfId="766"/>
    <cellStyle name="Финансовый 3 5 2" xfId="1163"/>
    <cellStyle name="Финансовый 3 5 3" xfId="979"/>
    <cellStyle name="Финансовый 3 6" xfId="767"/>
    <cellStyle name="Финансовый 3 6 2" xfId="1164"/>
    <cellStyle name="Финансовый 3 6 3" xfId="980"/>
    <cellStyle name="Финансовый 3 7" xfId="768"/>
    <cellStyle name="Финансовый 3 7 2" xfId="1165"/>
    <cellStyle name="Финансовый 3 7 3" xfId="981"/>
    <cellStyle name="Финансовый 3 8" xfId="769"/>
    <cellStyle name="Финансовый 3 8 2" xfId="1166"/>
    <cellStyle name="Финансовый 3 8 3" xfId="982"/>
    <cellStyle name="Финансовый 3 9" xfId="770"/>
    <cellStyle name="Финансовый 3 9 2" xfId="1167"/>
    <cellStyle name="Финансовый 3 9 3" xfId="983"/>
    <cellStyle name="Финансовый 30" xfId="771"/>
    <cellStyle name="Финансовый 30 2" xfId="1168"/>
    <cellStyle name="Финансовый 30 3" xfId="984"/>
    <cellStyle name="Финансовый 31" xfId="772"/>
    <cellStyle name="Финансовый 31 2" xfId="1169"/>
    <cellStyle name="Финансовый 31 3" xfId="985"/>
    <cellStyle name="Финансовый 32" xfId="773"/>
    <cellStyle name="Финансовый 32 2" xfId="1170"/>
    <cellStyle name="Финансовый 32 3" xfId="986"/>
    <cellStyle name="Финансовый 33" xfId="774"/>
    <cellStyle name="Финансовый 33 2" xfId="995"/>
    <cellStyle name="Финансовый 34" xfId="775"/>
    <cellStyle name="Финансовый 34 2" xfId="1007"/>
    <cellStyle name="Финансовый 35" xfId="776"/>
    <cellStyle name="Финансовый 35 2" xfId="996"/>
    <cellStyle name="Финансовый 36" xfId="777"/>
    <cellStyle name="Финансовый 36 2" xfId="1006"/>
    <cellStyle name="Финансовый 37" xfId="778"/>
    <cellStyle name="Финансовый 37 2" xfId="997"/>
    <cellStyle name="Финансовый 38" xfId="779"/>
    <cellStyle name="Финансовый 38 2" xfId="1005"/>
    <cellStyle name="Финансовый 39" xfId="780"/>
    <cellStyle name="Финансовый 39 2" xfId="998"/>
    <cellStyle name="Финансовый 4" xfId="781"/>
    <cellStyle name="Финансовый 4 2" xfId="782"/>
    <cellStyle name="Финансовый 4 2 2" xfId="1171"/>
    <cellStyle name="Финансовый 4 2 3" xfId="833"/>
    <cellStyle name="Финансовый 4 3" xfId="783"/>
    <cellStyle name="Финансовый 40" xfId="784"/>
    <cellStyle name="Финансовый 40 2" xfId="1004"/>
    <cellStyle name="Финансовый 41" xfId="785"/>
    <cellStyle name="Финансовый 41 2" xfId="999"/>
    <cellStyle name="Финансовый 42" xfId="786"/>
    <cellStyle name="Финансовый 42 2" xfId="1003"/>
    <cellStyle name="Финансовый 43" xfId="787"/>
    <cellStyle name="Финансовый 43 2" xfId="1000"/>
    <cellStyle name="Финансовый 44" xfId="788"/>
    <cellStyle name="Финансовый 44 2" xfId="1002"/>
    <cellStyle name="Финансовый 45" xfId="789"/>
    <cellStyle name="Финансовый 45 2" xfId="1001"/>
    <cellStyle name="Финансовый 46" xfId="790"/>
    <cellStyle name="Финансовый 47" xfId="791"/>
    <cellStyle name="Финансовый 48" xfId="792"/>
    <cellStyle name="Финансовый 49" xfId="793"/>
    <cellStyle name="Финансовый 5" xfId="794"/>
    <cellStyle name="Финансовый 5 2" xfId="795"/>
    <cellStyle name="Финансовый 5 2 2" xfId="1172"/>
    <cellStyle name="Финансовый 5 2 3" xfId="834"/>
    <cellStyle name="Финансовый 5 3" xfId="796"/>
    <cellStyle name="Финансовый 50" xfId="797"/>
    <cellStyle name="Финансовый 51" xfId="798"/>
    <cellStyle name="Финансовый 52" xfId="799"/>
    <cellStyle name="Финансовый 53" xfId="800"/>
    <cellStyle name="Финансовый 54" xfId="801"/>
    <cellStyle name="Финансовый 55" xfId="802"/>
    <cellStyle name="Финансовый 6" xfId="803"/>
    <cellStyle name="Финансовый 6 2" xfId="804"/>
    <cellStyle name="Финансовый 6 2 2" xfId="1173"/>
    <cellStyle name="Финансовый 6 2 3" xfId="835"/>
    <cellStyle name="Финансовый 6 3" xfId="805"/>
    <cellStyle name="Финансовый 6 3 2" xfId="1174"/>
    <cellStyle name="Финансовый 6 3 3" xfId="987"/>
    <cellStyle name="Финансовый 6 4" xfId="806"/>
    <cellStyle name="Финансовый 6 4 2" xfId="1175"/>
    <cellStyle name="Финансовый 6 4 3" xfId="988"/>
    <cellStyle name="Финансовый 6 5" xfId="807"/>
    <cellStyle name="Финансовый 6 5 2" xfId="1176"/>
    <cellStyle name="Финансовый 6 5 3" xfId="989"/>
    <cellStyle name="Финансовый 6 6" xfId="808"/>
    <cellStyle name="Финансовый 7" xfId="809"/>
    <cellStyle name="Финансовый 7 2" xfId="1177"/>
    <cellStyle name="Финансовый 7 3" xfId="827"/>
    <cellStyle name="Финансовый 8" xfId="810"/>
    <cellStyle name="Финансовый 8 2" xfId="1178"/>
    <cellStyle name="Финансовый 8 3" xfId="990"/>
    <cellStyle name="Финансовый 9" xfId="811"/>
    <cellStyle name="Финансовый 9 2" xfId="1179"/>
    <cellStyle name="Финансовый 9 3" xfId="991"/>
    <cellStyle name="Хороший" xfId="812" builtinId="26" customBuiltin="1"/>
    <cellStyle name="Хороший 2" xfId="813"/>
    <cellStyle name="Хороший 3" xfId="814"/>
    <cellStyle name="Хороший 4" xfId="815"/>
    <cellStyle name="Хороший 5" xfId="816"/>
    <cellStyle name="Хороший 6" xfId="817"/>
    <cellStyle name="Хороший 7" xfId="818"/>
    <cellStyle name="Цена" xfId="819"/>
    <cellStyle name="Цена 2" xfId="820"/>
    <cellStyle name="Џђћ–…ќ’ќ›‰" xfId="8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4.184\balans\1503\&#1057;&#1042;&#1054;&#1044;_&#1086;&#1090;&#1095;&#1077;&#1090;_&#1076;&#1086;&#1093;&#1086;&#1076;_&#1080;_&#1088;&#1072;&#1089;&#1093;_1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4.184\balans\1503\&#1057;&#1074;&#1086;&#1076;_&#1076;&#1074;&#1080;&#1078;&#1077;&#1085;&#1080;&#1077;_&#1076;&#1077;&#1085;&#1077;&#1075;_15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4.184\balans\1503\&#1057;&#1042;&#1054;&#1044;_&#1041;&#1091;&#1093;&#1075;_&#1041;&#1040;&#1051;&#1040;&#1053;&#1057;_15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dden&#104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dden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4.184\balans\1503\&#1057;&#1074;&#1086;&#1076;_&#1076;&#1074;&#1080;&#1078;&#1077;&#1085;&#1080;&#1077;_&#1082;&#1072;&#1087;&#1080;&#1090;&#1072;&#1083;&#1072;_15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den"/>
      <sheetName val="list"/>
      <sheetName val="Итого с корректировками"/>
      <sheetName val="ВСЕГО МСФО"/>
      <sheetName val="МСФО АО"/>
      <sheetName val="Дочерние"/>
      <sheetName val="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кос"/>
      <sheetName val="ман"/>
      <sheetName val="пав"/>
      <sheetName val="ско"/>
      <sheetName val="юко"/>
      <sheetName val="алт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МСФО"/>
      <sheetName val="сигнум"/>
      <sheetName val="нурсат"/>
      <sheetName val="алтел"/>
      <sheetName val="kies"/>
      <sheetName val="мобайл"/>
      <sheetName val="восток"/>
      <sheetName val="cloud lab"/>
      <sheetName val="online.kg"/>
      <sheetName val="dtv"/>
      <sheetName val="maxcom"/>
      <sheetName val="цоит"/>
      <sheetName val="корректировки"/>
      <sheetName val="мтссвернутый"/>
      <sheetName val="нурсатсвернутый"/>
    </sheetNames>
    <sheetDataSet>
      <sheetData sheetId="0">
        <row r="3">
          <cell r="A3" t="str">
            <v>Акмолинская ОДТ</v>
          </cell>
          <cell r="E3" t="str">
            <v>акм</v>
          </cell>
        </row>
        <row r="4">
          <cell r="A4" t="str">
            <v>Актюбинская ОДТ</v>
          </cell>
          <cell r="E4" t="str">
            <v>акт</v>
          </cell>
        </row>
        <row r="5">
          <cell r="A5" t="str">
            <v>Алматинская ОДТ</v>
          </cell>
          <cell r="E5" t="str">
            <v>алм</v>
          </cell>
        </row>
        <row r="6">
          <cell r="A6" t="str">
            <v>Атырауская ОДТ</v>
          </cell>
          <cell r="E6" t="str">
            <v>атр</v>
          </cell>
        </row>
        <row r="7">
          <cell r="A7" t="str">
            <v>В.-Казахстанская ОДТ</v>
          </cell>
          <cell r="E7" t="str">
            <v>вко</v>
          </cell>
        </row>
        <row r="8">
          <cell r="A8" t="str">
            <v>Жамбылская ОДТ</v>
          </cell>
          <cell r="E8" t="str">
            <v>жам</v>
          </cell>
        </row>
        <row r="9">
          <cell r="A9" t="str">
            <v>З.-Казахстанская ОДТ</v>
          </cell>
          <cell r="E9" t="str">
            <v>зко</v>
          </cell>
        </row>
        <row r="10">
          <cell r="A10" t="str">
            <v>Карагандинская ОДТ</v>
          </cell>
          <cell r="E10" t="str">
            <v>кар</v>
          </cell>
        </row>
        <row r="11">
          <cell r="A11" t="str">
            <v>Кзылординская ОДТ</v>
          </cell>
          <cell r="E11" t="str">
            <v>кзл</v>
          </cell>
        </row>
        <row r="12">
          <cell r="A12" t="str">
            <v>Костанайская ОДТ</v>
          </cell>
          <cell r="E12" t="str">
            <v>кос</v>
          </cell>
        </row>
        <row r="13">
          <cell r="A13" t="str">
            <v>Мангистауская ОДТ</v>
          </cell>
          <cell r="E13" t="str">
            <v>ман</v>
          </cell>
        </row>
        <row r="14">
          <cell r="A14" t="str">
            <v>Павлодарская ОДТ</v>
          </cell>
          <cell r="E14" t="str">
            <v>пав</v>
          </cell>
        </row>
        <row r="15">
          <cell r="A15" t="str">
            <v>С.-Казахстанская ОДТ</v>
          </cell>
          <cell r="E15" t="str">
            <v>ско</v>
          </cell>
        </row>
        <row r="16">
          <cell r="A16" t="str">
            <v>Ю.-Казахстанская ОДТ</v>
          </cell>
          <cell r="E16" t="str">
            <v>юко</v>
          </cell>
        </row>
        <row r="17">
          <cell r="A17" t="str">
            <v>ГЦТ Алматытелеком</v>
          </cell>
          <cell r="E17" t="str">
            <v>АлТ</v>
          </cell>
        </row>
        <row r="18">
          <cell r="A18" t="str">
            <v>ГЦТ Астанателеком</v>
          </cell>
          <cell r="E18" t="str">
            <v>АсТ</v>
          </cell>
        </row>
        <row r="19">
          <cell r="A19" t="str">
            <v>Об. Дальняя связь</v>
          </cell>
          <cell r="E19" t="str">
            <v>дс</v>
          </cell>
          <cell r="F19">
            <v>2015</v>
          </cell>
        </row>
        <row r="20">
          <cell r="A20" t="str">
            <v>РТО</v>
          </cell>
          <cell r="E20" t="str">
            <v>рто</v>
          </cell>
          <cell r="F20">
            <v>2015</v>
          </cell>
          <cell r="H20" t="str">
            <v>март</v>
          </cell>
          <cell r="J20" t="str">
            <v>с января по март</v>
          </cell>
        </row>
        <row r="21">
          <cell r="A21" t="str">
            <v>Центр радиофикации</v>
          </cell>
          <cell r="E21" t="str">
            <v>цр</v>
          </cell>
          <cell r="F21">
            <v>2014</v>
          </cell>
        </row>
        <row r="22">
          <cell r="A22" t="str">
            <v>ДСТИ</v>
          </cell>
          <cell r="E22" t="str">
            <v>дст</v>
          </cell>
        </row>
        <row r="23">
          <cell r="A23" t="str">
            <v>ЦПК</v>
          </cell>
          <cell r="E23" t="str">
            <v>цпк</v>
          </cell>
        </row>
        <row r="24">
          <cell r="A24" t="str">
            <v>ДАИКТ</v>
          </cell>
          <cell r="E24" t="str">
            <v>даикт</v>
          </cell>
        </row>
        <row r="25">
          <cell r="A25" t="str">
            <v>Телекомкомплект</v>
          </cell>
          <cell r="E25" t="str">
            <v>дтк</v>
          </cell>
        </row>
        <row r="26">
          <cell r="A26" t="str">
            <v>ДИС</v>
          </cell>
          <cell r="E26" t="str">
            <v>дис</v>
          </cell>
        </row>
        <row r="27">
          <cell r="A27" t="str">
            <v>ДКП</v>
          </cell>
          <cell r="E27" t="str">
            <v>дкп</v>
          </cell>
        </row>
        <row r="28">
          <cell r="A28" t="str">
            <v xml:space="preserve">Центр. аппарат </v>
          </cell>
          <cell r="E28" t="str">
            <v>соб</v>
          </cell>
        </row>
        <row r="29">
          <cell r="A29" t="str">
            <v>СИГНУМ</v>
          </cell>
          <cell r="E29" t="str">
            <v>сигнум</v>
          </cell>
        </row>
        <row r="30">
          <cell r="A30" t="str">
            <v>АО Нурсат</v>
          </cell>
          <cell r="E30" t="str">
            <v>нурсат</v>
          </cell>
        </row>
        <row r="31">
          <cell r="A31" t="str">
            <v>АО Алтел</v>
          </cell>
          <cell r="E31" t="str">
            <v>алтел</v>
          </cell>
        </row>
        <row r="32">
          <cell r="A32" t="str">
            <v>ТОО «Kazakhtelecom Industrial Enterprises Services»</v>
          </cell>
          <cell r="E32" t="str">
            <v>kies</v>
          </cell>
        </row>
        <row r="33">
          <cell r="A33" t="str">
            <v>ТОО MaxCom</v>
          </cell>
          <cell r="E33" t="str">
            <v>maxcom</v>
          </cell>
        </row>
        <row r="34">
          <cell r="A34" t="str">
            <v>ТОО Восток Телеком</v>
          </cell>
          <cell r="E34" t="str">
            <v>восток</v>
          </cell>
        </row>
        <row r="35">
          <cell r="A35" t="str">
            <v>ТОО KT Cloud Lab</v>
          </cell>
          <cell r="E35" t="str">
            <v>кептер</v>
          </cell>
        </row>
        <row r="36">
          <cell r="A36" t="str">
            <v>ЦОИТ</v>
          </cell>
          <cell r="E36" t="str">
            <v>цоит</v>
          </cell>
        </row>
        <row r="37">
          <cell r="A37" t="str">
            <v>Online.kg</v>
          </cell>
        </row>
        <row r="38">
          <cell r="A38" t="str">
            <v>Корректировки  МСФО</v>
          </cell>
          <cell r="E38" t="str">
            <v>Корректировки МСФО</v>
          </cell>
        </row>
        <row r="39">
          <cell r="A39" t="str">
            <v>Корректировки</v>
          </cell>
          <cell r="E39" t="str">
            <v>Корректировки</v>
          </cell>
        </row>
        <row r="42">
          <cell r="A42" t="str">
            <v>Откорректированные</v>
          </cell>
          <cell r="E42" t="str">
            <v>Откорректированные</v>
          </cell>
        </row>
        <row r="43">
          <cell r="A43" t="str">
            <v>Всего</v>
          </cell>
          <cell r="E43" t="str">
            <v>Всего</v>
          </cell>
        </row>
        <row r="44">
          <cell r="A44" t="str">
            <v>Дочерние</v>
          </cell>
          <cell r="E44" t="str">
            <v>Дочерние</v>
          </cell>
        </row>
        <row r="45">
          <cell r="A45" t="str">
            <v>Свод по АО</v>
          </cell>
          <cell r="E45" t="str">
            <v>Свод по АО</v>
          </cell>
        </row>
        <row r="46">
          <cell r="A46" t="str">
            <v>Филиалы</v>
          </cell>
          <cell r="E46" t="str">
            <v>Филиалы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dden"/>
      <sheetName val="list"/>
      <sheetName val="Всего"/>
      <sheetName val="консолидированный"/>
      <sheetName val="Дочерние"/>
      <sheetName val="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кос"/>
      <sheetName val="ман"/>
      <sheetName val="пав"/>
      <sheetName val="ско"/>
      <sheetName val="юко"/>
      <sheetName val="АлТ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 МСФО"/>
      <sheetName val="сигнум"/>
      <sheetName val="нурсат"/>
      <sheetName val="алтел"/>
      <sheetName val="восток"/>
      <sheetName val="kies"/>
      <sheetName val="cloud lab"/>
      <sheetName val="online.kg"/>
      <sheetName val="dtv"/>
      <sheetName val="maxcom"/>
      <sheetName val="цоит"/>
      <sheetName val="корректировки"/>
    </sheetNames>
    <sheetDataSet>
      <sheetData sheetId="0">
        <row r="3">
          <cell r="A3" t="str">
            <v>Акмолинская ОДТ</v>
          </cell>
        </row>
        <row r="4">
          <cell r="A4" t="str">
            <v>Актюбинская ОДТ</v>
          </cell>
        </row>
        <row r="5">
          <cell r="A5" t="str">
            <v>Алматинская ОДТ</v>
          </cell>
        </row>
        <row r="6">
          <cell r="A6" t="str">
            <v>Атырауская ОДТ</v>
          </cell>
        </row>
        <row r="7">
          <cell r="A7" t="str">
            <v>В.-Казахстанская ОДТ</v>
          </cell>
        </row>
        <row r="8">
          <cell r="A8" t="str">
            <v>Жамбылская ОДТ</v>
          </cell>
        </row>
        <row r="9">
          <cell r="A9" t="str">
            <v>З.-Казахстанская ОДТ</v>
          </cell>
        </row>
        <row r="10">
          <cell r="A10" t="str">
            <v>Карагандинская ОДТ</v>
          </cell>
        </row>
        <row r="11">
          <cell r="A11" t="str">
            <v>Кзылординская ОДТ</v>
          </cell>
        </row>
        <row r="12">
          <cell r="A12" t="str">
            <v>Костанайская ОДТ</v>
          </cell>
        </row>
        <row r="13">
          <cell r="A13" t="str">
            <v>Мангистауская ОДТ</v>
          </cell>
        </row>
        <row r="14">
          <cell r="A14" t="str">
            <v>Павлодарская ОДТ</v>
          </cell>
        </row>
        <row r="15">
          <cell r="A15" t="str">
            <v>С.-Казахстанская ОДТ</v>
          </cell>
        </row>
        <row r="16">
          <cell r="A16" t="str">
            <v>Ю.-Казахстанская ОДТ</v>
          </cell>
        </row>
        <row r="17">
          <cell r="A17" t="str">
            <v>ГЦТ Алматытелеком</v>
          </cell>
        </row>
        <row r="18">
          <cell r="A18" t="str">
            <v>ГЦТ Астанателеком</v>
          </cell>
        </row>
        <row r="19">
          <cell r="A19" t="str">
            <v>Об. "Дальняя связь"</v>
          </cell>
        </row>
        <row r="20">
          <cell r="A20" t="str">
            <v>РТО</v>
          </cell>
          <cell r="F20">
            <v>2015</v>
          </cell>
          <cell r="J20" t="str">
            <v>с января по март</v>
          </cell>
        </row>
        <row r="21">
          <cell r="A21" t="str">
            <v>ГЦУСТ</v>
          </cell>
          <cell r="F21">
            <v>2014</v>
          </cell>
        </row>
        <row r="22">
          <cell r="A22" t="str">
            <v>ДСТИ</v>
          </cell>
        </row>
        <row r="23">
          <cell r="A23" t="str">
            <v>ЦПК</v>
          </cell>
        </row>
        <row r="24">
          <cell r="A24" t="str">
            <v>ДАИКТ</v>
          </cell>
        </row>
        <row r="25">
          <cell r="A25" t="str">
            <v>Телекомкомплект</v>
          </cell>
        </row>
        <row r="26">
          <cell r="A26" t="str">
            <v>ДКП</v>
          </cell>
        </row>
        <row r="27">
          <cell r="A27" t="str">
            <v>ДИС</v>
          </cell>
        </row>
        <row r="28">
          <cell r="A28" t="str">
            <v xml:space="preserve">Центр. аппарат </v>
          </cell>
        </row>
        <row r="29">
          <cell r="A29" t="str">
            <v>СИГНУМ</v>
          </cell>
        </row>
        <row r="30">
          <cell r="A30" t="str">
            <v>АО Нурсат</v>
          </cell>
        </row>
        <row r="31">
          <cell r="A31" t="str">
            <v>АО Алтел</v>
          </cell>
        </row>
        <row r="32">
          <cell r="A32" t="str">
            <v>ТОО MaxCom</v>
          </cell>
        </row>
        <row r="33">
          <cell r="A33" t="str">
            <v>ТОО RadioTell</v>
          </cell>
        </row>
        <row r="34">
          <cell r="A34" t="str">
            <v>ТОО Восток Телеком</v>
          </cell>
        </row>
        <row r="35">
          <cell r="A35" t="str">
            <v>TOO KT Cloud lab</v>
          </cell>
        </row>
        <row r="36">
          <cell r="A36" t="str">
            <v>ЦОИТ</v>
          </cell>
        </row>
        <row r="37">
          <cell r="A37" t="str">
            <v>Online.kg</v>
          </cell>
        </row>
        <row r="38">
          <cell r="A38" t="str">
            <v>TOO DIGITAL TV</v>
          </cell>
        </row>
        <row r="39">
          <cell r="A39" t="str">
            <v>Корректирровки</v>
          </cell>
        </row>
        <row r="43">
          <cell r="A43" t="str">
            <v>Всего</v>
          </cell>
        </row>
        <row r="44">
          <cell r="A44" t="str">
            <v>АО</v>
          </cell>
        </row>
        <row r="45">
          <cell r="A45" t="str">
            <v>Филиалы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idden"/>
      <sheetName val="list"/>
      <sheetName val="Откорректированные"/>
      <sheetName val="Всего"/>
      <sheetName val="ВСЕГО МСФО"/>
      <sheetName val="Дочерние"/>
      <sheetName val="МСФО АО"/>
      <sheetName val="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кос"/>
      <sheetName val="ман"/>
      <sheetName val="пав"/>
      <sheetName val="АлТ"/>
      <sheetName val="ско"/>
      <sheetName val="юко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 МСФО"/>
      <sheetName val="СИГНУМ"/>
      <sheetName val="нурсат"/>
      <sheetName val="алтел"/>
      <sheetName val="мобайл"/>
      <sheetName val="kies"/>
      <sheetName val="восток"/>
      <sheetName val="cloud lab"/>
      <sheetName val="onlline.kg"/>
      <sheetName val="dtv"/>
      <sheetName val="maxcom"/>
      <sheetName val="корректировки"/>
    </sheetNames>
    <sheetDataSet>
      <sheetData sheetId="0">
        <row r="3">
          <cell r="A3" t="str">
            <v>Акмолинская ОДТ</v>
          </cell>
          <cell r="E3" t="str">
            <v>акм</v>
          </cell>
        </row>
        <row r="4">
          <cell r="A4" t="str">
            <v>Актюбинская ОДТ</v>
          </cell>
          <cell r="E4" t="str">
            <v>акт</v>
          </cell>
        </row>
        <row r="5">
          <cell r="A5" t="str">
            <v>Алматинская ОДТ</v>
          </cell>
          <cell r="E5" t="str">
            <v>алм</v>
          </cell>
        </row>
        <row r="6">
          <cell r="A6" t="str">
            <v>Атырауская ОДТ</v>
          </cell>
          <cell r="E6" t="str">
            <v>атр</v>
          </cell>
        </row>
        <row r="7">
          <cell r="A7" t="str">
            <v>В.-Казахстанская ОДТ</v>
          </cell>
          <cell r="E7" t="str">
            <v>вко</v>
          </cell>
        </row>
        <row r="8">
          <cell r="A8" t="str">
            <v>Жамбылская ОДТ</v>
          </cell>
          <cell r="E8" t="str">
            <v>жам</v>
          </cell>
        </row>
        <row r="9">
          <cell r="A9" t="str">
            <v>З.-Казахстанская ОДТ</v>
          </cell>
          <cell r="E9" t="str">
            <v>зко</v>
          </cell>
        </row>
        <row r="10">
          <cell r="A10" t="str">
            <v>Карагандинская ОДТ</v>
          </cell>
          <cell r="E10" t="str">
            <v>кар</v>
          </cell>
        </row>
        <row r="11">
          <cell r="A11" t="str">
            <v>Кзылординская ОДТ</v>
          </cell>
          <cell r="E11" t="str">
            <v>кзл</v>
          </cell>
        </row>
        <row r="12">
          <cell r="A12" t="str">
            <v>Костанайская ОДТ</v>
          </cell>
          <cell r="E12" t="str">
            <v>кос</v>
          </cell>
        </row>
        <row r="13">
          <cell r="A13" t="str">
            <v>Мангистауская ОДТ</v>
          </cell>
          <cell r="E13" t="str">
            <v>ман</v>
          </cell>
        </row>
        <row r="14">
          <cell r="A14" t="str">
            <v>Павлодарская ОДТ</v>
          </cell>
          <cell r="E14" t="str">
            <v>пав</v>
          </cell>
        </row>
        <row r="15">
          <cell r="A15" t="str">
            <v>С.-Казахстанская ОДТ</v>
          </cell>
          <cell r="E15" t="str">
            <v>ско</v>
          </cell>
        </row>
        <row r="16">
          <cell r="A16" t="str">
            <v>Ю.-Казахстанская ОДТ</v>
          </cell>
          <cell r="E16" t="str">
            <v>юко</v>
          </cell>
        </row>
        <row r="17">
          <cell r="A17" t="str">
            <v>ГЦТ Алматытелеком</v>
          </cell>
          <cell r="E17" t="str">
            <v>АлТ</v>
          </cell>
        </row>
        <row r="18">
          <cell r="A18" t="str">
            <v>ГЦТ Астанателеком</v>
          </cell>
          <cell r="E18" t="str">
            <v>АсТ</v>
          </cell>
        </row>
        <row r="19">
          <cell r="A19" t="str">
            <v>Об. Дальняя связь</v>
          </cell>
          <cell r="E19" t="str">
            <v>дс</v>
          </cell>
          <cell r="F19">
            <v>2015</v>
          </cell>
        </row>
        <row r="20">
          <cell r="A20" t="str">
            <v>РТО</v>
          </cell>
          <cell r="E20" t="str">
            <v>рто</v>
          </cell>
          <cell r="H20" t="str">
            <v>с января по март</v>
          </cell>
          <cell r="I20" t="str">
            <v>на 31 марта</v>
          </cell>
        </row>
        <row r="21">
          <cell r="A21" t="str">
            <v>ГЦУСТ</v>
          </cell>
          <cell r="E21" t="str">
            <v>гцуст</v>
          </cell>
          <cell r="F21">
            <v>2014</v>
          </cell>
        </row>
        <row r="22">
          <cell r="A22" t="str">
            <v>ДСТИ</v>
          </cell>
          <cell r="E22" t="str">
            <v>дст</v>
          </cell>
        </row>
        <row r="23">
          <cell r="A23" t="str">
            <v>ЦПК</v>
          </cell>
          <cell r="E23" t="str">
            <v>цпк</v>
          </cell>
        </row>
        <row r="24">
          <cell r="A24" t="str">
            <v>ДАИКТ</v>
          </cell>
          <cell r="E24" t="str">
            <v>даикт</v>
          </cell>
        </row>
        <row r="25">
          <cell r="A25" t="str">
            <v>Телекомкомплект</v>
          </cell>
          <cell r="E25" t="str">
            <v>дтк</v>
          </cell>
        </row>
        <row r="26">
          <cell r="A26" t="str">
            <v>ДИС</v>
          </cell>
          <cell r="E26" t="str">
            <v>дис</v>
          </cell>
        </row>
        <row r="27">
          <cell r="A27" t="str">
            <v>ДКП</v>
          </cell>
          <cell r="E27" t="str">
            <v>дкп</v>
          </cell>
        </row>
        <row r="28">
          <cell r="A28" t="str">
            <v xml:space="preserve">Центр. аппарат </v>
          </cell>
          <cell r="E28" t="str">
            <v>соб</v>
          </cell>
        </row>
        <row r="29">
          <cell r="A29" t="str">
            <v>Корректировки МСФО</v>
          </cell>
          <cell r="E29" t="str">
            <v>корректировки МСФО</v>
          </cell>
        </row>
        <row r="30">
          <cell r="A30" t="str">
            <v>СИГНУМ</v>
          </cell>
          <cell r="E30" t="str">
            <v>сигнум</v>
          </cell>
        </row>
        <row r="31">
          <cell r="A31" t="str">
            <v>АО Нурсат</v>
          </cell>
          <cell r="E31" t="str">
            <v>нурсат</v>
          </cell>
        </row>
        <row r="32">
          <cell r="A32" t="str">
            <v>АО Алтел</v>
          </cell>
          <cell r="E32" t="str">
            <v>алтел</v>
          </cell>
        </row>
        <row r="33">
          <cell r="A33" t="str">
            <v>ТОО «Kazakhtelecom Industrial Enterprises Services»</v>
          </cell>
          <cell r="E33" t="str">
            <v>kies</v>
          </cell>
        </row>
        <row r="34">
          <cell r="A34" t="str">
            <v>ТОО MaxCom</v>
          </cell>
          <cell r="E34" t="str">
            <v>мобайл</v>
          </cell>
        </row>
        <row r="35">
          <cell r="A35" t="str">
            <v>ТОО Восток-Телеком</v>
          </cell>
          <cell r="E35" t="str">
            <v>восток</v>
          </cell>
        </row>
        <row r="36">
          <cell r="A36" t="str">
            <v>ТОО KT Cloud Lab</v>
          </cell>
          <cell r="E36" t="str">
            <v>cloud lab</v>
          </cell>
        </row>
        <row r="37">
          <cell r="A37" t="str">
            <v>OOO Online.kg</v>
          </cell>
          <cell r="E37" t="str">
            <v>Online.kg</v>
          </cell>
        </row>
        <row r="38">
          <cell r="A38" t="str">
            <v>TOO MaxCom</v>
          </cell>
          <cell r="E38" t="str">
            <v>maxcom</v>
          </cell>
        </row>
        <row r="39">
          <cell r="A39" t="str">
            <v>ТОО DIGITAL TV</v>
          </cell>
          <cell r="E39" t="str">
            <v>dtv</v>
          </cell>
        </row>
        <row r="40">
          <cell r="A40" t="str">
            <v>Корректировки</v>
          </cell>
          <cell r="E40" t="str">
            <v>корректировки</v>
          </cell>
        </row>
        <row r="42">
          <cell r="A42" t="str">
            <v>Откорректированные</v>
          </cell>
          <cell r="E42" t="str">
            <v>Откорректированные</v>
          </cell>
        </row>
        <row r="43">
          <cell r="A43" t="str">
            <v>Всего</v>
          </cell>
          <cell r="E43" t="str">
            <v>Всего</v>
          </cell>
        </row>
        <row r="44">
          <cell r="A44" t="str">
            <v>Дочерние</v>
          </cell>
          <cell r="E44" t="str">
            <v>Дочерние</v>
          </cell>
        </row>
        <row r="45">
          <cell r="A45" t="str">
            <v>АО</v>
          </cell>
          <cell r="E45" t="str">
            <v>Свод по АО</v>
          </cell>
        </row>
        <row r="46">
          <cell r="A46" t="str">
            <v>Филиалы</v>
          </cell>
          <cell r="E46" t="str">
            <v>Филиалы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iddenА"/>
      <sheetName val="Hidden"/>
      <sheetName val="Исполнение- ОБ 2008 год"/>
      <sheetName val="FIYATLAR"/>
      <sheetName val="ф1"/>
      <sheetName val="П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idden1"/>
      <sheetName val="Hidden"/>
      <sheetName val="квартал"/>
      <sheetName val="Drop-Downs"/>
      <sheetName val="Статьи"/>
      <sheetName val="hiddenА"/>
      <sheetName val="Cellular"/>
      <sheetName val="N"/>
      <sheetName val="Интал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idden"/>
      <sheetName val="list"/>
      <sheetName val="С корректировками"/>
      <sheetName val="Консолидированный"/>
      <sheetName val="Дочерние"/>
      <sheetName val="МСФО АО"/>
      <sheetName val="свод по АО"/>
      <sheetName val="Филиалы"/>
      <sheetName val="акм"/>
      <sheetName val="акт"/>
      <sheetName val="алм"/>
      <sheetName val="атр"/>
      <sheetName val="вко"/>
      <sheetName val="жам"/>
      <sheetName val="зко"/>
      <sheetName val="кар"/>
      <sheetName val="кзл"/>
      <sheetName val="ман"/>
      <sheetName val="кос"/>
      <sheetName val="пав"/>
      <sheetName val="ско"/>
      <sheetName val="АлТ"/>
      <sheetName val="юко"/>
      <sheetName val="АсТ"/>
      <sheetName val="дс"/>
      <sheetName val="рто"/>
      <sheetName val="гцуст"/>
      <sheetName val="дст"/>
      <sheetName val="цпк"/>
      <sheetName val="даикт"/>
      <sheetName val="дтк"/>
      <sheetName val="дис"/>
      <sheetName val="дкп"/>
      <sheetName val="соб"/>
      <sheetName val="корректировки МСФО"/>
      <sheetName val="сигнум"/>
      <sheetName val="нурсат"/>
      <sheetName val="алтел"/>
      <sheetName val="мобайл"/>
      <sheetName val="kies"/>
      <sheetName val="восток"/>
      <sheetName val="cloud lab"/>
      <sheetName val="online.kg"/>
      <sheetName val="dtv"/>
      <sheetName val="maxcom"/>
      <sheetName val="корректировки"/>
    </sheetNames>
    <sheetDataSet>
      <sheetData sheetId="0">
        <row r="19">
          <cell r="F19">
            <v>2015</v>
          </cell>
        </row>
        <row r="20">
          <cell r="F20">
            <v>2015</v>
          </cell>
          <cell r="H20" t="str">
            <v>март</v>
          </cell>
          <cell r="J20" t="str">
            <v>с января по март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7"/>
  <sheetViews>
    <sheetView tabSelected="1" zoomScale="80" zoomScaleNormal="80" workbookViewId="0"/>
  </sheetViews>
  <sheetFormatPr defaultColWidth="33.28515625" defaultRowHeight="11.25"/>
  <cols>
    <col min="1" max="1" width="64.28515625" style="23" customWidth="1"/>
    <col min="2" max="2" width="11.140625" style="23" customWidth="1"/>
    <col min="3" max="3" width="23.42578125" style="16" customWidth="1"/>
    <col min="4" max="4" width="24.42578125" style="24" customWidth="1"/>
    <col min="5" max="5" width="9" style="12" customWidth="1"/>
    <col min="6" max="16384" width="33.28515625" style="12"/>
  </cols>
  <sheetData>
    <row r="1" spans="1:5" ht="12">
      <c r="A1" s="130" t="s">
        <v>4</v>
      </c>
      <c r="B1" s="11"/>
      <c r="C1" s="242" t="s">
        <v>162</v>
      </c>
      <c r="D1" s="242"/>
    </row>
    <row r="2" spans="1:5" ht="10.5" customHeight="1">
      <c r="A2" s="13"/>
      <c r="B2" s="11"/>
      <c r="C2" s="243" t="s">
        <v>163</v>
      </c>
      <c r="D2" s="243"/>
    </row>
    <row r="3" spans="1:5">
      <c r="A3" s="13"/>
      <c r="B3" s="11"/>
      <c r="D3" s="14"/>
    </row>
    <row r="4" spans="1:5">
      <c r="B4" s="12"/>
      <c r="D4" s="14"/>
    </row>
    <row r="5" spans="1:5" ht="15.75">
      <c r="A5" s="41" t="s">
        <v>18</v>
      </c>
      <c r="B5" s="12"/>
      <c r="C5" s="14"/>
      <c r="D5" s="15"/>
    </row>
    <row r="6" spans="1:5" ht="12" customHeight="1">
      <c r="A6" s="41"/>
      <c r="B6" s="12"/>
      <c r="C6" s="14"/>
      <c r="D6" s="15"/>
    </row>
    <row r="7" spans="1:5">
      <c r="A7" s="42"/>
      <c r="B7" s="43"/>
      <c r="C7" s="44"/>
      <c r="D7" s="45"/>
    </row>
    <row r="8" spans="1:5" s="145" customFormat="1" ht="12.75">
      <c r="A8" s="152" t="s">
        <v>167</v>
      </c>
      <c r="B8" s="153"/>
      <c r="C8" s="154"/>
      <c r="D8" s="155"/>
    </row>
    <row r="9" spans="1:5" s="145" customFormat="1" ht="43.5" customHeight="1">
      <c r="A9" s="105" t="s">
        <v>6</v>
      </c>
      <c r="B9" s="156" t="s">
        <v>7</v>
      </c>
      <c r="C9" s="157" t="s">
        <v>168</v>
      </c>
      <c r="D9" s="199" t="s">
        <v>105</v>
      </c>
    </row>
    <row r="10" spans="1:5" s="145" customFormat="1" ht="12.75">
      <c r="A10" s="109" t="s">
        <v>19</v>
      </c>
      <c r="B10" s="158"/>
      <c r="C10" s="159"/>
      <c r="D10" s="160"/>
    </row>
    <row r="11" spans="1:5" s="145" customFormat="1" ht="12.75">
      <c r="A11" s="109" t="s">
        <v>20</v>
      </c>
      <c r="B11" s="158"/>
      <c r="C11" s="159"/>
      <c r="D11" s="160"/>
    </row>
    <row r="12" spans="1:5" s="145" customFormat="1" ht="12.75">
      <c r="A12" s="161" t="s">
        <v>21</v>
      </c>
      <c r="B12" s="162">
        <v>5</v>
      </c>
      <c r="C12" s="241">
        <v>242043795</v>
      </c>
      <c r="D12" s="212">
        <v>259021612</v>
      </c>
      <c r="E12" s="146"/>
    </row>
    <row r="13" spans="1:5" s="145" customFormat="1" ht="12.75">
      <c r="A13" s="161" t="s">
        <v>22</v>
      </c>
      <c r="B13" s="162">
        <v>6</v>
      </c>
      <c r="C13" s="228">
        <v>13564331</v>
      </c>
      <c r="D13" s="212">
        <v>15592544</v>
      </c>
      <c r="E13" s="146"/>
    </row>
    <row r="14" spans="1:5" s="145" customFormat="1" ht="12.75">
      <c r="A14" s="163" t="s">
        <v>23</v>
      </c>
      <c r="B14" s="162"/>
      <c r="C14" s="228">
        <v>1824930</v>
      </c>
      <c r="D14" s="212">
        <v>39678</v>
      </c>
      <c r="E14" s="146"/>
    </row>
    <row r="15" spans="1:5" s="145" customFormat="1" ht="12.75">
      <c r="A15" s="163" t="s">
        <v>159</v>
      </c>
      <c r="B15" s="162" t="s">
        <v>78</v>
      </c>
      <c r="C15" s="228">
        <v>74008837</v>
      </c>
      <c r="D15" s="212">
        <v>69246140</v>
      </c>
      <c r="E15" s="146"/>
    </row>
    <row r="16" spans="1:5" s="145" customFormat="1" ht="12.75">
      <c r="A16" s="210" t="s">
        <v>106</v>
      </c>
      <c r="B16" s="162"/>
      <c r="C16" s="228">
        <v>210858</v>
      </c>
      <c r="D16" s="212">
        <v>104614</v>
      </c>
      <c r="E16" s="146"/>
    </row>
    <row r="17" spans="1:5" s="145" customFormat="1" ht="12.75">
      <c r="A17" s="210" t="s">
        <v>126</v>
      </c>
      <c r="B17" s="162"/>
      <c r="C17" s="228">
        <v>15378</v>
      </c>
      <c r="D17" s="212">
        <v>0</v>
      </c>
      <c r="E17" s="146"/>
    </row>
    <row r="18" spans="1:5" s="145" customFormat="1" ht="12.75">
      <c r="A18" s="161" t="s">
        <v>25</v>
      </c>
      <c r="B18" s="162"/>
      <c r="C18" s="228">
        <v>2251278</v>
      </c>
      <c r="D18" s="212">
        <v>2453521</v>
      </c>
      <c r="E18" s="146"/>
    </row>
    <row r="19" spans="1:5" s="145" customFormat="1" ht="12.75">
      <c r="A19" s="161" t="s">
        <v>24</v>
      </c>
      <c r="B19" s="162" t="s">
        <v>63</v>
      </c>
      <c r="C19" s="228">
        <v>6531001</v>
      </c>
      <c r="D19" s="212">
        <v>9457306</v>
      </c>
      <c r="E19" s="146"/>
    </row>
    <row r="20" spans="1:5" s="145" customFormat="1" ht="12.75">
      <c r="A20" s="164"/>
      <c r="B20" s="158"/>
      <c r="C20" s="228">
        <f>SUM(C12:C19)</f>
        <v>340450408</v>
      </c>
      <c r="D20" s="165">
        <f>SUM(D12:D19)</f>
        <v>355915415</v>
      </c>
      <c r="E20" s="146"/>
    </row>
    <row r="21" spans="1:5" s="145" customFormat="1" ht="12.75">
      <c r="A21" s="109" t="s">
        <v>26</v>
      </c>
      <c r="B21" s="158"/>
      <c r="C21" s="147"/>
      <c r="D21" s="147"/>
      <c r="E21" s="146"/>
    </row>
    <row r="22" spans="1:5" s="145" customFormat="1" ht="12.75">
      <c r="A22" s="164" t="s">
        <v>27</v>
      </c>
      <c r="B22" s="158"/>
      <c r="C22" s="228">
        <v>5203493</v>
      </c>
      <c r="D22" s="140">
        <v>3014872</v>
      </c>
      <c r="E22" s="146"/>
    </row>
    <row r="23" spans="1:5" s="145" customFormat="1" ht="12.75">
      <c r="A23" s="204" t="s">
        <v>81</v>
      </c>
      <c r="B23" s="162" t="s">
        <v>64</v>
      </c>
      <c r="C23" s="228">
        <v>44614227</v>
      </c>
      <c r="D23" s="140">
        <v>32094228</v>
      </c>
      <c r="E23" s="146"/>
    </row>
    <row r="24" spans="1:5" s="145" customFormat="1" ht="12.75">
      <c r="A24" s="204" t="s">
        <v>82</v>
      </c>
      <c r="B24" s="162"/>
      <c r="C24" s="228">
        <v>445433</v>
      </c>
      <c r="D24" s="140">
        <v>538756</v>
      </c>
      <c r="E24" s="146"/>
    </row>
    <row r="25" spans="1:5" s="145" customFormat="1" ht="12.75">
      <c r="A25" s="204" t="s">
        <v>83</v>
      </c>
      <c r="B25" s="162"/>
      <c r="C25" s="228">
        <v>35234</v>
      </c>
      <c r="D25" s="140">
        <v>7269</v>
      </c>
      <c r="E25" s="146"/>
    </row>
    <row r="26" spans="1:5" s="145" customFormat="1" ht="12.75">
      <c r="A26" s="210" t="s">
        <v>126</v>
      </c>
      <c r="B26" s="162"/>
      <c r="C26" s="228">
        <v>89682</v>
      </c>
      <c r="D26" s="140">
        <v>0</v>
      </c>
      <c r="E26" s="146"/>
    </row>
    <row r="27" spans="1:5" s="145" customFormat="1" ht="12.75">
      <c r="A27" s="166" t="s">
        <v>28</v>
      </c>
      <c r="B27" s="162"/>
      <c r="C27" s="230">
        <v>1592654</v>
      </c>
      <c r="D27" s="140">
        <v>1624022</v>
      </c>
      <c r="E27" s="146"/>
    </row>
    <row r="28" spans="1:5" s="145" customFormat="1" ht="12.75">
      <c r="A28" s="204" t="s">
        <v>84</v>
      </c>
      <c r="B28" s="162" t="s">
        <v>0</v>
      </c>
      <c r="C28" s="228">
        <v>38614216</v>
      </c>
      <c r="D28" s="140">
        <v>62133687</v>
      </c>
      <c r="E28" s="146"/>
    </row>
    <row r="29" spans="1:5" s="145" customFormat="1" ht="12.75">
      <c r="A29" s="166" t="s">
        <v>29</v>
      </c>
      <c r="B29" s="162" t="s">
        <v>3</v>
      </c>
      <c r="C29" s="228">
        <v>63921174</v>
      </c>
      <c r="D29" s="140">
        <v>15985943</v>
      </c>
      <c r="E29" s="146"/>
    </row>
    <row r="30" spans="1:5" s="145" customFormat="1" ht="12.75">
      <c r="A30" s="164"/>
      <c r="B30" s="158"/>
      <c r="C30" s="228">
        <f>SUM(C22:C29)</f>
        <v>154516113</v>
      </c>
      <c r="D30" s="165">
        <f>SUM(D22:D29)</f>
        <v>115398777</v>
      </c>
      <c r="E30" s="146"/>
    </row>
    <row r="31" spans="1:5" s="145" customFormat="1" ht="25.5" customHeight="1">
      <c r="A31" s="110" t="s">
        <v>30</v>
      </c>
      <c r="B31" s="175"/>
      <c r="C31" s="137">
        <f>C20+C30</f>
        <v>494966521</v>
      </c>
      <c r="D31" s="165">
        <f>D20+D30</f>
        <v>471314192</v>
      </c>
      <c r="E31" s="146"/>
    </row>
    <row r="32" spans="1:5" s="145" customFormat="1" ht="12.75">
      <c r="A32" s="168"/>
      <c r="B32" s="169"/>
      <c r="C32" s="170"/>
      <c r="D32" s="170"/>
      <c r="E32" s="146"/>
    </row>
    <row r="33" spans="1:5" s="145" customFormat="1" ht="43.5" customHeight="1">
      <c r="A33" s="105" t="s">
        <v>6</v>
      </c>
      <c r="B33" s="156" t="str">
        <f>B9</f>
        <v>Notes</v>
      </c>
      <c r="C33" s="171" t="str">
        <f>C9</f>
        <v>30 September 2018 (unaudited)</v>
      </c>
      <c r="D33" s="107" t="str">
        <f>D9</f>
        <v>31 December 2017 (audited)</v>
      </c>
      <c r="E33" s="146"/>
    </row>
    <row r="34" spans="1:5" s="145" customFormat="1" ht="12.75">
      <c r="A34" s="109" t="s">
        <v>127</v>
      </c>
      <c r="B34" s="149"/>
      <c r="C34" s="108"/>
      <c r="D34" s="108"/>
      <c r="E34" s="146"/>
    </row>
    <row r="35" spans="1:5" s="145" customFormat="1" ht="12.75">
      <c r="A35" s="201" t="s">
        <v>66</v>
      </c>
      <c r="B35" s="149" t="s">
        <v>79</v>
      </c>
      <c r="C35" s="228">
        <v>12136529</v>
      </c>
      <c r="D35" s="140">
        <v>12136529</v>
      </c>
      <c r="E35" s="146"/>
    </row>
    <row r="36" spans="1:5" s="145" customFormat="1" ht="12.75">
      <c r="A36" s="172" t="s">
        <v>47</v>
      </c>
      <c r="B36" s="173" t="s">
        <v>79</v>
      </c>
      <c r="C36" s="228">
        <v>-6464374</v>
      </c>
      <c r="D36" s="140">
        <v>-6464374</v>
      </c>
      <c r="E36" s="146"/>
    </row>
    <row r="37" spans="1:5" s="145" customFormat="1" ht="12.75">
      <c r="A37" s="172" t="s">
        <v>65</v>
      </c>
      <c r="B37" s="173" t="s">
        <v>79</v>
      </c>
      <c r="C37" s="228">
        <v>-5053</v>
      </c>
      <c r="D37" s="140">
        <v>-6354</v>
      </c>
      <c r="E37" s="146"/>
    </row>
    <row r="38" spans="1:5" s="145" customFormat="1" ht="12.75">
      <c r="A38" s="205" t="s">
        <v>85</v>
      </c>
      <c r="B38" s="173" t="s">
        <v>79</v>
      </c>
      <c r="C38" s="228">
        <v>1820479</v>
      </c>
      <c r="D38" s="140">
        <v>1820479</v>
      </c>
      <c r="E38" s="146"/>
    </row>
    <row r="39" spans="1:5" s="145" customFormat="1" ht="12.75">
      <c r="A39" s="172" t="s">
        <v>48</v>
      </c>
      <c r="B39" s="173"/>
      <c r="C39" s="228">
        <v>372679783</v>
      </c>
      <c r="D39" s="140">
        <v>351621657</v>
      </c>
      <c r="E39" s="146"/>
    </row>
    <row r="40" spans="1:5" s="145" customFormat="1" ht="12.75">
      <c r="A40" s="109" t="s">
        <v>49</v>
      </c>
      <c r="B40" s="174"/>
      <c r="C40" s="228">
        <f>SUM(C35:C39)</f>
        <v>380167364</v>
      </c>
      <c r="D40" s="212">
        <f>SUM(D35:D39)</f>
        <v>359107937</v>
      </c>
      <c r="E40" s="146"/>
    </row>
    <row r="41" spans="1:5" s="145" customFormat="1" ht="12.75">
      <c r="A41" s="148"/>
      <c r="B41" s="149"/>
      <c r="C41" s="150"/>
      <c r="D41" s="150"/>
      <c r="E41" s="146"/>
    </row>
    <row r="42" spans="1:5" s="145" customFormat="1" ht="12.75">
      <c r="A42" s="109" t="s">
        <v>50</v>
      </c>
      <c r="B42" s="149"/>
      <c r="C42" s="150"/>
      <c r="D42" s="150"/>
      <c r="E42" s="146"/>
    </row>
    <row r="43" spans="1:5" s="145" customFormat="1" ht="12.75">
      <c r="A43" s="201" t="s">
        <v>86</v>
      </c>
      <c r="B43" s="202" t="s">
        <v>1</v>
      </c>
      <c r="C43" s="228">
        <v>22331582</v>
      </c>
      <c r="D43" s="140">
        <v>24967690</v>
      </c>
      <c r="E43" s="146"/>
    </row>
    <row r="44" spans="1:5" s="145" customFormat="1" ht="12.75">
      <c r="A44" s="172" t="s">
        <v>51</v>
      </c>
      <c r="B44" s="158"/>
      <c r="C44" s="228">
        <v>5629287</v>
      </c>
      <c r="D44" s="140">
        <v>7681118</v>
      </c>
      <c r="E44" s="146"/>
    </row>
    <row r="45" spans="1:5" s="145" customFormat="1" ht="12.75">
      <c r="A45" s="172" t="s">
        <v>108</v>
      </c>
      <c r="B45" s="158" t="s">
        <v>104</v>
      </c>
      <c r="C45" s="228">
        <v>928012</v>
      </c>
      <c r="D45" s="140">
        <v>260431</v>
      </c>
      <c r="E45" s="146"/>
    </row>
    <row r="46" spans="1:5" s="145" customFormat="1" ht="12.75">
      <c r="A46" s="172" t="s">
        <v>107</v>
      </c>
      <c r="B46" s="158"/>
      <c r="C46" s="228">
        <v>18600728</v>
      </c>
      <c r="D46" s="140">
        <v>19040850</v>
      </c>
      <c r="E46" s="146"/>
    </row>
    <row r="47" spans="1:5" s="145" customFormat="1" ht="12.75">
      <c r="A47" s="206" t="s">
        <v>87</v>
      </c>
      <c r="B47" s="158"/>
      <c r="C47" s="228">
        <v>12217480</v>
      </c>
      <c r="D47" s="140">
        <v>11940014</v>
      </c>
      <c r="E47" s="146"/>
    </row>
    <row r="48" spans="1:5" s="145" customFormat="1" ht="12.75">
      <c r="A48" s="172" t="s">
        <v>52</v>
      </c>
      <c r="B48" s="158" t="s">
        <v>79</v>
      </c>
      <c r="C48" s="228">
        <v>874244</v>
      </c>
      <c r="D48" s="140">
        <v>874244</v>
      </c>
      <c r="E48" s="146"/>
    </row>
    <row r="49" spans="1:5" s="145" customFormat="1" ht="12.75">
      <c r="A49" s="172" t="s">
        <v>128</v>
      </c>
      <c r="B49" s="158" t="s">
        <v>104</v>
      </c>
      <c r="C49" s="228">
        <v>5888757</v>
      </c>
      <c r="D49" s="140">
        <v>0</v>
      </c>
      <c r="E49" s="146"/>
    </row>
    <row r="50" spans="1:5" s="145" customFormat="1" ht="12.75" customHeight="1">
      <c r="A50" s="172" t="s">
        <v>53</v>
      </c>
      <c r="B50" s="202" t="s">
        <v>104</v>
      </c>
      <c r="C50" s="228">
        <v>179660</v>
      </c>
      <c r="D50" s="140">
        <v>5361847</v>
      </c>
      <c r="E50" s="146"/>
    </row>
    <row r="51" spans="1:5" s="18" customFormat="1" ht="12.75">
      <c r="A51" s="109"/>
      <c r="B51" s="175"/>
      <c r="C51" s="230">
        <f>SUM(C43:C50)</f>
        <v>66649750</v>
      </c>
      <c r="D51" s="229">
        <f>SUM(D43:D50)</f>
        <v>70126194</v>
      </c>
      <c r="E51" s="146"/>
    </row>
    <row r="52" spans="1:5" s="145" customFormat="1" ht="12.75">
      <c r="A52" s="109" t="s">
        <v>54</v>
      </c>
      <c r="B52" s="175"/>
      <c r="C52" s="150"/>
      <c r="D52" s="150"/>
      <c r="E52" s="146"/>
    </row>
    <row r="53" spans="1:5" s="145" customFormat="1" ht="12.75">
      <c r="A53" s="161" t="s">
        <v>88</v>
      </c>
      <c r="B53" s="202" t="s">
        <v>1</v>
      </c>
      <c r="C53" s="228">
        <v>4513293</v>
      </c>
      <c r="D53" s="140">
        <v>2357864</v>
      </c>
      <c r="E53" s="146"/>
    </row>
    <row r="54" spans="1:5" s="145" customFormat="1" ht="12.75">
      <c r="A54" s="161" t="s">
        <v>109</v>
      </c>
      <c r="B54" s="158"/>
      <c r="C54" s="228">
        <v>2731657</v>
      </c>
      <c r="D54" s="140">
        <v>3920719</v>
      </c>
      <c r="E54" s="146"/>
    </row>
    <row r="55" spans="1:5" s="145" customFormat="1" ht="12.75">
      <c r="A55" s="161" t="s">
        <v>111</v>
      </c>
      <c r="B55" s="158" t="s">
        <v>104</v>
      </c>
      <c r="C55" s="228">
        <v>10415502</v>
      </c>
      <c r="D55" s="140">
        <v>13356061</v>
      </c>
      <c r="E55" s="146"/>
    </row>
    <row r="56" spans="1:5" s="145" customFormat="1" ht="12.75">
      <c r="A56" s="161" t="s">
        <v>110</v>
      </c>
      <c r="B56" s="158"/>
      <c r="C56" s="228">
        <v>1068138</v>
      </c>
      <c r="D56" s="140">
        <v>992170</v>
      </c>
      <c r="E56" s="146"/>
    </row>
    <row r="57" spans="1:5" s="145" customFormat="1" ht="12.75">
      <c r="A57" s="161" t="s">
        <v>89</v>
      </c>
      <c r="B57" s="158"/>
      <c r="C57" s="228">
        <v>14311769</v>
      </c>
      <c r="D57" s="140">
        <v>13506545</v>
      </c>
      <c r="E57" s="146"/>
    </row>
    <row r="58" spans="1:5" s="145" customFormat="1" ht="12.75">
      <c r="A58" s="161" t="s">
        <v>90</v>
      </c>
      <c r="B58" s="158"/>
      <c r="C58" s="228">
        <v>5627176</v>
      </c>
      <c r="D58" s="140">
        <v>91891</v>
      </c>
      <c r="E58" s="146"/>
    </row>
    <row r="59" spans="1:5" s="145" customFormat="1" ht="12.75">
      <c r="A59" s="161" t="s">
        <v>128</v>
      </c>
      <c r="B59" s="158" t="s">
        <v>104</v>
      </c>
      <c r="C59" s="228">
        <v>4765302</v>
      </c>
      <c r="D59" s="140">
        <v>0</v>
      </c>
      <c r="E59" s="146"/>
    </row>
    <row r="60" spans="1:5" s="145" customFormat="1" ht="12.75">
      <c r="A60" s="161" t="s">
        <v>55</v>
      </c>
      <c r="B60" s="158"/>
      <c r="C60" s="228">
        <v>0</v>
      </c>
      <c r="D60" s="140">
        <v>3033151</v>
      </c>
      <c r="E60" s="146"/>
    </row>
    <row r="61" spans="1:5" s="145" customFormat="1" ht="12.75">
      <c r="A61" s="172" t="s">
        <v>56</v>
      </c>
      <c r="B61" s="202" t="s">
        <v>104</v>
      </c>
      <c r="C61" s="228">
        <v>4716570</v>
      </c>
      <c r="D61" s="140">
        <v>4821660</v>
      </c>
      <c r="E61" s="146"/>
    </row>
    <row r="62" spans="1:5" s="145" customFormat="1" ht="12.75">
      <c r="A62" s="167"/>
      <c r="B62" s="158"/>
      <c r="C62" s="230">
        <f>SUM(C53:C61)</f>
        <v>48149407</v>
      </c>
      <c r="D62" s="165">
        <f>SUM(D53:D61)</f>
        <v>42080061</v>
      </c>
      <c r="E62" s="146"/>
    </row>
    <row r="63" spans="1:5" s="145" customFormat="1" ht="12.75">
      <c r="A63" s="110" t="s">
        <v>57</v>
      </c>
      <c r="B63" s="158"/>
      <c r="C63" s="137">
        <f>C51+C62</f>
        <v>114799157</v>
      </c>
      <c r="D63" s="165">
        <f>D51+D62</f>
        <v>112206255</v>
      </c>
      <c r="E63" s="146"/>
    </row>
    <row r="64" spans="1:5" s="145" customFormat="1" ht="25.5" customHeight="1">
      <c r="A64" s="110" t="s">
        <v>58</v>
      </c>
      <c r="B64" s="175"/>
      <c r="C64" s="137">
        <f>C40+C63</f>
        <v>494966521</v>
      </c>
      <c r="D64" s="165">
        <f>D40+D63</f>
        <v>471314192</v>
      </c>
      <c r="E64" s="146"/>
    </row>
    <row r="65" spans="1:4" s="145" customFormat="1" ht="12.75">
      <c r="A65" s="168"/>
      <c r="B65" s="169"/>
      <c r="C65" s="170">
        <f>C31-C64</f>
        <v>0</v>
      </c>
      <c r="D65" s="151">
        <f>D31-D64</f>
        <v>0</v>
      </c>
    </row>
    <row r="66" spans="1:4" s="145" customFormat="1" ht="12.75">
      <c r="A66" s="168" t="s">
        <v>119</v>
      </c>
      <c r="B66" s="169"/>
      <c r="C66" s="213">
        <v>34209</v>
      </c>
      <c r="D66" s="182">
        <v>32052</v>
      </c>
    </row>
    <row r="67" spans="1:4" s="145" customFormat="1" ht="12.75">
      <c r="A67" s="168"/>
      <c r="B67" s="169"/>
      <c r="C67" s="181"/>
      <c r="D67" s="182"/>
    </row>
    <row r="68" spans="1:4" s="145" customFormat="1" ht="12.75">
      <c r="A68" s="168" t="s">
        <v>120</v>
      </c>
      <c r="B68" s="169"/>
      <c r="C68" s="214">
        <v>8893</v>
      </c>
      <c r="D68" s="182">
        <v>8538</v>
      </c>
    </row>
    <row r="69" spans="1:4" s="145" customFormat="1" ht="12.75">
      <c r="A69" s="168"/>
      <c r="B69" s="169"/>
      <c r="C69" s="176"/>
      <c r="D69" s="176"/>
    </row>
    <row r="70" spans="1:4" s="145" customFormat="1" ht="12.75">
      <c r="A70" s="168"/>
      <c r="B70" s="169"/>
      <c r="C70" s="170"/>
      <c r="D70" s="170"/>
    </row>
    <row r="71" spans="1:4" s="145" customFormat="1" ht="12.75">
      <c r="A71" s="168"/>
      <c r="B71" s="169"/>
      <c r="C71" s="170"/>
      <c r="D71" s="170"/>
    </row>
    <row r="72" spans="1:4" s="18" customFormat="1" ht="12.75">
      <c r="A72" s="19" t="s">
        <v>158</v>
      </c>
      <c r="B72" s="20"/>
      <c r="C72" s="21" t="s">
        <v>62</v>
      </c>
      <c r="D72" s="21"/>
    </row>
    <row r="73" spans="1:4" s="145" customFormat="1" ht="12.75">
      <c r="A73" s="177"/>
      <c r="B73" s="178"/>
      <c r="C73" s="179"/>
      <c r="D73" s="179"/>
    </row>
    <row r="74" spans="1:4" s="145" customFormat="1" ht="12.75">
      <c r="A74" s="177"/>
      <c r="B74" s="178"/>
      <c r="C74" s="179"/>
      <c r="D74" s="179"/>
    </row>
    <row r="75" spans="1:4" s="18" customFormat="1" ht="12.75">
      <c r="A75" s="19" t="s">
        <v>92</v>
      </c>
      <c r="B75" s="20"/>
      <c r="C75" s="21" t="s">
        <v>112</v>
      </c>
      <c r="D75" s="21"/>
    </row>
    <row r="76" spans="1:4">
      <c r="A76" s="56"/>
    </row>
    <row r="77" spans="1:4">
      <c r="A77" s="12"/>
    </row>
  </sheetData>
  <customSheetViews>
    <customSheetView guid="{E717FDFD-62E6-43BE-93CB-427E63F7A108}" scale="80" showPageBreaks="1" topLeftCell="A37">
      <selection activeCell="F53" sqref="F53"/>
      <pageMargins left="0.75" right="0.75" top="1" bottom="1" header="0.5" footer="0.5"/>
      <pageSetup paperSize="9" scale="59" orientation="portrait" r:id="rId1"/>
      <headerFooter alignWithMargins="0"/>
    </customSheetView>
    <customSheetView guid="{EE6732EE-644E-43C7-942D-7451E7E830D4}" scale="80" showPageBreaks="1" hiddenRows="1">
      <pageMargins left="0.74803149606299213" right="0.6692913385826772" top="0.6692913385826772" bottom="0.98425196850393704" header="0.51181102362204722" footer="0.51181102362204722"/>
      <pageSetup paperSize="9" scale="70" orientation="portrait" r:id="rId2"/>
      <headerFooter alignWithMargins="0"/>
    </customSheetView>
    <customSheetView guid="{D927C0C4-B121-44FC-80EA-DD480DB9B25E}" scale="80" showPageBreaks="1" topLeftCell="A25">
      <selection activeCell="A8" sqref="A8"/>
      <pageMargins left="0.75" right="0.75" top="1" bottom="1" header="0.5" footer="0.5"/>
      <pageSetup paperSize="9" scale="59" orientation="portrait" r:id="rId3"/>
      <headerFooter alignWithMargins="0"/>
    </customSheetView>
  </customSheetViews>
  <mergeCells count="2">
    <mergeCell ref="C1:D1"/>
    <mergeCell ref="C2:D2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6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zoomScale="80" zoomScaleNormal="80" zoomScaleSheetLayoutView="75" workbookViewId="0"/>
  </sheetViews>
  <sheetFormatPr defaultColWidth="31.28515625" defaultRowHeight="11.25"/>
  <cols>
    <col min="1" max="1" width="64.7109375" style="17" customWidth="1"/>
    <col min="2" max="2" width="8.140625" style="17" customWidth="1"/>
    <col min="3" max="3" width="17.5703125" style="17" customWidth="1"/>
    <col min="4" max="4" width="17.140625" style="17" customWidth="1"/>
    <col min="5" max="5" width="17.5703125" style="17" customWidth="1"/>
    <col min="6" max="6" width="17.140625" style="17" customWidth="1"/>
    <col min="7" max="16384" width="31.28515625" style="17"/>
  </cols>
  <sheetData>
    <row r="1" spans="1:6" ht="12.75">
      <c r="A1" s="131" t="s">
        <v>4</v>
      </c>
      <c r="B1" s="25"/>
      <c r="C1" s="50"/>
      <c r="D1" s="129"/>
      <c r="E1" s="246" t="s">
        <v>162</v>
      </c>
      <c r="F1" s="246"/>
    </row>
    <row r="2" spans="1:6" ht="12.75" customHeight="1">
      <c r="B2" s="25"/>
      <c r="C2" s="48"/>
      <c r="D2" s="129"/>
      <c r="E2" s="246" t="s">
        <v>163</v>
      </c>
      <c r="F2" s="246"/>
    </row>
    <row r="3" spans="1:6" ht="12" customHeight="1">
      <c r="B3" s="25"/>
      <c r="C3" s="25"/>
      <c r="D3" s="25"/>
      <c r="E3" s="25"/>
      <c r="F3" s="25"/>
    </row>
    <row r="4" spans="1:6" ht="13.5" customHeight="1">
      <c r="A4" s="26"/>
      <c r="B4" s="26"/>
      <c r="C4" s="26"/>
      <c r="D4" s="26"/>
      <c r="E4" s="26"/>
      <c r="F4" s="26"/>
    </row>
    <row r="5" spans="1:6" s="12" customFormat="1" ht="15.75">
      <c r="A5" s="127"/>
      <c r="B5" s="26"/>
      <c r="C5" s="26"/>
      <c r="D5" s="26"/>
      <c r="E5" s="26"/>
      <c r="F5" s="26"/>
    </row>
    <row r="6" spans="1:6" s="12" customFormat="1" ht="15.75">
      <c r="A6" s="127" t="s">
        <v>5</v>
      </c>
      <c r="B6" s="52"/>
      <c r="C6" s="52"/>
      <c r="D6" s="52"/>
      <c r="E6" s="52"/>
      <c r="F6" s="52"/>
    </row>
    <row r="7" spans="1:6" s="12" customFormat="1" ht="12.75">
      <c r="A7" s="40"/>
      <c r="B7" s="40"/>
      <c r="C7" s="40"/>
      <c r="D7" s="40"/>
      <c r="E7" s="40"/>
      <c r="F7" s="40"/>
    </row>
    <row r="8" spans="1:6" ht="12.75">
      <c r="A8" s="49" t="s">
        <v>171</v>
      </c>
      <c r="B8" s="27"/>
      <c r="C8" s="27"/>
      <c r="D8" s="27"/>
      <c r="E8" s="27"/>
      <c r="F8" s="27"/>
    </row>
    <row r="9" spans="1:6" ht="37.5" customHeight="1">
      <c r="A9" s="142" t="s">
        <v>6</v>
      </c>
      <c r="B9" s="141" t="s">
        <v>7</v>
      </c>
      <c r="C9" s="244" t="s">
        <v>180</v>
      </c>
      <c r="D9" s="245"/>
      <c r="E9" s="244" t="s">
        <v>177</v>
      </c>
      <c r="F9" s="245"/>
    </row>
    <row r="10" spans="1:6" ht="37.5" customHeight="1">
      <c r="A10" s="142"/>
      <c r="B10" s="141"/>
      <c r="C10" s="106" t="s">
        <v>113</v>
      </c>
      <c r="D10" s="199" t="s">
        <v>77</v>
      </c>
      <c r="E10" s="106" t="s">
        <v>113</v>
      </c>
      <c r="F10" s="199" t="s">
        <v>77</v>
      </c>
    </row>
    <row r="11" spans="1:6" ht="12.75">
      <c r="A11" s="115"/>
      <c r="B11" s="141"/>
      <c r="C11" s="141"/>
      <c r="D11" s="141"/>
      <c r="E11" s="141"/>
      <c r="F11" s="141"/>
    </row>
    <row r="12" spans="1:6" ht="12.75">
      <c r="A12" s="112" t="s">
        <v>8</v>
      </c>
      <c r="B12" s="3" t="s">
        <v>2</v>
      </c>
      <c r="C12" s="220">
        <v>53298090</v>
      </c>
      <c r="D12" s="219">
        <v>51024476</v>
      </c>
      <c r="E12" s="220">
        <v>156921384</v>
      </c>
      <c r="F12" s="219">
        <v>151961443</v>
      </c>
    </row>
    <row r="13" spans="1:6" s="223" customFormat="1" ht="12.75">
      <c r="A13" s="227" t="s">
        <v>169</v>
      </c>
      <c r="B13" s="222" t="s">
        <v>170</v>
      </c>
      <c r="C13" s="220">
        <v>4637684</v>
      </c>
      <c r="D13" s="219">
        <v>5085410</v>
      </c>
      <c r="E13" s="220">
        <v>4637684</v>
      </c>
      <c r="F13" s="219">
        <v>5085410</v>
      </c>
    </row>
    <row r="14" spans="1:6" s="223" customFormat="1" ht="12.75">
      <c r="A14" s="227"/>
      <c r="B14" s="222"/>
      <c r="C14" s="220">
        <f>SUM(C12:C13)</f>
        <v>57935774</v>
      </c>
      <c r="D14" s="219">
        <f t="shared" ref="D14:F14" si="0">SUM(D12:D13)</f>
        <v>56109886</v>
      </c>
      <c r="E14" s="220">
        <f t="shared" si="0"/>
        <v>161559068</v>
      </c>
      <c r="F14" s="219">
        <f t="shared" si="0"/>
        <v>157046853</v>
      </c>
    </row>
    <row r="15" spans="1:6" ht="12.75">
      <c r="A15" s="112" t="s">
        <v>76</v>
      </c>
      <c r="B15" s="3" t="s">
        <v>160</v>
      </c>
      <c r="C15" s="220">
        <v>-35272596</v>
      </c>
      <c r="D15" s="219">
        <v>-33734347</v>
      </c>
      <c r="E15" s="220">
        <v>-103426849</v>
      </c>
      <c r="F15" s="219">
        <v>-99324039</v>
      </c>
    </row>
    <row r="16" spans="1:6" ht="12.75">
      <c r="A16" s="115" t="s">
        <v>9</v>
      </c>
      <c r="B16" s="3"/>
      <c r="C16" s="220">
        <f>SUM(C14:C15)</f>
        <v>22663178</v>
      </c>
      <c r="D16" s="219">
        <f t="shared" ref="D16:F16" si="1">SUM(D14:D15)</f>
        <v>22375539</v>
      </c>
      <c r="E16" s="220">
        <f t="shared" si="1"/>
        <v>58132219</v>
      </c>
      <c r="F16" s="219">
        <f t="shared" si="1"/>
        <v>57722814</v>
      </c>
    </row>
    <row r="17" spans="1:6" ht="12.75">
      <c r="A17" s="112" t="s">
        <v>10</v>
      </c>
      <c r="B17" s="3"/>
      <c r="C17" s="220">
        <v>-3907649</v>
      </c>
      <c r="D17" s="219">
        <v>-3566628</v>
      </c>
      <c r="E17" s="220">
        <v>-12791181</v>
      </c>
      <c r="F17" s="219">
        <v>-13260389</v>
      </c>
    </row>
    <row r="18" spans="1:6" s="223" customFormat="1" ht="12.75">
      <c r="A18" s="227" t="s">
        <v>179</v>
      </c>
      <c r="B18" s="222"/>
      <c r="C18" s="220">
        <v>209816</v>
      </c>
      <c r="D18" s="219">
        <v>0</v>
      </c>
      <c r="E18" s="220">
        <v>-4159801</v>
      </c>
      <c r="F18" s="219">
        <v>0</v>
      </c>
    </row>
    <row r="19" spans="1:6" ht="12.75">
      <c r="A19" s="112" t="s">
        <v>11</v>
      </c>
      <c r="B19" s="3"/>
      <c r="C19" s="220">
        <v>-838058</v>
      </c>
      <c r="D19" s="219">
        <v>-649163</v>
      </c>
      <c r="E19" s="220">
        <v>-2093976</v>
      </c>
      <c r="F19" s="219">
        <v>-1781461</v>
      </c>
    </row>
    <row r="20" spans="1:6" ht="12.75">
      <c r="A20" s="116" t="s">
        <v>12</v>
      </c>
      <c r="B20" s="28"/>
      <c r="C20" s="220">
        <f>SUM(C16:C19)</f>
        <v>18127287</v>
      </c>
      <c r="D20" s="219">
        <f>SUM(D16:D19)</f>
        <v>18159748</v>
      </c>
      <c r="E20" s="220">
        <f>SUM(E16:E19)</f>
        <v>39087261</v>
      </c>
      <c r="F20" s="219">
        <f>SUM(F16:F19)</f>
        <v>42680964</v>
      </c>
    </row>
    <row r="21" spans="1:6" ht="12.75">
      <c r="A21" s="112" t="s">
        <v>129</v>
      </c>
      <c r="B21" s="184"/>
      <c r="C21" s="220">
        <v>1898667</v>
      </c>
      <c r="D21" s="219">
        <v>326575</v>
      </c>
      <c r="E21" s="220">
        <v>4199697</v>
      </c>
      <c r="F21" s="219">
        <v>-2743525</v>
      </c>
    </row>
    <row r="22" spans="1:6" ht="12.75">
      <c r="A22" s="112" t="s">
        <v>13</v>
      </c>
      <c r="B22" s="3"/>
      <c r="C22" s="220">
        <v>-1297536</v>
      </c>
      <c r="D22" s="219">
        <v>-1363551</v>
      </c>
      <c r="E22" s="220">
        <v>-3767905</v>
      </c>
      <c r="F22" s="219">
        <v>-4148315</v>
      </c>
    </row>
    <row r="23" spans="1:6" ht="12.75">
      <c r="A23" s="117" t="s">
        <v>14</v>
      </c>
      <c r="B23" s="3"/>
      <c r="C23" s="220">
        <v>756025</v>
      </c>
      <c r="D23" s="219">
        <v>1075451</v>
      </c>
      <c r="E23" s="220">
        <v>2844176</v>
      </c>
      <c r="F23" s="219">
        <v>3080069</v>
      </c>
    </row>
    <row r="24" spans="1:6" ht="12.75">
      <c r="A24" s="117" t="s">
        <v>130</v>
      </c>
      <c r="B24" s="3"/>
      <c r="C24" s="220">
        <v>4983178</v>
      </c>
      <c r="D24" s="219">
        <v>2368007</v>
      </c>
      <c r="E24" s="220">
        <v>6909343</v>
      </c>
      <c r="F24" s="219">
        <v>792421</v>
      </c>
    </row>
    <row r="25" spans="1:6" ht="12.75">
      <c r="A25" s="112" t="s">
        <v>117</v>
      </c>
      <c r="B25" s="3"/>
      <c r="C25" s="220">
        <v>1595</v>
      </c>
      <c r="D25" s="219">
        <v>6959</v>
      </c>
      <c r="E25" s="220">
        <v>237637</v>
      </c>
      <c r="F25" s="219">
        <v>241610</v>
      </c>
    </row>
    <row r="26" spans="1:6" ht="12.75">
      <c r="A26" s="113" t="s">
        <v>15</v>
      </c>
      <c r="B26" s="3"/>
      <c r="C26" s="220">
        <v>1091363</v>
      </c>
      <c r="D26" s="219">
        <v>1109010</v>
      </c>
      <c r="E26" s="220">
        <v>3165829</v>
      </c>
      <c r="F26" s="219">
        <v>3292053</v>
      </c>
    </row>
    <row r="27" spans="1:6" ht="12.75">
      <c r="A27" s="118" t="s">
        <v>164</v>
      </c>
      <c r="B27" s="28"/>
      <c r="C27" s="220">
        <v>-160430</v>
      </c>
      <c r="D27" s="219">
        <v>-1166593</v>
      </c>
      <c r="E27" s="220">
        <v>-507812</v>
      </c>
      <c r="F27" s="219">
        <v>-1476455</v>
      </c>
    </row>
    <row r="28" spans="1:6" ht="12.75">
      <c r="A28" s="119" t="s">
        <v>131</v>
      </c>
      <c r="B28" s="3"/>
      <c r="C28" s="220">
        <f>SUM(C20:C27)</f>
        <v>25400149</v>
      </c>
      <c r="D28" s="219">
        <f>SUM(D20:D27)</f>
        <v>20515606</v>
      </c>
      <c r="E28" s="220">
        <f>SUM(E20:E27)</f>
        <v>52168226</v>
      </c>
      <c r="F28" s="219">
        <f>SUM(F20:F27)</f>
        <v>41718822</v>
      </c>
    </row>
    <row r="29" spans="1:6" ht="12.75">
      <c r="A29" s="114" t="s">
        <v>16</v>
      </c>
      <c r="B29" s="46" t="s">
        <v>161</v>
      </c>
      <c r="C29" s="220">
        <v>-4882625</v>
      </c>
      <c r="D29" s="219">
        <v>-4392897</v>
      </c>
      <c r="E29" s="220">
        <v>-11756145</v>
      </c>
      <c r="F29" s="219">
        <v>-9380966</v>
      </c>
    </row>
    <row r="30" spans="1:6" ht="12.75">
      <c r="A30" s="115" t="s">
        <v>132</v>
      </c>
      <c r="B30" s="3"/>
      <c r="C30" s="220">
        <f>SUM(C28:C29)</f>
        <v>20517524</v>
      </c>
      <c r="D30" s="219">
        <f>SUM(D28:D29)</f>
        <v>16122709</v>
      </c>
      <c r="E30" s="220">
        <f>SUM(E28:E29)</f>
        <v>40412081</v>
      </c>
      <c r="F30" s="219">
        <f>SUM(F28:F29)</f>
        <v>32337856</v>
      </c>
    </row>
    <row r="31" spans="1:6" ht="12.75">
      <c r="A31" s="116" t="s">
        <v>133</v>
      </c>
      <c r="B31" s="28"/>
      <c r="C31" s="220"/>
      <c r="D31" s="219"/>
      <c r="E31" s="220"/>
      <c r="F31" s="219"/>
    </row>
    <row r="32" spans="1:6" s="9" customFormat="1" ht="26.25" customHeight="1">
      <c r="A32" s="207" t="s">
        <v>134</v>
      </c>
      <c r="B32" s="3"/>
      <c r="C32" s="220"/>
      <c r="D32" s="219"/>
      <c r="E32" s="220"/>
      <c r="F32" s="219"/>
    </row>
    <row r="33" spans="1:6" s="9" customFormat="1" ht="26.25" customHeight="1">
      <c r="A33" s="112" t="s">
        <v>80</v>
      </c>
      <c r="B33" s="3"/>
      <c r="C33" s="220">
        <v>-414</v>
      </c>
      <c r="D33" s="219">
        <v>-18737</v>
      </c>
      <c r="E33" s="220">
        <v>1301</v>
      </c>
      <c r="F33" s="219">
        <v>-1024</v>
      </c>
    </row>
    <row r="34" spans="1:6" s="9" customFormat="1" ht="25.5">
      <c r="A34" s="115" t="s">
        <v>135</v>
      </c>
      <c r="B34" s="3"/>
      <c r="C34" s="220">
        <f>C33</f>
        <v>-414</v>
      </c>
      <c r="D34" s="219">
        <f>D33</f>
        <v>-18737</v>
      </c>
      <c r="E34" s="220">
        <f>E33</f>
        <v>1301</v>
      </c>
      <c r="F34" s="219">
        <f>F33</f>
        <v>-1024</v>
      </c>
    </row>
    <row r="35" spans="1:6" s="9" customFormat="1" ht="25.5">
      <c r="A35" s="207" t="s">
        <v>136</v>
      </c>
      <c r="B35" s="3"/>
      <c r="C35" s="220"/>
      <c r="D35" s="219"/>
      <c r="E35" s="220"/>
      <c r="F35" s="219"/>
    </row>
    <row r="36" spans="1:6" s="9" customFormat="1" ht="12.75">
      <c r="A36" s="211" t="s">
        <v>137</v>
      </c>
      <c r="B36" s="3"/>
      <c r="C36" s="221">
        <v>-414102</v>
      </c>
      <c r="D36" s="198">
        <v>573886</v>
      </c>
      <c r="E36" s="221">
        <v>248628</v>
      </c>
      <c r="F36" s="198">
        <v>-764527</v>
      </c>
    </row>
    <row r="37" spans="1:6" s="9" customFormat="1" ht="25.5">
      <c r="A37" s="115" t="s">
        <v>138</v>
      </c>
      <c r="B37" s="3"/>
      <c r="C37" s="220">
        <f>C36</f>
        <v>-414102</v>
      </c>
      <c r="D37" s="219">
        <f>D36</f>
        <v>573886</v>
      </c>
      <c r="E37" s="220">
        <f>E36</f>
        <v>248628</v>
      </c>
      <c r="F37" s="219">
        <f>F36</f>
        <v>-764527</v>
      </c>
    </row>
    <row r="38" spans="1:6" s="9" customFormat="1" ht="12.75">
      <c r="A38" s="115" t="s">
        <v>139</v>
      </c>
      <c r="B38" s="3"/>
      <c r="C38" s="220">
        <f>SUM(C34,C37)</f>
        <v>-414516</v>
      </c>
      <c r="D38" s="219">
        <f>SUM(D34,D37)</f>
        <v>555149</v>
      </c>
      <c r="E38" s="220">
        <f>SUM(E34,E37)</f>
        <v>249929</v>
      </c>
      <c r="F38" s="219">
        <f>SUM(F34,F37)</f>
        <v>-765551</v>
      </c>
    </row>
    <row r="39" spans="1:6" s="9" customFormat="1" ht="26.25" customHeight="1">
      <c r="A39" s="115" t="s">
        <v>91</v>
      </c>
      <c r="B39" s="3"/>
      <c r="C39" s="220">
        <f>SUM(C30,C38)</f>
        <v>20103008</v>
      </c>
      <c r="D39" s="219">
        <f>SUM(D30,D38)</f>
        <v>16677858</v>
      </c>
      <c r="E39" s="220">
        <f>SUM(E30,E38)</f>
        <v>40662010</v>
      </c>
      <c r="F39" s="219">
        <f>SUM(F30,F38)</f>
        <v>31572305</v>
      </c>
    </row>
    <row r="40" spans="1:6" ht="12.75">
      <c r="A40" s="115" t="s">
        <v>17</v>
      </c>
      <c r="B40" s="3"/>
      <c r="C40" s="220"/>
      <c r="D40" s="219"/>
      <c r="E40" s="220"/>
      <c r="F40" s="219"/>
    </row>
    <row r="41" spans="1:6" ht="12.75">
      <c r="A41" s="112" t="s">
        <v>140</v>
      </c>
      <c r="B41" s="3"/>
      <c r="C41" s="237">
        <v>1862.69</v>
      </c>
      <c r="D41" s="236">
        <v>1464.18</v>
      </c>
      <c r="E41" s="237">
        <v>3671.08</v>
      </c>
      <c r="F41" s="236">
        <v>2938.91</v>
      </c>
    </row>
    <row r="45" spans="1:6" s="29" customFormat="1" ht="12.75">
      <c r="A45" s="30" t="str">
        <f>Ф1!A72</f>
        <v>Chief financial officer</v>
      </c>
      <c r="B45" s="31"/>
      <c r="C45" s="47" t="str">
        <f>Ф1!C72</f>
        <v>Uzbekov A.A.</v>
      </c>
    </row>
    <row r="46" spans="1:6" s="29" customFormat="1" ht="12.75">
      <c r="A46" s="17"/>
      <c r="B46" s="13"/>
      <c r="C46" s="32"/>
    </row>
    <row r="47" spans="1:6" s="29" customFormat="1" ht="12.75">
      <c r="A47" s="1"/>
      <c r="B47" s="22"/>
      <c r="C47" s="32"/>
    </row>
    <row r="48" spans="1:6" s="29" customFormat="1" ht="12.75" customHeight="1">
      <c r="A48" s="30" t="str">
        <f>Ф1!A75</f>
        <v>Chief accountant</v>
      </c>
      <c r="B48" s="31"/>
      <c r="C48" s="21" t="str">
        <f>Ф1!C75</f>
        <v>Suleimanov Y.E.</v>
      </c>
    </row>
    <row r="49" spans="1:4" s="29" customFormat="1">
      <c r="A49" s="17"/>
      <c r="B49" s="13"/>
      <c r="C49" s="13"/>
      <c r="D49" s="13"/>
    </row>
    <row r="50" spans="1:4" s="29" customFormat="1" ht="12.75">
      <c r="A50" s="17"/>
      <c r="B50" s="33"/>
      <c r="C50" s="33"/>
      <c r="D50" s="33"/>
    </row>
    <row r="51" spans="1:4" s="29" customFormat="1" ht="12.75">
      <c r="A51" s="13"/>
      <c r="B51" s="33"/>
      <c r="C51" s="33"/>
      <c r="D51" s="33"/>
    </row>
  </sheetData>
  <customSheetViews>
    <customSheetView guid="{E717FDFD-62E6-43BE-93CB-427E63F7A108}" scale="80" fitToPage="1">
      <selection activeCell="A46" sqref="A46"/>
      <pageMargins left="0.74803149606299213" right="0.74803149606299213" top="0.39370078740157483" bottom="0.98425196850393704" header="0.51181102362204722" footer="0.51181102362204722"/>
      <pageSetup paperSize="9" scale="14" orientation="portrait" r:id="rId1"/>
      <headerFooter alignWithMargins="0"/>
    </customSheetView>
    <customSheetView guid="{EE6732EE-644E-43C7-942D-7451E7E830D4}" scale="80" showPageBreaks="1" fitToPage="1" printArea="1">
      <pageMargins left="0.75" right="0.75" top="0.65" bottom="1" header="0.5" footer="0.5"/>
      <pageSetup paperSize="9" scale="78" orientation="portrait" r:id="rId2"/>
      <headerFooter alignWithMargins="0"/>
    </customSheetView>
    <customSheetView guid="{D927C0C4-B121-44FC-80EA-DD480DB9B25E}" scale="80" showPageBreaks="1" fitToPage="1">
      <selection activeCell="A8" sqref="A8"/>
      <pageMargins left="0.74803149606299213" right="0.74803149606299213" top="0.39370078740157483" bottom="0.98425196850393704" header="0.51181102362204722" footer="0.51181102362204722"/>
      <pageSetup paperSize="9" scale="78" orientation="portrait" r:id="rId3"/>
      <headerFooter alignWithMargins="0"/>
    </customSheetView>
  </customSheetViews>
  <mergeCells count="4">
    <mergeCell ref="C9:D9"/>
    <mergeCell ref="E9:F9"/>
    <mergeCell ref="E1:F1"/>
    <mergeCell ref="E2:F2"/>
  </mergeCells>
  <phoneticPr fontId="20" type="noConversion"/>
  <pageMargins left="0.74803149606299213" right="0.74803149606299213" top="0.39370078740157483" bottom="0.98425196850393704" header="0.51181102362204722" footer="0.51181102362204722"/>
  <pageSetup paperSize="9" scale="61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9"/>
  <dimension ref="A1:BQ78"/>
  <sheetViews>
    <sheetView zoomScale="80" zoomScaleNormal="80" workbookViewId="0"/>
  </sheetViews>
  <sheetFormatPr defaultRowHeight="12.75"/>
  <cols>
    <col min="1" max="1" width="68.85546875" style="58" customWidth="1"/>
    <col min="2" max="2" width="11.85546875" style="58" customWidth="1"/>
    <col min="3" max="3" width="21.28515625" style="72" customWidth="1"/>
    <col min="4" max="4" width="21.28515625" style="60" customWidth="1"/>
    <col min="5" max="16384" width="9.140625" style="58"/>
  </cols>
  <sheetData>
    <row r="1" spans="1:6">
      <c r="A1" s="131" t="s">
        <v>4</v>
      </c>
      <c r="B1" s="74"/>
      <c r="C1" s="242" t="s">
        <v>162</v>
      </c>
      <c r="D1" s="242"/>
    </row>
    <row r="2" spans="1:6" ht="13.5" customHeight="1">
      <c r="A2" s="74"/>
      <c r="B2" s="75"/>
      <c r="C2" s="243" t="s">
        <v>163</v>
      </c>
      <c r="D2" s="243"/>
    </row>
    <row r="3" spans="1:6" ht="14.25" customHeight="1">
      <c r="A3" s="76"/>
      <c r="B3" s="75"/>
      <c r="C3" s="77"/>
      <c r="D3" s="78"/>
    </row>
    <row r="4" spans="1:6" ht="14.25" customHeight="1">
      <c r="A4" s="76"/>
      <c r="B4" s="75"/>
      <c r="C4" s="77"/>
      <c r="D4" s="79"/>
    </row>
    <row r="5" spans="1:6" ht="15.75">
      <c r="A5" s="128" t="s">
        <v>61</v>
      </c>
      <c r="B5" s="80"/>
      <c r="C5" s="80"/>
      <c r="D5" s="81"/>
    </row>
    <row r="6" spans="1:6">
      <c r="A6" s="74"/>
      <c r="B6" s="74"/>
      <c r="C6" s="82"/>
      <c r="D6" s="83"/>
    </row>
    <row r="7" spans="1:6">
      <c r="A7" s="74"/>
      <c r="B7" s="74"/>
      <c r="C7" s="82"/>
      <c r="D7" s="83"/>
    </row>
    <row r="8" spans="1:6" ht="13.5" thickBot="1">
      <c r="A8" s="100" t="s">
        <v>178</v>
      </c>
      <c r="B8" s="74"/>
      <c r="C8" s="82"/>
      <c r="D8" s="84"/>
    </row>
    <row r="9" spans="1:6" s="59" customFormat="1" ht="51">
      <c r="A9" s="187" t="s">
        <v>6</v>
      </c>
      <c r="B9" s="188" t="s">
        <v>7</v>
      </c>
      <c r="C9" s="208" t="s">
        <v>172</v>
      </c>
      <c r="D9" s="209" t="s">
        <v>173</v>
      </c>
    </row>
    <row r="10" spans="1:6" s="59" customFormat="1">
      <c r="A10" s="120" t="s">
        <v>31</v>
      </c>
      <c r="B10" s="121"/>
      <c r="C10" s="135"/>
      <c r="D10" s="189"/>
      <c r="E10" s="61"/>
    </row>
    <row r="11" spans="1:6" s="59" customFormat="1">
      <c r="A11" s="143" t="s">
        <v>131</v>
      </c>
      <c r="B11" s="91"/>
      <c r="C11" s="240">
        <v>52168226</v>
      </c>
      <c r="D11" s="250">
        <v>41718822</v>
      </c>
      <c r="E11" s="61"/>
      <c r="F11" s="196"/>
    </row>
    <row r="12" spans="1:6" s="59" customFormat="1">
      <c r="A12" s="85"/>
      <c r="B12" s="91"/>
      <c r="C12" s="136"/>
      <c r="D12" s="194"/>
      <c r="E12" s="61"/>
      <c r="F12" s="196"/>
    </row>
    <row r="13" spans="1:6" s="59" customFormat="1" ht="15.75" customHeight="1">
      <c r="A13" s="99" t="s">
        <v>32</v>
      </c>
      <c r="B13" s="91"/>
      <c r="C13" s="136"/>
      <c r="D13" s="238"/>
      <c r="E13" s="61"/>
      <c r="F13" s="196"/>
    </row>
    <row r="14" spans="1:6" s="59" customFormat="1">
      <c r="A14" s="86" t="s">
        <v>33</v>
      </c>
      <c r="B14" s="87"/>
      <c r="C14" s="240">
        <v>26332036</v>
      </c>
      <c r="D14" s="250">
        <v>21521111</v>
      </c>
      <c r="E14" s="61"/>
      <c r="F14" s="196"/>
    </row>
    <row r="15" spans="1:6" s="59" customFormat="1">
      <c r="A15" s="86" t="s">
        <v>34</v>
      </c>
      <c r="B15" s="87"/>
      <c r="C15" s="240">
        <v>2184654</v>
      </c>
      <c r="D15" s="250">
        <v>2315321</v>
      </c>
      <c r="E15" s="61"/>
      <c r="F15" s="196"/>
    </row>
    <row r="16" spans="1:6" s="59" customFormat="1">
      <c r="A16" s="86" t="s">
        <v>141</v>
      </c>
      <c r="B16" s="87" t="s">
        <v>153</v>
      </c>
      <c r="C16" s="228">
        <v>0</v>
      </c>
      <c r="D16" s="232">
        <v>981322</v>
      </c>
      <c r="E16" s="61"/>
      <c r="F16" s="196"/>
    </row>
    <row r="17" spans="1:6" s="59" customFormat="1">
      <c r="A17" s="86" t="s">
        <v>67</v>
      </c>
      <c r="B17" s="87"/>
      <c r="C17" s="228">
        <v>0</v>
      </c>
      <c r="D17" s="232">
        <v>38501</v>
      </c>
      <c r="E17" s="61"/>
      <c r="F17" s="196"/>
    </row>
    <row r="18" spans="1:6" s="59" customFormat="1">
      <c r="A18" s="86" t="s">
        <v>114</v>
      </c>
      <c r="B18" s="87"/>
      <c r="C18" s="228">
        <v>-3558231</v>
      </c>
      <c r="D18" s="232">
        <v>1499387</v>
      </c>
      <c r="E18" s="61"/>
      <c r="F18" s="196"/>
    </row>
    <row r="19" spans="1:6" s="59" customFormat="1">
      <c r="A19" s="86" t="s">
        <v>142</v>
      </c>
      <c r="B19" s="87"/>
      <c r="C19" s="228">
        <v>664219</v>
      </c>
      <c r="D19" s="232">
        <v>61520</v>
      </c>
      <c r="E19" s="61"/>
      <c r="F19" s="196"/>
    </row>
    <row r="20" spans="1:6" s="59" customFormat="1">
      <c r="A20" s="86" t="s">
        <v>143</v>
      </c>
      <c r="B20" s="87" t="s">
        <v>154</v>
      </c>
      <c r="C20" s="240">
        <v>4159801</v>
      </c>
      <c r="D20" s="232">
        <v>731597</v>
      </c>
      <c r="E20" s="61"/>
      <c r="F20" s="196"/>
    </row>
    <row r="21" spans="1:6" s="59" customFormat="1">
      <c r="A21" s="86" t="s">
        <v>115</v>
      </c>
      <c r="B21" s="87"/>
      <c r="C21" s="228">
        <v>43415</v>
      </c>
      <c r="D21" s="232">
        <v>29061</v>
      </c>
      <c r="E21" s="61"/>
      <c r="F21" s="196"/>
    </row>
    <row r="22" spans="1:6" s="59" customFormat="1">
      <c r="A22" s="86" t="s">
        <v>116</v>
      </c>
      <c r="B22" s="226" t="s">
        <v>78</v>
      </c>
      <c r="C22" s="228">
        <v>-4199697</v>
      </c>
      <c r="D22" s="238">
        <v>2743525</v>
      </c>
      <c r="E22" s="61"/>
      <c r="F22" s="196"/>
    </row>
    <row r="23" spans="1:6" s="59" customFormat="1">
      <c r="A23" s="88" t="s">
        <v>68</v>
      </c>
      <c r="B23" s="226"/>
      <c r="C23" s="228">
        <v>3767905</v>
      </c>
      <c r="D23" s="232">
        <v>4148315</v>
      </c>
      <c r="E23" s="61"/>
      <c r="F23" s="196"/>
    </row>
    <row r="24" spans="1:6" s="59" customFormat="1">
      <c r="A24" s="88" t="s">
        <v>69</v>
      </c>
      <c r="B24" s="226"/>
      <c r="C24" s="240">
        <v>-2844176</v>
      </c>
      <c r="D24" s="232">
        <v>-3080069</v>
      </c>
      <c r="E24" s="61"/>
      <c r="F24" s="196"/>
    </row>
    <row r="25" spans="1:6" s="59" customFormat="1">
      <c r="A25" s="88" t="s">
        <v>117</v>
      </c>
      <c r="B25" s="226"/>
      <c r="C25" s="228">
        <v>-237637</v>
      </c>
      <c r="D25" s="233">
        <v>-241610</v>
      </c>
      <c r="E25" s="61"/>
      <c r="F25" s="196"/>
    </row>
    <row r="26" spans="1:6" s="59" customFormat="1">
      <c r="A26" s="88"/>
      <c r="B26" s="226"/>
      <c r="C26" s="230"/>
      <c r="D26" s="238"/>
      <c r="E26" s="61"/>
      <c r="F26" s="196"/>
    </row>
    <row r="27" spans="1:6" s="59" customFormat="1">
      <c r="A27" s="89" t="s">
        <v>95</v>
      </c>
      <c r="B27" s="111"/>
      <c r="C27" s="136"/>
      <c r="D27" s="190"/>
      <c r="E27" s="61"/>
      <c r="F27" s="196"/>
    </row>
    <row r="28" spans="1:6" s="59" customFormat="1">
      <c r="A28" s="88" t="s">
        <v>70</v>
      </c>
      <c r="B28" s="226"/>
      <c r="C28" s="228">
        <v>-14208150</v>
      </c>
      <c r="D28" s="232">
        <v>-10160113</v>
      </c>
      <c r="E28" s="61"/>
      <c r="F28" s="196"/>
    </row>
    <row r="29" spans="1:6" s="59" customFormat="1">
      <c r="A29" s="88" t="s">
        <v>35</v>
      </c>
      <c r="B29" s="226"/>
      <c r="C29" s="228">
        <v>-2232036</v>
      </c>
      <c r="D29" s="232">
        <v>-1111138</v>
      </c>
      <c r="E29" s="61"/>
      <c r="F29" s="196"/>
    </row>
    <row r="30" spans="1:6" s="59" customFormat="1">
      <c r="A30" s="88" t="s">
        <v>144</v>
      </c>
      <c r="B30" s="226"/>
      <c r="C30" s="228">
        <v>-892357</v>
      </c>
      <c r="D30" s="232">
        <v>-5416869</v>
      </c>
      <c r="E30" s="61"/>
      <c r="F30" s="196"/>
    </row>
    <row r="31" spans="1:6" s="59" customFormat="1">
      <c r="A31" s="88" t="s">
        <v>71</v>
      </c>
      <c r="B31" s="226"/>
      <c r="C31" s="228">
        <v>144782</v>
      </c>
      <c r="D31" s="239">
        <v>-8365</v>
      </c>
      <c r="E31" s="61"/>
      <c r="F31" s="196"/>
    </row>
    <row r="32" spans="1:6" s="59" customFormat="1">
      <c r="A32" s="88" t="s">
        <v>93</v>
      </c>
      <c r="B32" s="226"/>
      <c r="C32" s="234">
        <v>2611447</v>
      </c>
      <c r="D32" s="239">
        <v>950855</v>
      </c>
      <c r="E32" s="61"/>
      <c r="F32" s="196"/>
    </row>
    <row r="33" spans="1:6" s="59" customFormat="1">
      <c r="A33" s="88" t="s">
        <v>145</v>
      </c>
      <c r="B33" s="226"/>
      <c r="C33" s="234">
        <v>130635</v>
      </c>
      <c r="D33" s="239">
        <v>0</v>
      </c>
      <c r="E33" s="61"/>
      <c r="F33" s="196"/>
    </row>
    <row r="34" spans="1:6" s="59" customFormat="1">
      <c r="A34" s="88" t="s">
        <v>146</v>
      </c>
      <c r="B34" s="226"/>
      <c r="C34" s="228">
        <v>739436</v>
      </c>
      <c r="D34" s="239">
        <v>0</v>
      </c>
      <c r="E34" s="61"/>
      <c r="F34" s="196"/>
    </row>
    <row r="35" spans="1:6" s="59" customFormat="1">
      <c r="A35" s="88" t="s">
        <v>36</v>
      </c>
      <c r="B35" s="226"/>
      <c r="C35" s="228">
        <v>0</v>
      </c>
      <c r="D35" s="232">
        <v>-108621</v>
      </c>
      <c r="E35" s="61"/>
      <c r="F35" s="196"/>
    </row>
    <row r="36" spans="1:6" s="59" customFormat="1" ht="13.5" thickBot="1">
      <c r="A36" s="122" t="s">
        <v>37</v>
      </c>
      <c r="B36" s="123"/>
      <c r="C36" s="228">
        <v>-2122107</v>
      </c>
      <c r="D36" s="232">
        <v>4369739</v>
      </c>
      <c r="E36" s="61"/>
      <c r="F36" s="196"/>
    </row>
    <row r="37" spans="1:6" s="59" customFormat="1" ht="13.5" thickBot="1">
      <c r="A37" s="90" t="s">
        <v>94</v>
      </c>
      <c r="B37" s="124"/>
      <c r="C37" s="138">
        <f>SUM(C11:C36)</f>
        <v>62652165</v>
      </c>
      <c r="D37" s="191">
        <f>SUM(D11:D36)</f>
        <v>60982291</v>
      </c>
      <c r="E37" s="61"/>
      <c r="F37" s="196"/>
    </row>
    <row r="38" spans="1:6" s="59" customFormat="1">
      <c r="A38" s="120"/>
      <c r="B38" s="121"/>
      <c r="C38" s="133"/>
      <c r="D38" s="192"/>
      <c r="E38" s="61"/>
      <c r="F38" s="196"/>
    </row>
    <row r="39" spans="1:6" s="59" customFormat="1">
      <c r="A39" s="88" t="s">
        <v>96</v>
      </c>
      <c r="B39" s="226"/>
      <c r="C39" s="228">
        <v>-16909725</v>
      </c>
      <c r="D39" s="232">
        <v>-4208512</v>
      </c>
      <c r="E39" s="61"/>
      <c r="F39" s="196"/>
    </row>
    <row r="40" spans="1:6" s="59" customFormat="1">
      <c r="A40" s="88" t="s">
        <v>97</v>
      </c>
      <c r="B40" s="226"/>
      <c r="C40" s="228">
        <v>-6713509</v>
      </c>
      <c r="D40" s="232">
        <v>-6916812</v>
      </c>
      <c r="E40" s="61"/>
      <c r="F40" s="196"/>
    </row>
    <row r="41" spans="1:6" s="59" customFormat="1">
      <c r="A41" s="88" t="s">
        <v>38</v>
      </c>
      <c r="B41" s="226"/>
      <c r="C41" s="228">
        <v>-2724198</v>
      </c>
      <c r="D41" s="232">
        <v>-4006666</v>
      </c>
      <c r="E41" s="61"/>
      <c r="F41" s="196"/>
    </row>
    <row r="42" spans="1:6" s="59" customFormat="1" ht="13.5" thickBot="1">
      <c r="A42" s="122" t="s">
        <v>39</v>
      </c>
      <c r="B42" s="123"/>
      <c r="C42" s="235">
        <v>1200304</v>
      </c>
      <c r="D42" s="232">
        <v>974462</v>
      </c>
      <c r="E42" s="61"/>
      <c r="F42" s="196"/>
    </row>
    <row r="43" spans="1:6" s="59" customFormat="1" ht="13.5" thickBot="1">
      <c r="A43" s="90" t="s">
        <v>60</v>
      </c>
      <c r="B43" s="124"/>
      <c r="C43" s="138">
        <f>SUM(C37:C42)</f>
        <v>37505037</v>
      </c>
      <c r="D43" s="191">
        <f>SUM(D37:D42)</f>
        <v>46824763</v>
      </c>
      <c r="E43" s="61"/>
      <c r="F43" s="196"/>
    </row>
    <row r="44" spans="1:6" s="59" customFormat="1">
      <c r="A44" s="125"/>
      <c r="B44" s="126"/>
      <c r="C44" s="133"/>
      <c r="D44" s="192"/>
      <c r="E44" s="61"/>
      <c r="F44" s="196"/>
    </row>
    <row r="45" spans="1:6" s="59" customFormat="1">
      <c r="A45" s="89" t="s">
        <v>40</v>
      </c>
      <c r="B45" s="111"/>
      <c r="C45" s="134"/>
      <c r="D45" s="193"/>
      <c r="E45" s="61"/>
      <c r="F45" s="196"/>
    </row>
    <row r="46" spans="1:6" s="59" customFormat="1">
      <c r="A46" s="88" t="s">
        <v>41</v>
      </c>
      <c r="B46" s="226"/>
      <c r="C46" s="228">
        <v>-14720261</v>
      </c>
      <c r="D46" s="233">
        <v>-11336492</v>
      </c>
      <c r="E46" s="61"/>
      <c r="F46" s="196"/>
    </row>
    <row r="47" spans="1:6" s="59" customFormat="1">
      <c r="A47" s="88" t="s">
        <v>42</v>
      </c>
      <c r="B47" s="226"/>
      <c r="C47" s="228">
        <v>-170822</v>
      </c>
      <c r="D47" s="233">
        <v>-247128</v>
      </c>
      <c r="E47" s="61"/>
      <c r="F47" s="196"/>
    </row>
    <row r="48" spans="1:6" s="59" customFormat="1">
      <c r="A48" s="88" t="s">
        <v>43</v>
      </c>
      <c r="B48" s="226"/>
      <c r="C48" s="228">
        <v>364137</v>
      </c>
      <c r="D48" s="233">
        <v>287572</v>
      </c>
      <c r="E48" s="61"/>
      <c r="F48" s="196"/>
    </row>
    <row r="49" spans="1:6" s="59" customFormat="1">
      <c r="A49" s="88" t="s">
        <v>72</v>
      </c>
      <c r="B49" s="226"/>
      <c r="C49" s="228">
        <v>-12196800</v>
      </c>
      <c r="D49" s="233">
        <v>-33241652</v>
      </c>
      <c r="E49" s="61"/>
      <c r="F49" s="196"/>
    </row>
    <row r="50" spans="1:6" s="59" customFormat="1">
      <c r="A50" s="88" t="s">
        <v>147</v>
      </c>
      <c r="B50" s="226"/>
      <c r="C50" s="228">
        <v>39442626</v>
      </c>
      <c r="D50" s="233">
        <v>16379317</v>
      </c>
      <c r="E50" s="61"/>
      <c r="F50" s="196"/>
    </row>
    <row r="51" spans="1:6" s="59" customFormat="1">
      <c r="A51" s="88" t="s">
        <v>148</v>
      </c>
      <c r="B51" s="226" t="s">
        <v>78</v>
      </c>
      <c r="C51" s="228">
        <v>-563000</v>
      </c>
      <c r="D51" s="233">
        <v>0</v>
      </c>
      <c r="E51" s="61"/>
      <c r="F51" s="196"/>
    </row>
    <row r="52" spans="1:6" s="59" customFormat="1">
      <c r="A52" s="88" t="s">
        <v>118</v>
      </c>
      <c r="B52" s="226" t="s">
        <v>78</v>
      </c>
      <c r="C52" s="228">
        <v>0</v>
      </c>
      <c r="D52" s="233">
        <v>30170</v>
      </c>
      <c r="E52" s="61"/>
      <c r="F52" s="196"/>
    </row>
    <row r="53" spans="1:6" s="59" customFormat="1">
      <c r="A53" s="88" t="s">
        <v>73</v>
      </c>
      <c r="B53" s="226"/>
      <c r="C53" s="228">
        <v>-1893729</v>
      </c>
      <c r="D53" s="233">
        <v>-1619396</v>
      </c>
      <c r="E53" s="61"/>
      <c r="F53" s="196"/>
    </row>
    <row r="54" spans="1:6" s="59" customFormat="1">
      <c r="A54" s="88" t="s">
        <v>98</v>
      </c>
      <c r="B54" s="226"/>
      <c r="C54" s="228">
        <v>323637</v>
      </c>
      <c r="D54" s="233">
        <v>294573</v>
      </c>
      <c r="E54" s="61"/>
      <c r="F54" s="196"/>
    </row>
    <row r="55" spans="1:6" s="224" customFormat="1">
      <c r="A55" s="88" t="s">
        <v>174</v>
      </c>
      <c r="B55" s="226"/>
      <c r="C55" s="235">
        <v>0</v>
      </c>
      <c r="D55" s="233">
        <v>50</v>
      </c>
      <c r="E55" s="225"/>
      <c r="F55" s="196"/>
    </row>
    <row r="56" spans="1:6" s="59" customFormat="1" ht="15.75" customHeight="1" thickBot="1">
      <c r="A56" s="122" t="s">
        <v>149</v>
      </c>
      <c r="B56" s="226"/>
      <c r="C56" s="235">
        <v>0</v>
      </c>
      <c r="D56" s="233">
        <v>2641</v>
      </c>
      <c r="E56" s="61"/>
      <c r="F56" s="196"/>
    </row>
    <row r="57" spans="1:6" s="59" customFormat="1" ht="13.5" thickBot="1">
      <c r="A57" s="90" t="s">
        <v>150</v>
      </c>
      <c r="B57" s="138"/>
      <c r="C57" s="138">
        <f>SUM(C46:C56)</f>
        <v>10585788</v>
      </c>
      <c r="D57" s="191">
        <f>SUM(D46:D56)</f>
        <v>-29450345</v>
      </c>
      <c r="E57" s="61"/>
      <c r="F57" s="196"/>
    </row>
    <row r="58" spans="1:6" s="59" customFormat="1">
      <c r="A58" s="125"/>
      <c r="B58" s="126"/>
      <c r="C58" s="133"/>
      <c r="D58" s="192"/>
      <c r="E58" s="61"/>
      <c r="F58" s="196"/>
    </row>
    <row r="59" spans="1:6" s="59" customFormat="1">
      <c r="A59" s="89" t="s">
        <v>44</v>
      </c>
      <c r="B59" s="111"/>
      <c r="C59" s="134"/>
      <c r="D59" s="193"/>
      <c r="E59" s="61"/>
      <c r="F59" s="196"/>
    </row>
    <row r="60" spans="1:6" s="59" customFormat="1">
      <c r="A60" s="88" t="s">
        <v>74</v>
      </c>
      <c r="B60" s="226"/>
      <c r="C60" s="230">
        <v>-606516</v>
      </c>
      <c r="D60" s="231">
        <v>-1100000</v>
      </c>
      <c r="E60" s="61"/>
      <c r="F60" s="196"/>
    </row>
    <row r="61" spans="1:6" s="59" customFormat="1" ht="13.5" thickBot="1">
      <c r="A61" s="88" t="s">
        <v>45</v>
      </c>
      <c r="B61" s="226"/>
      <c r="C61" s="230">
        <v>-3014325</v>
      </c>
      <c r="D61" s="231">
        <v>-2685326</v>
      </c>
      <c r="E61" s="61"/>
      <c r="F61" s="196"/>
    </row>
    <row r="62" spans="1:6" s="59" customFormat="1" ht="28.5" customHeight="1" thickBot="1">
      <c r="A62" s="90" t="s">
        <v>46</v>
      </c>
      <c r="B62" s="124"/>
      <c r="C62" s="138">
        <f>SUM(C60:C61)</f>
        <v>-3620841</v>
      </c>
      <c r="D62" s="191">
        <f>SUM(D60:D61)</f>
        <v>-3785326</v>
      </c>
      <c r="E62" s="61"/>
      <c r="F62" s="196"/>
    </row>
    <row r="63" spans="1:6">
      <c r="A63" s="125"/>
      <c r="B63" s="126"/>
      <c r="C63" s="133"/>
      <c r="D63" s="192"/>
      <c r="E63" s="61"/>
      <c r="F63" s="196"/>
    </row>
    <row r="64" spans="1:6">
      <c r="A64" s="125" t="s">
        <v>99</v>
      </c>
      <c r="B64" s="126"/>
      <c r="C64" s="228">
        <v>4019233</v>
      </c>
      <c r="D64" s="232">
        <v>-478788</v>
      </c>
      <c r="E64" s="61"/>
      <c r="F64" s="196"/>
    </row>
    <row r="65" spans="1:69">
      <c r="A65" s="125" t="s">
        <v>151</v>
      </c>
      <c r="B65" s="126"/>
      <c r="C65" s="228">
        <v>-553986</v>
      </c>
      <c r="D65" s="232">
        <v>0</v>
      </c>
      <c r="E65" s="61"/>
      <c r="F65" s="196"/>
    </row>
    <row r="66" spans="1:69" s="59" customFormat="1" ht="27" customHeight="1">
      <c r="A66" s="144" t="s">
        <v>152</v>
      </c>
      <c r="B66" s="92"/>
      <c r="C66" s="217">
        <f>C43+C57+C62+C64+C65</f>
        <v>47935231</v>
      </c>
      <c r="D66" s="232">
        <f>D43+D57+D62+D64+D65</f>
        <v>13110304</v>
      </c>
      <c r="E66" s="61"/>
      <c r="F66" s="196"/>
      <c r="G66" s="63"/>
      <c r="H66" s="62"/>
      <c r="I66" s="63"/>
      <c r="J66" s="62"/>
      <c r="K66" s="63"/>
      <c r="L66" s="62"/>
      <c r="M66" s="63"/>
      <c r="N66" s="62"/>
      <c r="O66" s="63"/>
      <c r="P66" s="62"/>
      <c r="Q66" s="63"/>
      <c r="R66" s="62"/>
      <c r="S66" s="63"/>
      <c r="T66" s="62"/>
      <c r="U66" s="63"/>
      <c r="V66" s="62"/>
      <c r="W66" s="63"/>
      <c r="X66" s="62"/>
      <c r="Y66" s="63"/>
      <c r="Z66" s="62"/>
      <c r="AA66" s="63"/>
      <c r="AB66" s="62"/>
      <c r="AC66" s="63"/>
      <c r="AD66" s="62"/>
      <c r="AE66" s="63"/>
      <c r="AF66" s="62"/>
      <c r="AG66" s="63"/>
      <c r="AH66" s="62"/>
      <c r="AI66" s="63"/>
      <c r="AJ66" s="62"/>
      <c r="AK66" s="63"/>
      <c r="AL66" s="62"/>
      <c r="AM66" s="63"/>
      <c r="AN66" s="62"/>
      <c r="AO66" s="63"/>
      <c r="AP66" s="62"/>
      <c r="AQ66" s="63"/>
      <c r="AR66" s="62"/>
      <c r="AS66" s="63"/>
      <c r="AT66" s="62"/>
      <c r="AU66" s="63"/>
      <c r="AV66" s="62"/>
      <c r="AW66" s="63"/>
      <c r="AX66" s="62"/>
      <c r="AY66" s="63"/>
      <c r="AZ66" s="62"/>
      <c r="BA66" s="63"/>
      <c r="BB66" s="62"/>
      <c r="BF66" s="64"/>
      <c r="BG66" s="64"/>
      <c r="BN66" s="65"/>
      <c r="BO66" s="65"/>
      <c r="BP66" s="65"/>
    </row>
    <row r="67" spans="1:69" s="59" customFormat="1" ht="13.5" thickBot="1">
      <c r="A67" s="122" t="s">
        <v>100</v>
      </c>
      <c r="B67" s="123"/>
      <c r="C67" s="185">
        <v>15985943</v>
      </c>
      <c r="D67" s="186">
        <v>24320942</v>
      </c>
      <c r="E67" s="61"/>
      <c r="F67" s="196"/>
      <c r="BF67" s="64"/>
      <c r="BG67" s="64"/>
      <c r="BN67" s="65"/>
      <c r="BO67" s="65"/>
      <c r="BP67" s="65"/>
    </row>
    <row r="68" spans="1:69" s="59" customFormat="1" ht="13.5" thickBot="1">
      <c r="A68" s="90" t="s">
        <v>181</v>
      </c>
      <c r="B68" s="124" t="s">
        <v>3</v>
      </c>
      <c r="C68" s="132">
        <f>SUM(C66:C67)</f>
        <v>63921174</v>
      </c>
      <c r="D68" s="195">
        <f>SUM(D66:D67)</f>
        <v>37431246</v>
      </c>
      <c r="E68" s="61"/>
      <c r="F68" s="196"/>
      <c r="BF68" s="64"/>
      <c r="BG68" s="64"/>
      <c r="BN68" s="65"/>
      <c r="BO68" s="65"/>
      <c r="BP68" s="65"/>
    </row>
    <row r="69" spans="1:69" ht="12" customHeight="1">
      <c r="A69" s="74"/>
      <c r="B69" s="74"/>
      <c r="C69" s="82"/>
      <c r="D69" s="83"/>
    </row>
    <row r="70" spans="1:69" ht="12" customHeight="1">
      <c r="A70" s="74"/>
      <c r="B70" s="74"/>
      <c r="C70" s="82"/>
      <c r="D70" s="83"/>
    </row>
    <row r="71" spans="1:69" ht="12" customHeight="1">
      <c r="A71" s="74"/>
      <c r="B71" s="74"/>
      <c r="C71" s="82"/>
      <c r="D71" s="83"/>
    </row>
    <row r="72" spans="1:69">
      <c r="A72" s="30" t="str">
        <f>Ф2!A45</f>
        <v>Chief financial officer</v>
      </c>
      <c r="B72" s="31"/>
      <c r="C72" s="47" t="str">
        <f>Ф2!C45</f>
        <v>Uzbekov A.A.</v>
      </c>
      <c r="D72" s="83"/>
      <c r="E72" s="66"/>
      <c r="F72" s="66"/>
      <c r="G72" s="67"/>
      <c r="H72" s="66"/>
      <c r="I72" s="67"/>
      <c r="J72" s="66"/>
      <c r="K72" s="67"/>
      <c r="L72" s="66"/>
      <c r="M72" s="67"/>
      <c r="N72" s="66"/>
      <c r="O72" s="67"/>
      <c r="P72" s="66"/>
      <c r="Q72" s="67"/>
      <c r="R72" s="66"/>
      <c r="S72" s="67"/>
      <c r="T72" s="66"/>
      <c r="U72" s="67"/>
      <c r="V72" s="66"/>
      <c r="W72" s="67"/>
      <c r="X72" s="66"/>
      <c r="Y72" s="67"/>
      <c r="Z72" s="66"/>
      <c r="AA72" s="67"/>
      <c r="AB72" s="66"/>
      <c r="AC72" s="67"/>
      <c r="AD72" s="66"/>
      <c r="AE72" s="67"/>
      <c r="AF72" s="66"/>
      <c r="AG72" s="67"/>
      <c r="AH72" s="66"/>
      <c r="AI72" s="67"/>
      <c r="AJ72" s="66"/>
      <c r="AK72" s="67"/>
      <c r="AL72" s="66"/>
      <c r="AM72" s="67"/>
      <c r="AN72" s="66"/>
      <c r="AO72" s="67"/>
      <c r="AP72" s="66"/>
      <c r="AQ72" s="67"/>
      <c r="AR72" s="66"/>
      <c r="AS72" s="67"/>
      <c r="AT72" s="66"/>
      <c r="AU72" s="67"/>
      <c r="AV72" s="66"/>
      <c r="AW72" s="67"/>
      <c r="AX72" s="66"/>
      <c r="AY72" s="67"/>
      <c r="AZ72" s="66"/>
      <c r="BA72" s="67"/>
      <c r="BB72" s="66"/>
      <c r="BC72" s="67"/>
      <c r="BG72" s="68"/>
      <c r="BH72" s="68"/>
      <c r="BO72" s="69"/>
      <c r="BP72" s="69"/>
      <c r="BQ72" s="69"/>
    </row>
    <row r="73" spans="1:69" s="59" customFormat="1">
      <c r="A73" s="94"/>
      <c r="B73" s="93"/>
      <c r="C73" s="95"/>
      <c r="D73" s="96"/>
      <c r="BG73" s="71"/>
      <c r="BH73" s="71"/>
      <c r="BO73" s="65"/>
      <c r="BP73" s="65"/>
      <c r="BQ73" s="65"/>
    </row>
    <row r="74" spans="1:69" s="59" customFormat="1">
      <c r="A74" s="94"/>
      <c r="B74" s="93"/>
      <c r="C74" s="95"/>
      <c r="D74" s="96"/>
      <c r="BG74" s="71"/>
      <c r="BH74" s="71"/>
      <c r="BO74" s="65"/>
      <c r="BP74" s="65"/>
      <c r="BQ74" s="65"/>
    </row>
    <row r="75" spans="1:69" s="59" customFormat="1">
      <c r="A75" s="30" t="str">
        <f>Ф2!A48</f>
        <v>Chief accountant</v>
      </c>
      <c r="B75" s="31"/>
      <c r="C75" s="21" t="str">
        <f>Ф1!C75</f>
        <v>Suleimanov Y.E.</v>
      </c>
      <c r="D75" s="96"/>
      <c r="BG75" s="71"/>
      <c r="BH75" s="71"/>
      <c r="BO75" s="65"/>
      <c r="BP75" s="65"/>
      <c r="BQ75" s="65"/>
    </row>
    <row r="76" spans="1:69" s="59" customFormat="1">
      <c r="A76" s="97"/>
      <c r="B76" s="94"/>
      <c r="C76" s="98"/>
      <c r="D76" s="96"/>
      <c r="BG76" s="71"/>
      <c r="BH76" s="71"/>
      <c r="BO76" s="65"/>
      <c r="BP76" s="65"/>
      <c r="BQ76" s="65"/>
    </row>
    <row r="77" spans="1:69" s="59" customFormat="1">
      <c r="A77" s="65"/>
      <c r="B77" s="65"/>
      <c r="C77" s="73"/>
      <c r="D77" s="70"/>
      <c r="BG77" s="71"/>
      <c r="BH77" s="71"/>
      <c r="BO77" s="65"/>
      <c r="BP77" s="65"/>
      <c r="BQ77" s="65"/>
    </row>
    <row r="78" spans="1:69">
      <c r="A78" s="69"/>
      <c r="B78" s="69"/>
      <c r="C78" s="73"/>
    </row>
  </sheetData>
  <customSheetViews>
    <customSheetView guid="{E717FDFD-62E6-43BE-93CB-427E63F7A108}" scale="80" topLeftCell="A52">
      <selection activeCell="C21" sqref="C21"/>
      <pageMargins left="0.96" right="0.56000000000000005" top="0.36" bottom="0" header="0.51181102362204722" footer="0.51181102362204722"/>
      <pageSetup paperSize="9" scale="65" orientation="portrait" r:id="rId1"/>
      <headerFooter alignWithMargins="0"/>
    </customSheetView>
    <customSheetView guid="{EE6732EE-644E-43C7-942D-7451E7E830D4}" scale="80" showPageBreaks="1">
      <pageMargins left="0.94488188976377963" right="0.55118110236220474" top="0.44" bottom="0" header="0.57999999999999996" footer="0.51181102362204722"/>
      <pageSetup paperSize="9" scale="70" orientation="portrait" r:id="rId2"/>
      <headerFooter alignWithMargins="0"/>
    </customSheetView>
    <customSheetView guid="{D927C0C4-B121-44FC-80EA-DD480DB9B25E}" scale="80" showPageBreaks="1">
      <selection activeCell="D10" sqref="D10"/>
      <pageMargins left="0.96" right="0.56000000000000005" top="0.36" bottom="0" header="0.51181102362204722" footer="0.51181102362204722"/>
      <pageSetup paperSize="9" scale="65" orientation="portrait" r:id="rId3"/>
      <headerFooter alignWithMargins="0"/>
    </customSheetView>
  </customSheetViews>
  <mergeCells count="2">
    <mergeCell ref="C1:D1"/>
    <mergeCell ref="C2:D2"/>
  </mergeCells>
  <phoneticPr fontId="20" type="noConversion"/>
  <pageMargins left="0.96" right="0.56000000000000005" top="0.36" bottom="0" header="0.51181102362204722" footer="0.51181102362204722"/>
  <pageSetup paperSize="9" scale="65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2"/>
  <dimension ref="A1:O142"/>
  <sheetViews>
    <sheetView zoomScale="80" zoomScaleNormal="80" zoomScaleSheetLayoutView="65" workbookViewId="0"/>
  </sheetViews>
  <sheetFormatPr defaultColWidth="38" defaultRowHeight="11.25"/>
  <cols>
    <col min="1" max="1" width="49.7109375" style="9" customWidth="1"/>
    <col min="2" max="2" width="14.5703125" style="34" customWidth="1"/>
    <col min="3" max="3" width="16.7109375" style="34" bestFit="1" customWidth="1"/>
    <col min="4" max="4" width="16.140625" style="34" customWidth="1"/>
    <col min="5" max="5" width="11.5703125" style="34" customWidth="1"/>
    <col min="6" max="6" width="20.140625" style="34" customWidth="1"/>
    <col min="7" max="7" width="14" style="34" customWidth="1"/>
    <col min="8" max="16384" width="38" style="9"/>
  </cols>
  <sheetData>
    <row r="1" spans="1:15" ht="12">
      <c r="A1" s="130" t="s">
        <v>4</v>
      </c>
      <c r="C1" s="51"/>
      <c r="G1" s="215" t="s">
        <v>165</v>
      </c>
    </row>
    <row r="2" spans="1:15">
      <c r="A2" s="13"/>
      <c r="C2" s="14"/>
      <c r="G2" s="35"/>
    </row>
    <row r="3" spans="1:15" ht="15">
      <c r="A3" s="13"/>
      <c r="B3" s="16"/>
      <c r="C3" s="14"/>
      <c r="D3" s="7"/>
      <c r="E3" s="7"/>
      <c r="G3" s="14"/>
    </row>
    <row r="4" spans="1:15" s="12" customFormat="1" ht="12.75">
      <c r="A4" s="23"/>
      <c r="B4" s="16"/>
      <c r="C4" s="14"/>
      <c r="D4" s="2"/>
      <c r="E4" s="2"/>
      <c r="G4" s="14"/>
    </row>
    <row r="5" spans="1:15" s="12" customFormat="1" ht="15.75">
      <c r="A5" s="41" t="s">
        <v>59</v>
      </c>
      <c r="B5" s="14"/>
      <c r="C5" s="15"/>
      <c r="D5" s="2"/>
      <c r="E5" s="2"/>
      <c r="G5" s="14"/>
    </row>
    <row r="6" spans="1:15" s="12" customFormat="1" ht="15">
      <c r="A6" s="53"/>
      <c r="B6" s="53"/>
      <c r="C6" s="53"/>
      <c r="D6" s="53"/>
      <c r="E6" s="53"/>
      <c r="F6" s="53"/>
      <c r="G6" s="36"/>
    </row>
    <row r="7" spans="1:15" s="12" customFormat="1" ht="15">
      <c r="A7" s="102"/>
      <c r="B7" s="7"/>
      <c r="C7" s="7"/>
      <c r="D7" s="7"/>
      <c r="E7" s="7"/>
      <c r="F7" s="7"/>
      <c r="G7" s="36"/>
    </row>
    <row r="8" spans="1:15" ht="12.75">
      <c r="A8" s="8" t="str">
        <f>Ф3!A8</f>
        <v>For the nine months ended 30 September, 2018</v>
      </c>
      <c r="B8" s="6"/>
      <c r="C8" s="6"/>
      <c r="D8" s="6"/>
      <c r="E8" s="6"/>
      <c r="F8" s="6"/>
    </row>
    <row r="9" spans="1:15" ht="11.25" customHeight="1">
      <c r="A9" s="247" t="s">
        <v>6</v>
      </c>
      <c r="B9" s="249" t="s">
        <v>103</v>
      </c>
      <c r="C9" s="249"/>
      <c r="D9" s="249"/>
      <c r="E9" s="249"/>
      <c r="F9" s="249"/>
      <c r="G9" s="249"/>
    </row>
    <row r="10" spans="1:15" ht="11.25" customHeight="1">
      <c r="A10" s="248"/>
      <c r="B10" s="249"/>
      <c r="C10" s="249"/>
      <c r="D10" s="249"/>
      <c r="E10" s="249"/>
      <c r="F10" s="249"/>
      <c r="G10" s="249"/>
    </row>
    <row r="11" spans="1:15" s="101" customFormat="1" ht="51">
      <c r="A11" s="248"/>
      <c r="B11" s="200" t="s">
        <v>75</v>
      </c>
      <c r="C11" s="200" t="s">
        <v>122</v>
      </c>
      <c r="D11" s="200" t="s">
        <v>121</v>
      </c>
      <c r="E11" s="200" t="s">
        <v>123</v>
      </c>
      <c r="F11" s="200" t="s">
        <v>124</v>
      </c>
      <c r="G11" s="200" t="s">
        <v>49</v>
      </c>
    </row>
    <row r="12" spans="1:15" s="100" customFormat="1" ht="21.75" customHeight="1">
      <c r="A12" s="103" t="s">
        <v>166</v>
      </c>
      <c r="B12" s="183">
        <v>12136529</v>
      </c>
      <c r="C12" s="183">
        <v>-6464374</v>
      </c>
      <c r="D12" s="183">
        <v>-1957</v>
      </c>
      <c r="E12" s="183">
        <v>1820479</v>
      </c>
      <c r="F12" s="183">
        <v>336306933</v>
      </c>
      <c r="G12" s="183">
        <f>SUM(B12:F12)</f>
        <v>343797610</v>
      </c>
      <c r="H12" s="197"/>
      <c r="I12" s="197"/>
      <c r="J12" s="197"/>
      <c r="K12" s="197"/>
      <c r="L12" s="197"/>
      <c r="M12" s="197"/>
      <c r="N12" s="197"/>
      <c r="O12" s="197"/>
    </row>
    <row r="13" spans="1:15" s="101" customFormat="1" ht="12.75">
      <c r="A13" s="203" t="s">
        <v>101</v>
      </c>
      <c r="B13" s="183">
        <v>0</v>
      </c>
      <c r="C13" s="183">
        <v>0</v>
      </c>
      <c r="D13" s="183">
        <v>0</v>
      </c>
      <c r="E13" s="183">
        <v>0</v>
      </c>
      <c r="F13" s="229">
        <v>32337856</v>
      </c>
      <c r="G13" s="183">
        <f t="shared" ref="G13:G21" si="0">SUM(B13:F13)</f>
        <v>32337856</v>
      </c>
      <c r="H13" s="197"/>
      <c r="I13" s="197"/>
      <c r="J13" s="197"/>
      <c r="K13" s="197"/>
      <c r="L13" s="197"/>
      <c r="M13" s="197"/>
      <c r="N13" s="197"/>
      <c r="O13" s="197"/>
    </row>
    <row r="14" spans="1:15" s="101" customFormat="1" ht="12.75">
      <c r="A14" s="203" t="s">
        <v>125</v>
      </c>
      <c r="B14" s="183">
        <v>0</v>
      </c>
      <c r="C14" s="183">
        <v>0</v>
      </c>
      <c r="D14" s="229">
        <v>-1024</v>
      </c>
      <c r="E14" s="183">
        <v>0</v>
      </c>
      <c r="F14" s="229">
        <v>-764527</v>
      </c>
      <c r="G14" s="183">
        <f t="shared" si="0"/>
        <v>-765551</v>
      </c>
      <c r="H14" s="197"/>
      <c r="I14" s="197"/>
      <c r="J14" s="197"/>
      <c r="K14" s="197"/>
      <c r="L14" s="197"/>
      <c r="M14" s="197"/>
      <c r="N14" s="197"/>
      <c r="O14" s="197"/>
    </row>
    <row r="15" spans="1:15" s="101" customFormat="1" ht="12.75">
      <c r="A15" s="104" t="s">
        <v>102</v>
      </c>
      <c r="B15" s="183">
        <f>SUM(B13:B14)</f>
        <v>0</v>
      </c>
      <c r="C15" s="183">
        <f>SUM(C13:C14)</f>
        <v>0</v>
      </c>
      <c r="D15" s="183">
        <f>SUM(D13:D14)</f>
        <v>-1024</v>
      </c>
      <c r="E15" s="183">
        <f>SUM(E13:E14)</f>
        <v>0</v>
      </c>
      <c r="F15" s="183">
        <f>SUM(F13:F14)</f>
        <v>31573329</v>
      </c>
      <c r="G15" s="183">
        <f t="shared" si="0"/>
        <v>31572305</v>
      </c>
      <c r="H15" s="197"/>
      <c r="I15" s="197"/>
      <c r="J15" s="197"/>
      <c r="K15" s="197"/>
      <c r="L15" s="197"/>
      <c r="M15" s="197"/>
      <c r="N15" s="197"/>
      <c r="O15" s="197"/>
    </row>
    <row r="16" spans="1:15" s="101" customFormat="1" ht="12.75">
      <c r="A16" s="218" t="s">
        <v>155</v>
      </c>
      <c r="B16" s="183">
        <v>0</v>
      </c>
      <c r="C16" s="183">
        <v>0</v>
      </c>
      <c r="D16" s="183">
        <v>0</v>
      </c>
      <c r="E16" s="183">
        <v>0</v>
      </c>
      <c r="F16" s="183">
        <v>-4365382</v>
      </c>
      <c r="G16" s="183">
        <f t="shared" si="0"/>
        <v>-4365382</v>
      </c>
      <c r="H16" s="197"/>
      <c r="I16" s="197"/>
      <c r="J16" s="197"/>
      <c r="K16" s="197"/>
      <c r="L16" s="197"/>
      <c r="M16" s="197"/>
      <c r="N16" s="197"/>
      <c r="O16" s="197"/>
    </row>
    <row r="17" spans="1:15" s="101" customFormat="1" ht="21" customHeight="1">
      <c r="A17" s="216" t="s">
        <v>175</v>
      </c>
      <c r="B17" s="183">
        <f>B12+B15+B16</f>
        <v>12136529</v>
      </c>
      <c r="C17" s="183">
        <f>C12+C15+C16</f>
        <v>-6464374</v>
      </c>
      <c r="D17" s="183">
        <f>D12+D15+D16</f>
        <v>-2981</v>
      </c>
      <c r="E17" s="183">
        <f>E12+E15+E16</f>
        <v>1820479</v>
      </c>
      <c r="F17" s="183">
        <f>F12+F15+F16</f>
        <v>363514880</v>
      </c>
      <c r="G17" s="183">
        <f t="shared" si="0"/>
        <v>371004533</v>
      </c>
      <c r="H17" s="197"/>
      <c r="I17" s="197"/>
      <c r="J17" s="197"/>
      <c r="K17" s="197"/>
      <c r="L17" s="197"/>
      <c r="M17" s="197"/>
      <c r="N17" s="197"/>
      <c r="O17" s="197"/>
    </row>
    <row r="18" spans="1:15" s="100" customFormat="1" ht="18.75" customHeight="1">
      <c r="A18" s="103" t="s">
        <v>182</v>
      </c>
      <c r="B18" s="180">
        <v>12136529</v>
      </c>
      <c r="C18" s="180">
        <v>-6464374</v>
      </c>
      <c r="D18" s="180">
        <v>-6354</v>
      </c>
      <c r="E18" s="180">
        <v>1820479</v>
      </c>
      <c r="F18" s="180">
        <v>351621657</v>
      </c>
      <c r="G18" s="180">
        <f t="shared" si="0"/>
        <v>359107937</v>
      </c>
      <c r="H18" s="197"/>
      <c r="I18" s="197"/>
      <c r="J18" s="197"/>
      <c r="K18" s="197"/>
      <c r="L18" s="197"/>
      <c r="M18" s="197"/>
      <c r="N18" s="197"/>
      <c r="O18" s="197"/>
    </row>
    <row r="19" spans="1:15" s="100" customFormat="1" ht="25.5">
      <c r="A19" s="203" t="s">
        <v>156</v>
      </c>
      <c r="B19" s="180">
        <v>0</v>
      </c>
      <c r="C19" s="180">
        <v>0</v>
      </c>
      <c r="D19" s="180">
        <v>0</v>
      </c>
      <c r="E19" s="180">
        <v>0</v>
      </c>
      <c r="F19" s="180">
        <v>-2100571</v>
      </c>
      <c r="G19" s="180">
        <f t="shared" si="0"/>
        <v>-2100571</v>
      </c>
      <c r="H19" s="197"/>
      <c r="I19" s="197"/>
      <c r="J19" s="197"/>
      <c r="K19" s="197"/>
      <c r="L19" s="197"/>
      <c r="M19" s="197"/>
      <c r="N19" s="197"/>
      <c r="O19" s="197"/>
    </row>
    <row r="20" spans="1:15" s="100" customFormat="1" ht="15" customHeight="1">
      <c r="A20" s="104" t="s">
        <v>157</v>
      </c>
      <c r="B20" s="180">
        <f t="shared" ref="B20:G20" si="1">B18+B19</f>
        <v>12136529</v>
      </c>
      <c r="C20" s="180">
        <f t="shared" si="1"/>
        <v>-6464374</v>
      </c>
      <c r="D20" s="180">
        <f t="shared" si="1"/>
        <v>-6354</v>
      </c>
      <c r="E20" s="180">
        <f t="shared" si="1"/>
        <v>1820479</v>
      </c>
      <c r="F20" s="180">
        <f t="shared" si="1"/>
        <v>349521086</v>
      </c>
      <c r="G20" s="180">
        <f t="shared" si="1"/>
        <v>357007366</v>
      </c>
      <c r="H20" s="197"/>
      <c r="I20" s="197"/>
      <c r="J20" s="197"/>
      <c r="K20" s="197"/>
      <c r="L20" s="197"/>
      <c r="M20" s="197"/>
      <c r="N20" s="197"/>
      <c r="O20" s="197"/>
    </row>
    <row r="21" spans="1:15" s="101" customFormat="1" ht="12.75">
      <c r="A21" s="203" t="s">
        <v>101</v>
      </c>
      <c r="B21" s="180">
        <v>0</v>
      </c>
      <c r="C21" s="180">
        <v>0</v>
      </c>
      <c r="D21" s="180">
        <v>0</v>
      </c>
      <c r="E21" s="180">
        <v>0</v>
      </c>
      <c r="F21" s="230">
        <v>40412081</v>
      </c>
      <c r="G21" s="180">
        <f t="shared" si="0"/>
        <v>40412081</v>
      </c>
      <c r="H21" s="197"/>
      <c r="I21" s="197"/>
      <c r="J21" s="197"/>
      <c r="K21" s="197"/>
      <c r="L21" s="197"/>
      <c r="M21" s="197"/>
      <c r="N21" s="197"/>
      <c r="O21" s="197"/>
    </row>
    <row r="22" spans="1:15" s="101" customFormat="1" ht="12.75">
      <c r="A22" s="203" t="s">
        <v>125</v>
      </c>
      <c r="B22" s="180">
        <v>0</v>
      </c>
      <c r="C22" s="180">
        <v>0</v>
      </c>
      <c r="D22" s="230">
        <v>1301</v>
      </c>
      <c r="E22" s="180">
        <v>0</v>
      </c>
      <c r="F22" s="230">
        <v>248628</v>
      </c>
      <c r="G22" s="180">
        <f>SUM(B22:F22)</f>
        <v>249929</v>
      </c>
      <c r="H22" s="197"/>
      <c r="I22" s="197"/>
      <c r="J22" s="197"/>
      <c r="K22" s="197"/>
      <c r="L22" s="197"/>
      <c r="M22" s="197"/>
      <c r="N22" s="197"/>
      <c r="O22" s="197"/>
    </row>
    <row r="23" spans="1:15" s="101" customFormat="1" ht="12.75">
      <c r="A23" s="104" t="s">
        <v>102</v>
      </c>
      <c r="B23" s="180">
        <f>SUM(B21:B22)</f>
        <v>0</v>
      </c>
      <c r="C23" s="180">
        <f>SUM(C21:C22)</f>
        <v>0</v>
      </c>
      <c r="D23" s="180">
        <f>SUM(D21:D22)</f>
        <v>1301</v>
      </c>
      <c r="E23" s="180">
        <f>SUM(E21:E22)</f>
        <v>0</v>
      </c>
      <c r="F23" s="180">
        <f>SUM(F21:F22)</f>
        <v>40660709</v>
      </c>
      <c r="G23" s="180">
        <f>SUM(B23:F23)</f>
        <v>40662010</v>
      </c>
      <c r="H23" s="197"/>
      <c r="I23" s="197"/>
      <c r="J23" s="197"/>
      <c r="K23" s="197"/>
      <c r="L23" s="197"/>
      <c r="M23" s="197"/>
      <c r="N23" s="197"/>
      <c r="O23" s="197"/>
    </row>
    <row r="24" spans="1:15" s="101" customFormat="1" ht="12.75">
      <c r="A24" s="218" t="s">
        <v>155</v>
      </c>
      <c r="B24" s="180">
        <v>0</v>
      </c>
      <c r="C24" s="180">
        <v>0</v>
      </c>
      <c r="D24" s="180">
        <v>0</v>
      </c>
      <c r="E24" s="180">
        <v>0</v>
      </c>
      <c r="F24" s="180">
        <v>-17502012</v>
      </c>
      <c r="G24" s="180">
        <f>SUM(B24:F24)</f>
        <v>-17502012</v>
      </c>
      <c r="H24" s="197"/>
      <c r="I24" s="197"/>
      <c r="J24" s="197"/>
      <c r="K24" s="197"/>
      <c r="L24" s="197"/>
      <c r="M24" s="197"/>
      <c r="N24" s="197"/>
      <c r="O24" s="197"/>
    </row>
    <row r="25" spans="1:15" s="100" customFormat="1" ht="12.75">
      <c r="A25" s="103" t="s">
        <v>176</v>
      </c>
      <c r="B25" s="180">
        <f>B20+B23+B24</f>
        <v>12136529</v>
      </c>
      <c r="C25" s="180">
        <f>C20+C23+C24</f>
        <v>-6464374</v>
      </c>
      <c r="D25" s="180">
        <f>D20+D23+D24</f>
        <v>-5053</v>
      </c>
      <c r="E25" s="180">
        <f>E20+E23+E24</f>
        <v>1820479</v>
      </c>
      <c r="F25" s="180">
        <f>F20+F23+F24</f>
        <v>372679783</v>
      </c>
      <c r="G25" s="180">
        <f>SUM(B25:F25)</f>
        <v>380167364</v>
      </c>
      <c r="H25" s="197"/>
      <c r="I25" s="197"/>
      <c r="J25" s="197"/>
      <c r="K25" s="197"/>
      <c r="L25" s="197"/>
      <c r="M25" s="197"/>
      <c r="N25" s="197"/>
      <c r="O25" s="197"/>
    </row>
    <row r="26" spans="1:15" ht="12.75">
      <c r="A26" s="5"/>
      <c r="B26" s="6"/>
      <c r="C26" s="6"/>
      <c r="D26" s="6"/>
      <c r="E26" s="6"/>
      <c r="F26" s="6"/>
      <c r="G26" s="6"/>
    </row>
    <row r="27" spans="1:15" ht="12.75">
      <c r="A27" s="5"/>
      <c r="B27" s="6"/>
      <c r="C27" s="6"/>
      <c r="D27" s="6"/>
      <c r="E27" s="6"/>
      <c r="F27" s="6"/>
      <c r="G27" s="6"/>
    </row>
    <row r="28" spans="1:15" ht="12.75">
      <c r="A28" s="5"/>
      <c r="B28" s="6"/>
      <c r="C28" s="6"/>
      <c r="D28" s="6"/>
      <c r="E28" s="6"/>
      <c r="F28" s="6"/>
      <c r="G28" s="6"/>
    </row>
    <row r="29" spans="1:15" ht="12.75">
      <c r="A29" s="30" t="str">
        <f>Ф3!A72</f>
        <v>Chief financial officer</v>
      </c>
      <c r="B29" s="57"/>
      <c r="C29" s="47" t="str">
        <f>Ф3!C72</f>
        <v>Uzbekov A.A.</v>
      </c>
      <c r="D29" s="37"/>
      <c r="E29" s="10"/>
      <c r="F29" s="4"/>
      <c r="G29" s="10"/>
    </row>
    <row r="30" spans="1:15" ht="12.75">
      <c r="A30" s="54"/>
      <c r="B30" s="4"/>
      <c r="C30" s="139"/>
      <c r="D30" s="6"/>
      <c r="E30" s="6"/>
      <c r="F30" s="6"/>
      <c r="G30" s="6"/>
    </row>
    <row r="31" spans="1:15" ht="12.75">
      <c r="A31" s="55"/>
      <c r="B31" s="4"/>
      <c r="C31" s="139"/>
      <c r="D31" s="6"/>
      <c r="E31" s="6"/>
      <c r="F31" s="6"/>
      <c r="G31" s="6"/>
    </row>
    <row r="32" spans="1:15" ht="12.75">
      <c r="A32" s="30" t="str">
        <f>Ф3!A75</f>
        <v>Chief accountant</v>
      </c>
      <c r="B32" s="57"/>
      <c r="C32" s="21" t="str">
        <f>Ф1!C75</f>
        <v>Suleimanov Y.E.</v>
      </c>
      <c r="D32" s="38"/>
      <c r="E32" s="6"/>
      <c r="F32" s="6"/>
      <c r="G32" s="6"/>
    </row>
    <row r="33" spans="1:7" ht="12.75">
      <c r="A33" s="56"/>
      <c r="B33" s="39"/>
      <c r="C33" s="6"/>
      <c r="D33" s="6"/>
      <c r="E33" s="6"/>
      <c r="F33" s="6"/>
      <c r="G33" s="6"/>
    </row>
    <row r="34" spans="1:7" ht="12.75">
      <c r="A34" s="1"/>
      <c r="B34" s="4"/>
      <c r="C34" s="6"/>
      <c r="D34" s="6"/>
      <c r="E34" s="6"/>
      <c r="F34" s="6"/>
      <c r="G34" s="6"/>
    </row>
    <row r="35" spans="1:7" ht="12.75">
      <c r="A35" s="1"/>
      <c r="B35" s="6"/>
      <c r="C35" s="6"/>
      <c r="D35" s="6"/>
      <c r="E35" s="6"/>
      <c r="F35" s="6"/>
      <c r="G35" s="6"/>
    </row>
    <row r="36" spans="1:7" ht="12.75">
      <c r="A36" s="1"/>
      <c r="B36" s="6"/>
      <c r="C36" s="6"/>
      <c r="D36" s="6"/>
      <c r="E36" s="6"/>
      <c r="F36" s="6"/>
      <c r="G36" s="6"/>
    </row>
    <row r="37" spans="1:7" ht="12.75">
      <c r="A37" s="5"/>
      <c r="B37" s="6"/>
      <c r="C37" s="6"/>
      <c r="D37" s="6"/>
      <c r="E37" s="6"/>
      <c r="F37" s="6"/>
      <c r="G37" s="6"/>
    </row>
    <row r="38" spans="1:7" ht="12.75">
      <c r="A38" s="5"/>
      <c r="B38" s="6"/>
      <c r="C38" s="6"/>
      <c r="D38" s="6"/>
      <c r="E38" s="6"/>
      <c r="F38" s="6"/>
      <c r="G38" s="6"/>
    </row>
    <row r="39" spans="1:7" ht="12.75">
      <c r="A39" s="5"/>
      <c r="B39" s="6"/>
      <c r="C39" s="6"/>
      <c r="D39" s="6"/>
      <c r="E39" s="6"/>
      <c r="F39" s="6"/>
      <c r="G39" s="6"/>
    </row>
    <row r="40" spans="1:7" ht="12.75">
      <c r="A40" s="5"/>
      <c r="B40" s="6"/>
      <c r="C40" s="6"/>
      <c r="D40" s="6"/>
      <c r="E40" s="6"/>
      <c r="F40" s="6"/>
      <c r="G40" s="6"/>
    </row>
    <row r="41" spans="1:7" ht="12.75">
      <c r="A41" s="5"/>
      <c r="B41" s="6"/>
      <c r="C41" s="6"/>
      <c r="D41" s="6"/>
      <c r="E41" s="6"/>
      <c r="F41" s="6"/>
      <c r="G41" s="6"/>
    </row>
    <row r="42" spans="1:7" ht="12.75">
      <c r="A42" s="5"/>
      <c r="B42" s="6"/>
      <c r="C42" s="6"/>
      <c r="D42" s="6"/>
      <c r="E42" s="6"/>
      <c r="F42" s="6"/>
      <c r="G42" s="6"/>
    </row>
    <row r="43" spans="1:7" ht="12.75">
      <c r="A43" s="5"/>
      <c r="B43" s="6"/>
      <c r="C43" s="6"/>
      <c r="D43" s="6"/>
      <c r="E43" s="6"/>
      <c r="F43" s="6"/>
      <c r="G43" s="6"/>
    </row>
    <row r="44" spans="1:7" ht="12.75">
      <c r="A44" s="5"/>
      <c r="B44" s="6"/>
      <c r="C44" s="6"/>
      <c r="D44" s="6"/>
      <c r="E44" s="6"/>
      <c r="F44" s="6"/>
      <c r="G44" s="6"/>
    </row>
    <row r="45" spans="1:7" ht="12.75">
      <c r="A45" s="5"/>
      <c r="B45" s="6"/>
      <c r="C45" s="6"/>
      <c r="D45" s="6"/>
      <c r="E45" s="6"/>
      <c r="F45" s="6"/>
      <c r="G45" s="6"/>
    </row>
    <row r="46" spans="1:7" ht="12.75">
      <c r="A46" s="5"/>
      <c r="B46" s="6"/>
      <c r="C46" s="6"/>
      <c r="D46" s="6"/>
      <c r="E46" s="6"/>
      <c r="F46" s="6"/>
      <c r="G46" s="6"/>
    </row>
    <row r="47" spans="1:7" ht="12.75">
      <c r="A47" s="5"/>
      <c r="B47" s="6"/>
      <c r="C47" s="6"/>
      <c r="D47" s="6"/>
      <c r="E47" s="6"/>
      <c r="F47" s="6"/>
      <c r="G47" s="6"/>
    </row>
    <row r="48" spans="1:7" ht="12.75">
      <c r="A48" s="5"/>
      <c r="B48" s="6"/>
      <c r="C48" s="6"/>
      <c r="D48" s="6"/>
      <c r="E48" s="6"/>
      <c r="F48" s="6"/>
      <c r="G48" s="6"/>
    </row>
    <row r="49" spans="1:7" ht="12.75">
      <c r="A49" s="5"/>
      <c r="B49" s="6"/>
      <c r="C49" s="6"/>
      <c r="D49" s="6"/>
      <c r="E49" s="6"/>
      <c r="F49" s="6"/>
      <c r="G49" s="6"/>
    </row>
    <row r="50" spans="1:7" ht="12.75">
      <c r="A50" s="5"/>
      <c r="B50" s="6"/>
      <c r="C50" s="6"/>
      <c r="D50" s="6"/>
      <c r="E50" s="6"/>
      <c r="F50" s="6"/>
      <c r="G50" s="6"/>
    </row>
    <row r="51" spans="1:7" ht="12.75">
      <c r="A51" s="5"/>
      <c r="B51" s="6"/>
      <c r="C51" s="6"/>
      <c r="D51" s="6"/>
      <c r="E51" s="6"/>
      <c r="F51" s="6"/>
      <c r="G51" s="6"/>
    </row>
    <row r="52" spans="1:7" ht="12.75">
      <c r="A52" s="5"/>
      <c r="B52" s="6"/>
      <c r="C52" s="6"/>
      <c r="D52" s="6"/>
      <c r="E52" s="6"/>
      <c r="F52" s="6"/>
      <c r="G52" s="6"/>
    </row>
    <row r="53" spans="1:7" ht="12.75">
      <c r="A53" s="5"/>
      <c r="B53" s="6"/>
      <c r="C53" s="6"/>
      <c r="D53" s="6"/>
      <c r="E53" s="6"/>
      <c r="F53" s="6"/>
      <c r="G53" s="6"/>
    </row>
    <row r="54" spans="1:7" ht="12.75">
      <c r="A54" s="5"/>
      <c r="B54" s="6"/>
      <c r="C54" s="6"/>
      <c r="D54" s="6"/>
      <c r="E54" s="6"/>
      <c r="F54" s="6"/>
      <c r="G54" s="6"/>
    </row>
    <row r="55" spans="1:7" ht="12.75">
      <c r="A55" s="5"/>
      <c r="B55" s="6"/>
      <c r="C55" s="6"/>
      <c r="D55" s="6"/>
      <c r="E55" s="6"/>
      <c r="F55" s="6"/>
      <c r="G55" s="6"/>
    </row>
    <row r="56" spans="1:7" ht="12.75">
      <c r="A56" s="5"/>
      <c r="B56" s="6"/>
      <c r="C56" s="6"/>
      <c r="D56" s="6"/>
      <c r="E56" s="6"/>
      <c r="F56" s="6"/>
      <c r="G56" s="6"/>
    </row>
    <row r="57" spans="1:7" ht="12.75">
      <c r="A57" s="5"/>
      <c r="B57" s="6"/>
      <c r="C57" s="6"/>
      <c r="D57" s="6"/>
      <c r="E57" s="6"/>
      <c r="F57" s="6"/>
      <c r="G57" s="6"/>
    </row>
    <row r="58" spans="1:7" ht="12.75">
      <c r="A58" s="5"/>
      <c r="B58" s="6"/>
      <c r="C58" s="6"/>
      <c r="D58" s="6"/>
      <c r="E58" s="6"/>
      <c r="F58" s="6"/>
      <c r="G58" s="6"/>
    </row>
    <row r="59" spans="1:7" ht="12.75">
      <c r="A59" s="5"/>
      <c r="B59" s="6"/>
      <c r="C59" s="6"/>
      <c r="D59" s="6"/>
      <c r="E59" s="6"/>
      <c r="F59" s="6"/>
      <c r="G59" s="6"/>
    </row>
    <row r="60" spans="1:7" ht="12.75">
      <c r="A60" s="5"/>
      <c r="B60" s="6"/>
      <c r="C60" s="6"/>
      <c r="D60" s="6"/>
      <c r="E60" s="6"/>
      <c r="F60" s="6"/>
      <c r="G60" s="6"/>
    </row>
    <row r="61" spans="1:7" ht="12.75">
      <c r="A61" s="5"/>
      <c r="B61" s="6"/>
      <c r="C61" s="6"/>
      <c r="D61" s="6"/>
      <c r="E61" s="6"/>
      <c r="F61" s="6"/>
      <c r="G61" s="6"/>
    </row>
    <row r="62" spans="1:7" ht="12.75">
      <c r="A62" s="5"/>
      <c r="B62" s="6"/>
      <c r="C62" s="6"/>
      <c r="D62" s="6"/>
      <c r="E62" s="6"/>
      <c r="F62" s="6"/>
      <c r="G62" s="6"/>
    </row>
    <row r="63" spans="1:7" ht="12.75">
      <c r="A63" s="5"/>
      <c r="B63" s="6"/>
      <c r="C63" s="6"/>
      <c r="D63" s="6"/>
      <c r="E63" s="6"/>
      <c r="F63" s="6"/>
      <c r="G63" s="6"/>
    </row>
    <row r="64" spans="1:7" ht="12.75">
      <c r="A64" s="5"/>
      <c r="B64" s="6"/>
      <c r="C64" s="6"/>
      <c r="D64" s="6"/>
      <c r="E64" s="6"/>
      <c r="F64" s="6"/>
      <c r="G64" s="6"/>
    </row>
    <row r="65" spans="1:7" ht="12.75">
      <c r="A65" s="5"/>
      <c r="B65" s="6"/>
      <c r="C65" s="6"/>
      <c r="D65" s="6"/>
      <c r="E65" s="6"/>
      <c r="F65" s="6"/>
      <c r="G65" s="6"/>
    </row>
    <row r="66" spans="1:7" ht="12.75">
      <c r="A66" s="5"/>
      <c r="B66" s="6"/>
      <c r="C66" s="6"/>
      <c r="D66" s="6"/>
      <c r="E66" s="6"/>
      <c r="F66" s="6"/>
      <c r="G66" s="6"/>
    </row>
    <row r="67" spans="1:7" ht="12.75">
      <c r="A67" s="5"/>
      <c r="B67" s="6"/>
      <c r="C67" s="6"/>
      <c r="D67" s="6"/>
      <c r="E67" s="6"/>
      <c r="F67" s="6"/>
      <c r="G67" s="6"/>
    </row>
    <row r="68" spans="1:7" ht="12.75">
      <c r="A68" s="5"/>
      <c r="B68" s="6"/>
      <c r="C68" s="6"/>
      <c r="D68" s="6"/>
      <c r="E68" s="6"/>
      <c r="F68" s="6"/>
      <c r="G68" s="6"/>
    </row>
    <row r="69" spans="1:7" ht="12.75">
      <c r="A69" s="5"/>
      <c r="B69" s="6"/>
      <c r="C69" s="6"/>
      <c r="D69" s="6"/>
      <c r="E69" s="6"/>
      <c r="F69" s="6"/>
      <c r="G69" s="6"/>
    </row>
    <row r="70" spans="1:7" ht="12.75">
      <c r="A70" s="5"/>
      <c r="B70" s="6"/>
      <c r="C70" s="6"/>
      <c r="D70" s="6"/>
      <c r="E70" s="6"/>
      <c r="F70" s="6"/>
      <c r="G70" s="6"/>
    </row>
    <row r="71" spans="1:7" ht="12.75">
      <c r="A71" s="5"/>
      <c r="B71" s="6"/>
      <c r="C71" s="6"/>
      <c r="D71" s="6"/>
      <c r="E71" s="6"/>
      <c r="F71" s="6"/>
      <c r="G71" s="6"/>
    </row>
    <row r="72" spans="1:7" ht="12.75">
      <c r="A72" s="5"/>
      <c r="B72" s="6"/>
      <c r="C72" s="6"/>
      <c r="D72" s="6"/>
      <c r="E72" s="6"/>
      <c r="F72" s="6"/>
      <c r="G72" s="6"/>
    </row>
    <row r="73" spans="1:7" ht="12.75">
      <c r="A73" s="5"/>
      <c r="B73" s="6"/>
      <c r="C73" s="6"/>
      <c r="D73" s="6"/>
      <c r="E73" s="6"/>
      <c r="F73" s="6"/>
      <c r="G73" s="6"/>
    </row>
    <row r="74" spans="1:7" ht="12.75">
      <c r="A74" s="5"/>
      <c r="B74" s="6"/>
      <c r="C74" s="6"/>
      <c r="D74" s="6"/>
      <c r="E74" s="6"/>
      <c r="F74" s="6"/>
      <c r="G74" s="6"/>
    </row>
    <row r="75" spans="1:7" ht="12.75">
      <c r="A75" s="5"/>
      <c r="B75" s="6"/>
      <c r="C75" s="6"/>
      <c r="D75" s="6"/>
      <c r="E75" s="6"/>
      <c r="F75" s="6"/>
      <c r="G75" s="6"/>
    </row>
    <row r="76" spans="1:7" ht="12.75">
      <c r="A76" s="5"/>
      <c r="B76" s="6"/>
      <c r="C76" s="6"/>
      <c r="D76" s="6"/>
      <c r="E76" s="6"/>
      <c r="F76" s="6"/>
      <c r="G76" s="6"/>
    </row>
    <row r="77" spans="1:7" ht="12.75">
      <c r="A77" s="5"/>
      <c r="B77" s="6"/>
      <c r="C77" s="6"/>
      <c r="D77" s="6"/>
      <c r="E77" s="6"/>
      <c r="F77" s="6"/>
      <c r="G77" s="6"/>
    </row>
    <row r="78" spans="1:7" ht="12.75">
      <c r="A78" s="5"/>
      <c r="B78" s="6"/>
      <c r="C78" s="6"/>
      <c r="D78" s="6"/>
      <c r="E78" s="6"/>
      <c r="F78" s="6"/>
      <c r="G78" s="6"/>
    </row>
    <row r="79" spans="1:7" ht="12.75">
      <c r="A79" s="5"/>
      <c r="B79" s="6"/>
      <c r="C79" s="6"/>
      <c r="D79" s="6"/>
      <c r="E79" s="6"/>
      <c r="F79" s="6"/>
      <c r="G79" s="6"/>
    </row>
    <row r="80" spans="1:7" ht="12.75">
      <c r="A80" s="5"/>
      <c r="B80" s="6"/>
      <c r="C80" s="6"/>
      <c r="D80" s="6"/>
      <c r="E80" s="6"/>
      <c r="F80" s="6"/>
      <c r="G80" s="6"/>
    </row>
    <row r="81" spans="1:7" ht="12.75">
      <c r="A81" s="5"/>
      <c r="B81" s="6"/>
      <c r="C81" s="6"/>
      <c r="D81" s="6"/>
      <c r="E81" s="6"/>
      <c r="F81" s="6"/>
      <c r="G81" s="6"/>
    </row>
    <row r="82" spans="1:7" ht="12.75">
      <c r="A82" s="5"/>
      <c r="B82" s="6"/>
      <c r="C82" s="6"/>
      <c r="D82" s="6"/>
      <c r="E82" s="6"/>
      <c r="F82" s="6"/>
      <c r="G82" s="6"/>
    </row>
    <row r="83" spans="1:7" ht="12.75">
      <c r="A83" s="5"/>
      <c r="B83" s="6"/>
      <c r="C83" s="6"/>
      <c r="D83" s="6"/>
      <c r="E83" s="6"/>
      <c r="F83" s="6"/>
      <c r="G83" s="6"/>
    </row>
    <row r="84" spans="1:7" ht="12.75">
      <c r="A84" s="5"/>
      <c r="B84" s="6"/>
      <c r="C84" s="6"/>
      <c r="D84" s="6"/>
      <c r="E84" s="6"/>
      <c r="F84" s="6"/>
      <c r="G84" s="6"/>
    </row>
    <row r="85" spans="1:7" ht="12.75">
      <c r="A85" s="5"/>
      <c r="B85" s="6"/>
      <c r="C85" s="6"/>
      <c r="D85" s="6"/>
      <c r="E85" s="6"/>
      <c r="F85" s="6"/>
      <c r="G85" s="6"/>
    </row>
    <row r="86" spans="1:7" ht="12.75">
      <c r="A86" s="5"/>
      <c r="B86" s="6"/>
      <c r="C86" s="6"/>
      <c r="D86" s="6"/>
      <c r="E86" s="6"/>
      <c r="F86" s="6"/>
      <c r="G86" s="6"/>
    </row>
    <row r="87" spans="1:7" ht="12.75">
      <c r="A87" s="5"/>
      <c r="B87" s="6"/>
      <c r="C87" s="6"/>
      <c r="D87" s="6"/>
      <c r="E87" s="6"/>
      <c r="F87" s="6"/>
      <c r="G87" s="6"/>
    </row>
    <row r="88" spans="1:7" ht="12.75">
      <c r="A88" s="5"/>
      <c r="B88" s="6"/>
      <c r="C88" s="6"/>
      <c r="D88" s="6"/>
      <c r="E88" s="6"/>
      <c r="F88" s="6"/>
      <c r="G88" s="6"/>
    </row>
    <row r="89" spans="1:7" ht="12.75">
      <c r="A89" s="5"/>
      <c r="B89" s="6"/>
      <c r="C89" s="6"/>
      <c r="D89" s="6"/>
      <c r="E89" s="6"/>
      <c r="F89" s="6"/>
      <c r="G89" s="6"/>
    </row>
    <row r="90" spans="1:7" ht="12.75">
      <c r="A90" s="5"/>
      <c r="B90" s="6"/>
      <c r="C90" s="6"/>
      <c r="D90" s="6"/>
      <c r="E90" s="6"/>
      <c r="F90" s="6"/>
      <c r="G90" s="6"/>
    </row>
    <row r="91" spans="1:7" ht="12.75">
      <c r="A91" s="5"/>
      <c r="B91" s="6"/>
      <c r="C91" s="6"/>
      <c r="D91" s="6"/>
      <c r="E91" s="6"/>
      <c r="F91" s="6"/>
      <c r="G91" s="6"/>
    </row>
    <row r="92" spans="1:7" ht="12.75">
      <c r="A92" s="5"/>
      <c r="B92" s="6"/>
      <c r="C92" s="6"/>
      <c r="D92" s="6"/>
      <c r="E92" s="6"/>
      <c r="F92" s="6"/>
      <c r="G92" s="6"/>
    </row>
    <row r="93" spans="1:7" ht="12.75">
      <c r="A93" s="5"/>
      <c r="B93" s="6"/>
      <c r="C93" s="6"/>
      <c r="D93" s="6"/>
      <c r="E93" s="6"/>
      <c r="F93" s="6"/>
      <c r="G93" s="6"/>
    </row>
    <row r="94" spans="1:7" ht="12.75">
      <c r="A94" s="5"/>
      <c r="B94" s="6"/>
      <c r="C94" s="6"/>
      <c r="D94" s="6"/>
      <c r="E94" s="6"/>
      <c r="F94" s="6"/>
      <c r="G94" s="6"/>
    </row>
    <row r="95" spans="1:7" ht="12.75">
      <c r="A95" s="5"/>
      <c r="B95" s="6"/>
      <c r="C95" s="6"/>
      <c r="D95" s="6"/>
      <c r="E95" s="6"/>
      <c r="F95" s="6"/>
      <c r="G95" s="6"/>
    </row>
    <row r="96" spans="1:7" ht="12.75">
      <c r="A96" s="5"/>
      <c r="B96" s="6"/>
      <c r="C96" s="6"/>
      <c r="D96" s="6"/>
      <c r="E96" s="6"/>
      <c r="F96" s="6"/>
      <c r="G96" s="6"/>
    </row>
    <row r="97" spans="1:7" ht="12.75">
      <c r="A97" s="5"/>
      <c r="B97" s="6"/>
      <c r="C97" s="6"/>
      <c r="D97" s="6"/>
      <c r="E97" s="6"/>
      <c r="F97" s="6"/>
      <c r="G97" s="6"/>
    </row>
    <row r="98" spans="1:7" ht="12.75">
      <c r="A98" s="5"/>
      <c r="B98" s="6"/>
      <c r="C98" s="6"/>
      <c r="D98" s="6"/>
      <c r="E98" s="6"/>
      <c r="F98" s="6"/>
      <c r="G98" s="6"/>
    </row>
    <row r="99" spans="1:7" ht="12.75">
      <c r="A99" s="5"/>
      <c r="B99" s="6"/>
      <c r="C99" s="6"/>
      <c r="D99" s="6"/>
      <c r="E99" s="6"/>
      <c r="F99" s="6"/>
      <c r="G99" s="6"/>
    </row>
    <row r="100" spans="1:7" ht="12.75">
      <c r="A100" s="5"/>
      <c r="B100" s="6"/>
      <c r="C100" s="6"/>
      <c r="D100" s="6"/>
      <c r="E100" s="6"/>
      <c r="F100" s="6"/>
      <c r="G100" s="6"/>
    </row>
    <row r="101" spans="1:7" ht="12.75">
      <c r="A101" s="5"/>
      <c r="B101" s="6"/>
      <c r="C101" s="6"/>
      <c r="D101" s="6"/>
      <c r="E101" s="6"/>
      <c r="F101" s="6"/>
      <c r="G101" s="6"/>
    </row>
    <row r="102" spans="1:7" ht="12.75">
      <c r="A102" s="5"/>
      <c r="B102" s="6"/>
      <c r="C102" s="6"/>
      <c r="D102" s="6"/>
      <c r="E102" s="6"/>
      <c r="F102" s="6"/>
      <c r="G102" s="6"/>
    </row>
    <row r="103" spans="1:7" ht="12.75">
      <c r="A103" s="5"/>
      <c r="B103" s="6"/>
      <c r="C103" s="6"/>
      <c r="D103" s="6"/>
      <c r="E103" s="6"/>
      <c r="F103" s="6"/>
      <c r="G103" s="6"/>
    </row>
    <row r="104" spans="1:7" ht="12.75">
      <c r="A104" s="5"/>
      <c r="B104" s="6"/>
      <c r="C104" s="6"/>
      <c r="D104" s="6"/>
      <c r="E104" s="6"/>
      <c r="F104" s="6"/>
      <c r="G104" s="6"/>
    </row>
    <row r="105" spans="1:7" ht="12.75">
      <c r="A105" s="5"/>
      <c r="B105" s="6"/>
      <c r="C105" s="6"/>
      <c r="D105" s="6"/>
      <c r="E105" s="6"/>
      <c r="F105" s="6"/>
      <c r="G105" s="6"/>
    </row>
    <row r="106" spans="1:7" ht="12.75">
      <c r="A106" s="5"/>
      <c r="B106" s="6"/>
      <c r="C106" s="6"/>
      <c r="D106" s="6"/>
      <c r="E106" s="6"/>
      <c r="F106" s="6"/>
      <c r="G106" s="6"/>
    </row>
    <row r="107" spans="1:7" ht="12.75">
      <c r="A107" s="5"/>
      <c r="B107" s="6"/>
      <c r="C107" s="6"/>
      <c r="D107" s="6"/>
      <c r="E107" s="6"/>
      <c r="F107" s="6"/>
      <c r="G107" s="6"/>
    </row>
    <row r="108" spans="1:7" ht="12.75">
      <c r="A108" s="5"/>
      <c r="B108" s="6"/>
      <c r="C108" s="6"/>
      <c r="D108" s="6"/>
      <c r="E108" s="6"/>
      <c r="F108" s="6"/>
      <c r="G108" s="6"/>
    </row>
    <row r="109" spans="1:7" ht="12.75">
      <c r="A109" s="5"/>
      <c r="B109" s="6"/>
      <c r="C109" s="6"/>
      <c r="D109" s="6"/>
      <c r="E109" s="6"/>
      <c r="F109" s="6"/>
      <c r="G109" s="6"/>
    </row>
    <row r="110" spans="1:7" ht="12.75">
      <c r="A110" s="5"/>
      <c r="B110" s="6"/>
      <c r="C110" s="6"/>
      <c r="D110" s="6"/>
      <c r="E110" s="6"/>
      <c r="F110" s="6"/>
      <c r="G110" s="6"/>
    </row>
    <row r="111" spans="1:7" ht="12.75">
      <c r="A111" s="5"/>
      <c r="B111" s="6"/>
      <c r="C111" s="6"/>
      <c r="D111" s="6"/>
      <c r="E111" s="6"/>
      <c r="F111" s="6"/>
      <c r="G111" s="6"/>
    </row>
    <row r="112" spans="1:7" ht="12.75">
      <c r="A112" s="5"/>
      <c r="B112" s="6"/>
      <c r="C112" s="6"/>
      <c r="D112" s="6"/>
      <c r="E112" s="6"/>
      <c r="F112" s="6"/>
      <c r="G112" s="6"/>
    </row>
    <row r="113" spans="1:7" ht="12.75">
      <c r="A113" s="5"/>
      <c r="B113" s="6"/>
      <c r="C113" s="6"/>
      <c r="D113" s="6"/>
      <c r="E113" s="6"/>
      <c r="F113" s="6"/>
      <c r="G113" s="6"/>
    </row>
    <row r="114" spans="1:7" ht="12.75">
      <c r="A114" s="5"/>
      <c r="B114" s="6"/>
      <c r="C114" s="6"/>
      <c r="D114" s="6"/>
      <c r="E114" s="6"/>
      <c r="F114" s="6"/>
      <c r="G114" s="6"/>
    </row>
    <row r="115" spans="1:7" ht="12.75">
      <c r="A115" s="5"/>
      <c r="B115" s="6"/>
      <c r="C115" s="6"/>
      <c r="D115" s="6"/>
      <c r="E115" s="6"/>
      <c r="F115" s="6"/>
      <c r="G115" s="6"/>
    </row>
    <row r="116" spans="1:7" ht="12.75">
      <c r="A116" s="5"/>
      <c r="B116" s="6"/>
      <c r="C116" s="6"/>
      <c r="D116" s="6"/>
      <c r="E116" s="6"/>
      <c r="F116" s="6"/>
      <c r="G116" s="6"/>
    </row>
    <row r="117" spans="1:7" ht="12.75">
      <c r="A117" s="5"/>
      <c r="B117" s="6"/>
      <c r="C117" s="6"/>
      <c r="D117" s="6"/>
      <c r="E117" s="6"/>
      <c r="F117" s="6"/>
      <c r="G117" s="6"/>
    </row>
    <row r="118" spans="1:7" ht="12.75">
      <c r="A118" s="5"/>
      <c r="B118" s="6"/>
      <c r="C118" s="6"/>
      <c r="D118" s="6"/>
      <c r="E118" s="6"/>
      <c r="F118" s="6"/>
      <c r="G118" s="6"/>
    </row>
    <row r="119" spans="1:7" ht="12.75">
      <c r="A119" s="5"/>
      <c r="B119" s="6"/>
      <c r="C119" s="6"/>
      <c r="D119" s="6"/>
      <c r="E119" s="6"/>
      <c r="F119" s="6"/>
      <c r="G119" s="6"/>
    </row>
    <row r="120" spans="1:7" ht="12.75">
      <c r="A120" s="5"/>
      <c r="B120" s="6"/>
      <c r="C120" s="6"/>
      <c r="D120" s="6"/>
      <c r="E120" s="6"/>
      <c r="F120" s="6"/>
      <c r="G120" s="6"/>
    </row>
    <row r="121" spans="1:7" ht="12.75">
      <c r="A121" s="5"/>
      <c r="B121" s="6"/>
      <c r="C121" s="6"/>
      <c r="D121" s="6"/>
      <c r="E121" s="6"/>
      <c r="F121" s="6"/>
      <c r="G121" s="6"/>
    </row>
    <row r="122" spans="1:7" ht="12.75">
      <c r="A122" s="5"/>
      <c r="B122" s="6"/>
      <c r="C122" s="6"/>
      <c r="D122" s="6"/>
      <c r="E122" s="6"/>
      <c r="F122" s="6"/>
      <c r="G122" s="6"/>
    </row>
    <row r="123" spans="1:7" ht="12.75">
      <c r="A123" s="5"/>
      <c r="B123" s="6"/>
      <c r="C123" s="6"/>
      <c r="D123" s="6"/>
      <c r="E123" s="6"/>
      <c r="F123" s="6"/>
      <c r="G123" s="6"/>
    </row>
    <row r="124" spans="1:7" ht="12.75">
      <c r="A124" s="5"/>
      <c r="B124" s="6"/>
      <c r="C124" s="6"/>
      <c r="D124" s="6"/>
      <c r="E124" s="6"/>
      <c r="F124" s="6"/>
      <c r="G124" s="6"/>
    </row>
    <row r="125" spans="1:7" ht="12.75">
      <c r="A125" s="5"/>
      <c r="B125" s="6"/>
      <c r="C125" s="6"/>
      <c r="D125" s="6"/>
      <c r="E125" s="6"/>
      <c r="F125" s="6"/>
      <c r="G125" s="6"/>
    </row>
    <row r="126" spans="1:7" ht="12.75">
      <c r="A126" s="5"/>
      <c r="B126" s="6"/>
      <c r="C126" s="6"/>
      <c r="D126" s="6"/>
      <c r="E126" s="6"/>
      <c r="F126" s="6"/>
      <c r="G126" s="6"/>
    </row>
    <row r="127" spans="1:7" ht="12.75">
      <c r="A127" s="5"/>
      <c r="B127" s="6"/>
      <c r="C127" s="6"/>
      <c r="D127" s="6"/>
      <c r="E127" s="6"/>
      <c r="F127" s="6"/>
      <c r="G127" s="6"/>
    </row>
    <row r="128" spans="1:7" ht="12.75">
      <c r="A128" s="5"/>
      <c r="B128" s="6"/>
      <c r="C128" s="6"/>
      <c r="D128" s="6"/>
      <c r="E128" s="6"/>
      <c r="F128" s="6"/>
      <c r="G128" s="6"/>
    </row>
    <row r="129" spans="1:7" ht="12.75">
      <c r="A129" s="5"/>
      <c r="B129" s="6"/>
      <c r="C129" s="6"/>
      <c r="D129" s="6"/>
      <c r="E129" s="6"/>
      <c r="F129" s="6"/>
      <c r="G129" s="6"/>
    </row>
    <row r="130" spans="1:7" ht="12.75">
      <c r="A130" s="5"/>
      <c r="B130" s="6"/>
      <c r="C130" s="6"/>
      <c r="D130" s="6"/>
      <c r="E130" s="6"/>
      <c r="F130" s="6"/>
      <c r="G130" s="6"/>
    </row>
    <row r="131" spans="1:7" ht="12.75">
      <c r="A131" s="5"/>
      <c r="B131" s="6"/>
      <c r="C131" s="6"/>
      <c r="D131" s="6"/>
      <c r="E131" s="6"/>
      <c r="F131" s="6"/>
      <c r="G131" s="6"/>
    </row>
    <row r="132" spans="1:7" ht="12.75">
      <c r="A132" s="5"/>
      <c r="B132" s="6"/>
      <c r="C132" s="6"/>
      <c r="D132" s="6"/>
      <c r="E132" s="6"/>
      <c r="F132" s="6"/>
      <c r="G132" s="6"/>
    </row>
    <row r="133" spans="1:7" ht="12.75">
      <c r="A133" s="5"/>
      <c r="B133" s="6"/>
      <c r="C133" s="6"/>
      <c r="D133" s="6"/>
      <c r="E133" s="6"/>
      <c r="F133" s="6"/>
      <c r="G133" s="6"/>
    </row>
    <row r="134" spans="1:7" ht="12.75">
      <c r="A134" s="5"/>
      <c r="B134" s="6"/>
      <c r="C134" s="6"/>
      <c r="D134" s="6"/>
      <c r="E134" s="6"/>
      <c r="F134" s="6"/>
      <c r="G134" s="6"/>
    </row>
    <row r="135" spans="1:7" ht="12.75">
      <c r="A135" s="5"/>
      <c r="B135" s="6"/>
      <c r="C135" s="6"/>
      <c r="D135" s="6"/>
      <c r="E135" s="6"/>
      <c r="F135" s="6"/>
      <c r="G135" s="6"/>
    </row>
    <row r="136" spans="1:7" ht="12.75">
      <c r="A136" s="5"/>
      <c r="B136" s="6"/>
      <c r="C136" s="6"/>
      <c r="D136" s="6"/>
      <c r="E136" s="6"/>
      <c r="F136" s="6"/>
      <c r="G136" s="6"/>
    </row>
    <row r="137" spans="1:7" ht="12.75">
      <c r="A137" s="5"/>
      <c r="B137" s="6"/>
      <c r="C137" s="6"/>
      <c r="D137" s="6"/>
      <c r="E137" s="6"/>
      <c r="F137" s="6"/>
      <c r="G137" s="6"/>
    </row>
    <row r="138" spans="1:7" ht="12.75">
      <c r="A138" s="5"/>
      <c r="B138" s="6"/>
      <c r="C138" s="6"/>
      <c r="D138" s="6"/>
      <c r="E138" s="6"/>
      <c r="F138" s="6"/>
      <c r="G138" s="6"/>
    </row>
    <row r="139" spans="1:7" ht="12.75">
      <c r="A139" s="5"/>
      <c r="B139" s="6"/>
      <c r="C139" s="6"/>
      <c r="D139" s="6"/>
      <c r="E139" s="6"/>
      <c r="F139" s="6"/>
      <c r="G139" s="6"/>
    </row>
    <row r="140" spans="1:7" ht="12.75">
      <c r="A140" s="5"/>
      <c r="B140" s="6"/>
      <c r="C140" s="6"/>
      <c r="D140" s="6"/>
      <c r="E140" s="6"/>
      <c r="F140" s="6"/>
      <c r="G140" s="6"/>
    </row>
    <row r="141" spans="1:7" ht="12.75">
      <c r="A141" s="5"/>
      <c r="B141" s="6"/>
      <c r="C141" s="6"/>
      <c r="D141" s="6"/>
      <c r="E141" s="6"/>
      <c r="F141" s="6"/>
      <c r="G141" s="6"/>
    </row>
    <row r="142" spans="1:7" ht="12.75">
      <c r="A142" s="5"/>
      <c r="B142" s="6"/>
      <c r="C142" s="6"/>
      <c r="D142" s="6"/>
      <c r="E142" s="6"/>
      <c r="F142" s="6"/>
      <c r="G142" s="6"/>
    </row>
  </sheetData>
  <customSheetViews>
    <customSheetView guid="{E717FDFD-62E6-43BE-93CB-427E63F7A108}" scale="90" showPageBreaks="1" topLeftCell="A9">
      <selection activeCell="I25" sqref="I25"/>
      <pageMargins left="0.81" right="0" top="0.57999999999999996" bottom="0.63" header="0.51181102362204722" footer="0.59"/>
      <pageSetup paperSize="9" scale="62" fitToWidth="2" fitToHeight="2" orientation="landscape" r:id="rId1"/>
      <headerFooter alignWithMargins="0"/>
    </customSheetView>
    <customSheetView guid="{EE6732EE-644E-43C7-942D-7451E7E830D4}" scale="80" showPageBreaks="1" printArea="1">
      <pageMargins left="0.82677165354330717" right="0" top="0.59055118110236227" bottom="0.62992125984251968" header="0.51181102362204722" footer="0.59055118110236227"/>
      <pageSetup paperSize="9" scale="75" fitToWidth="2" fitToHeight="2" orientation="landscape" horizontalDpi="300" verticalDpi="300" r:id="rId2"/>
      <headerFooter alignWithMargins="0"/>
    </customSheetView>
    <customSheetView guid="{D927C0C4-B121-44FC-80EA-DD480DB9B25E}" scale="90" showPageBreaks="1">
      <selection activeCell="A24" sqref="A24"/>
      <rowBreaks count="1" manualBreakCount="1">
        <brk id="25" max="9" man="1"/>
      </rowBreaks>
      <pageMargins left="0.81" right="0" top="0.57999999999999996" bottom="0.63" header="0.51181102362204722" footer="0.59"/>
      <pageSetup paperSize="9" scale="62" fitToWidth="2" fitToHeight="2" orientation="landscape" horizontalDpi="300" verticalDpi="300" r:id="rId3"/>
      <headerFooter alignWithMargins="0"/>
    </customSheetView>
  </customSheetViews>
  <mergeCells count="2">
    <mergeCell ref="A9:A11"/>
    <mergeCell ref="B9:G10"/>
  </mergeCells>
  <phoneticPr fontId="20" type="noConversion"/>
  <pageMargins left="0.82677165354330717" right="0" top="0.59055118110236227" bottom="0.62992125984251968" header="0.51181102362204722" footer="0.59055118110236227"/>
  <pageSetup paperSize="9" scale="62" fitToWidth="2" fitToHeight="2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Ф3!WorkArea</vt:lpstr>
      <vt:lpstr>Ф4!WorkArea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Khusainov.N</cp:lastModifiedBy>
  <cp:lastPrinted>2018-10-30T09:38:11Z</cp:lastPrinted>
  <dcterms:created xsi:type="dcterms:W3CDTF">2015-05-27T03:16:19Z</dcterms:created>
  <dcterms:modified xsi:type="dcterms:W3CDTF">2018-11-13T06:13:20Z</dcterms:modified>
</cp:coreProperties>
</file>