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ф1" sheetId="1" r:id="rId1"/>
    <sheet name="ф2" sheetId="2" r:id="rId2"/>
    <sheet name="ф3" sheetId="3" r:id="rId3"/>
    <sheet name="ф4" sheetId="4" r:id="rId4"/>
  </sheets>
  <calcPr calcId="125725" concurrentCalc="0"/>
</workbook>
</file>

<file path=xl/calcChain.xml><?xml version="1.0" encoding="utf-8"?>
<calcChain xmlns="http://schemas.openxmlformats.org/spreadsheetml/2006/main">
  <c r="D15" i="2"/>
  <c r="D25"/>
  <c r="D32"/>
  <c r="D41" i="4"/>
  <c r="E41"/>
  <c r="C41"/>
  <c r="G38"/>
  <c r="G37"/>
  <c r="G34"/>
  <c r="F34"/>
  <c r="F41"/>
  <c r="G20"/>
  <c r="G26"/>
  <c r="G23"/>
  <c r="F26"/>
  <c r="D26"/>
  <c r="E26"/>
  <c r="C26"/>
  <c r="F20"/>
  <c r="D45" i="3"/>
  <c r="C45"/>
  <c r="D36"/>
  <c r="C36"/>
  <c r="D24"/>
  <c r="D48"/>
  <c r="D53"/>
  <c r="C24"/>
  <c r="C48"/>
  <c r="C53"/>
  <c r="D44" i="2"/>
  <c r="C44"/>
  <c r="C15"/>
  <c r="C25"/>
  <c r="C32"/>
  <c r="D57" i="1"/>
  <c r="D67"/>
  <c r="D70"/>
  <c r="D46"/>
  <c r="D73"/>
  <c r="C67"/>
  <c r="C57"/>
  <c r="C70"/>
  <c r="C46"/>
  <c r="C73"/>
  <c r="D33"/>
  <c r="C33"/>
  <c r="D21"/>
  <c r="D36"/>
  <c r="C21"/>
  <c r="C36"/>
  <c r="G41" i="4"/>
</calcChain>
</file>

<file path=xl/sharedStrings.xml><?xml version="1.0" encoding="utf-8"?>
<sst xmlns="http://schemas.openxmlformats.org/spreadsheetml/2006/main" count="161" uniqueCount="114">
  <si>
    <t>Прим.</t>
  </si>
  <si>
    <t>АКТИВЫ</t>
  </si>
  <si>
    <t>Долгосрочные активы</t>
  </si>
  <si>
    <t>Основные средства</t>
  </si>
  <si>
    <t>Нематериальные активы</t>
  </si>
  <si>
    <t>Гудвил</t>
  </si>
  <si>
    <t>Прочие долгосрочные финансовые активы</t>
  </si>
  <si>
    <t>Долгосрочная дебиторская задолженность</t>
  </si>
  <si>
    <t>Прочие долгосрочные активы</t>
  </si>
  <si>
    <t>Итого долгосрочные активы</t>
  </si>
  <si>
    <t>Краткосрочные активы</t>
  </si>
  <si>
    <t>Товарно-материальные запасы</t>
  </si>
  <si>
    <t>Дебиторская задолженность покупателей и заказчиков и прочих дебиторов</t>
  </si>
  <si>
    <t>Предоплата поставщикам</t>
  </si>
  <si>
    <t>Предоплаченный налог на прибыль</t>
  </si>
  <si>
    <t>Прочие краткосрочные активы</t>
  </si>
  <si>
    <t>Денежные средства и их эквиваленты</t>
  </si>
  <si>
    <t>Итого краткосрочные активы</t>
  </si>
  <si>
    <t>ИТОГО АКТИВЫ</t>
  </si>
  <si>
    <t>КАПИТАЛ</t>
  </si>
  <si>
    <t>Акционерный капитал</t>
  </si>
  <si>
    <t>Дополнительно оплаченный капитал</t>
  </si>
  <si>
    <t>Прочие резервы</t>
  </si>
  <si>
    <t>Нераспределенная прибыль</t>
  </si>
  <si>
    <t>ИТОГО КАПИТАЛ</t>
  </si>
  <si>
    <t>ОБЯЗАТЕЛЬСТВА</t>
  </si>
  <si>
    <t>Долгосрочные обязательства</t>
  </si>
  <si>
    <t>Кредиты и займы</t>
  </si>
  <si>
    <t>Обязательства по отложенному подоходному налогу</t>
  </si>
  <si>
    <t>Резервы под обязательства по ликвидации активов</t>
  </si>
  <si>
    <t>Прочие долгосрочные обязательства</t>
  </si>
  <si>
    <t>Итого долгосрочные обязательства</t>
  </si>
  <si>
    <t>Краткосрочные обязательства</t>
  </si>
  <si>
    <t>Кредиторская задолженность поставщикам и подрядчикам</t>
  </si>
  <si>
    <t>Обязательства по текущему корпоративному подоходному налогу</t>
  </si>
  <si>
    <t>Прочая кредиторская задолженность</t>
  </si>
  <si>
    <t>Итого краткосрочные обязательства</t>
  </si>
  <si>
    <t>ИТОГО ОБЯЗАТЕЛЬСТВА</t>
  </si>
  <si>
    <t>ИТОГО ОБЯЗАТЕЛЬСТВА И КАПИТАЛ</t>
  </si>
  <si>
    <t>Выручка от продаж</t>
  </si>
  <si>
    <t>Себестоимость продаж</t>
  </si>
  <si>
    <t>Валовая прибыль</t>
  </si>
  <si>
    <t>Прочие операционные доходы</t>
  </si>
  <si>
    <t>Расходы по продажам</t>
  </si>
  <si>
    <t>Общие и административные расходы</t>
  </si>
  <si>
    <t>Восстановление/(начисление) убытков от обесценения финансовых активов и активов по договорам с покупателями</t>
  </si>
  <si>
    <t>Прочие операционные расходы, нетто</t>
  </si>
  <si>
    <t>Операционная прибыль</t>
  </si>
  <si>
    <t>Финансовые доходы</t>
  </si>
  <si>
    <t>Финансовые расходы</t>
  </si>
  <si>
    <t>Прибыль до подоходного налога</t>
  </si>
  <si>
    <t>Расходы по подоходному налогу</t>
  </si>
  <si>
    <t>Прибыль за год</t>
  </si>
  <si>
    <t>Прочий совокупный доход</t>
  </si>
  <si>
    <t>-</t>
  </si>
  <si>
    <t>Итого совокупный доход за год</t>
  </si>
  <si>
    <t>Прибыль на простую акцию, базовая и разводненная в тенге</t>
  </si>
  <si>
    <t>Прибыль на привилегированную акцию, базовая и разводненная в тенге</t>
  </si>
  <si>
    <t>Движение денежных средств от операционной деятельности</t>
  </si>
  <si>
    <t>Реализация товаров, работ и услуг</t>
  </si>
  <si>
    <t>Авансы полученные</t>
  </si>
  <si>
    <t>Платежи поставщикам за товары и услуги</t>
  </si>
  <si>
    <t>Авансы выданные</t>
  </si>
  <si>
    <t>Выплаты по заработной плате</t>
  </si>
  <si>
    <t>Проценты, полученные по депозитам</t>
  </si>
  <si>
    <t>Выплаты по подоходному налогу</t>
  </si>
  <si>
    <t>Другие платежи в бюджет</t>
  </si>
  <si>
    <t>Прочие</t>
  </si>
  <si>
    <t>Чистая сумма денежных средств от операционной деятельности</t>
  </si>
  <si>
    <t>Движение денежных средств от инвестиционной деятельности</t>
  </si>
  <si>
    <t>Реализация основных средств, нематериальных активов</t>
  </si>
  <si>
    <t>Приобретение нематериальных активов</t>
  </si>
  <si>
    <t>Приобретение основных средств</t>
  </si>
  <si>
    <t>Предоставление займов</t>
  </si>
  <si>
    <t>Приобретение контроля над дочерними организациями</t>
  </si>
  <si>
    <t xml:space="preserve">Прочие </t>
  </si>
  <si>
    <t>Чистая сумма денежных средств, использованных в инвестиционной деятельности</t>
  </si>
  <si>
    <t>Движение денежных средств от финансовой деятельности</t>
  </si>
  <si>
    <t>Получение займа</t>
  </si>
  <si>
    <t>Выплата дивидендов</t>
  </si>
  <si>
    <t>Чистая сумма денежных средств, использованных в финансовой деятельности</t>
  </si>
  <si>
    <t>Чистое уменьшение денежных средств</t>
  </si>
  <si>
    <t>Денежные средства и их эквиваленты на начало года</t>
  </si>
  <si>
    <t>Влияние изменений курса иностранной валюты на остатки денежных средств в иностранной валюте</t>
  </si>
  <si>
    <t>Денежные средства и их эквиваленты на конец периода</t>
  </si>
  <si>
    <t>Акцио-нерный капитал</t>
  </si>
  <si>
    <t>Дополни-тельно оплачен-ный капитал</t>
  </si>
  <si>
    <t>Нераспре-деленная прибыль</t>
  </si>
  <si>
    <t>Итого капитал</t>
  </si>
  <si>
    <t>Остаток на</t>
  </si>
  <si>
    <t>1 января 2020 г.</t>
  </si>
  <si>
    <t>Прочий совокупный доход за год</t>
  </si>
  <si>
    <t>Дивиденды объявленные</t>
  </si>
  <si>
    <t>31 декабря 2020 г.</t>
  </si>
  <si>
    <t>Прибыль за период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</si>
  <si>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</si>
  <si>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 xml:space="preserve">ПРОМЕЖУТОЧНЫЙ СОКРАЩЁННЫЙ КОНСОЛИДИРОВАННЫЙ ОТЧЕТ О ФИНАНСОВОМ ПОЛОЖЕНИИ </t>
  </si>
  <si>
    <t>(в тыс. тенге)</t>
  </si>
  <si>
    <t xml:space="preserve">ПРОМЕЖУТОЧНЫЙ СОКРАЩЁННЫЙ КОНСОЛИДИРОВАННЫЙ ОТЧЕТ </t>
  </si>
  <si>
    <t xml:space="preserve">Промежуточная сокращенная консолидированная </t>
  </si>
  <si>
    <t>финансовая отчетность (неаудированная)</t>
  </si>
  <si>
    <t>АО "KazTransCom"</t>
  </si>
  <si>
    <t>НА 30 ИЮНЯ 2021 г.</t>
  </si>
  <si>
    <t>(неаудировано)</t>
  </si>
  <si>
    <t>На 31 декабря 2020г.</t>
  </si>
  <si>
    <t>На 30 июня 2021г.</t>
  </si>
  <si>
    <t>ПРОМЕЖУТОЧНЫЙ СОКРАЩЁННЫЙ КОНСОЛИДИРОВАННЫЙ ОТЧЕТ О СОВОКУПНОМ ДОХОДЕ</t>
  </si>
  <si>
    <t>За 6 месяцев, закончивщиеся 30 июня 2021 года</t>
  </si>
  <si>
    <t>За 6 месяцев, закончивщиеся 30 июня 2020 года</t>
  </si>
  <si>
    <t>О ДВИЖЕНИИ ДЕНЕЖНЫХ СРЕДСТВ</t>
  </si>
  <si>
    <t>ОБ ИЗМЕНЕНИЯХ В СОБСТВЕННОМ КАПИТАЛЕ</t>
  </si>
  <si>
    <t>30 июня 2021г. (неаудировано)</t>
  </si>
  <si>
    <t>За 6 месяцев, закончившиеся 30 июня 2021 года</t>
  </si>
  <si>
    <t>(аудировано)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</si>
</sst>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 wrapText="1" indent="1"/>
    </xf>
    <xf numFmtId="0" fontId="2" fillId="0" borderId="1" xfId="0" applyFont="1" applyBorder="1" applyAlignment="1">
      <alignment horizontal="left" wrapText="1" inden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 wrapText="1" indent="1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 inden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 indent="1"/>
    </xf>
    <xf numFmtId="0" fontId="2" fillId="0" borderId="0" xfId="0" applyFont="1" applyAlignment="1">
      <alignment horizontal="left" vertical="top" wrapText="1" indent="1"/>
    </xf>
    <xf numFmtId="0" fontId="3" fillId="0" borderId="2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wrapText="1"/>
    </xf>
    <xf numFmtId="3" fontId="3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wrapText="1"/>
    </xf>
    <xf numFmtId="3" fontId="2" fillId="2" borderId="2" xfId="0" applyNumberFormat="1" applyFont="1" applyFill="1" applyBorder="1" applyAlignment="1">
      <alignment wrapText="1"/>
    </xf>
    <xf numFmtId="3" fontId="3" fillId="0" borderId="2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wrapText="1"/>
    </xf>
    <xf numFmtId="0" fontId="4" fillId="0" borderId="0" xfId="0" applyFont="1"/>
    <xf numFmtId="0" fontId="2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wrapText="1"/>
    </xf>
    <xf numFmtId="3" fontId="3" fillId="0" borderId="0" xfId="0" applyNumberFormat="1" applyFont="1" applyFill="1" applyAlignment="1">
      <alignment horizontal="right" wrapText="1"/>
    </xf>
    <xf numFmtId="3" fontId="3" fillId="0" borderId="1" xfId="0" applyNumberFormat="1" applyFont="1" applyFill="1" applyBorder="1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3" fontId="2" fillId="0" borderId="1" xfId="0" applyNumberFormat="1" applyFont="1" applyFill="1" applyBorder="1" applyAlignment="1">
      <alignment horizontal="right" wrapText="1"/>
    </xf>
    <xf numFmtId="3" fontId="2" fillId="0" borderId="2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wrapText="1"/>
    </xf>
    <xf numFmtId="0" fontId="0" fillId="0" borderId="0" xfId="0" applyFill="1"/>
    <xf numFmtId="3" fontId="0" fillId="0" borderId="0" xfId="0" applyNumberFormat="1" applyFill="1"/>
    <xf numFmtId="0" fontId="1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justify" wrapText="1"/>
    </xf>
    <xf numFmtId="3" fontId="3" fillId="0" borderId="0" xfId="0" applyNumberFormat="1" applyFont="1" applyFill="1" applyAlignment="1">
      <alignment horizontal="center" wrapText="1"/>
    </xf>
    <xf numFmtId="3" fontId="3" fillId="0" borderId="1" xfId="0" applyNumberFormat="1" applyFont="1" applyFill="1" applyBorder="1" applyAlignment="1">
      <alignment horizontal="center" wrapText="1"/>
    </xf>
    <xf numFmtId="3" fontId="2" fillId="0" borderId="0" xfId="0" applyNumberFormat="1" applyFont="1" applyFill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3" fontId="2" fillId="0" borderId="2" xfId="0" applyNumberFormat="1" applyFont="1" applyFill="1" applyBorder="1" applyAlignment="1">
      <alignment horizontal="center" wrapText="1"/>
    </xf>
    <xf numFmtId="4" fontId="2" fillId="0" borderId="0" xfId="0" applyNumberFormat="1" applyFont="1" applyFill="1" applyAlignment="1">
      <alignment horizontal="center" wrapText="1"/>
    </xf>
    <xf numFmtId="0" fontId="5" fillId="0" borderId="0" xfId="0" applyFont="1" applyAlignment="1"/>
    <xf numFmtId="0" fontId="6" fillId="0" borderId="0" xfId="0" applyFont="1" applyAlignment="1">
      <alignment horizontal="justify"/>
    </xf>
    <xf numFmtId="0" fontId="6" fillId="0" borderId="0" xfId="0" applyFont="1" applyAlignment="1"/>
    <xf numFmtId="0" fontId="3" fillId="0" borderId="0" xfId="0" applyFont="1" applyAlignment="1">
      <alignment horizontal="center" wrapText="1"/>
    </xf>
    <xf numFmtId="3" fontId="3" fillId="0" borderId="0" xfId="0" applyNumberFormat="1" applyFont="1" applyFill="1" applyAlignment="1">
      <alignment horizontal="right" wrapText="1"/>
    </xf>
    <xf numFmtId="3" fontId="2" fillId="0" borderId="0" xfId="0" applyNumberFormat="1" applyFont="1" applyAlignment="1">
      <alignment wrapText="1"/>
    </xf>
    <xf numFmtId="3" fontId="3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center" wrapText="1"/>
    </xf>
    <xf numFmtId="0" fontId="7" fillId="0" borderId="0" xfId="0" applyFont="1"/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8" fillId="0" borderId="0" xfId="0" applyFont="1"/>
    <xf numFmtId="0" fontId="5" fillId="0" borderId="3" xfId="0" applyFont="1" applyBorder="1" applyAlignme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3" xfId="0" applyBorder="1"/>
    <xf numFmtId="0" fontId="0" fillId="0" borderId="0" xfId="0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6"/>
  <sheetViews>
    <sheetView tabSelected="1" workbookViewId="0">
      <selection activeCell="H23" sqref="H23"/>
    </sheetView>
  </sheetViews>
  <sheetFormatPr defaultRowHeight="15"/>
  <cols>
    <col min="1" max="1" width="44.42578125" customWidth="1"/>
    <col min="2" max="2" width="12.42578125" customWidth="1"/>
    <col min="3" max="3" width="15.85546875" style="47" customWidth="1"/>
    <col min="4" max="4" width="17.5703125" style="47" customWidth="1"/>
  </cols>
  <sheetData>
    <row r="1" spans="1:4">
      <c r="A1" s="69"/>
      <c r="B1" s="69"/>
      <c r="C1" s="70"/>
      <c r="D1" s="71" t="s">
        <v>99</v>
      </c>
    </row>
    <row r="2" spans="1:4">
      <c r="A2" s="72" t="s">
        <v>101</v>
      </c>
      <c r="B2" s="69"/>
      <c r="C2" s="70"/>
      <c r="D2" s="71" t="s">
        <v>100</v>
      </c>
    </row>
    <row r="4" spans="1:4">
      <c r="A4" s="57" t="s">
        <v>96</v>
      </c>
      <c r="C4"/>
      <c r="D4"/>
    </row>
    <row r="5" spans="1:4">
      <c r="A5" s="57"/>
      <c r="C5"/>
      <c r="D5"/>
    </row>
    <row r="6" spans="1:4">
      <c r="A6" s="73" t="s">
        <v>102</v>
      </c>
      <c r="B6" s="76"/>
      <c r="C6" s="76"/>
      <c r="D6" s="76"/>
    </row>
    <row r="7" spans="1:4">
      <c r="C7"/>
      <c r="D7"/>
    </row>
    <row r="8" spans="1:4">
      <c r="A8" s="74" t="s">
        <v>97</v>
      </c>
      <c r="B8" s="30"/>
      <c r="C8" s="38" t="s">
        <v>105</v>
      </c>
      <c r="D8" s="38" t="s">
        <v>104</v>
      </c>
    </row>
    <row r="9" spans="1:4" ht="15.75" thickBot="1">
      <c r="A9" s="75"/>
      <c r="B9" s="28" t="s">
        <v>0</v>
      </c>
      <c r="C9" s="39" t="s">
        <v>103</v>
      </c>
      <c r="D9" s="39" t="s">
        <v>113</v>
      </c>
    </row>
    <row r="10" spans="1:4">
      <c r="A10" s="1"/>
      <c r="B10" s="5"/>
      <c r="C10" s="40"/>
      <c r="D10" s="40"/>
    </row>
    <row r="11" spans="1:4">
      <c r="A11" s="1" t="s">
        <v>1</v>
      </c>
      <c r="B11" s="5"/>
      <c r="C11" s="40"/>
      <c r="D11" s="40"/>
    </row>
    <row r="12" spans="1:4">
      <c r="A12" s="1" t="s">
        <v>2</v>
      </c>
      <c r="B12" s="5"/>
      <c r="C12" s="40"/>
      <c r="D12" s="40"/>
    </row>
    <row r="13" spans="1:4">
      <c r="A13" s="7" t="s">
        <v>3</v>
      </c>
      <c r="B13" s="5">
        <v>7</v>
      </c>
      <c r="C13" s="41">
        <v>16127866</v>
      </c>
      <c r="D13" s="41">
        <v>13817103</v>
      </c>
    </row>
    <row r="14" spans="1:4">
      <c r="A14" s="7" t="s">
        <v>4</v>
      </c>
      <c r="B14" s="5">
        <v>8</v>
      </c>
      <c r="C14" s="41">
        <v>245047</v>
      </c>
      <c r="D14" s="41">
        <v>273300</v>
      </c>
    </row>
    <row r="15" spans="1:4">
      <c r="A15" s="7" t="s">
        <v>5</v>
      </c>
      <c r="B15" s="5"/>
      <c r="C15" s="41">
        <v>169591</v>
      </c>
      <c r="D15" s="41">
        <v>123298</v>
      </c>
    </row>
    <row r="16" spans="1:4">
      <c r="A16" s="7" t="s">
        <v>6</v>
      </c>
      <c r="B16" s="5"/>
      <c r="C16" s="41">
        <v>20</v>
      </c>
      <c r="D16" s="41">
        <v>47469</v>
      </c>
    </row>
    <row r="17" spans="1:4">
      <c r="A17" s="7" t="s">
        <v>7</v>
      </c>
      <c r="B17" s="5"/>
      <c r="C17" s="41">
        <v>17036</v>
      </c>
      <c r="D17" s="41">
        <v>17036</v>
      </c>
    </row>
    <row r="18" spans="1:4">
      <c r="A18" s="7" t="s">
        <v>8</v>
      </c>
      <c r="B18" s="5">
        <v>9</v>
      </c>
      <c r="C18" s="41">
        <v>2530399</v>
      </c>
      <c r="D18" s="41">
        <v>2530399</v>
      </c>
    </row>
    <row r="19" spans="1:4" ht="15.75" thickBot="1">
      <c r="A19" s="8"/>
      <c r="B19" s="9"/>
      <c r="C19" s="42"/>
      <c r="D19" s="42"/>
    </row>
    <row r="20" spans="1:4">
      <c r="A20" s="7"/>
      <c r="B20" s="5"/>
      <c r="C20" s="41"/>
      <c r="D20" s="41"/>
    </row>
    <row r="21" spans="1:4">
      <c r="A21" s="1" t="s">
        <v>9</v>
      </c>
      <c r="B21" s="3"/>
      <c r="C21" s="43">
        <f>SUM(C13:C18)</f>
        <v>19089959</v>
      </c>
      <c r="D21" s="43">
        <f>SUM(D13:D18)</f>
        <v>16808605</v>
      </c>
    </row>
    <row r="22" spans="1:4" ht="15.75" thickBot="1">
      <c r="A22" s="2"/>
      <c r="B22" s="4"/>
      <c r="C22" s="44"/>
      <c r="D22" s="44"/>
    </row>
    <row r="23" spans="1:4">
      <c r="A23" s="1"/>
      <c r="B23" s="3"/>
      <c r="C23" s="43"/>
      <c r="D23" s="43"/>
    </row>
    <row r="24" spans="1:4">
      <c r="A24" s="1" t="s">
        <v>10</v>
      </c>
      <c r="B24" s="5"/>
      <c r="C24" s="41"/>
      <c r="D24" s="41"/>
    </row>
    <row r="25" spans="1:4">
      <c r="A25" s="7" t="s">
        <v>11</v>
      </c>
      <c r="B25" s="5">
        <v>10</v>
      </c>
      <c r="C25" s="41">
        <v>1290308.25</v>
      </c>
      <c r="D25" s="41">
        <v>1002288</v>
      </c>
    </row>
    <row r="26" spans="1:4" ht="23.25">
      <c r="A26" s="7" t="s">
        <v>12</v>
      </c>
      <c r="B26" s="5">
        <v>11</v>
      </c>
      <c r="C26" s="41">
        <v>2922660.25</v>
      </c>
      <c r="D26" s="41">
        <v>2525924</v>
      </c>
    </row>
    <row r="27" spans="1:4">
      <c r="A27" s="7" t="s">
        <v>13</v>
      </c>
      <c r="B27" s="5"/>
      <c r="C27" s="41">
        <v>385182</v>
      </c>
      <c r="D27" s="41">
        <v>467361</v>
      </c>
    </row>
    <row r="28" spans="1:4">
      <c r="A28" s="7" t="s">
        <v>14</v>
      </c>
      <c r="B28" s="5"/>
      <c r="C28" s="41">
        <v>3695</v>
      </c>
      <c r="D28" s="41">
        <v>18343</v>
      </c>
    </row>
    <row r="29" spans="1:4">
      <c r="A29" s="7" t="s">
        <v>15</v>
      </c>
      <c r="B29" s="5">
        <v>12</v>
      </c>
      <c r="C29" s="41">
        <v>298100</v>
      </c>
      <c r="D29" s="41">
        <v>428696</v>
      </c>
    </row>
    <row r="30" spans="1:4">
      <c r="A30" s="7" t="s">
        <v>16</v>
      </c>
      <c r="B30" s="5">
        <v>13</v>
      </c>
      <c r="C30" s="41">
        <v>4396098</v>
      </c>
      <c r="D30" s="41">
        <v>5072883</v>
      </c>
    </row>
    <row r="31" spans="1:4" ht="15.75" thickBot="1">
      <c r="A31" s="8"/>
      <c r="B31" s="9"/>
      <c r="C31" s="42"/>
      <c r="D31" s="42"/>
    </row>
    <row r="32" spans="1:4">
      <c r="A32" s="7"/>
      <c r="B32" s="5"/>
      <c r="C32" s="41"/>
      <c r="D32" s="41"/>
    </row>
    <row r="33" spans="1:4">
      <c r="A33" s="1" t="s">
        <v>17</v>
      </c>
      <c r="B33" s="3"/>
      <c r="C33" s="43">
        <f>SUM(C25:C30)</f>
        <v>9296043.5</v>
      </c>
      <c r="D33" s="43">
        <f>SUM(D25:D30)</f>
        <v>9515495</v>
      </c>
    </row>
    <row r="34" spans="1:4" ht="15.75" thickBot="1">
      <c r="A34" s="2"/>
      <c r="B34" s="4"/>
      <c r="C34" s="44"/>
      <c r="D34" s="44"/>
    </row>
    <row r="35" spans="1:4">
      <c r="A35" s="1"/>
      <c r="B35" s="3"/>
      <c r="C35" s="43"/>
      <c r="D35" s="43"/>
    </row>
    <row r="36" spans="1:4">
      <c r="A36" s="1" t="s">
        <v>18</v>
      </c>
      <c r="B36" s="3"/>
      <c r="C36" s="43">
        <f>C21+C33</f>
        <v>28386002.5</v>
      </c>
      <c r="D36" s="43">
        <f>D21+D33</f>
        <v>26324100</v>
      </c>
    </row>
    <row r="37" spans="1:4" ht="15.75" thickBot="1">
      <c r="A37" s="10"/>
      <c r="B37" s="11"/>
      <c r="C37" s="45"/>
      <c r="D37" s="45"/>
    </row>
    <row r="38" spans="1:4" ht="15.75" thickTop="1">
      <c r="A38" s="1"/>
      <c r="B38" s="3"/>
      <c r="C38" s="43"/>
      <c r="D38" s="43"/>
    </row>
    <row r="39" spans="1:4">
      <c r="A39" s="1" t="s">
        <v>19</v>
      </c>
      <c r="B39" s="5"/>
      <c r="C39" s="41"/>
      <c r="D39" s="41"/>
    </row>
    <row r="40" spans="1:4">
      <c r="A40" s="7" t="s">
        <v>20</v>
      </c>
      <c r="B40" s="5">
        <v>14</v>
      </c>
      <c r="C40" s="41">
        <v>46662</v>
      </c>
      <c r="D40" s="41">
        <v>46662</v>
      </c>
    </row>
    <row r="41" spans="1:4">
      <c r="A41" s="7" t="s">
        <v>21</v>
      </c>
      <c r="B41" s="5">
        <v>14</v>
      </c>
      <c r="C41" s="41">
        <v>7009</v>
      </c>
      <c r="D41" s="41">
        <v>7009</v>
      </c>
    </row>
    <row r="42" spans="1:4">
      <c r="A42" s="7" t="s">
        <v>22</v>
      </c>
      <c r="B42" s="5">
        <v>15</v>
      </c>
      <c r="C42" s="41">
        <v>7455</v>
      </c>
      <c r="D42" s="41">
        <v>7455</v>
      </c>
    </row>
    <row r="43" spans="1:4">
      <c r="A43" s="7" t="s">
        <v>23</v>
      </c>
      <c r="B43" s="5"/>
      <c r="C43" s="41">
        <v>18340269</v>
      </c>
      <c r="D43" s="41">
        <v>19189364</v>
      </c>
    </row>
    <row r="44" spans="1:4" ht="15.75" thickBot="1">
      <c r="A44" s="8"/>
      <c r="B44" s="9"/>
      <c r="C44" s="42"/>
      <c r="D44" s="42"/>
    </row>
    <row r="45" spans="1:4">
      <c r="A45" s="7"/>
      <c r="B45" s="5"/>
      <c r="C45" s="41"/>
      <c r="D45" s="41"/>
    </row>
    <row r="46" spans="1:4">
      <c r="A46" s="1" t="s">
        <v>24</v>
      </c>
      <c r="B46" s="3"/>
      <c r="C46" s="43">
        <f>SUM(C40:C43)</f>
        <v>18401395</v>
      </c>
      <c r="D46" s="43">
        <f>SUM(D40:D43)</f>
        <v>19250490</v>
      </c>
    </row>
    <row r="47" spans="1:4" ht="15.75" thickBot="1">
      <c r="A47" s="10"/>
      <c r="B47" s="11"/>
      <c r="C47" s="45"/>
      <c r="D47" s="45"/>
    </row>
    <row r="48" spans="1:4" ht="15.75" thickTop="1">
      <c r="A48" s="1"/>
      <c r="B48" s="3"/>
      <c r="C48" s="43"/>
      <c r="D48" s="43"/>
    </row>
    <row r="49" spans="1:4">
      <c r="A49" s="1" t="s">
        <v>25</v>
      </c>
      <c r="B49" s="5"/>
      <c r="C49" s="41"/>
      <c r="D49" s="41"/>
    </row>
    <row r="50" spans="1:4">
      <c r="A50" s="1" t="s">
        <v>26</v>
      </c>
      <c r="B50" s="5"/>
      <c r="C50" s="41"/>
      <c r="D50" s="41"/>
    </row>
    <row r="51" spans="1:4">
      <c r="A51" s="7" t="s">
        <v>27</v>
      </c>
      <c r="B51" s="5"/>
      <c r="C51" s="41">
        <v>2110</v>
      </c>
      <c r="D51" s="41">
        <v>2110</v>
      </c>
    </row>
    <row r="52" spans="1:4">
      <c r="A52" s="7" t="s">
        <v>28</v>
      </c>
      <c r="B52" s="5">
        <v>25</v>
      </c>
      <c r="C52" s="41">
        <v>2089289</v>
      </c>
      <c r="D52" s="41">
        <v>2089289</v>
      </c>
    </row>
    <row r="53" spans="1:4">
      <c r="A53" s="7" t="s">
        <v>29</v>
      </c>
      <c r="B53" s="5"/>
      <c r="C53" s="41">
        <v>21250</v>
      </c>
      <c r="D53" s="41">
        <v>21250</v>
      </c>
    </row>
    <row r="54" spans="1:4">
      <c r="A54" s="7" t="s">
        <v>30</v>
      </c>
      <c r="B54" s="5">
        <v>19</v>
      </c>
      <c r="C54" s="41">
        <v>2344714</v>
      </c>
      <c r="D54" s="41">
        <v>2353660</v>
      </c>
    </row>
    <row r="55" spans="1:4" ht="15.75" thickBot="1">
      <c r="A55" s="8"/>
      <c r="B55" s="9"/>
      <c r="C55" s="42"/>
      <c r="D55" s="42"/>
    </row>
    <row r="56" spans="1:4">
      <c r="A56" s="7"/>
      <c r="B56" s="5"/>
      <c r="C56" s="41"/>
      <c r="D56" s="41"/>
    </row>
    <row r="57" spans="1:4">
      <c r="A57" s="1" t="s">
        <v>31</v>
      </c>
      <c r="B57" s="3"/>
      <c r="C57" s="43">
        <f>SUM(C51:C54)</f>
        <v>4457363</v>
      </c>
      <c r="D57" s="43">
        <f>SUM(D51:D54)</f>
        <v>4466309</v>
      </c>
    </row>
    <row r="58" spans="1:4" ht="15.75" thickBot="1">
      <c r="A58" s="2"/>
      <c r="B58" s="9"/>
      <c r="C58" s="42"/>
      <c r="D58" s="42"/>
    </row>
    <row r="59" spans="1:4">
      <c r="A59" s="1"/>
      <c r="B59" s="5"/>
      <c r="C59" s="41"/>
      <c r="D59" s="41"/>
    </row>
    <row r="60" spans="1:4">
      <c r="A60" s="1" t="s">
        <v>32</v>
      </c>
      <c r="B60" s="60"/>
      <c r="C60" s="61">
        <v>506384</v>
      </c>
      <c r="D60" s="61"/>
    </row>
    <row r="61" spans="1:4">
      <c r="A61" s="7" t="s">
        <v>27</v>
      </c>
      <c r="B61" s="60"/>
      <c r="C61" s="61"/>
      <c r="D61" s="61"/>
    </row>
    <row r="62" spans="1:4">
      <c r="A62" s="7" t="s">
        <v>33</v>
      </c>
      <c r="B62" s="5"/>
      <c r="C62" s="41">
        <v>3486143</v>
      </c>
      <c r="D62" s="41">
        <v>1321239</v>
      </c>
    </row>
    <row r="63" spans="1:4" ht="23.25">
      <c r="A63" s="7" t="s">
        <v>34</v>
      </c>
      <c r="B63" s="5"/>
      <c r="C63" s="41">
        <v>16</v>
      </c>
      <c r="D63" s="41">
        <v>22228</v>
      </c>
    </row>
    <row r="64" spans="1:4">
      <c r="A64" s="7" t="s">
        <v>35</v>
      </c>
      <c r="B64" s="5">
        <v>16</v>
      </c>
      <c r="C64" s="41">
        <v>1534702</v>
      </c>
      <c r="D64" s="41">
        <v>1263834</v>
      </c>
    </row>
    <row r="65" spans="1:4" ht="15.75" thickBot="1">
      <c r="A65" s="8"/>
      <c r="B65" s="9"/>
      <c r="C65" s="42"/>
      <c r="D65" s="42"/>
    </row>
    <row r="66" spans="1:4">
      <c r="A66" s="7"/>
      <c r="B66" s="5"/>
      <c r="C66" s="41"/>
      <c r="D66" s="41"/>
    </row>
    <row r="67" spans="1:4">
      <c r="A67" s="1" t="s">
        <v>36</v>
      </c>
      <c r="B67" s="5"/>
      <c r="C67" s="43">
        <f>SUM(C60:C64)</f>
        <v>5527245</v>
      </c>
      <c r="D67" s="43">
        <f>SUM(D60:D64)</f>
        <v>2607301</v>
      </c>
    </row>
    <row r="68" spans="1:4" ht="15.75" thickBot="1">
      <c r="A68" s="2"/>
      <c r="B68" s="9"/>
      <c r="C68" s="44"/>
      <c r="D68" s="44"/>
    </row>
    <row r="69" spans="1:4">
      <c r="A69" s="1"/>
      <c r="B69" s="5"/>
      <c r="C69" s="43"/>
      <c r="D69" s="43"/>
    </row>
    <row r="70" spans="1:4">
      <c r="A70" s="1" t="s">
        <v>37</v>
      </c>
      <c r="B70" s="5"/>
      <c r="C70" s="43">
        <f>C57+C67</f>
        <v>9984608</v>
      </c>
      <c r="D70" s="43">
        <f>D57+D67</f>
        <v>7073610</v>
      </c>
    </row>
    <row r="71" spans="1:4" ht="15.75" thickBot="1">
      <c r="A71" s="10"/>
      <c r="B71" s="12"/>
      <c r="C71" s="45"/>
      <c r="D71" s="45"/>
    </row>
    <row r="72" spans="1:4" ht="15.75" thickTop="1">
      <c r="A72" s="1"/>
      <c r="B72" s="5"/>
      <c r="C72" s="43"/>
      <c r="D72" s="43"/>
    </row>
    <row r="73" spans="1:4">
      <c r="A73" s="1" t="s">
        <v>38</v>
      </c>
      <c r="B73" s="5"/>
      <c r="C73" s="43">
        <f>C70+C46</f>
        <v>28386003</v>
      </c>
      <c r="D73" s="43">
        <f>D70+D46</f>
        <v>26324100</v>
      </c>
    </row>
    <row r="74" spans="1:4" ht="15.75" thickBot="1">
      <c r="A74" s="10"/>
      <c r="B74" s="12"/>
      <c r="C74" s="46"/>
      <c r="D74" s="46"/>
    </row>
    <row r="75" spans="1:4" ht="15.75" thickTop="1"/>
    <row r="76" spans="1:4">
      <c r="C76" s="48"/>
      <c r="D76" s="48"/>
    </row>
  </sheetData>
  <mergeCells count="4">
    <mergeCell ref="A8:A9"/>
    <mergeCell ref="B60:B61"/>
    <mergeCell ref="C60:C61"/>
    <mergeCell ref="D60:D6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activeCell="G29" sqref="G29"/>
    </sheetView>
  </sheetViews>
  <sheetFormatPr defaultRowHeight="15"/>
  <cols>
    <col min="1" max="1" width="43.140625" customWidth="1"/>
    <col min="2" max="2" width="12.7109375" customWidth="1"/>
    <col min="3" max="3" width="16.42578125" style="47" customWidth="1"/>
    <col min="4" max="4" width="16" style="47" customWidth="1"/>
    <col min="5" max="5" width="9.140625" style="37"/>
  </cols>
  <sheetData>
    <row r="1" spans="1:5">
      <c r="A1" s="69"/>
      <c r="B1" s="69"/>
      <c r="C1" s="70"/>
      <c r="D1" s="71" t="s">
        <v>99</v>
      </c>
      <c r="E1"/>
    </row>
    <row r="2" spans="1:5">
      <c r="A2" s="72" t="s">
        <v>101</v>
      </c>
      <c r="B2" s="69"/>
      <c r="C2" s="70"/>
      <c r="D2" s="71" t="s">
        <v>100</v>
      </c>
      <c r="E2"/>
    </row>
    <row r="3" spans="1:5">
      <c r="A3" s="72"/>
      <c r="B3" s="69"/>
      <c r="C3" s="70"/>
      <c r="D3" s="71"/>
      <c r="E3"/>
    </row>
    <row r="4" spans="1:5">
      <c r="A4" s="57" t="s">
        <v>106</v>
      </c>
      <c r="C4"/>
      <c r="D4"/>
      <c r="E4"/>
    </row>
    <row r="5" spans="1:5">
      <c r="A5" s="57"/>
      <c r="C5"/>
      <c r="D5"/>
      <c r="E5"/>
    </row>
    <row r="6" spans="1:5">
      <c r="A6" s="73" t="s">
        <v>112</v>
      </c>
      <c r="B6" s="76"/>
      <c r="C6" s="76"/>
      <c r="D6" s="76"/>
      <c r="E6"/>
    </row>
    <row r="7" spans="1:5">
      <c r="B7" s="77"/>
      <c r="C7" s="49"/>
      <c r="D7" s="49"/>
    </row>
    <row r="8" spans="1:5" ht="31.5">
      <c r="A8" s="13"/>
      <c r="B8" s="81" t="s">
        <v>0</v>
      </c>
      <c r="C8" s="82" t="s">
        <v>107</v>
      </c>
      <c r="D8" s="82" t="s">
        <v>108</v>
      </c>
    </row>
    <row r="9" spans="1:5" ht="15.75" thickBot="1">
      <c r="A9" s="79" t="s">
        <v>97</v>
      </c>
      <c r="B9" s="80"/>
      <c r="C9" s="39" t="s">
        <v>103</v>
      </c>
      <c r="D9" s="39" t="s">
        <v>103</v>
      </c>
    </row>
    <row r="10" spans="1:5">
      <c r="A10" s="7"/>
      <c r="B10" s="5"/>
      <c r="C10" s="50"/>
      <c r="D10" s="50"/>
    </row>
    <row r="11" spans="1:5">
      <c r="A11" s="7" t="s">
        <v>39</v>
      </c>
      <c r="B11" s="5">
        <v>17</v>
      </c>
      <c r="C11" s="51">
        <v>8666545</v>
      </c>
      <c r="D11" s="51">
        <v>7500637</v>
      </c>
    </row>
    <row r="12" spans="1:5">
      <c r="A12" s="7" t="s">
        <v>40</v>
      </c>
      <c r="B12" s="5">
        <v>18</v>
      </c>
      <c r="C12" s="51">
        <v>-7351258</v>
      </c>
      <c r="D12" s="51">
        <v>-5577472</v>
      </c>
    </row>
    <row r="13" spans="1:5" ht="15.75" thickBot="1">
      <c r="A13" s="8"/>
      <c r="B13" s="9"/>
      <c r="C13" s="52"/>
      <c r="D13" s="52"/>
    </row>
    <row r="14" spans="1:5">
      <c r="A14" s="7"/>
      <c r="B14" s="5"/>
      <c r="C14" s="51"/>
      <c r="D14" s="51"/>
    </row>
    <row r="15" spans="1:5">
      <c r="A15" s="1" t="s">
        <v>41</v>
      </c>
      <c r="B15" s="5"/>
      <c r="C15" s="53">
        <f>SUM(C11:C13)</f>
        <v>1315287</v>
      </c>
      <c r="D15" s="53">
        <f>SUM(D11:D13)</f>
        <v>1923165</v>
      </c>
    </row>
    <row r="16" spans="1:5" ht="15.75" thickBot="1">
      <c r="A16" s="2"/>
      <c r="B16" s="9"/>
      <c r="C16" s="54"/>
      <c r="D16" s="54"/>
    </row>
    <row r="17" spans="1:4">
      <c r="A17" s="1"/>
      <c r="B17" s="5"/>
      <c r="C17" s="53"/>
      <c r="D17" s="53"/>
    </row>
    <row r="18" spans="1:4">
      <c r="A18" s="7" t="s">
        <v>42</v>
      </c>
      <c r="B18" s="5"/>
      <c r="C18" s="51">
        <v>143569</v>
      </c>
      <c r="D18" s="51">
        <v>46926</v>
      </c>
    </row>
    <row r="19" spans="1:4">
      <c r="A19" s="7" t="s">
        <v>43</v>
      </c>
      <c r="B19" s="5">
        <v>19</v>
      </c>
      <c r="C19" s="51">
        <v>-336843</v>
      </c>
      <c r="D19" s="51">
        <v>-258607</v>
      </c>
    </row>
    <row r="20" spans="1:4">
      <c r="A20" s="7" t="s">
        <v>44</v>
      </c>
      <c r="B20" s="5">
        <v>20</v>
      </c>
      <c r="C20" s="51">
        <v>-1622957</v>
      </c>
      <c r="D20" s="51">
        <v>-914154</v>
      </c>
    </row>
    <row r="21" spans="1:4" ht="34.5">
      <c r="A21" s="7" t="s">
        <v>45</v>
      </c>
      <c r="B21" s="5"/>
      <c r="C21" s="51"/>
      <c r="D21" s="51"/>
    </row>
    <row r="22" spans="1:4">
      <c r="A22" s="7" t="s">
        <v>46</v>
      </c>
      <c r="B22" s="5"/>
      <c r="C22" s="51">
        <v>-16277</v>
      </c>
      <c r="D22" s="51">
        <v>-9700</v>
      </c>
    </row>
    <row r="23" spans="1:4" ht="15.75" thickBot="1">
      <c r="A23" s="8"/>
      <c r="B23" s="9"/>
      <c r="C23" s="52"/>
      <c r="D23" s="52"/>
    </row>
    <row r="24" spans="1:4">
      <c r="A24" s="7"/>
      <c r="B24" s="5"/>
      <c r="C24" s="51"/>
      <c r="D24" s="51"/>
    </row>
    <row r="25" spans="1:4">
      <c r="A25" s="1" t="s">
        <v>47</v>
      </c>
      <c r="B25" s="5"/>
      <c r="C25" s="53">
        <f>SUM(C15:C22)</f>
        <v>-517221</v>
      </c>
      <c r="D25" s="53">
        <f>SUM(D15:D22)</f>
        <v>787630</v>
      </c>
    </row>
    <row r="26" spans="1:4" ht="15.75" thickBot="1">
      <c r="A26" s="2"/>
      <c r="B26" s="9"/>
      <c r="C26" s="54"/>
      <c r="D26" s="54"/>
    </row>
    <row r="27" spans="1:4">
      <c r="A27" s="1"/>
      <c r="B27" s="5"/>
      <c r="C27" s="53"/>
      <c r="D27" s="53"/>
    </row>
    <row r="28" spans="1:4">
      <c r="A28" s="7" t="s">
        <v>48</v>
      </c>
      <c r="B28" s="5">
        <v>21</v>
      </c>
      <c r="C28" s="51">
        <v>83554</v>
      </c>
      <c r="D28" s="51">
        <v>248536</v>
      </c>
    </row>
    <row r="29" spans="1:4">
      <c r="A29" s="7" t="s">
        <v>49</v>
      </c>
      <c r="B29" s="5"/>
      <c r="C29" s="51">
        <v>-5584</v>
      </c>
      <c r="D29" s="51"/>
    </row>
    <row r="30" spans="1:4" ht="15.75" thickBot="1">
      <c r="A30" s="8"/>
      <c r="B30" s="9"/>
      <c r="C30" s="52"/>
      <c r="D30" s="52"/>
    </row>
    <row r="31" spans="1:4">
      <c r="A31" s="7"/>
      <c r="B31" s="5"/>
      <c r="C31" s="51"/>
      <c r="D31" s="51"/>
    </row>
    <row r="32" spans="1:4">
      <c r="A32" s="1" t="s">
        <v>50</v>
      </c>
      <c r="B32" s="5"/>
      <c r="C32" s="53">
        <f>SUM(C25:C29)</f>
        <v>-439251</v>
      </c>
      <c r="D32" s="53">
        <f>SUM(D25:D29)</f>
        <v>1036166</v>
      </c>
    </row>
    <row r="33" spans="1:4" ht="15.75" thickBot="1">
      <c r="A33" s="2"/>
      <c r="B33" s="9"/>
      <c r="C33" s="54"/>
      <c r="D33" s="54"/>
    </row>
    <row r="34" spans="1:4">
      <c r="A34" s="1"/>
      <c r="B34" s="5"/>
      <c r="C34" s="53"/>
      <c r="D34" s="53"/>
    </row>
    <row r="35" spans="1:4">
      <c r="A35" s="7" t="s">
        <v>51</v>
      </c>
      <c r="B35" s="5">
        <v>22</v>
      </c>
      <c r="C35" s="51">
        <v>-213726</v>
      </c>
      <c r="D35" s="51">
        <v>-178332</v>
      </c>
    </row>
    <row r="36" spans="1:4" ht="15.75" thickBot="1">
      <c r="A36" s="8"/>
      <c r="B36" s="9"/>
      <c r="C36" s="52"/>
      <c r="D36" s="52"/>
    </row>
    <row r="37" spans="1:4">
      <c r="A37" s="7"/>
      <c r="B37" s="5"/>
      <c r="C37" s="51"/>
      <c r="D37" s="51"/>
    </row>
    <row r="38" spans="1:4">
      <c r="A38" s="1" t="s">
        <v>52</v>
      </c>
      <c r="B38" s="5"/>
      <c r="C38" s="53">
        <v>-652977</v>
      </c>
      <c r="D38" s="53">
        <v>857834</v>
      </c>
    </row>
    <row r="39" spans="1:4" ht="15.75" thickBot="1">
      <c r="A39" s="2"/>
      <c r="B39" s="9"/>
      <c r="C39" s="54"/>
      <c r="D39" s="54"/>
    </row>
    <row r="40" spans="1:4">
      <c r="A40" s="1"/>
      <c r="B40" s="5"/>
      <c r="C40" s="53"/>
      <c r="D40" s="53"/>
    </row>
    <row r="41" spans="1:4">
      <c r="A41" s="7" t="s">
        <v>53</v>
      </c>
      <c r="B41" s="5"/>
      <c r="C41" s="51" t="s">
        <v>54</v>
      </c>
      <c r="D41" s="51" t="s">
        <v>54</v>
      </c>
    </row>
    <row r="42" spans="1:4" ht="15.75" thickBot="1">
      <c r="A42" s="8"/>
      <c r="B42" s="9"/>
      <c r="C42" s="52"/>
      <c r="D42" s="52"/>
    </row>
    <row r="43" spans="1:4">
      <c r="A43" s="7"/>
      <c r="B43" s="5"/>
      <c r="C43" s="51"/>
      <c r="D43" s="51"/>
    </row>
    <row r="44" spans="1:4">
      <c r="A44" s="1" t="s">
        <v>55</v>
      </c>
      <c r="B44" s="5"/>
      <c r="C44" s="53">
        <f>C38</f>
        <v>-652977</v>
      </c>
      <c r="D44" s="53">
        <f>D38</f>
        <v>857834</v>
      </c>
    </row>
    <row r="45" spans="1:4" ht="15.75" thickBot="1">
      <c r="A45" s="10"/>
      <c r="B45" s="12"/>
      <c r="C45" s="55"/>
      <c r="D45" s="55"/>
    </row>
    <row r="46" spans="1:4" ht="15.75" thickTop="1">
      <c r="A46" s="1"/>
      <c r="B46" s="5"/>
      <c r="C46" s="53"/>
      <c r="D46" s="53"/>
    </row>
    <row r="47" spans="1:4" ht="22.5">
      <c r="A47" s="1" t="s">
        <v>56</v>
      </c>
      <c r="B47" s="3">
        <v>23</v>
      </c>
      <c r="C47" s="56">
        <v>-268.58999999999997</v>
      </c>
      <c r="D47" s="56">
        <v>350.85</v>
      </c>
    </row>
    <row r="48" spans="1:4" ht="15.75" thickBot="1">
      <c r="A48" s="10"/>
      <c r="B48" s="11"/>
      <c r="C48" s="55"/>
      <c r="D48" s="55"/>
    </row>
    <row r="49" spans="1:4" ht="15.75" thickTop="1">
      <c r="A49" s="1"/>
      <c r="B49" s="3"/>
      <c r="C49" s="53"/>
      <c r="D49" s="53"/>
    </row>
    <row r="50" spans="1:4" ht="22.5">
      <c r="A50" s="1" t="s">
        <v>57</v>
      </c>
      <c r="B50" s="3">
        <v>23</v>
      </c>
      <c r="C50" s="56">
        <v>-248.59</v>
      </c>
      <c r="D50" s="56">
        <v>370.85</v>
      </c>
    </row>
    <row r="51" spans="1:4" ht="15.75" thickBot="1">
      <c r="A51" s="10"/>
      <c r="B51" s="11"/>
      <c r="C51" s="46"/>
      <c r="D51" s="46"/>
    </row>
    <row r="52" spans="1:4" ht="15.75" thickTop="1"/>
  </sheetData>
  <mergeCells count="1">
    <mergeCell ref="B8:B9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5"/>
  <sheetViews>
    <sheetView workbookViewId="0">
      <selection activeCell="A7" sqref="A7:XFD7"/>
    </sheetView>
  </sheetViews>
  <sheetFormatPr defaultRowHeight="15"/>
  <cols>
    <col min="1" max="1" width="39.28515625" customWidth="1"/>
    <col min="2" max="2" width="13.28515625" customWidth="1"/>
    <col min="3" max="3" width="18.140625" customWidth="1"/>
    <col min="4" max="4" width="17.42578125" customWidth="1"/>
  </cols>
  <sheetData>
    <row r="1" spans="1:4">
      <c r="A1" s="69"/>
      <c r="B1" s="69"/>
      <c r="C1" s="70"/>
      <c r="D1" s="71" t="s">
        <v>99</v>
      </c>
    </row>
    <row r="2" spans="1:4">
      <c r="A2" s="72" t="s">
        <v>101</v>
      </c>
      <c r="B2" s="69"/>
      <c r="C2" s="70"/>
      <c r="D2" s="71" t="s">
        <v>100</v>
      </c>
    </row>
    <row r="3" spans="1:4">
      <c r="A3" s="72"/>
      <c r="B3" s="69"/>
      <c r="C3" s="70"/>
      <c r="D3" s="71"/>
    </row>
    <row r="4" spans="1:4">
      <c r="A4" s="57" t="s">
        <v>98</v>
      </c>
    </row>
    <row r="5" spans="1:4">
      <c r="A5" s="57" t="s">
        <v>109</v>
      </c>
    </row>
    <row r="6" spans="1:4">
      <c r="A6" s="57"/>
    </row>
    <row r="7" spans="1:4">
      <c r="A7" s="73" t="s">
        <v>112</v>
      </c>
      <c r="B7" s="76"/>
      <c r="C7" s="76"/>
      <c r="D7" s="76"/>
    </row>
    <row r="8" spans="1:4">
      <c r="A8" s="58"/>
    </row>
    <row r="9" spans="1:4" ht="31.5">
      <c r="A9" s="74" t="s">
        <v>97</v>
      </c>
      <c r="B9" s="65" t="s">
        <v>0</v>
      </c>
      <c r="C9" s="82" t="s">
        <v>107</v>
      </c>
      <c r="D9" s="82" t="s">
        <v>108</v>
      </c>
    </row>
    <row r="10" spans="1:4" ht="15.75" thickBot="1">
      <c r="A10" s="75"/>
      <c r="B10" s="83"/>
      <c r="C10" s="39" t="s">
        <v>103</v>
      </c>
      <c r="D10" s="39" t="s">
        <v>103</v>
      </c>
    </row>
    <row r="11" spans="1:4">
      <c r="A11" s="7"/>
      <c r="B11" s="3"/>
      <c r="C11" s="13"/>
      <c r="D11" s="13"/>
    </row>
    <row r="12" spans="1:4" ht="22.5">
      <c r="A12" s="1" t="s">
        <v>58</v>
      </c>
      <c r="B12" s="5"/>
      <c r="C12" s="14"/>
      <c r="D12" s="14"/>
    </row>
    <row r="13" spans="1:4">
      <c r="A13" s="7" t="s">
        <v>59</v>
      </c>
      <c r="B13" s="5"/>
      <c r="C13" s="31">
        <v>8307440</v>
      </c>
      <c r="D13" s="31">
        <v>9747064</v>
      </c>
    </row>
    <row r="14" spans="1:4">
      <c r="A14" s="7" t="s">
        <v>60</v>
      </c>
      <c r="B14" s="5"/>
      <c r="C14" s="31">
        <v>338456</v>
      </c>
      <c r="D14" s="31">
        <v>373</v>
      </c>
    </row>
    <row r="15" spans="1:4">
      <c r="A15" s="7" t="s">
        <v>61</v>
      </c>
      <c r="B15" s="5"/>
      <c r="C15" s="31">
        <v>-3215730</v>
      </c>
      <c r="D15" s="31">
        <v>-3949177</v>
      </c>
    </row>
    <row r="16" spans="1:4">
      <c r="A16" s="7" t="s">
        <v>62</v>
      </c>
      <c r="B16" s="5"/>
      <c r="C16" s="31">
        <v>-561525</v>
      </c>
      <c r="D16" s="31">
        <v>-580480</v>
      </c>
    </row>
    <row r="17" spans="1:4">
      <c r="A17" s="7" t="s">
        <v>63</v>
      </c>
      <c r="B17" s="5"/>
      <c r="C17" s="31">
        <v>-2608415</v>
      </c>
      <c r="D17" s="31">
        <v>-1224101</v>
      </c>
    </row>
    <row r="18" spans="1:4">
      <c r="A18" s="7" t="s">
        <v>64</v>
      </c>
      <c r="B18" s="5"/>
      <c r="C18" s="31">
        <v>15034</v>
      </c>
      <c r="D18" s="31">
        <v>27261</v>
      </c>
    </row>
    <row r="19" spans="1:4">
      <c r="A19" s="7" t="s">
        <v>65</v>
      </c>
      <c r="B19" s="5"/>
      <c r="C19" s="31">
        <v>-235325</v>
      </c>
      <c r="D19" s="31">
        <v>-133807</v>
      </c>
    </row>
    <row r="20" spans="1:4">
      <c r="A20" s="7" t="s">
        <v>66</v>
      </c>
      <c r="B20" s="5"/>
      <c r="C20" s="31">
        <v>-1356807</v>
      </c>
      <c r="D20" s="31">
        <v>-1129160</v>
      </c>
    </row>
    <row r="21" spans="1:4">
      <c r="A21" s="7" t="s">
        <v>67</v>
      </c>
      <c r="B21" s="5"/>
      <c r="C21" s="31">
        <v>-532206</v>
      </c>
      <c r="D21" s="31">
        <v>-219275</v>
      </c>
    </row>
    <row r="22" spans="1:4" ht="15.75" thickBot="1">
      <c r="A22" s="8"/>
      <c r="B22" s="9"/>
      <c r="C22" s="32"/>
      <c r="D22" s="32"/>
    </row>
    <row r="23" spans="1:4">
      <c r="A23" s="7"/>
      <c r="B23" s="5"/>
      <c r="C23" s="31"/>
      <c r="D23" s="31"/>
    </row>
    <row r="24" spans="1:4" ht="22.5">
      <c r="A24" s="1" t="s">
        <v>68</v>
      </c>
      <c r="B24" s="15"/>
      <c r="C24" s="33">
        <f>SUM(C13:C23)</f>
        <v>150922</v>
      </c>
      <c r="D24" s="33">
        <f>SUM(D13:D23)</f>
        <v>2538698</v>
      </c>
    </row>
    <row r="25" spans="1:4" ht="15.75" thickBot="1">
      <c r="A25" s="2"/>
      <c r="B25" s="16"/>
      <c r="C25" s="34"/>
      <c r="D25" s="34"/>
    </row>
    <row r="26" spans="1:4">
      <c r="A26" s="1"/>
      <c r="B26" s="15"/>
      <c r="C26" s="33"/>
      <c r="D26" s="33"/>
    </row>
    <row r="27" spans="1:4" ht="22.5">
      <c r="A27" s="1" t="s">
        <v>69</v>
      </c>
      <c r="B27" s="5"/>
      <c r="C27" s="31"/>
      <c r="D27" s="31"/>
    </row>
    <row r="28" spans="1:4" ht="23.25">
      <c r="A28" s="7" t="s">
        <v>70</v>
      </c>
      <c r="B28" s="5"/>
      <c r="C28" s="31">
        <v>15732</v>
      </c>
      <c r="D28" s="31">
        <v>23071</v>
      </c>
    </row>
    <row r="29" spans="1:4">
      <c r="A29" s="7" t="s">
        <v>71</v>
      </c>
      <c r="B29" s="5"/>
      <c r="C29" s="31">
        <v>-4546</v>
      </c>
      <c r="D29" s="31"/>
    </row>
    <row r="30" spans="1:4">
      <c r="A30" s="7" t="s">
        <v>72</v>
      </c>
      <c r="B30" s="5"/>
      <c r="C30" s="31">
        <v>-98211</v>
      </c>
      <c r="D30" s="31">
        <v>-50384</v>
      </c>
    </row>
    <row r="31" spans="1:4">
      <c r="A31" s="7" t="s">
        <v>73</v>
      </c>
      <c r="B31" s="5"/>
      <c r="C31" s="31">
        <v>-122134</v>
      </c>
      <c r="D31" s="31"/>
    </row>
    <row r="32" spans="1:4" ht="23.25">
      <c r="A32" s="7" t="s">
        <v>74</v>
      </c>
      <c r="B32" s="5"/>
      <c r="C32" s="31">
        <v>-1300000</v>
      </c>
      <c r="D32" s="31"/>
    </row>
    <row r="33" spans="1:4">
      <c r="A33" s="7" t="s">
        <v>75</v>
      </c>
      <c r="B33" s="5"/>
      <c r="C33" s="31">
        <v>609584</v>
      </c>
      <c r="D33" s="31"/>
    </row>
    <row r="34" spans="1:4" ht="15.75" thickBot="1">
      <c r="A34" s="8"/>
      <c r="B34" s="9"/>
      <c r="C34" s="32"/>
      <c r="D34" s="32"/>
    </row>
    <row r="35" spans="1:4">
      <c r="A35" s="7"/>
      <c r="B35" s="5"/>
      <c r="C35" s="31"/>
      <c r="D35" s="31"/>
    </row>
    <row r="36" spans="1:4" ht="33">
      <c r="A36" s="1" t="s">
        <v>76</v>
      </c>
      <c r="B36" s="15"/>
      <c r="C36" s="33">
        <f>SUM(C28:C35)</f>
        <v>-899575</v>
      </c>
      <c r="D36" s="33">
        <f>SUM(D28:D35)</f>
        <v>-27313</v>
      </c>
    </row>
    <row r="37" spans="1:4" ht="15.75" thickBot="1">
      <c r="A37" s="2"/>
      <c r="B37" s="16"/>
      <c r="C37" s="34"/>
      <c r="D37" s="34"/>
    </row>
    <row r="38" spans="1:4">
      <c r="A38" s="1"/>
      <c r="B38" s="15"/>
      <c r="C38" s="33"/>
      <c r="D38" s="33"/>
    </row>
    <row r="39" spans="1:4" ht="22.5">
      <c r="A39" s="1" t="s">
        <v>77</v>
      </c>
      <c r="B39" s="5"/>
      <c r="C39" s="31"/>
      <c r="D39" s="31"/>
    </row>
    <row r="40" spans="1:4">
      <c r="A40" s="7" t="s">
        <v>78</v>
      </c>
      <c r="B40" s="5"/>
      <c r="C40" s="31"/>
      <c r="D40" s="31">
        <v>110000</v>
      </c>
    </row>
    <row r="41" spans="1:4">
      <c r="A41" s="7" t="s">
        <v>79</v>
      </c>
      <c r="B41" s="5">
        <v>17</v>
      </c>
      <c r="C41" s="31">
        <v>-2114</v>
      </c>
      <c r="D41" s="31">
        <v>-2250820</v>
      </c>
    </row>
    <row r="42" spans="1:4">
      <c r="A42" s="7" t="s">
        <v>67</v>
      </c>
      <c r="B42" s="5"/>
      <c r="C42" s="31">
        <v>22</v>
      </c>
      <c r="D42" s="31" t="s">
        <v>54</v>
      </c>
    </row>
    <row r="43" spans="1:4" ht="15.75" thickBot="1">
      <c r="A43" s="8"/>
      <c r="B43" s="9"/>
      <c r="C43" s="32"/>
      <c r="D43" s="32"/>
    </row>
    <row r="44" spans="1:4">
      <c r="A44" s="7"/>
      <c r="B44" s="5"/>
      <c r="C44" s="31"/>
      <c r="D44" s="31"/>
    </row>
    <row r="45" spans="1:4" ht="22.5">
      <c r="A45" s="1" t="s">
        <v>80</v>
      </c>
      <c r="B45" s="5"/>
      <c r="C45" s="33">
        <f>SUM(C40:C44)</f>
        <v>-2092</v>
      </c>
      <c r="D45" s="33">
        <f>SUM(D40:D44)</f>
        <v>-2140820</v>
      </c>
    </row>
    <row r="46" spans="1:4" ht="15.75" thickBot="1">
      <c r="A46" s="2"/>
      <c r="B46" s="9"/>
      <c r="C46" s="34"/>
      <c r="D46" s="34"/>
    </row>
    <row r="47" spans="1:4">
      <c r="A47" s="1"/>
      <c r="B47" s="5"/>
      <c r="C47" s="33"/>
      <c r="D47" s="33"/>
    </row>
    <row r="48" spans="1:4">
      <c r="A48" s="7" t="s">
        <v>81</v>
      </c>
      <c r="B48" s="5"/>
      <c r="C48" s="31">
        <f>C24+C36+C45</f>
        <v>-750745</v>
      </c>
      <c r="D48" s="31">
        <f>D24+D36+D45</f>
        <v>370565</v>
      </c>
    </row>
    <row r="49" spans="1:4" ht="23.25">
      <c r="A49" s="7" t="s">
        <v>82</v>
      </c>
      <c r="B49" s="5">
        <v>16</v>
      </c>
      <c r="C49" s="31">
        <v>5072883</v>
      </c>
      <c r="D49" s="31">
        <v>3378952</v>
      </c>
    </row>
    <row r="50" spans="1:4" ht="23.25">
      <c r="A50" s="7" t="s">
        <v>83</v>
      </c>
      <c r="B50" s="15"/>
      <c r="C50" s="31">
        <v>73960</v>
      </c>
      <c r="D50" s="31">
        <v>351298</v>
      </c>
    </row>
    <row r="51" spans="1:4" ht="15.75" thickBot="1">
      <c r="A51" s="8"/>
      <c r="B51" s="16"/>
      <c r="C51" s="32"/>
      <c r="D51" s="32"/>
    </row>
    <row r="52" spans="1:4">
      <c r="A52" s="7"/>
      <c r="B52" s="15"/>
      <c r="C52" s="31"/>
      <c r="D52" s="31"/>
    </row>
    <row r="53" spans="1:4" ht="22.5">
      <c r="A53" s="1" t="s">
        <v>84</v>
      </c>
      <c r="B53" s="35">
        <v>16</v>
      </c>
      <c r="C53" s="31">
        <f>C48+C49+C50</f>
        <v>4396098</v>
      </c>
      <c r="D53" s="31">
        <f>D48+D49+D50</f>
        <v>4100815</v>
      </c>
    </row>
    <row r="54" spans="1:4" ht="15.75" thickBot="1">
      <c r="A54" s="10"/>
      <c r="B54" s="17"/>
      <c r="C54" s="26"/>
      <c r="D54" s="26"/>
    </row>
    <row r="55" spans="1:4" ht="15.75" thickTop="1"/>
  </sheetData>
  <mergeCells count="2">
    <mergeCell ref="A9:A10"/>
    <mergeCell ref="B9:B10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4"/>
  <sheetViews>
    <sheetView workbookViewId="0">
      <selection activeCell="K13" sqref="K13"/>
    </sheetView>
  </sheetViews>
  <sheetFormatPr defaultRowHeight="15"/>
  <cols>
    <col min="1" max="1" width="34.42578125" customWidth="1"/>
    <col min="2" max="2" width="10.5703125" customWidth="1"/>
    <col min="3" max="5" width="9.28515625" bestFit="1" customWidth="1"/>
    <col min="6" max="6" width="10.85546875" bestFit="1" customWidth="1"/>
    <col min="7" max="7" width="14" customWidth="1"/>
  </cols>
  <sheetData>
    <row r="1" spans="1:7">
      <c r="A1" s="69"/>
      <c r="B1" s="69"/>
      <c r="C1" s="70"/>
      <c r="G1" s="71" t="s">
        <v>99</v>
      </c>
    </row>
    <row r="2" spans="1:7">
      <c r="A2" s="72" t="s">
        <v>101</v>
      </c>
      <c r="B2" s="69"/>
      <c r="C2" s="70"/>
      <c r="G2" s="71" t="s">
        <v>100</v>
      </c>
    </row>
    <row r="3" spans="1:7">
      <c r="A3" s="72"/>
      <c r="B3" s="69"/>
      <c r="C3" s="70"/>
      <c r="G3" s="71"/>
    </row>
    <row r="4" spans="1:7">
      <c r="A4" s="57" t="s">
        <v>98</v>
      </c>
    </row>
    <row r="5" spans="1:7">
      <c r="A5" s="57" t="s">
        <v>110</v>
      </c>
    </row>
    <row r="6" spans="1:7">
      <c r="A6" s="57"/>
    </row>
    <row r="7" spans="1:7">
      <c r="A7" s="73" t="s">
        <v>112</v>
      </c>
      <c r="B7" s="76"/>
      <c r="C7" s="76"/>
      <c r="D7" s="76"/>
    </row>
    <row r="8" spans="1:7">
      <c r="A8" s="59"/>
    </row>
    <row r="9" spans="1:7" ht="53.25" thickBot="1">
      <c r="A9" s="78" t="s">
        <v>97</v>
      </c>
      <c r="B9" s="4" t="s">
        <v>0</v>
      </c>
      <c r="C9" s="29" t="s">
        <v>85</v>
      </c>
      <c r="D9" s="29" t="s">
        <v>86</v>
      </c>
      <c r="E9" s="29" t="s">
        <v>22</v>
      </c>
      <c r="F9" s="29" t="s">
        <v>87</v>
      </c>
      <c r="G9" s="29" t="s">
        <v>88</v>
      </c>
    </row>
    <row r="10" spans="1:7">
      <c r="A10" s="18"/>
      <c r="B10" s="5"/>
      <c r="C10" s="6"/>
      <c r="D10" s="6"/>
      <c r="E10" s="6"/>
      <c r="F10" s="14"/>
      <c r="G10" s="14"/>
    </row>
    <row r="11" spans="1:7">
      <c r="A11" s="18" t="s">
        <v>89</v>
      </c>
      <c r="B11" s="60"/>
      <c r="C11" s="63">
        <v>46662</v>
      </c>
      <c r="D11" s="63">
        <v>7009</v>
      </c>
      <c r="E11" s="63">
        <v>7455</v>
      </c>
      <c r="F11" s="63">
        <v>19651654</v>
      </c>
      <c r="G11" s="63">
        <v>19712780</v>
      </c>
    </row>
    <row r="12" spans="1:7">
      <c r="A12" s="18" t="s">
        <v>90</v>
      </c>
      <c r="B12" s="60"/>
      <c r="C12" s="63"/>
      <c r="D12" s="63"/>
      <c r="E12" s="63"/>
      <c r="F12" s="63"/>
      <c r="G12" s="63"/>
    </row>
    <row r="13" spans="1:7" ht="15.75" thickBot="1">
      <c r="A13" s="19"/>
      <c r="B13" s="9"/>
      <c r="C13" s="25"/>
      <c r="D13" s="25"/>
      <c r="E13" s="25"/>
      <c r="F13" s="25"/>
      <c r="G13" s="25"/>
    </row>
    <row r="14" spans="1:7">
      <c r="A14" s="18"/>
      <c r="B14" s="5"/>
      <c r="C14" s="24"/>
      <c r="D14" s="24"/>
      <c r="E14" s="24"/>
      <c r="F14" s="24"/>
      <c r="G14" s="24"/>
    </row>
    <row r="15" spans="1:7">
      <c r="A15" s="18" t="s">
        <v>52</v>
      </c>
      <c r="B15" s="5"/>
      <c r="C15" s="24" t="s">
        <v>54</v>
      </c>
      <c r="D15" s="24" t="s">
        <v>54</v>
      </c>
      <c r="E15" s="24" t="s">
        <v>54</v>
      </c>
      <c r="F15" s="24">
        <v>1788535</v>
      </c>
      <c r="G15" s="24">
        <v>1788535</v>
      </c>
    </row>
    <row r="16" spans="1:7">
      <c r="A16" s="18" t="s">
        <v>91</v>
      </c>
      <c r="B16" s="5"/>
      <c r="C16" s="24" t="s">
        <v>54</v>
      </c>
      <c r="D16" s="24" t="s">
        <v>54</v>
      </c>
      <c r="E16" s="24" t="s">
        <v>54</v>
      </c>
      <c r="F16" s="24" t="s">
        <v>54</v>
      </c>
      <c r="G16" s="24" t="s">
        <v>54</v>
      </c>
    </row>
    <row r="17" spans="1:14">
      <c r="A17" s="66"/>
      <c r="B17" s="60"/>
      <c r="C17" s="63"/>
      <c r="D17" s="63"/>
      <c r="E17" s="63"/>
      <c r="F17" s="63"/>
      <c r="G17" s="63"/>
    </row>
    <row r="18" spans="1:14" ht="15.75" thickBot="1">
      <c r="A18" s="67"/>
      <c r="B18" s="68"/>
      <c r="C18" s="64"/>
      <c r="D18" s="64"/>
      <c r="E18" s="64"/>
      <c r="F18" s="64"/>
      <c r="G18" s="64"/>
    </row>
    <row r="19" spans="1:14">
      <c r="A19" s="18"/>
      <c r="B19" s="5"/>
      <c r="C19" s="24"/>
      <c r="D19" s="24"/>
      <c r="E19" s="24"/>
      <c r="F19" s="24"/>
      <c r="G19" s="24"/>
    </row>
    <row r="20" spans="1:14">
      <c r="A20" s="18" t="s">
        <v>55</v>
      </c>
      <c r="B20" s="5"/>
      <c r="C20" s="24"/>
      <c r="D20" s="24"/>
      <c r="E20" s="24"/>
      <c r="F20" s="24">
        <f>SUM(F15:F19)</f>
        <v>1788535</v>
      </c>
      <c r="G20" s="36">
        <f>SUM(B20:F20)</f>
        <v>1788535</v>
      </c>
    </row>
    <row r="21" spans="1:14" ht="15.75" thickBot="1">
      <c r="A21" s="19"/>
      <c r="B21" s="9"/>
      <c r="C21" s="25"/>
      <c r="D21" s="25"/>
      <c r="E21" s="25"/>
      <c r="F21" s="25"/>
      <c r="G21" s="25"/>
    </row>
    <row r="22" spans="1:14">
      <c r="A22" s="18"/>
      <c r="B22" s="5"/>
      <c r="C22" s="24"/>
      <c r="D22" s="24"/>
      <c r="E22" s="24"/>
      <c r="F22" s="24"/>
      <c r="G22" s="24"/>
    </row>
    <row r="23" spans="1:14">
      <c r="A23" s="18" t="s">
        <v>92</v>
      </c>
      <c r="B23" s="5">
        <v>17</v>
      </c>
      <c r="C23" s="24" t="s">
        <v>54</v>
      </c>
      <c r="D23" s="24" t="s">
        <v>54</v>
      </c>
      <c r="E23" s="24" t="s">
        <v>54</v>
      </c>
      <c r="F23" s="24">
        <v>-2250825</v>
      </c>
      <c r="G23" s="24">
        <f>SUM(C23:F23)</f>
        <v>-2250825</v>
      </c>
    </row>
    <row r="24" spans="1:14" ht="15.75" thickBot="1">
      <c r="A24" s="19"/>
      <c r="B24" s="9"/>
      <c r="C24" s="25"/>
      <c r="D24" s="25"/>
      <c r="E24" s="25"/>
      <c r="F24" s="25"/>
      <c r="G24" s="25"/>
    </row>
    <row r="25" spans="1:14">
      <c r="A25" s="18"/>
      <c r="B25" s="5"/>
      <c r="C25" s="24"/>
      <c r="D25" s="24"/>
      <c r="E25" s="24"/>
      <c r="F25" s="24"/>
      <c r="G25" s="24"/>
    </row>
    <row r="26" spans="1:14">
      <c r="A26" s="20" t="s">
        <v>89</v>
      </c>
      <c r="B26" s="65"/>
      <c r="C26" s="62">
        <f>C11</f>
        <v>46662</v>
      </c>
      <c r="D26" s="62">
        <f t="shared" ref="D26:E26" si="0">D11</f>
        <v>7009</v>
      </c>
      <c r="E26" s="62">
        <f t="shared" si="0"/>
        <v>7455</v>
      </c>
      <c r="F26" s="62">
        <f>F11+F20+F23</f>
        <v>19189364</v>
      </c>
      <c r="G26" s="62">
        <f>G11+G20+G23</f>
        <v>19250490</v>
      </c>
      <c r="J26" s="62"/>
      <c r="K26" s="62"/>
      <c r="L26" s="62"/>
      <c r="M26" s="62"/>
      <c r="N26" s="62"/>
    </row>
    <row r="27" spans="1:14">
      <c r="A27" s="20" t="s">
        <v>93</v>
      </c>
      <c r="B27" s="65"/>
      <c r="C27" s="62"/>
      <c r="D27" s="62"/>
      <c r="E27" s="62"/>
      <c r="F27" s="62"/>
      <c r="G27" s="62"/>
      <c r="J27" s="62"/>
      <c r="K27" s="62"/>
      <c r="L27" s="62"/>
      <c r="M27" s="62"/>
      <c r="N27" s="62"/>
    </row>
    <row r="28" spans="1:14" ht="15.75" thickBot="1">
      <c r="A28" s="21"/>
      <c r="B28" s="12"/>
      <c r="C28" s="27"/>
      <c r="D28" s="27"/>
      <c r="E28" s="27"/>
      <c r="F28" s="27"/>
      <c r="G28" s="27"/>
    </row>
    <row r="29" spans="1:14" ht="15.75" thickTop="1">
      <c r="A29" s="18"/>
      <c r="B29" s="5"/>
      <c r="C29" s="24"/>
      <c r="D29" s="24"/>
      <c r="E29" s="24"/>
      <c r="F29" s="24"/>
      <c r="G29" s="24"/>
    </row>
    <row r="30" spans="1:14">
      <c r="A30" s="18" t="s">
        <v>94</v>
      </c>
      <c r="B30" s="5"/>
      <c r="C30" s="24"/>
      <c r="D30" s="24"/>
      <c r="E30" s="24"/>
      <c r="F30" s="24">
        <v>-652977</v>
      </c>
      <c r="G30" s="24">
        <v>-652977</v>
      </c>
    </row>
    <row r="31" spans="1:14">
      <c r="A31" s="18" t="s">
        <v>91</v>
      </c>
      <c r="B31" s="5"/>
      <c r="C31" s="24"/>
      <c r="D31" s="24"/>
      <c r="E31" s="24"/>
      <c r="F31" s="24"/>
      <c r="G31" s="24"/>
    </row>
    <row r="32" spans="1:14" ht="15.75" thickBot="1">
      <c r="A32" s="19"/>
      <c r="B32" s="9"/>
      <c r="C32" s="25"/>
      <c r="D32" s="25"/>
      <c r="E32" s="25"/>
      <c r="F32" s="25"/>
      <c r="G32" s="25"/>
    </row>
    <row r="33" spans="1:14">
      <c r="A33" s="18"/>
      <c r="B33" s="5"/>
      <c r="C33" s="24"/>
      <c r="D33" s="24"/>
      <c r="E33" s="24"/>
      <c r="F33" s="24"/>
      <c r="G33" s="24"/>
    </row>
    <row r="34" spans="1:14">
      <c r="A34" s="18" t="s">
        <v>55</v>
      </c>
      <c r="B34" s="5"/>
      <c r="C34" s="24"/>
      <c r="D34" s="24"/>
      <c r="E34" s="24"/>
      <c r="F34" s="24">
        <f>SUM(F30:F33)</f>
        <v>-652977</v>
      </c>
      <c r="G34" s="36">
        <f>SUM(G30:G33)</f>
        <v>-652977</v>
      </c>
    </row>
    <row r="35" spans="1:14" ht="15.75" thickBot="1">
      <c r="A35" s="19"/>
      <c r="B35" s="9"/>
      <c r="C35" s="25"/>
      <c r="D35" s="25"/>
      <c r="E35" s="25"/>
      <c r="F35" s="25"/>
      <c r="G35" s="25"/>
    </row>
    <row r="36" spans="1:14">
      <c r="A36" s="18"/>
      <c r="B36" s="5"/>
      <c r="C36" s="24"/>
      <c r="D36" s="24"/>
      <c r="E36" s="24"/>
      <c r="F36" s="24"/>
      <c r="G36" s="24"/>
    </row>
    <row r="37" spans="1:14">
      <c r="A37" s="18" t="s">
        <v>92</v>
      </c>
      <c r="B37" s="5">
        <v>17</v>
      </c>
      <c r="C37" s="24"/>
      <c r="D37" s="24"/>
      <c r="E37" s="24"/>
      <c r="F37" s="24">
        <v>-2114</v>
      </c>
      <c r="G37" s="24">
        <f>SUM(C37:F37)</f>
        <v>-2114</v>
      </c>
    </row>
    <row r="38" spans="1:14" ht="45">
      <c r="A38" s="18" t="s">
        <v>95</v>
      </c>
      <c r="B38" s="5"/>
      <c r="C38" s="24"/>
      <c r="D38" s="24"/>
      <c r="E38" s="24"/>
      <c r="F38" s="24">
        <v>-194004</v>
      </c>
      <c r="G38" s="24">
        <f>SUM(C38:F38)</f>
        <v>-194004</v>
      </c>
    </row>
    <row r="39" spans="1:14" ht="15.75" thickBot="1">
      <c r="A39" s="19"/>
      <c r="B39" s="9"/>
      <c r="C39" s="25"/>
      <c r="D39" s="25"/>
      <c r="E39" s="25"/>
      <c r="F39" s="25"/>
      <c r="G39" s="25"/>
    </row>
    <row r="40" spans="1:14">
      <c r="A40" s="18"/>
      <c r="B40" s="5"/>
      <c r="C40" s="24"/>
      <c r="D40" s="24"/>
      <c r="E40" s="24"/>
      <c r="F40" s="24"/>
      <c r="G40" s="24"/>
    </row>
    <row r="41" spans="1:14">
      <c r="A41" s="20" t="s">
        <v>89</v>
      </c>
      <c r="B41" s="65"/>
      <c r="C41" s="62">
        <f>C26+C34+C37+C38</f>
        <v>46662</v>
      </c>
      <c r="D41" s="62">
        <f t="shared" ref="D41:G41" si="1">D26+D34+D37+D38</f>
        <v>7009</v>
      </c>
      <c r="E41" s="62">
        <f t="shared" si="1"/>
        <v>7455</v>
      </c>
      <c r="F41" s="62">
        <f t="shared" si="1"/>
        <v>18340269</v>
      </c>
      <c r="G41" s="62">
        <f t="shared" si="1"/>
        <v>18401395</v>
      </c>
      <c r="J41" s="62"/>
      <c r="K41" s="62"/>
      <c r="L41" s="62"/>
      <c r="M41" s="62"/>
      <c r="N41" s="62"/>
    </row>
    <row r="42" spans="1:14">
      <c r="A42" s="20" t="s">
        <v>111</v>
      </c>
      <c r="B42" s="65"/>
      <c r="C42" s="62"/>
      <c r="D42" s="62"/>
      <c r="E42" s="62"/>
      <c r="F42" s="62"/>
      <c r="G42" s="62"/>
      <c r="J42" s="62"/>
      <c r="K42" s="62"/>
      <c r="L42" s="62"/>
      <c r="M42" s="62"/>
      <c r="N42" s="62"/>
    </row>
    <row r="43" spans="1:14" ht="15.75" thickBot="1">
      <c r="A43" s="21"/>
      <c r="B43" s="12"/>
      <c r="C43" s="22"/>
      <c r="D43" s="22"/>
      <c r="E43" s="22"/>
      <c r="F43" s="23"/>
      <c r="G43" s="23"/>
    </row>
    <row r="44" spans="1:14" ht="15.75" thickTop="1"/>
  </sheetData>
  <mergeCells count="35">
    <mergeCell ref="G11:G12"/>
    <mergeCell ref="B11:B12"/>
    <mergeCell ref="C11:C12"/>
    <mergeCell ref="D11:D12"/>
    <mergeCell ref="E11:E12"/>
    <mergeCell ref="F11:F12"/>
    <mergeCell ref="A17:A18"/>
    <mergeCell ref="B17:B18"/>
    <mergeCell ref="C17:C18"/>
    <mergeCell ref="D17:D18"/>
    <mergeCell ref="E17:E18"/>
    <mergeCell ref="G41:G42"/>
    <mergeCell ref="G17:G18"/>
    <mergeCell ref="B26:B27"/>
    <mergeCell ref="C26:C27"/>
    <mergeCell ref="D26:D27"/>
    <mergeCell ref="E26:E27"/>
    <mergeCell ref="F26:F27"/>
    <mergeCell ref="G26:G27"/>
    <mergeCell ref="F17:F18"/>
    <mergeCell ref="B41:B42"/>
    <mergeCell ref="C41:C42"/>
    <mergeCell ref="D41:D42"/>
    <mergeCell ref="E41:E42"/>
    <mergeCell ref="F41:F42"/>
    <mergeCell ref="J26:J27"/>
    <mergeCell ref="K26:K27"/>
    <mergeCell ref="L26:L27"/>
    <mergeCell ref="M26:M27"/>
    <mergeCell ref="N26:N27"/>
    <mergeCell ref="J41:J42"/>
    <mergeCell ref="K41:K42"/>
    <mergeCell ref="L41:L42"/>
    <mergeCell ref="M41:M42"/>
    <mergeCell ref="N41:N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2021-08-20T05:35:04Z</dcterms:modified>
</cp:coreProperties>
</file>