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srvrs\doc_buh\АО\KASE\2021 год\9 месяцев 2021 год\"/>
    </mc:Choice>
  </mc:AlternateContent>
  <xr:revisionPtr revIDLastSave="0" documentId="13_ncr:1_{493448E2-2DBE-4ACE-B935-141F24C8FEC4}"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3" l="1"/>
  <c r="A35" i="2" l="1"/>
  <c r="A86" i="3" s="1"/>
  <c r="A31" i="4" s="1"/>
  <c r="C14" i="4" l="1"/>
  <c r="D51" i="1"/>
  <c r="D36" i="1" l="1"/>
  <c r="C20" i="1" l="1"/>
  <c r="B28" i="4"/>
  <c r="J84" i="3"/>
  <c r="B29" i="4" s="1"/>
  <c r="D17" i="4"/>
  <c r="D16" i="4"/>
  <c r="C19" i="4"/>
  <c r="D13" i="4"/>
  <c r="D12" i="4"/>
  <c r="D11" i="4"/>
  <c r="M65" i="3"/>
  <c r="L65" i="3"/>
  <c r="M59" i="3"/>
  <c r="L59" i="3"/>
  <c r="L43" i="3"/>
  <c r="M30" i="3"/>
  <c r="L30" i="3"/>
  <c r="M19" i="3"/>
  <c r="L19" i="3"/>
  <c r="M11" i="3"/>
  <c r="M28" i="3" s="1"/>
  <c r="L11" i="3"/>
  <c r="F14" i="2"/>
  <c r="F23" i="2" s="1"/>
  <c r="F26" i="2" s="1"/>
  <c r="E14" i="2"/>
  <c r="E23" i="2" s="1"/>
  <c r="E26" i="2" s="1"/>
  <c r="D14" i="2"/>
  <c r="D23" i="2" s="1"/>
  <c r="D26" i="2" s="1"/>
  <c r="D27" i="2" s="1"/>
  <c r="C14" i="2"/>
  <c r="C23" i="2" s="1"/>
  <c r="D14" i="4" l="1"/>
  <c r="C26" i="2"/>
  <c r="C27" i="2" s="1"/>
  <c r="D19" i="4"/>
  <c r="M72" i="3"/>
  <c r="M56" i="3"/>
  <c r="N74" i="3" s="1"/>
  <c r="L72" i="3"/>
  <c r="L56" i="3"/>
  <c r="L28" i="3"/>
  <c r="M74" i="3" l="1"/>
  <c r="L74" i="3"/>
  <c r="L76" i="3" s="1"/>
  <c r="M76" i="3" l="1"/>
  <c r="C30" i="1"/>
  <c r="D30" i="1"/>
  <c r="D50" i="1"/>
  <c r="D43" i="1"/>
  <c r="C43" i="1"/>
  <c r="C36" i="1"/>
  <c r="D20" i="1"/>
  <c r="C31" i="1" l="1"/>
  <c r="D31" i="1"/>
  <c r="C50" i="1"/>
  <c r="C51" i="1" s="1"/>
</calcChain>
</file>

<file path=xl/sharedStrings.xml><?xml version="1.0" encoding="utf-8"?>
<sst xmlns="http://schemas.openxmlformats.org/spreadsheetml/2006/main" count="227" uniqueCount="139">
  <si>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</si>
  <si>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</si>
  <si>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</si>
  <si>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</si>
  <si>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</si>
  <si>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</si>
  <si>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</si>
  <si>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</si>
  <si>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</si>
  <si>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</si>
  <si>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</si>
  <si>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</si>
  <si>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</si>
  <si>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</si>
  <si>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</si>
  <si>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</si>
  <si>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</si>
  <si>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</si>
  <si>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</si>
  <si>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</si>
  <si>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</si>
  <si>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</si>
  <si>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</si>
  <si>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t>31 декабря 2020г.</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</si>
  <si>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</si>
  <si>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</si>
  <si>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</si>
  <si>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</si>
  <si>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</si>
  <si>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</si>
  <si>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</si>
  <si>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</si>
  <si>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</si>
  <si>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</si>
  <si>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</si>
  <si>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</si>
  <si>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</si>
  <si>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</si>
  <si>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</si>
  <si>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</si>
  <si>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</si>
  <si>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</si>
  <si>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</si>
  <si>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</si>
  <si>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</si>
  <si>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</si>
  <si>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</si>
  <si>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</si>
  <si>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</si>
  <si>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</si>
  <si>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</si>
  <si>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</si>
  <si>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</si>
  <si>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</si>
  <si>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</si>
  <si>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</si>
  <si>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</si>
  <si>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</si>
  <si>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</si>
  <si>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</si>
  <si>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</si>
  <si>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</si>
  <si>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</si>
  <si>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</si>
  <si>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</si>
  <si>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</si>
  <si>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</si>
  <si>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</si>
  <si>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</si>
  <si>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</si>
  <si>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</si>
  <si>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</si>
  <si>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</si>
  <si>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</si>
  <si>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</si>
  <si>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</si>
  <si>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</si>
  <si>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</si>
  <si>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</si>
  <si>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</si>
  <si>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</si>
  <si>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</si>
  <si>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</si>
  <si>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</si>
  <si>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</si>
  <si>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</si>
  <si>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</si>
  <si>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</si>
  <si>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</si>
  <si>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</si>
  <si>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</si>
  <si>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</si>
  <si>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</si>
  <si>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</si>
  <si>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</si>
  <si>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</si>
  <si>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</si>
  <si>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</si>
  <si>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</si>
  <si>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</si>
  <si>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Непокрытый убыток</t>
  </si>
  <si>
    <t>Итого</t>
  </si>
  <si>
    <t>Прибыль за год</t>
  </si>
  <si>
    <t>Дополнительный взнос в уставный капитал</t>
  </si>
  <si>
    <t>31 декабря 2019 г.</t>
  </si>
  <si>
    <t>Прибыль за период</t>
  </si>
  <si>
    <t>Выплата дивидендов</t>
  </si>
  <si>
    <t>31 декабря 2020 г.</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</si>
  <si>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</si>
  <si>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</si>
  <si>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</si>
  <si>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</si>
  <si>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</si>
  <si>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</si>
  <si>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</si>
  <si>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</si>
  <si>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</si>
  <si>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</si>
  <si>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</si>
  <si>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</si>
  <si>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</si>
  <si>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</si>
  <si>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</si>
  <si>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</si>
  <si>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</si>
  <si>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</si>
  <si>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</si>
  <si>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</si>
  <si>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</si>
  <si>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</si>
  <si>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Чистая прибыль (убыток) за периода</t>
  </si>
  <si>
    <t>прочая выручка</t>
  </si>
  <si>
    <t>Примечание</t>
  </si>
  <si>
    <t>30 сентября 2021г.</t>
  </si>
  <si>
    <t>ЗА ПЕРИОД, ЗАКОНЧИВШИЙСЯ 30 сентября 2021 Г.</t>
  </si>
  <si>
    <t>28 октября 2021г.</t>
  </si>
  <si>
    <t>ЗА ПЕРИОД, ЗАКОНЧИВШИЙСЯ  30 сентября 2021г.</t>
  </si>
  <si>
    <t>30 сентября 2020г.</t>
  </si>
  <si>
    <t>ЗА ПЕРИОД, ЗАКОНЧИВШИЙСЯ   30 сентября 2021г.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</si>
</sst>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6"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199">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2" fillId="3" borderId="0" xfId="0" applyFont="1" applyFill="1" applyBorder="1" applyAlignment="1">
      <alignment horizontal="left" vertical="top" wrapText="1"/>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0" fontId="2" fillId="0" borderId="0" xfId="0" applyFont="1" applyAlignment="1">
      <alignment vertical="center" wrapText="1"/>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0" fontId="1" fillId="0" borderId="0" xfId="0" applyFont="1" applyAlignment="1">
      <alignment horizontal="center"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166" fontId="1" fillId="0" borderId="0" xfId="6" applyNumberFormat="1" applyFont="1"/>
    <xf numFmtId="0" fontId="14" fillId="0" borderId="0" xfId="4" applyNumberFormat="1" applyFont="1" applyFill="1" applyAlignment="1">
      <alignment horizontal="left" vertical="center" wrapText="1"/>
    </xf>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9" fillId="0" borderId="6" xfId="8" applyNumberFormat="1" applyFont="1" applyFill="1" applyBorder="1" applyAlignment="1">
      <alignment horizontal="right"/>
    </xf>
    <xf numFmtId="3" fontId="22" fillId="0" borderId="0" xfId="8" applyNumberFormat="1" applyFont="1" applyFill="1" applyBorder="1" applyAlignment="1">
      <alignment horizontal="right"/>
    </xf>
    <xf numFmtId="3" fontId="9" fillId="0" borderId="0" xfId="8" applyNumberFormat="1" applyFont="1" applyFill="1" applyBorder="1" applyAlignment="1">
      <alignment horizontal="right"/>
    </xf>
    <xf numFmtId="3" fontId="22" fillId="0" borderId="0" xfId="8" applyNumberFormat="1" applyFont="1" applyFill="1" applyAlignment="1">
      <alignment horizontal="right"/>
    </xf>
    <xf numFmtId="3" fontId="9"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3" fontId="2" fillId="3" borderId="0" xfId="0" applyNumberFormat="1" applyFont="1" applyFill="1" applyAlignment="1">
      <alignment horizontal="center"/>
    </xf>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4" fontId="33" fillId="3" borderId="0" xfId="0" applyNumberFormat="1"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1" fillId="0" borderId="0" xfId="5" applyFont="1" applyAlignment="1">
      <alignment horizontal="center"/>
    </xf>
    <xf numFmtId="0" fontId="1" fillId="0" borderId="0" xfId="5" applyFont="1" applyFill="1" applyAlignment="1">
      <alignment horizontal="center"/>
    </xf>
    <xf numFmtId="0" fontId="6" fillId="0" borderId="0" xfId="0" applyFont="1" applyAlignment="1">
      <alignment horizont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3" fontId="1" fillId="0" borderId="0" xfId="0" applyNumberFormat="1" applyFont="1" applyAlignment="1">
      <alignment horizontal="right" vertical="center"/>
    </xf>
    <xf numFmtId="0" fontId="2" fillId="0" borderId="0" xfId="0" applyFont="1" applyAlignment="1">
      <alignment vertical="center"/>
    </xf>
    <xf numFmtId="3" fontId="2" fillId="0" borderId="8" xfId="0" applyNumberFormat="1" applyFont="1" applyBorder="1" applyAlignment="1">
      <alignment horizontal="right" vertical="center"/>
    </xf>
    <xf numFmtId="0" fontId="1" fillId="0" borderId="8" xfId="0" applyFont="1" applyBorder="1" applyAlignment="1">
      <alignment horizontal="center"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0" fontId="2" fillId="0" borderId="11" xfId="0"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1" fillId="0" borderId="0" xfId="0" applyFont="1"/>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14" fillId="2" borderId="0" xfId="4" applyNumberFormat="1" applyFont="1" applyFill="1" applyAlignment="1">
      <alignment horizontal="left" vertical="center" wrapText="1"/>
    </xf>
    <xf numFmtId="0" fontId="14" fillId="0" borderId="0" xfId="4" applyNumberFormat="1" applyFont="1" applyFill="1" applyBorder="1" applyAlignment="1">
      <alignment horizontal="center" vertical="center" wrapText="1"/>
    </xf>
    <xf numFmtId="0" fontId="14" fillId="2" borderId="6" xfId="4" applyNumberFormat="1" applyFont="1" applyFill="1" applyBorder="1" applyAlignment="1">
      <alignment horizontal="left" vertical="center" wrapText="1"/>
    </xf>
    <xf numFmtId="0" fontId="14" fillId="0" borderId="0" xfId="4" applyNumberFormat="1" applyFont="1" applyFill="1" applyAlignment="1">
      <alignment horizontal="center" vertical="top" wrapText="1"/>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Q256"/>
  <sheetViews>
    <sheetView tabSelected="1" topLeftCell="A19" workbookViewId="0">
      <selection activeCell="D56" sqref="D56"/>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9.85546875" style="3" customWidth="1"/>
    <col min="7" max="8" width="9.140625" style="3"/>
    <col min="9" max="9" width="9.85546875" style="3" bestFit="1" customWidth="1"/>
    <col min="10" max="248" width="9.140625" style="3"/>
    <col min="249" max="249" width="2.7109375" style="3" customWidth="1"/>
    <col min="250" max="250" width="6.7109375" style="3" customWidth="1"/>
    <col min="251" max="251" width="43.7109375" style="3" customWidth="1"/>
    <col min="252" max="252" width="10.85546875" style="3" customWidth="1"/>
    <col min="253" max="253" width="13.7109375" style="3" customWidth="1"/>
    <col min="254" max="254" width="13.5703125" style="3" customWidth="1"/>
    <col min="255" max="256" width="12" style="3" customWidth="1"/>
    <col min="257" max="258" width="9.140625" style="3"/>
    <col min="259" max="259" width="34.28515625" style="3" customWidth="1"/>
    <col min="260" max="260" width="11.42578125" style="3" customWidth="1"/>
    <col min="261" max="261" width="9.140625" style="3"/>
    <col min="262" max="262" width="19.85546875" style="3" customWidth="1"/>
    <col min="263" max="504" width="9.140625" style="3"/>
    <col min="505" max="505" width="2.7109375" style="3" customWidth="1"/>
    <col min="506" max="506" width="6.7109375" style="3" customWidth="1"/>
    <col min="507" max="507" width="43.7109375" style="3" customWidth="1"/>
    <col min="508" max="508" width="10.85546875" style="3" customWidth="1"/>
    <col min="509" max="509" width="13.7109375" style="3" customWidth="1"/>
    <col min="510" max="510" width="13.5703125" style="3" customWidth="1"/>
    <col min="511" max="512" width="12" style="3" customWidth="1"/>
    <col min="513" max="514" width="9.140625" style="3"/>
    <col min="515" max="515" width="34.28515625" style="3" customWidth="1"/>
    <col min="516" max="516" width="11.42578125" style="3" customWidth="1"/>
    <col min="517" max="517" width="9.140625" style="3"/>
    <col min="518" max="518" width="19.85546875" style="3" customWidth="1"/>
    <col min="519" max="760" width="9.140625" style="3"/>
    <col min="761" max="761" width="2.7109375" style="3" customWidth="1"/>
    <col min="762" max="762" width="6.7109375" style="3" customWidth="1"/>
    <col min="763" max="763" width="43.7109375" style="3" customWidth="1"/>
    <col min="764" max="764" width="10.85546875" style="3" customWidth="1"/>
    <col min="765" max="765" width="13.7109375" style="3" customWidth="1"/>
    <col min="766" max="766" width="13.5703125" style="3" customWidth="1"/>
    <col min="767" max="768" width="12" style="3" customWidth="1"/>
    <col min="769" max="770" width="9.140625" style="3"/>
    <col min="771" max="771" width="34.28515625" style="3" customWidth="1"/>
    <col min="772" max="772" width="11.42578125" style="3" customWidth="1"/>
    <col min="773" max="773" width="9.140625" style="3"/>
    <col min="774" max="774" width="19.85546875" style="3" customWidth="1"/>
    <col min="775" max="1016" width="9.140625" style="3"/>
    <col min="1017" max="1017" width="2.7109375" style="3" customWidth="1"/>
    <col min="1018" max="1018" width="6.7109375" style="3" customWidth="1"/>
    <col min="1019" max="1019" width="43.7109375" style="3" customWidth="1"/>
    <col min="1020" max="1020" width="10.85546875" style="3" customWidth="1"/>
    <col min="1021" max="1021" width="13.7109375" style="3" customWidth="1"/>
    <col min="1022" max="1022" width="13.5703125" style="3" customWidth="1"/>
    <col min="1023" max="1024" width="12" style="3" customWidth="1"/>
    <col min="1025" max="1026" width="9.140625" style="3"/>
    <col min="1027" max="1027" width="34.28515625" style="3" customWidth="1"/>
    <col min="1028" max="1028" width="11.42578125" style="3" customWidth="1"/>
    <col min="1029" max="1029" width="9.140625" style="3"/>
    <col min="1030" max="1030" width="19.85546875" style="3" customWidth="1"/>
    <col min="1031" max="1272" width="9.140625" style="3"/>
    <col min="1273" max="1273" width="2.7109375" style="3" customWidth="1"/>
    <col min="1274" max="1274" width="6.7109375" style="3" customWidth="1"/>
    <col min="1275" max="1275" width="43.7109375" style="3" customWidth="1"/>
    <col min="1276" max="1276" width="10.85546875" style="3" customWidth="1"/>
    <col min="1277" max="1277" width="13.7109375" style="3" customWidth="1"/>
    <col min="1278" max="1278" width="13.5703125" style="3" customWidth="1"/>
    <col min="1279" max="1280" width="12" style="3" customWidth="1"/>
    <col min="1281" max="1282" width="9.140625" style="3"/>
    <col min="1283" max="1283" width="34.28515625" style="3" customWidth="1"/>
    <col min="1284" max="1284" width="11.42578125" style="3" customWidth="1"/>
    <col min="1285" max="1285" width="9.140625" style="3"/>
    <col min="1286" max="1286" width="19.85546875" style="3" customWidth="1"/>
    <col min="1287" max="1528" width="9.140625" style="3"/>
    <col min="1529" max="1529" width="2.7109375" style="3" customWidth="1"/>
    <col min="1530" max="1530" width="6.7109375" style="3" customWidth="1"/>
    <col min="1531" max="1531" width="43.7109375" style="3" customWidth="1"/>
    <col min="1532" max="1532" width="10.85546875" style="3" customWidth="1"/>
    <col min="1533" max="1533" width="13.7109375" style="3" customWidth="1"/>
    <col min="1534" max="1534" width="13.5703125" style="3" customWidth="1"/>
    <col min="1535" max="1536" width="12" style="3" customWidth="1"/>
    <col min="1537" max="1538" width="9.140625" style="3"/>
    <col min="1539" max="1539" width="34.28515625" style="3" customWidth="1"/>
    <col min="1540" max="1540" width="11.42578125" style="3" customWidth="1"/>
    <col min="1541" max="1541" width="9.140625" style="3"/>
    <col min="1542" max="1542" width="19.85546875" style="3" customWidth="1"/>
    <col min="1543" max="1784" width="9.140625" style="3"/>
    <col min="1785" max="1785" width="2.7109375" style="3" customWidth="1"/>
    <col min="1786" max="1786" width="6.7109375" style="3" customWidth="1"/>
    <col min="1787" max="1787" width="43.7109375" style="3" customWidth="1"/>
    <col min="1788" max="1788" width="10.85546875" style="3" customWidth="1"/>
    <col min="1789" max="1789" width="13.7109375" style="3" customWidth="1"/>
    <col min="1790" max="1790" width="13.5703125" style="3" customWidth="1"/>
    <col min="1791" max="1792" width="12" style="3" customWidth="1"/>
    <col min="1793" max="1794" width="9.140625" style="3"/>
    <col min="1795" max="1795" width="34.28515625" style="3" customWidth="1"/>
    <col min="1796" max="1796" width="11.42578125" style="3" customWidth="1"/>
    <col min="1797" max="1797" width="9.140625" style="3"/>
    <col min="1798" max="1798" width="19.85546875" style="3" customWidth="1"/>
    <col min="1799" max="2040" width="9.140625" style="3"/>
    <col min="2041" max="2041" width="2.7109375" style="3" customWidth="1"/>
    <col min="2042" max="2042" width="6.7109375" style="3" customWidth="1"/>
    <col min="2043" max="2043" width="43.7109375" style="3" customWidth="1"/>
    <col min="2044" max="2044" width="10.85546875" style="3" customWidth="1"/>
    <col min="2045" max="2045" width="13.7109375" style="3" customWidth="1"/>
    <col min="2046" max="2046" width="13.5703125" style="3" customWidth="1"/>
    <col min="2047" max="2048" width="12" style="3" customWidth="1"/>
    <col min="2049" max="2050" width="9.140625" style="3"/>
    <col min="2051" max="2051" width="34.28515625" style="3" customWidth="1"/>
    <col min="2052" max="2052" width="11.42578125" style="3" customWidth="1"/>
    <col min="2053" max="2053" width="9.140625" style="3"/>
    <col min="2054" max="2054" width="19.85546875" style="3" customWidth="1"/>
    <col min="2055" max="2296" width="9.140625" style="3"/>
    <col min="2297" max="2297" width="2.7109375" style="3" customWidth="1"/>
    <col min="2298" max="2298" width="6.7109375" style="3" customWidth="1"/>
    <col min="2299" max="2299" width="43.7109375" style="3" customWidth="1"/>
    <col min="2300" max="2300" width="10.85546875" style="3" customWidth="1"/>
    <col min="2301" max="2301" width="13.7109375" style="3" customWidth="1"/>
    <col min="2302" max="2302" width="13.5703125" style="3" customWidth="1"/>
    <col min="2303" max="2304" width="12" style="3" customWidth="1"/>
    <col min="2305" max="2306" width="9.140625" style="3"/>
    <col min="2307" max="2307" width="34.28515625" style="3" customWidth="1"/>
    <col min="2308" max="2308" width="11.42578125" style="3" customWidth="1"/>
    <col min="2309" max="2309" width="9.140625" style="3"/>
    <col min="2310" max="2310" width="19.85546875" style="3" customWidth="1"/>
    <col min="2311" max="2552" width="9.140625" style="3"/>
    <col min="2553" max="2553" width="2.7109375" style="3" customWidth="1"/>
    <col min="2554" max="2554" width="6.7109375" style="3" customWidth="1"/>
    <col min="2555" max="2555" width="43.7109375" style="3" customWidth="1"/>
    <col min="2556" max="2556" width="10.85546875" style="3" customWidth="1"/>
    <col min="2557" max="2557" width="13.7109375" style="3" customWidth="1"/>
    <col min="2558" max="2558" width="13.5703125" style="3" customWidth="1"/>
    <col min="2559" max="2560" width="12" style="3" customWidth="1"/>
    <col min="2561" max="2562" width="9.140625" style="3"/>
    <col min="2563" max="2563" width="34.28515625" style="3" customWidth="1"/>
    <col min="2564" max="2564" width="11.42578125" style="3" customWidth="1"/>
    <col min="2565" max="2565" width="9.140625" style="3"/>
    <col min="2566" max="2566" width="19.85546875" style="3" customWidth="1"/>
    <col min="2567" max="2808" width="9.140625" style="3"/>
    <col min="2809" max="2809" width="2.7109375" style="3" customWidth="1"/>
    <col min="2810" max="2810" width="6.7109375" style="3" customWidth="1"/>
    <col min="2811" max="2811" width="43.7109375" style="3" customWidth="1"/>
    <col min="2812" max="2812" width="10.85546875" style="3" customWidth="1"/>
    <col min="2813" max="2813" width="13.7109375" style="3" customWidth="1"/>
    <col min="2814" max="2814" width="13.5703125" style="3" customWidth="1"/>
    <col min="2815" max="2816" width="12" style="3" customWidth="1"/>
    <col min="2817" max="2818" width="9.140625" style="3"/>
    <col min="2819" max="2819" width="34.28515625" style="3" customWidth="1"/>
    <col min="2820" max="2820" width="11.42578125" style="3" customWidth="1"/>
    <col min="2821" max="2821" width="9.140625" style="3"/>
    <col min="2822" max="2822" width="19.85546875" style="3" customWidth="1"/>
    <col min="2823" max="3064" width="9.140625" style="3"/>
    <col min="3065" max="3065" width="2.7109375" style="3" customWidth="1"/>
    <col min="3066" max="3066" width="6.7109375" style="3" customWidth="1"/>
    <col min="3067" max="3067" width="43.7109375" style="3" customWidth="1"/>
    <col min="3068" max="3068" width="10.85546875" style="3" customWidth="1"/>
    <col min="3069" max="3069" width="13.7109375" style="3" customWidth="1"/>
    <col min="3070" max="3070" width="13.5703125" style="3" customWidth="1"/>
    <col min="3071" max="3072" width="12" style="3" customWidth="1"/>
    <col min="3073" max="3074" width="9.140625" style="3"/>
    <col min="3075" max="3075" width="34.28515625" style="3" customWidth="1"/>
    <col min="3076" max="3076" width="11.42578125" style="3" customWidth="1"/>
    <col min="3077" max="3077" width="9.140625" style="3"/>
    <col min="3078" max="3078" width="19.85546875" style="3" customWidth="1"/>
    <col min="3079" max="3320" width="9.140625" style="3"/>
    <col min="3321" max="3321" width="2.7109375" style="3" customWidth="1"/>
    <col min="3322" max="3322" width="6.7109375" style="3" customWidth="1"/>
    <col min="3323" max="3323" width="43.7109375" style="3" customWidth="1"/>
    <col min="3324" max="3324" width="10.85546875" style="3" customWidth="1"/>
    <col min="3325" max="3325" width="13.7109375" style="3" customWidth="1"/>
    <col min="3326" max="3326" width="13.5703125" style="3" customWidth="1"/>
    <col min="3327" max="3328" width="12" style="3" customWidth="1"/>
    <col min="3329" max="3330" width="9.140625" style="3"/>
    <col min="3331" max="3331" width="34.28515625" style="3" customWidth="1"/>
    <col min="3332" max="3332" width="11.42578125" style="3" customWidth="1"/>
    <col min="3333" max="3333" width="9.140625" style="3"/>
    <col min="3334" max="3334" width="19.85546875" style="3" customWidth="1"/>
    <col min="3335" max="3576" width="9.140625" style="3"/>
    <col min="3577" max="3577" width="2.7109375" style="3" customWidth="1"/>
    <col min="3578" max="3578" width="6.7109375" style="3" customWidth="1"/>
    <col min="3579" max="3579" width="43.7109375" style="3" customWidth="1"/>
    <col min="3580" max="3580" width="10.85546875" style="3" customWidth="1"/>
    <col min="3581" max="3581" width="13.7109375" style="3" customWidth="1"/>
    <col min="3582" max="3582" width="13.5703125" style="3" customWidth="1"/>
    <col min="3583" max="3584" width="12" style="3" customWidth="1"/>
    <col min="3585" max="3586" width="9.140625" style="3"/>
    <col min="3587" max="3587" width="34.28515625" style="3" customWidth="1"/>
    <col min="3588" max="3588" width="11.42578125" style="3" customWidth="1"/>
    <col min="3589" max="3589" width="9.140625" style="3"/>
    <col min="3590" max="3590" width="19.85546875" style="3" customWidth="1"/>
    <col min="3591" max="3832" width="9.140625" style="3"/>
    <col min="3833" max="3833" width="2.7109375" style="3" customWidth="1"/>
    <col min="3834" max="3834" width="6.7109375" style="3" customWidth="1"/>
    <col min="3835" max="3835" width="43.7109375" style="3" customWidth="1"/>
    <col min="3836" max="3836" width="10.85546875" style="3" customWidth="1"/>
    <col min="3837" max="3837" width="13.7109375" style="3" customWidth="1"/>
    <col min="3838" max="3838" width="13.5703125" style="3" customWidth="1"/>
    <col min="3839" max="3840" width="12" style="3" customWidth="1"/>
    <col min="3841" max="3842" width="9.140625" style="3"/>
    <col min="3843" max="3843" width="34.28515625" style="3" customWidth="1"/>
    <col min="3844" max="3844" width="11.42578125" style="3" customWidth="1"/>
    <col min="3845" max="3845" width="9.140625" style="3"/>
    <col min="3846" max="3846" width="19.85546875" style="3" customWidth="1"/>
    <col min="3847" max="4088" width="9.140625" style="3"/>
    <col min="4089" max="4089" width="2.7109375" style="3" customWidth="1"/>
    <col min="4090" max="4090" width="6.7109375" style="3" customWidth="1"/>
    <col min="4091" max="4091" width="43.7109375" style="3" customWidth="1"/>
    <col min="4092" max="4092" width="10.85546875" style="3" customWidth="1"/>
    <col min="4093" max="4093" width="13.7109375" style="3" customWidth="1"/>
    <col min="4094" max="4094" width="13.5703125" style="3" customWidth="1"/>
    <col min="4095" max="4096" width="12" style="3" customWidth="1"/>
    <col min="4097" max="4098" width="9.140625" style="3"/>
    <col min="4099" max="4099" width="34.28515625" style="3" customWidth="1"/>
    <col min="4100" max="4100" width="11.42578125" style="3" customWidth="1"/>
    <col min="4101" max="4101" width="9.140625" style="3"/>
    <col min="4102" max="4102" width="19.85546875" style="3" customWidth="1"/>
    <col min="4103" max="4344" width="9.140625" style="3"/>
    <col min="4345" max="4345" width="2.7109375" style="3" customWidth="1"/>
    <col min="4346" max="4346" width="6.7109375" style="3" customWidth="1"/>
    <col min="4347" max="4347" width="43.7109375" style="3" customWidth="1"/>
    <col min="4348" max="4348" width="10.85546875" style="3" customWidth="1"/>
    <col min="4349" max="4349" width="13.7109375" style="3" customWidth="1"/>
    <col min="4350" max="4350" width="13.5703125" style="3" customWidth="1"/>
    <col min="4351" max="4352" width="12" style="3" customWidth="1"/>
    <col min="4353" max="4354" width="9.140625" style="3"/>
    <col min="4355" max="4355" width="34.28515625" style="3" customWidth="1"/>
    <col min="4356" max="4356" width="11.42578125" style="3" customWidth="1"/>
    <col min="4357" max="4357" width="9.140625" style="3"/>
    <col min="4358" max="4358" width="19.85546875" style="3" customWidth="1"/>
    <col min="4359" max="4600" width="9.140625" style="3"/>
    <col min="4601" max="4601" width="2.7109375" style="3" customWidth="1"/>
    <col min="4602" max="4602" width="6.7109375" style="3" customWidth="1"/>
    <col min="4603" max="4603" width="43.7109375" style="3" customWidth="1"/>
    <col min="4604" max="4604" width="10.85546875" style="3" customWidth="1"/>
    <col min="4605" max="4605" width="13.7109375" style="3" customWidth="1"/>
    <col min="4606" max="4606" width="13.5703125" style="3" customWidth="1"/>
    <col min="4607" max="4608" width="12" style="3" customWidth="1"/>
    <col min="4609" max="4610" width="9.140625" style="3"/>
    <col min="4611" max="4611" width="34.28515625" style="3" customWidth="1"/>
    <col min="4612" max="4612" width="11.42578125" style="3" customWidth="1"/>
    <col min="4613" max="4613" width="9.140625" style="3"/>
    <col min="4614" max="4614" width="19.85546875" style="3" customWidth="1"/>
    <col min="4615" max="4856" width="9.140625" style="3"/>
    <col min="4857" max="4857" width="2.7109375" style="3" customWidth="1"/>
    <col min="4858" max="4858" width="6.7109375" style="3" customWidth="1"/>
    <col min="4859" max="4859" width="43.7109375" style="3" customWidth="1"/>
    <col min="4860" max="4860" width="10.85546875" style="3" customWidth="1"/>
    <col min="4861" max="4861" width="13.7109375" style="3" customWidth="1"/>
    <col min="4862" max="4862" width="13.5703125" style="3" customWidth="1"/>
    <col min="4863" max="4864" width="12" style="3" customWidth="1"/>
    <col min="4865" max="4866" width="9.140625" style="3"/>
    <col min="4867" max="4867" width="34.28515625" style="3" customWidth="1"/>
    <col min="4868" max="4868" width="11.42578125" style="3" customWidth="1"/>
    <col min="4869" max="4869" width="9.140625" style="3"/>
    <col min="4870" max="4870" width="19.85546875" style="3" customWidth="1"/>
    <col min="4871" max="5112" width="9.140625" style="3"/>
    <col min="5113" max="5113" width="2.7109375" style="3" customWidth="1"/>
    <col min="5114" max="5114" width="6.7109375" style="3" customWidth="1"/>
    <col min="5115" max="5115" width="43.7109375" style="3" customWidth="1"/>
    <col min="5116" max="5116" width="10.85546875" style="3" customWidth="1"/>
    <col min="5117" max="5117" width="13.7109375" style="3" customWidth="1"/>
    <col min="5118" max="5118" width="13.5703125" style="3" customWidth="1"/>
    <col min="5119" max="5120" width="12" style="3" customWidth="1"/>
    <col min="5121" max="5122" width="9.140625" style="3"/>
    <col min="5123" max="5123" width="34.28515625" style="3" customWidth="1"/>
    <col min="5124" max="5124" width="11.42578125" style="3" customWidth="1"/>
    <col min="5125" max="5125" width="9.140625" style="3"/>
    <col min="5126" max="5126" width="19.85546875" style="3" customWidth="1"/>
    <col min="5127" max="5368" width="9.140625" style="3"/>
    <col min="5369" max="5369" width="2.7109375" style="3" customWidth="1"/>
    <col min="5370" max="5370" width="6.7109375" style="3" customWidth="1"/>
    <col min="5371" max="5371" width="43.7109375" style="3" customWidth="1"/>
    <col min="5372" max="5372" width="10.85546875" style="3" customWidth="1"/>
    <col min="5373" max="5373" width="13.7109375" style="3" customWidth="1"/>
    <col min="5374" max="5374" width="13.5703125" style="3" customWidth="1"/>
    <col min="5375" max="5376" width="12" style="3" customWidth="1"/>
    <col min="5377" max="5378" width="9.140625" style="3"/>
    <col min="5379" max="5379" width="34.28515625" style="3" customWidth="1"/>
    <col min="5380" max="5380" width="11.42578125" style="3" customWidth="1"/>
    <col min="5381" max="5381" width="9.140625" style="3"/>
    <col min="5382" max="5382" width="19.85546875" style="3" customWidth="1"/>
    <col min="5383" max="5624" width="9.140625" style="3"/>
    <col min="5625" max="5625" width="2.7109375" style="3" customWidth="1"/>
    <col min="5626" max="5626" width="6.7109375" style="3" customWidth="1"/>
    <col min="5627" max="5627" width="43.7109375" style="3" customWidth="1"/>
    <col min="5628" max="5628" width="10.85546875" style="3" customWidth="1"/>
    <col min="5629" max="5629" width="13.7109375" style="3" customWidth="1"/>
    <col min="5630" max="5630" width="13.5703125" style="3" customWidth="1"/>
    <col min="5631" max="5632" width="12" style="3" customWidth="1"/>
    <col min="5633" max="5634" width="9.140625" style="3"/>
    <col min="5635" max="5635" width="34.28515625" style="3" customWidth="1"/>
    <col min="5636" max="5636" width="11.42578125" style="3" customWidth="1"/>
    <col min="5637" max="5637" width="9.140625" style="3"/>
    <col min="5638" max="5638" width="19.85546875" style="3" customWidth="1"/>
    <col min="5639" max="5880" width="9.140625" style="3"/>
    <col min="5881" max="5881" width="2.7109375" style="3" customWidth="1"/>
    <col min="5882" max="5882" width="6.7109375" style="3" customWidth="1"/>
    <col min="5883" max="5883" width="43.7109375" style="3" customWidth="1"/>
    <col min="5884" max="5884" width="10.85546875" style="3" customWidth="1"/>
    <col min="5885" max="5885" width="13.7109375" style="3" customWidth="1"/>
    <col min="5886" max="5886" width="13.5703125" style="3" customWidth="1"/>
    <col min="5887" max="5888" width="12" style="3" customWidth="1"/>
    <col min="5889" max="5890" width="9.140625" style="3"/>
    <col min="5891" max="5891" width="34.28515625" style="3" customWidth="1"/>
    <col min="5892" max="5892" width="11.42578125" style="3" customWidth="1"/>
    <col min="5893" max="5893" width="9.140625" style="3"/>
    <col min="5894" max="5894" width="19.85546875" style="3" customWidth="1"/>
    <col min="5895" max="6136" width="9.140625" style="3"/>
    <col min="6137" max="6137" width="2.7109375" style="3" customWidth="1"/>
    <col min="6138" max="6138" width="6.7109375" style="3" customWidth="1"/>
    <col min="6139" max="6139" width="43.7109375" style="3" customWidth="1"/>
    <col min="6140" max="6140" width="10.85546875" style="3" customWidth="1"/>
    <col min="6141" max="6141" width="13.7109375" style="3" customWidth="1"/>
    <col min="6142" max="6142" width="13.5703125" style="3" customWidth="1"/>
    <col min="6143" max="6144" width="12" style="3" customWidth="1"/>
    <col min="6145" max="6146" width="9.140625" style="3"/>
    <col min="6147" max="6147" width="34.28515625" style="3" customWidth="1"/>
    <col min="6148" max="6148" width="11.42578125" style="3" customWidth="1"/>
    <col min="6149" max="6149" width="9.140625" style="3"/>
    <col min="6150" max="6150" width="19.85546875" style="3" customWidth="1"/>
    <col min="6151" max="6392" width="9.140625" style="3"/>
    <col min="6393" max="6393" width="2.7109375" style="3" customWidth="1"/>
    <col min="6394" max="6394" width="6.7109375" style="3" customWidth="1"/>
    <col min="6395" max="6395" width="43.7109375" style="3" customWidth="1"/>
    <col min="6396" max="6396" width="10.85546875" style="3" customWidth="1"/>
    <col min="6397" max="6397" width="13.7109375" style="3" customWidth="1"/>
    <col min="6398" max="6398" width="13.5703125" style="3" customWidth="1"/>
    <col min="6399" max="6400" width="12" style="3" customWidth="1"/>
    <col min="6401" max="6402" width="9.140625" style="3"/>
    <col min="6403" max="6403" width="34.28515625" style="3" customWidth="1"/>
    <col min="6404" max="6404" width="11.42578125" style="3" customWidth="1"/>
    <col min="6405" max="6405" width="9.140625" style="3"/>
    <col min="6406" max="6406" width="19.85546875" style="3" customWidth="1"/>
    <col min="6407" max="6648" width="9.140625" style="3"/>
    <col min="6649" max="6649" width="2.7109375" style="3" customWidth="1"/>
    <col min="6650" max="6650" width="6.7109375" style="3" customWidth="1"/>
    <col min="6651" max="6651" width="43.7109375" style="3" customWidth="1"/>
    <col min="6652" max="6652" width="10.85546875" style="3" customWidth="1"/>
    <col min="6653" max="6653" width="13.7109375" style="3" customWidth="1"/>
    <col min="6654" max="6654" width="13.5703125" style="3" customWidth="1"/>
    <col min="6655" max="6656" width="12" style="3" customWidth="1"/>
    <col min="6657" max="6658" width="9.140625" style="3"/>
    <col min="6659" max="6659" width="34.28515625" style="3" customWidth="1"/>
    <col min="6660" max="6660" width="11.42578125" style="3" customWidth="1"/>
    <col min="6661" max="6661" width="9.140625" style="3"/>
    <col min="6662" max="6662" width="19.85546875" style="3" customWidth="1"/>
    <col min="6663" max="6904" width="9.140625" style="3"/>
    <col min="6905" max="6905" width="2.7109375" style="3" customWidth="1"/>
    <col min="6906" max="6906" width="6.7109375" style="3" customWidth="1"/>
    <col min="6907" max="6907" width="43.7109375" style="3" customWidth="1"/>
    <col min="6908" max="6908" width="10.85546875" style="3" customWidth="1"/>
    <col min="6909" max="6909" width="13.7109375" style="3" customWidth="1"/>
    <col min="6910" max="6910" width="13.5703125" style="3" customWidth="1"/>
    <col min="6911" max="6912" width="12" style="3" customWidth="1"/>
    <col min="6913" max="6914" width="9.140625" style="3"/>
    <col min="6915" max="6915" width="34.28515625" style="3" customWidth="1"/>
    <col min="6916" max="6916" width="11.42578125" style="3" customWidth="1"/>
    <col min="6917" max="6917" width="9.140625" style="3"/>
    <col min="6918" max="6918" width="19.85546875" style="3" customWidth="1"/>
    <col min="6919" max="7160" width="9.140625" style="3"/>
    <col min="7161" max="7161" width="2.7109375" style="3" customWidth="1"/>
    <col min="7162" max="7162" width="6.7109375" style="3" customWidth="1"/>
    <col min="7163" max="7163" width="43.7109375" style="3" customWidth="1"/>
    <col min="7164" max="7164" width="10.85546875" style="3" customWidth="1"/>
    <col min="7165" max="7165" width="13.7109375" style="3" customWidth="1"/>
    <col min="7166" max="7166" width="13.5703125" style="3" customWidth="1"/>
    <col min="7167" max="7168" width="12" style="3" customWidth="1"/>
    <col min="7169" max="7170" width="9.140625" style="3"/>
    <col min="7171" max="7171" width="34.28515625" style="3" customWidth="1"/>
    <col min="7172" max="7172" width="11.42578125" style="3" customWidth="1"/>
    <col min="7173" max="7173" width="9.140625" style="3"/>
    <col min="7174" max="7174" width="19.85546875" style="3" customWidth="1"/>
    <col min="7175" max="7416" width="9.140625" style="3"/>
    <col min="7417" max="7417" width="2.7109375" style="3" customWidth="1"/>
    <col min="7418" max="7418" width="6.7109375" style="3" customWidth="1"/>
    <col min="7419" max="7419" width="43.7109375" style="3" customWidth="1"/>
    <col min="7420" max="7420" width="10.85546875" style="3" customWidth="1"/>
    <col min="7421" max="7421" width="13.7109375" style="3" customWidth="1"/>
    <col min="7422" max="7422" width="13.5703125" style="3" customWidth="1"/>
    <col min="7423" max="7424" width="12" style="3" customWidth="1"/>
    <col min="7425" max="7426" width="9.140625" style="3"/>
    <col min="7427" max="7427" width="34.28515625" style="3" customWidth="1"/>
    <col min="7428" max="7428" width="11.42578125" style="3" customWidth="1"/>
    <col min="7429" max="7429" width="9.140625" style="3"/>
    <col min="7430" max="7430" width="19.85546875" style="3" customWidth="1"/>
    <col min="7431" max="7672" width="9.140625" style="3"/>
    <col min="7673" max="7673" width="2.7109375" style="3" customWidth="1"/>
    <col min="7674" max="7674" width="6.7109375" style="3" customWidth="1"/>
    <col min="7675" max="7675" width="43.7109375" style="3" customWidth="1"/>
    <col min="7676" max="7676" width="10.85546875" style="3" customWidth="1"/>
    <col min="7677" max="7677" width="13.7109375" style="3" customWidth="1"/>
    <col min="7678" max="7678" width="13.5703125" style="3" customWidth="1"/>
    <col min="7679" max="7680" width="12" style="3" customWidth="1"/>
    <col min="7681" max="7682" width="9.140625" style="3"/>
    <col min="7683" max="7683" width="34.28515625" style="3" customWidth="1"/>
    <col min="7684" max="7684" width="11.42578125" style="3" customWidth="1"/>
    <col min="7685" max="7685" width="9.140625" style="3"/>
    <col min="7686" max="7686" width="19.85546875" style="3" customWidth="1"/>
    <col min="7687" max="7928" width="9.140625" style="3"/>
    <col min="7929" max="7929" width="2.7109375" style="3" customWidth="1"/>
    <col min="7930" max="7930" width="6.7109375" style="3" customWidth="1"/>
    <col min="7931" max="7931" width="43.7109375" style="3" customWidth="1"/>
    <col min="7932" max="7932" width="10.85546875" style="3" customWidth="1"/>
    <col min="7933" max="7933" width="13.7109375" style="3" customWidth="1"/>
    <col min="7934" max="7934" width="13.5703125" style="3" customWidth="1"/>
    <col min="7935" max="7936" width="12" style="3" customWidth="1"/>
    <col min="7937" max="7938" width="9.140625" style="3"/>
    <col min="7939" max="7939" width="34.28515625" style="3" customWidth="1"/>
    <col min="7940" max="7940" width="11.42578125" style="3" customWidth="1"/>
    <col min="7941" max="7941" width="9.140625" style="3"/>
    <col min="7942" max="7942" width="19.85546875" style="3" customWidth="1"/>
    <col min="7943" max="8184" width="9.140625" style="3"/>
    <col min="8185" max="8185" width="2.7109375" style="3" customWidth="1"/>
    <col min="8186" max="8186" width="6.7109375" style="3" customWidth="1"/>
    <col min="8187" max="8187" width="43.7109375" style="3" customWidth="1"/>
    <col min="8188" max="8188" width="10.85546875" style="3" customWidth="1"/>
    <col min="8189" max="8189" width="13.7109375" style="3" customWidth="1"/>
    <col min="8190" max="8190" width="13.5703125" style="3" customWidth="1"/>
    <col min="8191" max="8192" width="12" style="3" customWidth="1"/>
    <col min="8193" max="8194" width="9.140625" style="3"/>
    <col min="8195" max="8195" width="34.28515625" style="3" customWidth="1"/>
    <col min="8196" max="8196" width="11.42578125" style="3" customWidth="1"/>
    <col min="8197" max="8197" width="9.140625" style="3"/>
    <col min="8198" max="8198" width="19.85546875" style="3" customWidth="1"/>
    <col min="8199" max="8440" width="9.140625" style="3"/>
    <col min="8441" max="8441" width="2.7109375" style="3" customWidth="1"/>
    <col min="8442" max="8442" width="6.7109375" style="3" customWidth="1"/>
    <col min="8443" max="8443" width="43.7109375" style="3" customWidth="1"/>
    <col min="8444" max="8444" width="10.85546875" style="3" customWidth="1"/>
    <col min="8445" max="8445" width="13.7109375" style="3" customWidth="1"/>
    <col min="8446" max="8446" width="13.5703125" style="3" customWidth="1"/>
    <col min="8447" max="8448" width="12" style="3" customWidth="1"/>
    <col min="8449" max="8450" width="9.140625" style="3"/>
    <col min="8451" max="8451" width="34.28515625" style="3" customWidth="1"/>
    <col min="8452" max="8452" width="11.42578125" style="3" customWidth="1"/>
    <col min="8453" max="8453" width="9.140625" style="3"/>
    <col min="8454" max="8454" width="19.85546875" style="3" customWidth="1"/>
    <col min="8455" max="8696" width="9.140625" style="3"/>
    <col min="8697" max="8697" width="2.7109375" style="3" customWidth="1"/>
    <col min="8698" max="8698" width="6.7109375" style="3" customWidth="1"/>
    <col min="8699" max="8699" width="43.7109375" style="3" customWidth="1"/>
    <col min="8700" max="8700" width="10.85546875" style="3" customWidth="1"/>
    <col min="8701" max="8701" width="13.7109375" style="3" customWidth="1"/>
    <col min="8702" max="8702" width="13.5703125" style="3" customWidth="1"/>
    <col min="8703" max="8704" width="12" style="3" customWidth="1"/>
    <col min="8705" max="8706" width="9.140625" style="3"/>
    <col min="8707" max="8707" width="34.28515625" style="3" customWidth="1"/>
    <col min="8708" max="8708" width="11.42578125" style="3" customWidth="1"/>
    <col min="8709" max="8709" width="9.140625" style="3"/>
    <col min="8710" max="8710" width="19.85546875" style="3" customWidth="1"/>
    <col min="8711" max="8952" width="9.140625" style="3"/>
    <col min="8953" max="8953" width="2.7109375" style="3" customWidth="1"/>
    <col min="8954" max="8954" width="6.7109375" style="3" customWidth="1"/>
    <col min="8955" max="8955" width="43.7109375" style="3" customWidth="1"/>
    <col min="8956" max="8956" width="10.85546875" style="3" customWidth="1"/>
    <col min="8957" max="8957" width="13.7109375" style="3" customWidth="1"/>
    <col min="8958" max="8958" width="13.5703125" style="3" customWidth="1"/>
    <col min="8959" max="8960" width="12" style="3" customWidth="1"/>
    <col min="8961" max="8962" width="9.140625" style="3"/>
    <col min="8963" max="8963" width="34.28515625" style="3" customWidth="1"/>
    <col min="8964" max="8964" width="11.42578125" style="3" customWidth="1"/>
    <col min="8965" max="8965" width="9.140625" style="3"/>
    <col min="8966" max="8966" width="19.85546875" style="3" customWidth="1"/>
    <col min="8967" max="9208" width="9.140625" style="3"/>
    <col min="9209" max="9209" width="2.7109375" style="3" customWidth="1"/>
    <col min="9210" max="9210" width="6.7109375" style="3" customWidth="1"/>
    <col min="9211" max="9211" width="43.7109375" style="3" customWidth="1"/>
    <col min="9212" max="9212" width="10.85546875" style="3" customWidth="1"/>
    <col min="9213" max="9213" width="13.7109375" style="3" customWidth="1"/>
    <col min="9214" max="9214" width="13.5703125" style="3" customWidth="1"/>
    <col min="9215" max="9216" width="12" style="3" customWidth="1"/>
    <col min="9217" max="9218" width="9.140625" style="3"/>
    <col min="9219" max="9219" width="34.28515625" style="3" customWidth="1"/>
    <col min="9220" max="9220" width="11.42578125" style="3" customWidth="1"/>
    <col min="9221" max="9221" width="9.140625" style="3"/>
    <col min="9222" max="9222" width="19.85546875" style="3" customWidth="1"/>
    <col min="9223" max="9464" width="9.140625" style="3"/>
    <col min="9465" max="9465" width="2.7109375" style="3" customWidth="1"/>
    <col min="9466" max="9466" width="6.7109375" style="3" customWidth="1"/>
    <col min="9467" max="9467" width="43.7109375" style="3" customWidth="1"/>
    <col min="9468" max="9468" width="10.85546875" style="3" customWidth="1"/>
    <col min="9469" max="9469" width="13.7109375" style="3" customWidth="1"/>
    <col min="9470" max="9470" width="13.5703125" style="3" customWidth="1"/>
    <col min="9471" max="9472" width="12" style="3" customWidth="1"/>
    <col min="9473" max="9474" width="9.140625" style="3"/>
    <col min="9475" max="9475" width="34.28515625" style="3" customWidth="1"/>
    <col min="9476" max="9476" width="11.42578125" style="3" customWidth="1"/>
    <col min="9477" max="9477" width="9.140625" style="3"/>
    <col min="9478" max="9478" width="19.85546875" style="3" customWidth="1"/>
    <col min="9479" max="9720" width="9.140625" style="3"/>
    <col min="9721" max="9721" width="2.7109375" style="3" customWidth="1"/>
    <col min="9722" max="9722" width="6.7109375" style="3" customWidth="1"/>
    <col min="9723" max="9723" width="43.7109375" style="3" customWidth="1"/>
    <col min="9724" max="9724" width="10.85546875" style="3" customWidth="1"/>
    <col min="9725" max="9725" width="13.7109375" style="3" customWidth="1"/>
    <col min="9726" max="9726" width="13.5703125" style="3" customWidth="1"/>
    <col min="9727" max="9728" width="12" style="3" customWidth="1"/>
    <col min="9729" max="9730" width="9.140625" style="3"/>
    <col min="9731" max="9731" width="34.28515625" style="3" customWidth="1"/>
    <col min="9732" max="9732" width="11.42578125" style="3" customWidth="1"/>
    <col min="9733" max="9733" width="9.140625" style="3"/>
    <col min="9734" max="9734" width="19.85546875" style="3" customWidth="1"/>
    <col min="9735" max="9976" width="9.140625" style="3"/>
    <col min="9977" max="9977" width="2.7109375" style="3" customWidth="1"/>
    <col min="9978" max="9978" width="6.7109375" style="3" customWidth="1"/>
    <col min="9979" max="9979" width="43.7109375" style="3" customWidth="1"/>
    <col min="9980" max="9980" width="10.85546875" style="3" customWidth="1"/>
    <col min="9981" max="9981" width="13.7109375" style="3" customWidth="1"/>
    <col min="9982" max="9982" width="13.5703125" style="3" customWidth="1"/>
    <col min="9983" max="9984" width="12" style="3" customWidth="1"/>
    <col min="9985" max="9986" width="9.140625" style="3"/>
    <col min="9987" max="9987" width="34.28515625" style="3" customWidth="1"/>
    <col min="9988" max="9988" width="11.42578125" style="3" customWidth="1"/>
    <col min="9989" max="9989" width="9.140625" style="3"/>
    <col min="9990" max="9990" width="19.85546875" style="3" customWidth="1"/>
    <col min="9991" max="10232" width="9.140625" style="3"/>
    <col min="10233" max="10233" width="2.7109375" style="3" customWidth="1"/>
    <col min="10234" max="10234" width="6.7109375" style="3" customWidth="1"/>
    <col min="10235" max="10235" width="43.7109375" style="3" customWidth="1"/>
    <col min="10236" max="10236" width="10.85546875" style="3" customWidth="1"/>
    <col min="10237" max="10237" width="13.7109375" style="3" customWidth="1"/>
    <col min="10238" max="10238" width="13.5703125" style="3" customWidth="1"/>
    <col min="10239" max="10240" width="12" style="3" customWidth="1"/>
    <col min="10241" max="10242" width="9.140625" style="3"/>
    <col min="10243" max="10243" width="34.28515625" style="3" customWidth="1"/>
    <col min="10244" max="10244" width="11.42578125" style="3" customWidth="1"/>
    <col min="10245" max="10245" width="9.140625" style="3"/>
    <col min="10246" max="10246" width="19.85546875" style="3" customWidth="1"/>
    <col min="10247" max="10488" width="9.140625" style="3"/>
    <col min="10489" max="10489" width="2.7109375" style="3" customWidth="1"/>
    <col min="10490" max="10490" width="6.7109375" style="3" customWidth="1"/>
    <col min="10491" max="10491" width="43.7109375" style="3" customWidth="1"/>
    <col min="10492" max="10492" width="10.85546875" style="3" customWidth="1"/>
    <col min="10493" max="10493" width="13.7109375" style="3" customWidth="1"/>
    <col min="10494" max="10494" width="13.5703125" style="3" customWidth="1"/>
    <col min="10495" max="10496" width="12" style="3" customWidth="1"/>
    <col min="10497" max="10498" width="9.140625" style="3"/>
    <col min="10499" max="10499" width="34.28515625" style="3" customWidth="1"/>
    <col min="10500" max="10500" width="11.42578125" style="3" customWidth="1"/>
    <col min="10501" max="10501" width="9.140625" style="3"/>
    <col min="10502" max="10502" width="19.85546875" style="3" customWidth="1"/>
    <col min="10503" max="10744" width="9.140625" style="3"/>
    <col min="10745" max="10745" width="2.7109375" style="3" customWidth="1"/>
    <col min="10746" max="10746" width="6.7109375" style="3" customWidth="1"/>
    <col min="10747" max="10747" width="43.7109375" style="3" customWidth="1"/>
    <col min="10748" max="10748" width="10.85546875" style="3" customWidth="1"/>
    <col min="10749" max="10749" width="13.7109375" style="3" customWidth="1"/>
    <col min="10750" max="10750" width="13.5703125" style="3" customWidth="1"/>
    <col min="10751" max="10752" width="12" style="3" customWidth="1"/>
    <col min="10753" max="10754" width="9.140625" style="3"/>
    <col min="10755" max="10755" width="34.28515625" style="3" customWidth="1"/>
    <col min="10756" max="10756" width="11.42578125" style="3" customWidth="1"/>
    <col min="10757" max="10757" width="9.140625" style="3"/>
    <col min="10758" max="10758" width="19.85546875" style="3" customWidth="1"/>
    <col min="10759" max="11000" width="9.140625" style="3"/>
    <col min="11001" max="11001" width="2.7109375" style="3" customWidth="1"/>
    <col min="11002" max="11002" width="6.7109375" style="3" customWidth="1"/>
    <col min="11003" max="11003" width="43.7109375" style="3" customWidth="1"/>
    <col min="11004" max="11004" width="10.85546875" style="3" customWidth="1"/>
    <col min="11005" max="11005" width="13.7109375" style="3" customWidth="1"/>
    <col min="11006" max="11006" width="13.5703125" style="3" customWidth="1"/>
    <col min="11007" max="11008" width="12" style="3" customWidth="1"/>
    <col min="11009" max="11010" width="9.140625" style="3"/>
    <col min="11011" max="11011" width="34.28515625" style="3" customWidth="1"/>
    <col min="11012" max="11012" width="11.42578125" style="3" customWidth="1"/>
    <col min="11013" max="11013" width="9.140625" style="3"/>
    <col min="11014" max="11014" width="19.85546875" style="3" customWidth="1"/>
    <col min="11015" max="11256" width="9.140625" style="3"/>
    <col min="11257" max="11257" width="2.7109375" style="3" customWidth="1"/>
    <col min="11258" max="11258" width="6.7109375" style="3" customWidth="1"/>
    <col min="11259" max="11259" width="43.7109375" style="3" customWidth="1"/>
    <col min="11260" max="11260" width="10.85546875" style="3" customWidth="1"/>
    <col min="11261" max="11261" width="13.7109375" style="3" customWidth="1"/>
    <col min="11262" max="11262" width="13.5703125" style="3" customWidth="1"/>
    <col min="11263" max="11264" width="12" style="3" customWidth="1"/>
    <col min="11265" max="11266" width="9.140625" style="3"/>
    <col min="11267" max="11267" width="34.28515625" style="3" customWidth="1"/>
    <col min="11268" max="11268" width="11.42578125" style="3" customWidth="1"/>
    <col min="11269" max="11269" width="9.140625" style="3"/>
    <col min="11270" max="11270" width="19.85546875" style="3" customWidth="1"/>
    <col min="11271" max="11512" width="9.140625" style="3"/>
    <col min="11513" max="11513" width="2.7109375" style="3" customWidth="1"/>
    <col min="11514" max="11514" width="6.7109375" style="3" customWidth="1"/>
    <col min="11515" max="11515" width="43.7109375" style="3" customWidth="1"/>
    <col min="11516" max="11516" width="10.85546875" style="3" customWidth="1"/>
    <col min="11517" max="11517" width="13.7109375" style="3" customWidth="1"/>
    <col min="11518" max="11518" width="13.5703125" style="3" customWidth="1"/>
    <col min="11519" max="11520" width="12" style="3" customWidth="1"/>
    <col min="11521" max="11522" width="9.140625" style="3"/>
    <col min="11523" max="11523" width="34.28515625" style="3" customWidth="1"/>
    <col min="11524" max="11524" width="11.42578125" style="3" customWidth="1"/>
    <col min="11525" max="11525" width="9.140625" style="3"/>
    <col min="11526" max="11526" width="19.85546875" style="3" customWidth="1"/>
    <col min="11527" max="11768" width="9.140625" style="3"/>
    <col min="11769" max="11769" width="2.7109375" style="3" customWidth="1"/>
    <col min="11770" max="11770" width="6.7109375" style="3" customWidth="1"/>
    <col min="11771" max="11771" width="43.7109375" style="3" customWidth="1"/>
    <col min="11772" max="11772" width="10.85546875" style="3" customWidth="1"/>
    <col min="11773" max="11773" width="13.7109375" style="3" customWidth="1"/>
    <col min="11774" max="11774" width="13.5703125" style="3" customWidth="1"/>
    <col min="11775" max="11776" width="12" style="3" customWidth="1"/>
    <col min="11777" max="11778" width="9.140625" style="3"/>
    <col min="11779" max="11779" width="34.28515625" style="3" customWidth="1"/>
    <col min="11780" max="11780" width="11.42578125" style="3" customWidth="1"/>
    <col min="11781" max="11781" width="9.140625" style="3"/>
    <col min="11782" max="11782" width="19.85546875" style="3" customWidth="1"/>
    <col min="11783" max="12024" width="9.140625" style="3"/>
    <col min="12025" max="12025" width="2.7109375" style="3" customWidth="1"/>
    <col min="12026" max="12026" width="6.7109375" style="3" customWidth="1"/>
    <col min="12027" max="12027" width="43.7109375" style="3" customWidth="1"/>
    <col min="12028" max="12028" width="10.85546875" style="3" customWidth="1"/>
    <col min="12029" max="12029" width="13.7109375" style="3" customWidth="1"/>
    <col min="12030" max="12030" width="13.5703125" style="3" customWidth="1"/>
    <col min="12031" max="12032" width="12" style="3" customWidth="1"/>
    <col min="12033" max="12034" width="9.140625" style="3"/>
    <col min="12035" max="12035" width="34.28515625" style="3" customWidth="1"/>
    <col min="12036" max="12036" width="11.42578125" style="3" customWidth="1"/>
    <col min="12037" max="12037" width="9.140625" style="3"/>
    <col min="12038" max="12038" width="19.85546875" style="3" customWidth="1"/>
    <col min="12039" max="12280" width="9.140625" style="3"/>
    <col min="12281" max="12281" width="2.7109375" style="3" customWidth="1"/>
    <col min="12282" max="12282" width="6.7109375" style="3" customWidth="1"/>
    <col min="12283" max="12283" width="43.7109375" style="3" customWidth="1"/>
    <col min="12284" max="12284" width="10.85546875" style="3" customWidth="1"/>
    <col min="12285" max="12285" width="13.7109375" style="3" customWidth="1"/>
    <col min="12286" max="12286" width="13.5703125" style="3" customWidth="1"/>
    <col min="12287" max="12288" width="12" style="3" customWidth="1"/>
    <col min="12289" max="12290" width="9.140625" style="3"/>
    <col min="12291" max="12291" width="34.28515625" style="3" customWidth="1"/>
    <col min="12292" max="12292" width="11.42578125" style="3" customWidth="1"/>
    <col min="12293" max="12293" width="9.140625" style="3"/>
    <col min="12294" max="12294" width="19.85546875" style="3" customWidth="1"/>
    <col min="12295" max="12536" width="9.140625" style="3"/>
    <col min="12537" max="12537" width="2.7109375" style="3" customWidth="1"/>
    <col min="12538" max="12538" width="6.7109375" style="3" customWidth="1"/>
    <col min="12539" max="12539" width="43.7109375" style="3" customWidth="1"/>
    <col min="12540" max="12540" width="10.85546875" style="3" customWidth="1"/>
    <col min="12541" max="12541" width="13.7109375" style="3" customWidth="1"/>
    <col min="12542" max="12542" width="13.5703125" style="3" customWidth="1"/>
    <col min="12543" max="12544" width="12" style="3" customWidth="1"/>
    <col min="12545" max="12546" width="9.140625" style="3"/>
    <col min="12547" max="12547" width="34.28515625" style="3" customWidth="1"/>
    <col min="12548" max="12548" width="11.42578125" style="3" customWidth="1"/>
    <col min="12549" max="12549" width="9.140625" style="3"/>
    <col min="12550" max="12550" width="19.85546875" style="3" customWidth="1"/>
    <col min="12551" max="12792" width="9.140625" style="3"/>
    <col min="12793" max="12793" width="2.7109375" style="3" customWidth="1"/>
    <col min="12794" max="12794" width="6.7109375" style="3" customWidth="1"/>
    <col min="12795" max="12795" width="43.7109375" style="3" customWidth="1"/>
    <col min="12796" max="12796" width="10.85546875" style="3" customWidth="1"/>
    <col min="12797" max="12797" width="13.7109375" style="3" customWidth="1"/>
    <col min="12798" max="12798" width="13.5703125" style="3" customWidth="1"/>
    <col min="12799" max="12800" width="12" style="3" customWidth="1"/>
    <col min="12801" max="12802" width="9.140625" style="3"/>
    <col min="12803" max="12803" width="34.28515625" style="3" customWidth="1"/>
    <col min="12804" max="12804" width="11.42578125" style="3" customWidth="1"/>
    <col min="12805" max="12805" width="9.140625" style="3"/>
    <col min="12806" max="12806" width="19.85546875" style="3" customWidth="1"/>
    <col min="12807" max="13048" width="9.140625" style="3"/>
    <col min="13049" max="13049" width="2.7109375" style="3" customWidth="1"/>
    <col min="13050" max="13050" width="6.7109375" style="3" customWidth="1"/>
    <col min="13051" max="13051" width="43.7109375" style="3" customWidth="1"/>
    <col min="13052" max="13052" width="10.85546875" style="3" customWidth="1"/>
    <col min="13053" max="13053" width="13.7109375" style="3" customWidth="1"/>
    <col min="13054" max="13054" width="13.5703125" style="3" customWidth="1"/>
    <col min="13055" max="13056" width="12" style="3" customWidth="1"/>
    <col min="13057" max="13058" width="9.140625" style="3"/>
    <col min="13059" max="13059" width="34.28515625" style="3" customWidth="1"/>
    <col min="13060" max="13060" width="11.42578125" style="3" customWidth="1"/>
    <col min="13061" max="13061" width="9.140625" style="3"/>
    <col min="13062" max="13062" width="19.85546875" style="3" customWidth="1"/>
    <col min="13063" max="13304" width="9.140625" style="3"/>
    <col min="13305" max="13305" width="2.7109375" style="3" customWidth="1"/>
    <col min="13306" max="13306" width="6.7109375" style="3" customWidth="1"/>
    <col min="13307" max="13307" width="43.7109375" style="3" customWidth="1"/>
    <col min="13308" max="13308" width="10.85546875" style="3" customWidth="1"/>
    <col min="13309" max="13309" width="13.7109375" style="3" customWidth="1"/>
    <col min="13310" max="13310" width="13.5703125" style="3" customWidth="1"/>
    <col min="13311" max="13312" width="12" style="3" customWidth="1"/>
    <col min="13313" max="13314" width="9.140625" style="3"/>
    <col min="13315" max="13315" width="34.28515625" style="3" customWidth="1"/>
    <col min="13316" max="13316" width="11.42578125" style="3" customWidth="1"/>
    <col min="13317" max="13317" width="9.140625" style="3"/>
    <col min="13318" max="13318" width="19.85546875" style="3" customWidth="1"/>
    <col min="13319" max="13560" width="9.140625" style="3"/>
    <col min="13561" max="13561" width="2.7109375" style="3" customWidth="1"/>
    <col min="13562" max="13562" width="6.7109375" style="3" customWidth="1"/>
    <col min="13563" max="13563" width="43.7109375" style="3" customWidth="1"/>
    <col min="13564" max="13564" width="10.85546875" style="3" customWidth="1"/>
    <col min="13565" max="13565" width="13.7109375" style="3" customWidth="1"/>
    <col min="13566" max="13566" width="13.5703125" style="3" customWidth="1"/>
    <col min="13567" max="13568" width="12" style="3" customWidth="1"/>
    <col min="13569" max="13570" width="9.140625" style="3"/>
    <col min="13571" max="13571" width="34.28515625" style="3" customWidth="1"/>
    <col min="13572" max="13572" width="11.42578125" style="3" customWidth="1"/>
    <col min="13573" max="13573" width="9.140625" style="3"/>
    <col min="13574" max="13574" width="19.85546875" style="3" customWidth="1"/>
    <col min="13575" max="13816" width="9.140625" style="3"/>
    <col min="13817" max="13817" width="2.7109375" style="3" customWidth="1"/>
    <col min="13818" max="13818" width="6.7109375" style="3" customWidth="1"/>
    <col min="13819" max="13819" width="43.7109375" style="3" customWidth="1"/>
    <col min="13820" max="13820" width="10.85546875" style="3" customWidth="1"/>
    <col min="13821" max="13821" width="13.7109375" style="3" customWidth="1"/>
    <col min="13822" max="13822" width="13.5703125" style="3" customWidth="1"/>
    <col min="13823" max="13824" width="12" style="3" customWidth="1"/>
    <col min="13825" max="13826" width="9.140625" style="3"/>
    <col min="13827" max="13827" width="34.28515625" style="3" customWidth="1"/>
    <col min="13828" max="13828" width="11.42578125" style="3" customWidth="1"/>
    <col min="13829" max="13829" width="9.140625" style="3"/>
    <col min="13830" max="13830" width="19.85546875" style="3" customWidth="1"/>
    <col min="13831" max="14072" width="9.140625" style="3"/>
    <col min="14073" max="14073" width="2.7109375" style="3" customWidth="1"/>
    <col min="14074" max="14074" width="6.7109375" style="3" customWidth="1"/>
    <col min="14075" max="14075" width="43.7109375" style="3" customWidth="1"/>
    <col min="14076" max="14076" width="10.85546875" style="3" customWidth="1"/>
    <col min="14077" max="14077" width="13.7109375" style="3" customWidth="1"/>
    <col min="14078" max="14078" width="13.5703125" style="3" customWidth="1"/>
    <col min="14079" max="14080" width="12" style="3" customWidth="1"/>
    <col min="14081" max="14082" width="9.140625" style="3"/>
    <col min="14083" max="14083" width="34.28515625" style="3" customWidth="1"/>
    <col min="14084" max="14084" width="11.42578125" style="3" customWidth="1"/>
    <col min="14085" max="14085" width="9.140625" style="3"/>
    <col min="14086" max="14086" width="19.85546875" style="3" customWidth="1"/>
    <col min="14087" max="14328" width="9.140625" style="3"/>
    <col min="14329" max="14329" width="2.7109375" style="3" customWidth="1"/>
    <col min="14330" max="14330" width="6.7109375" style="3" customWidth="1"/>
    <col min="14331" max="14331" width="43.7109375" style="3" customWidth="1"/>
    <col min="14332" max="14332" width="10.85546875" style="3" customWidth="1"/>
    <col min="14333" max="14333" width="13.7109375" style="3" customWidth="1"/>
    <col min="14334" max="14334" width="13.5703125" style="3" customWidth="1"/>
    <col min="14335" max="14336" width="12" style="3" customWidth="1"/>
    <col min="14337" max="14338" width="9.140625" style="3"/>
    <col min="14339" max="14339" width="34.28515625" style="3" customWidth="1"/>
    <col min="14340" max="14340" width="11.42578125" style="3" customWidth="1"/>
    <col min="14341" max="14341" width="9.140625" style="3"/>
    <col min="14342" max="14342" width="19.85546875" style="3" customWidth="1"/>
    <col min="14343" max="14584" width="9.140625" style="3"/>
    <col min="14585" max="14585" width="2.7109375" style="3" customWidth="1"/>
    <col min="14586" max="14586" width="6.7109375" style="3" customWidth="1"/>
    <col min="14587" max="14587" width="43.7109375" style="3" customWidth="1"/>
    <col min="14588" max="14588" width="10.85546875" style="3" customWidth="1"/>
    <col min="14589" max="14589" width="13.7109375" style="3" customWidth="1"/>
    <col min="14590" max="14590" width="13.5703125" style="3" customWidth="1"/>
    <col min="14591" max="14592" width="12" style="3" customWidth="1"/>
    <col min="14593" max="14594" width="9.140625" style="3"/>
    <col min="14595" max="14595" width="34.28515625" style="3" customWidth="1"/>
    <col min="14596" max="14596" width="11.42578125" style="3" customWidth="1"/>
    <col min="14597" max="14597" width="9.140625" style="3"/>
    <col min="14598" max="14598" width="19.85546875" style="3" customWidth="1"/>
    <col min="14599" max="14840" width="9.140625" style="3"/>
    <col min="14841" max="14841" width="2.7109375" style="3" customWidth="1"/>
    <col min="14842" max="14842" width="6.7109375" style="3" customWidth="1"/>
    <col min="14843" max="14843" width="43.7109375" style="3" customWidth="1"/>
    <col min="14844" max="14844" width="10.85546875" style="3" customWidth="1"/>
    <col min="14845" max="14845" width="13.7109375" style="3" customWidth="1"/>
    <col min="14846" max="14846" width="13.5703125" style="3" customWidth="1"/>
    <col min="14847" max="14848" width="12" style="3" customWidth="1"/>
    <col min="14849" max="14850" width="9.140625" style="3"/>
    <col min="14851" max="14851" width="34.28515625" style="3" customWidth="1"/>
    <col min="14852" max="14852" width="11.42578125" style="3" customWidth="1"/>
    <col min="14853" max="14853" width="9.140625" style="3"/>
    <col min="14854" max="14854" width="19.85546875" style="3" customWidth="1"/>
    <col min="14855" max="15096" width="9.140625" style="3"/>
    <col min="15097" max="15097" width="2.7109375" style="3" customWidth="1"/>
    <col min="15098" max="15098" width="6.7109375" style="3" customWidth="1"/>
    <col min="15099" max="15099" width="43.7109375" style="3" customWidth="1"/>
    <col min="15100" max="15100" width="10.85546875" style="3" customWidth="1"/>
    <col min="15101" max="15101" width="13.7109375" style="3" customWidth="1"/>
    <col min="15102" max="15102" width="13.5703125" style="3" customWidth="1"/>
    <col min="15103" max="15104" width="12" style="3" customWidth="1"/>
    <col min="15105" max="15106" width="9.140625" style="3"/>
    <col min="15107" max="15107" width="34.28515625" style="3" customWidth="1"/>
    <col min="15108" max="15108" width="11.42578125" style="3" customWidth="1"/>
    <col min="15109" max="15109" width="9.140625" style="3"/>
    <col min="15110" max="15110" width="19.85546875" style="3" customWidth="1"/>
    <col min="15111" max="15352" width="9.140625" style="3"/>
    <col min="15353" max="15353" width="2.7109375" style="3" customWidth="1"/>
    <col min="15354" max="15354" width="6.7109375" style="3" customWidth="1"/>
    <col min="15355" max="15355" width="43.7109375" style="3" customWidth="1"/>
    <col min="15356" max="15356" width="10.85546875" style="3" customWidth="1"/>
    <col min="15357" max="15357" width="13.7109375" style="3" customWidth="1"/>
    <col min="15358" max="15358" width="13.5703125" style="3" customWidth="1"/>
    <col min="15359" max="15360" width="12" style="3" customWidth="1"/>
    <col min="15361" max="15362" width="9.140625" style="3"/>
    <col min="15363" max="15363" width="34.28515625" style="3" customWidth="1"/>
    <col min="15364" max="15364" width="11.42578125" style="3" customWidth="1"/>
    <col min="15365" max="15365" width="9.140625" style="3"/>
    <col min="15366" max="15366" width="19.85546875" style="3" customWidth="1"/>
    <col min="15367" max="15608" width="9.140625" style="3"/>
    <col min="15609" max="15609" width="2.7109375" style="3" customWidth="1"/>
    <col min="15610" max="15610" width="6.7109375" style="3" customWidth="1"/>
    <col min="15611" max="15611" width="43.7109375" style="3" customWidth="1"/>
    <col min="15612" max="15612" width="10.85546875" style="3" customWidth="1"/>
    <col min="15613" max="15613" width="13.7109375" style="3" customWidth="1"/>
    <col min="15614" max="15614" width="13.5703125" style="3" customWidth="1"/>
    <col min="15615" max="15616" width="12" style="3" customWidth="1"/>
    <col min="15617" max="15618" width="9.140625" style="3"/>
    <col min="15619" max="15619" width="34.28515625" style="3" customWidth="1"/>
    <col min="15620" max="15620" width="11.42578125" style="3" customWidth="1"/>
    <col min="15621" max="15621" width="9.140625" style="3"/>
    <col min="15622" max="15622" width="19.85546875" style="3" customWidth="1"/>
    <col min="15623" max="15864" width="9.140625" style="3"/>
    <col min="15865" max="15865" width="2.7109375" style="3" customWidth="1"/>
    <col min="15866" max="15866" width="6.7109375" style="3" customWidth="1"/>
    <col min="15867" max="15867" width="43.7109375" style="3" customWidth="1"/>
    <col min="15868" max="15868" width="10.85546875" style="3" customWidth="1"/>
    <col min="15869" max="15869" width="13.7109375" style="3" customWidth="1"/>
    <col min="15870" max="15870" width="13.5703125" style="3" customWidth="1"/>
    <col min="15871" max="15872" width="12" style="3" customWidth="1"/>
    <col min="15873" max="15874" width="9.140625" style="3"/>
    <col min="15875" max="15875" width="34.28515625" style="3" customWidth="1"/>
    <col min="15876" max="15876" width="11.42578125" style="3" customWidth="1"/>
    <col min="15877" max="15877" width="9.140625" style="3"/>
    <col min="15878" max="15878" width="19.85546875" style="3" customWidth="1"/>
    <col min="15879" max="16120" width="9.140625" style="3"/>
    <col min="16121" max="16121" width="2.7109375" style="3" customWidth="1"/>
    <col min="16122" max="16122" width="6.7109375" style="3" customWidth="1"/>
    <col min="16123" max="16123" width="43.7109375" style="3" customWidth="1"/>
    <col min="16124" max="16124" width="10.85546875" style="3" customWidth="1"/>
    <col min="16125" max="16125" width="13.7109375" style="3" customWidth="1"/>
    <col min="16126" max="16126" width="13.5703125" style="3" customWidth="1"/>
    <col min="16127" max="16128" width="12" style="3" customWidth="1"/>
    <col min="16129" max="16130" width="9.140625" style="3"/>
    <col min="16131" max="16131" width="34.28515625" style="3" customWidth="1"/>
    <col min="16132" max="16132" width="11.42578125" style="3" customWidth="1"/>
    <col min="16133" max="16133" width="9.140625" style="3"/>
    <col min="16134" max="16134" width="19.85546875" style="3" customWidth="1"/>
    <col min="16135" max="16384" width="9.140625" style="3"/>
  </cols>
  <sheetData>
    <row r="1" spans="1:17" s="13" customFormat="1" ht="11.1" customHeight="1" x14ac:dyDescent="0.2">
      <c r="C1" s="160"/>
      <c r="D1" s="160"/>
      <c r="E1" s="14"/>
    </row>
    <row r="2" spans="1:17" s="13" customFormat="1" ht="11.1" customHeight="1" x14ac:dyDescent="0.2">
      <c r="A2" s="15"/>
      <c r="C2" s="14"/>
      <c r="D2" s="14"/>
      <c r="E2" s="14"/>
    </row>
    <row r="3" spans="1:17" s="13" customFormat="1" ht="11.1" customHeight="1" x14ac:dyDescent="0.2">
      <c r="A3" s="16"/>
      <c r="C3" s="14"/>
      <c r="D3" s="14"/>
      <c r="E3" s="14"/>
    </row>
    <row r="4" spans="1:17" s="13" customFormat="1" ht="11.1" customHeight="1" x14ac:dyDescent="0.2">
      <c r="A4" s="17"/>
      <c r="C4" s="18"/>
      <c r="D4" s="18"/>
      <c r="E4" s="14"/>
    </row>
    <row r="5" spans="1:17" s="13" customFormat="1" ht="13.5" customHeight="1" x14ac:dyDescent="0.2">
      <c r="A5" s="160" t="s">
        <v>21</v>
      </c>
      <c r="B5" s="160"/>
      <c r="C5" s="160"/>
      <c r="D5" s="160"/>
      <c r="E5" s="14"/>
    </row>
    <row r="6" spans="1:17" s="13" customFormat="1" ht="14.25" customHeight="1" x14ac:dyDescent="0.2">
      <c r="A6" s="160" t="s">
        <v>134</v>
      </c>
      <c r="B6" s="160"/>
      <c r="C6" s="160"/>
      <c r="D6" s="160"/>
      <c r="E6" s="14"/>
    </row>
    <row r="7" spans="1:17" s="13" customFormat="1" ht="25.5" customHeight="1" x14ac:dyDescent="0.2">
      <c r="A7" s="19"/>
      <c r="C7" s="14"/>
      <c r="D7" s="14"/>
      <c r="E7" s="14"/>
    </row>
    <row r="8" spans="1:17" s="13" customFormat="1" ht="11.1" customHeight="1" x14ac:dyDescent="0.2">
      <c r="A8" s="17"/>
      <c r="C8" s="18"/>
      <c r="D8" s="18"/>
      <c r="E8" s="14"/>
    </row>
    <row r="9" spans="1:17" s="13" customFormat="1" ht="27" customHeight="1" x14ac:dyDescent="0.2">
      <c r="A9" s="20" t="s">
        <v>22</v>
      </c>
      <c r="B9" s="21" t="s">
        <v>132</v>
      </c>
      <c r="C9" s="22" t="s">
        <v>133</v>
      </c>
      <c r="D9" s="22" t="s">
        <v>23</v>
      </c>
      <c r="E9" s="14"/>
    </row>
    <row r="10" spans="1:17" s="13" customFormat="1" ht="11.1" customHeight="1" x14ac:dyDescent="0.2">
      <c r="A10" s="23"/>
      <c r="B10" s="24"/>
      <c r="C10" s="25"/>
      <c r="D10" s="25"/>
      <c r="E10" s="14"/>
    </row>
    <row r="11" spans="1:17" x14ac:dyDescent="0.2">
      <c r="A11" s="26" t="s">
        <v>0</v>
      </c>
      <c r="B11" s="27"/>
      <c r="C11" s="28"/>
      <c r="D11" s="28"/>
      <c r="E11" s="2"/>
      <c r="G11" s="4"/>
      <c r="H11" s="4"/>
      <c r="I11" s="4"/>
      <c r="J11" s="4"/>
      <c r="K11" s="4"/>
      <c r="L11" s="4"/>
      <c r="M11" s="4"/>
      <c r="N11" s="4"/>
      <c r="O11" s="4"/>
      <c r="P11" s="4"/>
      <c r="Q11" s="4"/>
    </row>
    <row r="12" spans="1:17" x14ac:dyDescent="0.2">
      <c r="A12" s="26" t="s">
        <v>1</v>
      </c>
      <c r="B12" s="27" t="s">
        <v>2</v>
      </c>
      <c r="C12" s="29"/>
      <c r="D12" s="29"/>
      <c r="E12" s="2"/>
      <c r="G12" s="4"/>
      <c r="H12" s="4"/>
      <c r="I12" s="4"/>
      <c r="J12" s="4"/>
      <c r="K12" s="4"/>
      <c r="L12" s="4"/>
      <c r="M12" s="4"/>
      <c r="N12" s="4"/>
      <c r="O12" s="4"/>
      <c r="P12" s="4"/>
      <c r="Q12" s="4"/>
    </row>
    <row r="13" spans="1:17" x14ac:dyDescent="0.2">
      <c r="A13" s="30" t="s">
        <v>3</v>
      </c>
      <c r="B13" s="31">
        <v>17</v>
      </c>
      <c r="C13" s="28">
        <v>68937756</v>
      </c>
      <c r="D13" s="28">
        <v>64440835</v>
      </c>
      <c r="E13" s="2"/>
      <c r="G13" s="4"/>
      <c r="H13" s="4"/>
      <c r="I13" s="4"/>
      <c r="J13" s="4"/>
      <c r="K13" s="4"/>
      <c r="L13" s="4"/>
      <c r="M13" s="4"/>
      <c r="N13" s="4"/>
      <c r="O13" s="4"/>
      <c r="P13" s="4"/>
      <c r="Q13" s="4"/>
    </row>
    <row r="14" spans="1:17" x14ac:dyDescent="0.2">
      <c r="A14" s="30" t="s">
        <v>108</v>
      </c>
      <c r="B14" s="31">
        <v>18</v>
      </c>
      <c r="C14" s="28">
        <v>17348317</v>
      </c>
      <c r="D14" s="28">
        <v>15552552</v>
      </c>
      <c r="E14" s="2"/>
      <c r="G14" s="4"/>
      <c r="H14" s="4"/>
      <c r="I14" s="4"/>
      <c r="J14" s="4"/>
      <c r="K14" s="4"/>
      <c r="L14" s="4"/>
      <c r="M14" s="4"/>
      <c r="N14" s="4"/>
      <c r="O14" s="4"/>
      <c r="P14" s="4"/>
      <c r="Q14" s="4"/>
    </row>
    <row r="15" spans="1:17" x14ac:dyDescent="0.2">
      <c r="A15" s="30" t="s">
        <v>4</v>
      </c>
      <c r="B15" s="31"/>
      <c r="C15" s="28">
        <v>21152</v>
      </c>
      <c r="D15" s="28">
        <v>22225</v>
      </c>
      <c r="E15" s="2"/>
      <c r="G15" s="4"/>
      <c r="H15" s="4"/>
      <c r="I15" s="4"/>
      <c r="J15" s="4"/>
      <c r="K15" s="4"/>
      <c r="L15" s="4"/>
      <c r="M15" s="4"/>
      <c r="N15" s="4"/>
      <c r="O15" s="4"/>
      <c r="P15" s="4"/>
      <c r="Q15" s="4"/>
    </row>
    <row r="16" spans="1:17" x14ac:dyDescent="0.2">
      <c r="A16" s="30" t="s">
        <v>5</v>
      </c>
      <c r="B16" s="31"/>
      <c r="C16" s="28">
        <v>69892</v>
      </c>
      <c r="D16" s="28">
        <v>39026</v>
      </c>
      <c r="E16" s="2"/>
      <c r="G16" s="4"/>
      <c r="H16" s="4"/>
      <c r="I16" s="4"/>
      <c r="J16" s="4"/>
      <c r="K16" s="4"/>
      <c r="L16" s="4"/>
      <c r="M16" s="4"/>
      <c r="N16" s="4"/>
      <c r="O16" s="4"/>
      <c r="P16" s="4"/>
      <c r="Q16" s="4"/>
    </row>
    <row r="17" spans="1:17" x14ac:dyDescent="0.2">
      <c r="A17" s="30" t="s">
        <v>109</v>
      </c>
      <c r="B17" s="31">
        <v>19</v>
      </c>
      <c r="C17" s="28">
        <v>641523</v>
      </c>
      <c r="D17" s="28">
        <v>1072341</v>
      </c>
      <c r="E17" s="2"/>
      <c r="G17" s="4"/>
      <c r="H17" s="4"/>
      <c r="I17" s="4"/>
      <c r="J17" s="4"/>
      <c r="K17" s="4"/>
      <c r="L17" s="4"/>
      <c r="M17" s="4"/>
      <c r="N17" s="4"/>
      <c r="O17" s="4"/>
      <c r="P17" s="4"/>
      <c r="Q17" s="4"/>
    </row>
    <row r="18" spans="1:17" x14ac:dyDescent="0.2">
      <c r="A18" s="30" t="s">
        <v>6</v>
      </c>
      <c r="B18" s="31"/>
      <c r="C18" s="28">
        <v>847799</v>
      </c>
      <c r="D18" s="28">
        <v>847799</v>
      </c>
      <c r="E18" s="2"/>
      <c r="G18" s="4"/>
      <c r="H18" s="4"/>
      <c r="I18" s="4"/>
      <c r="J18" s="4"/>
      <c r="K18" s="4"/>
      <c r="L18" s="4"/>
      <c r="M18" s="4"/>
      <c r="N18" s="4"/>
      <c r="O18" s="4"/>
      <c r="P18" s="4"/>
      <c r="Q18" s="4"/>
    </row>
    <row r="19" spans="1:17" x14ac:dyDescent="0.2">
      <c r="A19" s="30" t="s">
        <v>110</v>
      </c>
      <c r="B19" s="31">
        <v>24</v>
      </c>
      <c r="C19" s="28">
        <v>444224</v>
      </c>
      <c r="D19" s="28">
        <v>444224</v>
      </c>
      <c r="E19" s="2"/>
      <c r="G19" s="4"/>
      <c r="H19" s="4"/>
      <c r="I19" s="4"/>
      <c r="J19" s="4"/>
      <c r="K19" s="4"/>
      <c r="L19" s="4"/>
      <c r="M19" s="4"/>
      <c r="N19" s="4"/>
      <c r="O19" s="4"/>
      <c r="P19" s="4"/>
      <c r="Q19" s="4"/>
    </row>
    <row r="20" spans="1:17" x14ac:dyDescent="0.2">
      <c r="A20" s="26" t="s">
        <v>7</v>
      </c>
      <c r="B20" s="27"/>
      <c r="C20" s="36">
        <f>+SUM(C13:C19)</f>
        <v>88310663</v>
      </c>
      <c r="D20" s="36">
        <f>+SUM(D13:D19)</f>
        <v>82419002</v>
      </c>
      <c r="E20" s="2"/>
      <c r="G20" s="4"/>
      <c r="H20" s="4"/>
      <c r="I20" s="4"/>
      <c r="J20" s="4"/>
      <c r="K20" s="4"/>
      <c r="L20" s="4"/>
      <c r="M20" s="4"/>
      <c r="N20" s="4"/>
      <c r="O20" s="4"/>
      <c r="P20" s="4"/>
      <c r="Q20" s="4"/>
    </row>
    <row r="21" spans="1:17" x14ac:dyDescent="0.2">
      <c r="A21" s="26" t="s">
        <v>8</v>
      </c>
      <c r="B21" s="27"/>
      <c r="C21" s="32"/>
      <c r="D21" s="32"/>
      <c r="E21" s="2"/>
      <c r="G21" s="4"/>
      <c r="H21" s="4"/>
      <c r="I21" s="4"/>
      <c r="J21" s="4"/>
      <c r="K21" s="4"/>
      <c r="L21" s="4"/>
      <c r="M21" s="4"/>
      <c r="N21" s="4"/>
      <c r="O21" s="4"/>
      <c r="P21" s="4"/>
      <c r="Q21" s="4"/>
    </row>
    <row r="22" spans="1:17" x14ac:dyDescent="0.2">
      <c r="A22" s="30" t="s">
        <v>111</v>
      </c>
      <c r="B22" s="31">
        <v>20</v>
      </c>
      <c r="C22" s="28">
        <v>4449704</v>
      </c>
      <c r="D22" s="28">
        <v>6715969</v>
      </c>
      <c r="E22" s="2"/>
      <c r="G22" s="4"/>
      <c r="H22" s="4"/>
      <c r="I22" s="4"/>
      <c r="J22" s="4"/>
      <c r="K22" s="4"/>
      <c r="L22" s="4"/>
      <c r="M22" s="4"/>
      <c r="N22" s="4"/>
      <c r="O22" s="4"/>
      <c r="P22" s="4"/>
      <c r="Q22" s="4"/>
    </row>
    <row r="23" spans="1:17" x14ac:dyDescent="0.2">
      <c r="A23" s="30" t="s">
        <v>112</v>
      </c>
      <c r="B23" s="31">
        <v>21</v>
      </c>
      <c r="C23" s="28">
        <v>3006744</v>
      </c>
      <c r="D23" s="28">
        <v>2973868</v>
      </c>
      <c r="E23" s="2"/>
      <c r="F23" s="2"/>
      <c r="G23" s="4"/>
      <c r="H23" s="4"/>
      <c r="I23" s="4"/>
      <c r="J23" s="4"/>
      <c r="K23" s="4"/>
      <c r="L23" s="4"/>
      <c r="M23" s="4"/>
      <c r="N23" s="4"/>
      <c r="O23" s="4"/>
      <c r="P23" s="4"/>
      <c r="Q23" s="4"/>
    </row>
    <row r="24" spans="1:17" x14ac:dyDescent="0.2">
      <c r="A24" s="30" t="s">
        <v>113</v>
      </c>
      <c r="B24" s="31">
        <v>22</v>
      </c>
      <c r="C24" s="28">
        <v>116412</v>
      </c>
      <c r="D24" s="28">
        <v>424170</v>
      </c>
      <c r="E24" s="2"/>
      <c r="F24" s="2"/>
      <c r="G24" s="4"/>
      <c r="H24" s="4"/>
      <c r="I24" s="4"/>
      <c r="J24" s="4"/>
      <c r="K24" s="4"/>
      <c r="L24" s="4"/>
      <c r="M24" s="4"/>
      <c r="N24" s="4"/>
      <c r="O24" s="4"/>
      <c r="P24" s="4"/>
      <c r="Q24" s="4"/>
    </row>
    <row r="25" spans="1:17" x14ac:dyDescent="0.2">
      <c r="A25" s="30" t="s">
        <v>109</v>
      </c>
      <c r="B25" s="31">
        <v>19</v>
      </c>
      <c r="C25" s="28">
        <v>789341</v>
      </c>
      <c r="D25" s="28">
        <v>759128</v>
      </c>
      <c r="E25" s="2"/>
      <c r="F25" s="2"/>
      <c r="G25" s="4"/>
      <c r="H25" s="4"/>
      <c r="I25" s="4"/>
      <c r="J25" s="4"/>
      <c r="K25" s="4"/>
      <c r="L25" s="4"/>
      <c r="M25" s="4"/>
      <c r="N25" s="4"/>
      <c r="O25" s="4"/>
      <c r="P25" s="4"/>
      <c r="Q25" s="4"/>
    </row>
    <row r="26" spans="1:17" x14ac:dyDescent="0.2">
      <c r="A26" s="30" t="s">
        <v>9</v>
      </c>
      <c r="B26" s="31">
        <v>23</v>
      </c>
      <c r="C26" s="28">
        <v>1573018</v>
      </c>
      <c r="D26" s="28">
        <v>446406</v>
      </c>
      <c r="E26" s="2"/>
      <c r="F26" s="2"/>
      <c r="G26" s="4"/>
      <c r="H26" s="4"/>
      <c r="I26" s="4"/>
      <c r="J26" s="4"/>
      <c r="K26" s="4"/>
      <c r="L26" s="4"/>
      <c r="M26" s="4"/>
      <c r="N26" s="4"/>
      <c r="O26" s="4"/>
      <c r="P26" s="4"/>
      <c r="Q26" s="4"/>
    </row>
    <row r="27" spans="1:17" x14ac:dyDescent="0.2">
      <c r="A27" s="30" t="s">
        <v>114</v>
      </c>
      <c r="B27" s="31"/>
      <c r="C27" s="28">
        <v>988663</v>
      </c>
      <c r="D27" s="28">
        <v>912592</v>
      </c>
      <c r="E27" s="2"/>
      <c r="F27" s="2"/>
      <c r="G27" s="4"/>
      <c r="H27" s="4"/>
      <c r="I27" s="4"/>
      <c r="J27" s="4"/>
      <c r="K27" s="4"/>
      <c r="L27" s="4"/>
      <c r="M27" s="4"/>
      <c r="N27" s="4"/>
      <c r="O27" s="4"/>
      <c r="P27" s="4"/>
      <c r="Q27" s="4"/>
    </row>
    <row r="28" spans="1:17" x14ac:dyDescent="0.2">
      <c r="A28" s="30" t="s">
        <v>110</v>
      </c>
      <c r="B28" s="31">
        <v>24</v>
      </c>
      <c r="C28" s="28">
        <v>72047</v>
      </c>
      <c r="D28" s="28">
        <v>102067</v>
      </c>
      <c r="E28" s="2"/>
      <c r="F28" s="2"/>
      <c r="G28" s="4"/>
      <c r="H28" s="4"/>
      <c r="I28" s="4"/>
      <c r="J28" s="4"/>
      <c r="K28" s="4"/>
      <c r="L28" s="4"/>
      <c r="M28" s="4"/>
      <c r="N28" s="4"/>
      <c r="O28" s="4"/>
      <c r="P28" s="4"/>
      <c r="Q28" s="4"/>
    </row>
    <row r="29" spans="1:17" x14ac:dyDescent="0.2">
      <c r="A29" s="30" t="s">
        <v>10</v>
      </c>
      <c r="B29" s="31">
        <v>25</v>
      </c>
      <c r="C29" s="28">
        <v>20178000</v>
      </c>
      <c r="D29" s="28">
        <v>15101407</v>
      </c>
      <c r="E29" s="2"/>
      <c r="F29" s="2"/>
      <c r="G29" s="4"/>
      <c r="H29" s="4"/>
      <c r="I29" s="4"/>
      <c r="J29" s="4"/>
      <c r="K29" s="4"/>
      <c r="L29" s="4"/>
      <c r="M29" s="4"/>
      <c r="N29" s="4"/>
      <c r="O29" s="4"/>
      <c r="P29" s="4"/>
      <c r="Q29" s="4"/>
    </row>
    <row r="30" spans="1:17" x14ac:dyDescent="0.2">
      <c r="A30" s="26" t="s">
        <v>11</v>
      </c>
      <c r="B30" s="31"/>
      <c r="C30" s="37">
        <f>SUM(C22:C29)</f>
        <v>31173929</v>
      </c>
      <c r="D30" s="37">
        <f>SUM(D22:D29)</f>
        <v>27435607</v>
      </c>
      <c r="E30" s="2"/>
      <c r="F30" s="2"/>
      <c r="G30" s="4"/>
      <c r="H30" s="4"/>
      <c r="I30" s="4"/>
      <c r="J30" s="4"/>
      <c r="K30" s="4"/>
      <c r="L30" s="4"/>
      <c r="M30" s="4"/>
      <c r="N30" s="4"/>
      <c r="O30" s="4"/>
      <c r="P30" s="4"/>
      <c r="Q30" s="4"/>
    </row>
    <row r="31" spans="1:17" ht="13.5" thickBot="1" x14ac:dyDescent="0.25">
      <c r="A31" s="26" t="s">
        <v>12</v>
      </c>
      <c r="B31" s="27"/>
      <c r="C31" s="38">
        <f>C20+C30</f>
        <v>119484592</v>
      </c>
      <c r="D31" s="38">
        <f>D20+D30</f>
        <v>109854609</v>
      </c>
      <c r="E31" s="2"/>
      <c r="F31" s="2"/>
      <c r="G31" s="4"/>
      <c r="H31" s="4"/>
      <c r="I31" s="4"/>
      <c r="J31" s="4"/>
      <c r="K31" s="4"/>
      <c r="L31" s="4"/>
      <c r="M31" s="4"/>
      <c r="N31" s="4"/>
      <c r="O31" s="4"/>
      <c r="P31" s="4"/>
      <c r="Q31" s="4"/>
    </row>
    <row r="32" spans="1:17" x14ac:dyDescent="0.2">
      <c r="A32" s="26" t="s">
        <v>13</v>
      </c>
      <c r="B32" s="27"/>
      <c r="C32" s="33"/>
      <c r="D32" s="33"/>
      <c r="E32" s="2"/>
      <c r="F32" s="2"/>
      <c r="G32" s="4"/>
      <c r="H32" s="4"/>
      <c r="I32" s="4"/>
      <c r="J32" s="4"/>
      <c r="K32" s="4"/>
      <c r="L32" s="4"/>
      <c r="M32" s="4"/>
      <c r="N32" s="4"/>
      <c r="O32" s="4"/>
      <c r="P32" s="4"/>
      <c r="Q32" s="4"/>
    </row>
    <row r="33" spans="1:17" x14ac:dyDescent="0.2">
      <c r="A33" s="26" t="s">
        <v>14</v>
      </c>
      <c r="B33" s="27"/>
      <c r="C33" s="33"/>
      <c r="D33" s="33"/>
      <c r="E33" s="2"/>
      <c r="F33" s="2"/>
      <c r="G33" s="4"/>
      <c r="H33" s="4"/>
      <c r="I33" s="4"/>
      <c r="J33" s="4"/>
      <c r="K33" s="4"/>
      <c r="L33" s="4"/>
      <c r="M33" s="4"/>
      <c r="N33" s="4"/>
      <c r="O33" s="4"/>
      <c r="P33" s="4"/>
      <c r="Q33" s="4"/>
    </row>
    <row r="34" spans="1:17" x14ac:dyDescent="0.2">
      <c r="A34" s="30" t="s">
        <v>99</v>
      </c>
      <c r="B34" s="31">
        <v>26</v>
      </c>
      <c r="C34" s="34">
        <v>17754292</v>
      </c>
      <c r="D34" s="34">
        <v>17754292</v>
      </c>
      <c r="E34" s="2"/>
      <c r="F34" s="2"/>
      <c r="G34" s="4"/>
      <c r="H34" s="4"/>
      <c r="I34" s="4"/>
      <c r="J34" s="4"/>
      <c r="K34" s="4"/>
      <c r="L34" s="4"/>
      <c r="M34" s="4"/>
      <c r="N34" s="4"/>
      <c r="O34" s="4"/>
      <c r="P34" s="4"/>
      <c r="Q34" s="4"/>
    </row>
    <row r="35" spans="1:17" x14ac:dyDescent="0.2">
      <c r="A35" s="30" t="s">
        <v>115</v>
      </c>
      <c r="B35" s="27"/>
      <c r="C35" s="34">
        <v>60627975</v>
      </c>
      <c r="D35" s="34">
        <v>47522037</v>
      </c>
      <c r="E35" s="2"/>
      <c r="F35" s="2"/>
      <c r="G35" s="4"/>
      <c r="H35" s="4"/>
      <c r="I35" s="4"/>
      <c r="J35" s="4"/>
      <c r="K35" s="4"/>
      <c r="L35" s="4"/>
      <c r="M35" s="4"/>
      <c r="N35" s="4"/>
      <c r="O35" s="4"/>
      <c r="P35" s="4"/>
      <c r="Q35" s="4"/>
    </row>
    <row r="36" spans="1:17" ht="13.5" thickBot="1" x14ac:dyDescent="0.25">
      <c r="A36" s="26" t="s">
        <v>15</v>
      </c>
      <c r="B36" s="27"/>
      <c r="C36" s="111">
        <f>SUM(C34:C35)</f>
        <v>78382267</v>
      </c>
      <c r="D36" s="111">
        <f>SUM(D34:D35)</f>
        <v>65276329</v>
      </c>
      <c r="E36" s="2"/>
      <c r="F36" s="2"/>
      <c r="G36" s="2"/>
      <c r="H36" s="4"/>
      <c r="I36" s="4"/>
      <c r="J36" s="4"/>
      <c r="K36" s="4"/>
      <c r="L36" s="4"/>
      <c r="M36" s="4"/>
      <c r="N36" s="4"/>
      <c r="O36" s="4"/>
      <c r="P36" s="4"/>
      <c r="Q36" s="4"/>
    </row>
    <row r="37" spans="1:17" x14ac:dyDescent="0.2">
      <c r="A37" s="26" t="s">
        <v>16</v>
      </c>
      <c r="B37" s="27"/>
      <c r="C37" s="35"/>
      <c r="D37" s="35"/>
      <c r="E37" s="2"/>
      <c r="F37" s="2"/>
      <c r="G37" s="2"/>
      <c r="H37" s="4"/>
      <c r="I37" s="4"/>
      <c r="J37" s="4"/>
      <c r="K37" s="4"/>
      <c r="L37" s="4"/>
      <c r="M37" s="4"/>
      <c r="N37" s="4"/>
      <c r="O37" s="4"/>
      <c r="P37" s="4"/>
      <c r="Q37" s="4"/>
    </row>
    <row r="38" spans="1:17" x14ac:dyDescent="0.2">
      <c r="A38" s="30" t="s">
        <v>116</v>
      </c>
      <c r="B38" s="31">
        <v>27</v>
      </c>
      <c r="C38" s="34">
        <v>18655634</v>
      </c>
      <c r="D38" s="34">
        <v>15333941</v>
      </c>
      <c r="E38" s="2"/>
      <c r="F38" s="2"/>
      <c r="G38" s="2"/>
      <c r="H38" s="4"/>
      <c r="I38" s="4"/>
      <c r="J38" s="4"/>
      <c r="K38" s="4"/>
      <c r="L38" s="4"/>
      <c r="M38" s="4"/>
      <c r="N38" s="4"/>
      <c r="O38" s="4"/>
      <c r="P38" s="4"/>
      <c r="Q38" s="4"/>
    </row>
    <row r="39" spans="1:17" x14ac:dyDescent="0.2">
      <c r="A39" s="30" t="s">
        <v>117</v>
      </c>
      <c r="B39" s="31">
        <v>27</v>
      </c>
      <c r="C39" s="34">
        <v>7322617</v>
      </c>
      <c r="D39" s="34">
        <v>7687783</v>
      </c>
      <c r="E39" s="2"/>
      <c r="F39" s="2"/>
      <c r="G39" s="2"/>
      <c r="H39" s="4"/>
      <c r="I39" s="4"/>
      <c r="J39" s="4"/>
      <c r="K39" s="4"/>
      <c r="L39" s="4"/>
      <c r="M39" s="4"/>
      <c r="N39" s="4"/>
      <c r="O39" s="4"/>
      <c r="P39" s="4"/>
      <c r="Q39" s="4"/>
    </row>
    <row r="40" spans="1:17" x14ac:dyDescent="0.2">
      <c r="A40" s="30" t="s">
        <v>121</v>
      </c>
      <c r="B40" s="31">
        <v>28</v>
      </c>
      <c r="C40" s="34">
        <v>115493</v>
      </c>
      <c r="D40" s="34">
        <v>103036</v>
      </c>
      <c r="E40" s="2"/>
      <c r="F40" s="2"/>
      <c r="G40" s="2"/>
      <c r="H40" s="4"/>
      <c r="I40" s="4"/>
      <c r="J40" s="4"/>
      <c r="K40" s="4"/>
      <c r="L40" s="4"/>
      <c r="M40" s="4"/>
      <c r="N40" s="4"/>
      <c r="O40" s="4"/>
      <c r="P40" s="4"/>
      <c r="Q40" s="4"/>
    </row>
    <row r="41" spans="1:17" x14ac:dyDescent="0.2">
      <c r="A41" s="30" t="s">
        <v>123</v>
      </c>
      <c r="B41" s="31">
        <v>29</v>
      </c>
      <c r="C41" s="34">
        <v>2468651</v>
      </c>
      <c r="D41" s="34">
        <v>2331878</v>
      </c>
      <c r="E41" s="2"/>
      <c r="F41" s="2"/>
      <c r="G41" s="2"/>
      <c r="H41" s="4"/>
      <c r="I41" s="4"/>
      <c r="J41" s="4"/>
      <c r="K41" s="4"/>
      <c r="L41" s="4"/>
      <c r="M41" s="4"/>
      <c r="N41" s="4"/>
      <c r="O41" s="4"/>
      <c r="P41" s="4"/>
      <c r="Q41" s="4"/>
    </row>
    <row r="42" spans="1:17" x14ac:dyDescent="0.2">
      <c r="A42" s="30" t="s">
        <v>124</v>
      </c>
      <c r="B42" s="31"/>
      <c r="C42" s="34">
        <v>4362113</v>
      </c>
      <c r="D42" s="34">
        <v>4362113</v>
      </c>
      <c r="E42" s="2"/>
      <c r="F42" s="2"/>
      <c r="G42" s="2"/>
      <c r="H42" s="4"/>
      <c r="I42" s="4"/>
      <c r="J42" s="4"/>
      <c r="K42" s="4"/>
      <c r="L42" s="4"/>
      <c r="M42" s="4"/>
      <c r="N42" s="4"/>
      <c r="O42" s="4"/>
      <c r="P42" s="4"/>
      <c r="Q42" s="4"/>
    </row>
    <row r="43" spans="1:17" x14ac:dyDescent="0.2">
      <c r="A43" s="26" t="s">
        <v>17</v>
      </c>
      <c r="B43" s="27"/>
      <c r="C43" s="37">
        <f>+SUM(C38:C42)</f>
        <v>32924508</v>
      </c>
      <c r="D43" s="37">
        <f>+SUM(D38:D42)</f>
        <v>29818751</v>
      </c>
      <c r="E43" s="2"/>
      <c r="F43" s="2"/>
      <c r="G43" s="2"/>
      <c r="H43" s="4"/>
      <c r="I43" s="4"/>
      <c r="J43" s="4"/>
      <c r="K43" s="4"/>
      <c r="L43" s="4"/>
      <c r="M43" s="4"/>
      <c r="N43" s="4"/>
      <c r="O43" s="4"/>
      <c r="P43" s="4"/>
      <c r="Q43" s="4"/>
    </row>
    <row r="44" spans="1:17" x14ac:dyDescent="0.2">
      <c r="A44" s="26" t="s">
        <v>18</v>
      </c>
      <c r="B44" s="27"/>
      <c r="C44" s="34"/>
      <c r="D44" s="34"/>
      <c r="E44" s="2"/>
      <c r="F44" s="2"/>
      <c r="G44" s="2"/>
      <c r="H44" s="4"/>
      <c r="I44" s="4"/>
      <c r="J44" s="4"/>
      <c r="K44" s="4"/>
      <c r="L44" s="4"/>
      <c r="M44" s="4"/>
      <c r="N44" s="4"/>
      <c r="O44" s="4"/>
      <c r="P44" s="4"/>
      <c r="Q44" s="4"/>
    </row>
    <row r="45" spans="1:17" x14ac:dyDescent="0.2">
      <c r="A45" s="30" t="s">
        <v>118</v>
      </c>
      <c r="B45" s="31">
        <v>27</v>
      </c>
      <c r="C45" s="34">
        <v>4014644</v>
      </c>
      <c r="D45" s="34">
        <v>6058125</v>
      </c>
      <c r="E45" s="2"/>
      <c r="F45" s="2"/>
      <c r="G45" s="4"/>
      <c r="H45" s="4"/>
      <c r="I45" s="4"/>
      <c r="J45" s="4"/>
      <c r="K45" s="4"/>
      <c r="L45" s="4"/>
      <c r="M45" s="4"/>
      <c r="N45" s="4"/>
      <c r="O45" s="4"/>
      <c r="P45" s="4"/>
      <c r="Q45" s="4"/>
    </row>
    <row r="46" spans="1:17" x14ac:dyDescent="0.2">
      <c r="A46" s="30" t="s">
        <v>119</v>
      </c>
      <c r="B46" s="31">
        <v>30</v>
      </c>
      <c r="C46" s="34">
        <v>2901690</v>
      </c>
      <c r="D46" s="34">
        <v>5528073</v>
      </c>
      <c r="E46" s="2"/>
      <c r="F46" s="2"/>
      <c r="G46" s="4"/>
      <c r="H46" s="4"/>
      <c r="I46" s="4"/>
      <c r="J46" s="4"/>
      <c r="K46" s="4"/>
      <c r="L46" s="4"/>
      <c r="M46" s="4"/>
      <c r="N46" s="4"/>
      <c r="O46" s="4"/>
      <c r="P46" s="4"/>
      <c r="Q46" s="4"/>
    </row>
    <row r="47" spans="1:17" x14ac:dyDescent="0.2">
      <c r="A47" s="30" t="s">
        <v>120</v>
      </c>
      <c r="B47" s="31">
        <v>31</v>
      </c>
      <c r="C47" s="34">
        <v>491515</v>
      </c>
      <c r="D47" s="34">
        <v>2873058</v>
      </c>
      <c r="E47" s="2"/>
      <c r="F47" s="2"/>
      <c r="G47" s="4"/>
      <c r="H47" s="4"/>
      <c r="I47" s="4"/>
      <c r="J47" s="4"/>
      <c r="K47" s="4"/>
      <c r="L47" s="4"/>
      <c r="M47" s="4"/>
      <c r="N47" s="4"/>
      <c r="O47" s="4"/>
      <c r="P47" s="4"/>
      <c r="Q47" s="4"/>
    </row>
    <row r="48" spans="1:17" x14ac:dyDescent="0.2">
      <c r="A48" s="30" t="s">
        <v>121</v>
      </c>
      <c r="B48" s="31">
        <v>28</v>
      </c>
      <c r="C48" s="34">
        <v>11905</v>
      </c>
      <c r="D48" s="34">
        <v>47619</v>
      </c>
      <c r="E48" s="2"/>
      <c r="F48" s="2"/>
      <c r="G48" s="4"/>
      <c r="H48" s="4"/>
      <c r="I48" s="4"/>
      <c r="J48" s="4"/>
      <c r="K48" s="4"/>
      <c r="L48" s="4"/>
      <c r="M48" s="4"/>
      <c r="N48" s="4"/>
      <c r="O48" s="4"/>
      <c r="P48" s="4"/>
      <c r="Q48" s="4"/>
    </row>
    <row r="49" spans="1:17" x14ac:dyDescent="0.2">
      <c r="A49" s="30" t="s">
        <v>122</v>
      </c>
      <c r="B49" s="31">
        <v>32</v>
      </c>
      <c r="C49" s="34">
        <v>758063</v>
      </c>
      <c r="D49" s="34">
        <v>252654</v>
      </c>
      <c r="E49" s="2"/>
      <c r="F49" s="2"/>
      <c r="G49" s="4"/>
      <c r="H49" s="4"/>
      <c r="I49" s="4"/>
      <c r="J49" s="4"/>
      <c r="K49" s="4"/>
      <c r="L49" s="4"/>
      <c r="M49" s="4"/>
      <c r="N49" s="4"/>
      <c r="O49" s="4"/>
      <c r="P49" s="4"/>
      <c r="Q49" s="4"/>
    </row>
    <row r="50" spans="1:17" x14ac:dyDescent="0.2">
      <c r="A50" s="26" t="s">
        <v>19</v>
      </c>
      <c r="B50" s="31"/>
      <c r="C50" s="37">
        <f>SUM(C45:C49)</f>
        <v>8177817</v>
      </c>
      <c r="D50" s="37">
        <f>SUM(D45:D49)</f>
        <v>14759529</v>
      </c>
      <c r="E50" s="2"/>
      <c r="F50" s="2"/>
      <c r="G50" s="4"/>
      <c r="H50" s="4"/>
      <c r="I50" s="4"/>
      <c r="J50" s="4"/>
      <c r="K50" s="4"/>
      <c r="L50" s="4"/>
      <c r="M50" s="4"/>
      <c r="N50" s="4"/>
      <c r="O50" s="4"/>
      <c r="P50" s="4"/>
      <c r="Q50" s="4"/>
    </row>
    <row r="51" spans="1:17" ht="13.5" thickBot="1" x14ac:dyDescent="0.25">
      <c r="A51" s="26" t="s">
        <v>20</v>
      </c>
      <c r="B51" s="27"/>
      <c r="C51" s="38">
        <f>C50+C43+C36</f>
        <v>119484592</v>
      </c>
      <c r="D51" s="38">
        <f>D50+D43+D36</f>
        <v>109854609</v>
      </c>
      <c r="E51" s="2"/>
      <c r="F51" s="2"/>
      <c r="G51" s="4"/>
      <c r="H51" s="4"/>
      <c r="I51" s="4"/>
      <c r="J51" s="4"/>
      <c r="K51" s="4"/>
      <c r="L51" s="4"/>
      <c r="M51" s="4"/>
      <c r="N51" s="4"/>
      <c r="O51" s="4"/>
      <c r="P51" s="4"/>
      <c r="Q51" s="4"/>
    </row>
    <row r="52" spans="1:17" x14ac:dyDescent="0.2">
      <c r="A52" s="5"/>
      <c r="C52" s="7"/>
      <c r="D52" s="7"/>
      <c r="E52" s="2"/>
      <c r="F52" s="2"/>
      <c r="G52" s="4"/>
      <c r="H52" s="4"/>
      <c r="I52" s="4"/>
      <c r="J52" s="4"/>
      <c r="K52" s="4"/>
      <c r="L52" s="4"/>
      <c r="M52" s="4"/>
      <c r="N52" s="4"/>
      <c r="O52" s="4"/>
      <c r="P52" s="4"/>
      <c r="Q52" s="4"/>
    </row>
    <row r="53" spans="1:17" s="11" customFormat="1" x14ac:dyDescent="0.2">
      <c r="A53" s="39" t="s">
        <v>24</v>
      </c>
      <c r="B53" s="8"/>
      <c r="C53" s="112">
        <v>783124</v>
      </c>
      <c r="D53" s="112">
        <v>652373</v>
      </c>
      <c r="E53" s="9"/>
      <c r="F53" s="2"/>
      <c r="G53" s="10"/>
      <c r="H53" s="10"/>
      <c r="I53" s="10"/>
      <c r="J53" s="10"/>
      <c r="K53" s="10"/>
      <c r="L53" s="10"/>
      <c r="M53" s="10"/>
      <c r="N53" s="10"/>
      <c r="O53" s="10"/>
      <c r="P53" s="10"/>
      <c r="Q53" s="10"/>
    </row>
    <row r="54" spans="1:17" x14ac:dyDescent="0.2">
      <c r="C54" s="7"/>
      <c r="D54" s="7"/>
      <c r="E54" s="2"/>
      <c r="F54" s="2"/>
      <c r="G54" s="4"/>
      <c r="H54" s="4"/>
      <c r="I54" s="4"/>
      <c r="J54" s="4"/>
      <c r="K54" s="4"/>
      <c r="L54" s="4"/>
      <c r="M54" s="4"/>
      <c r="N54" s="4"/>
      <c r="O54" s="4"/>
      <c r="P54" s="4"/>
      <c r="Q54" s="4"/>
    </row>
    <row r="55" spans="1:17" x14ac:dyDescent="0.2">
      <c r="C55" s="7"/>
      <c r="D55" s="7"/>
      <c r="E55" s="2"/>
      <c r="F55" s="2"/>
      <c r="G55" s="4"/>
      <c r="H55" s="4"/>
      <c r="I55" s="4"/>
      <c r="J55" s="4"/>
      <c r="K55" s="4"/>
      <c r="L55" s="4"/>
      <c r="M55" s="4"/>
      <c r="N55" s="4"/>
      <c r="O55" s="4"/>
      <c r="P55" s="4"/>
      <c r="Q55" s="4"/>
    </row>
    <row r="56" spans="1:17" x14ac:dyDescent="0.2">
      <c r="C56" s="7"/>
      <c r="D56" s="7"/>
      <c r="E56" s="2"/>
      <c r="F56" s="2"/>
      <c r="G56" s="4"/>
      <c r="H56" s="4"/>
      <c r="I56" s="4"/>
      <c r="J56" s="4"/>
      <c r="K56" s="4"/>
      <c r="L56" s="4"/>
      <c r="M56" s="4"/>
      <c r="N56" s="4"/>
      <c r="O56" s="4"/>
      <c r="P56" s="4"/>
      <c r="Q56" s="4"/>
    </row>
    <row r="57" spans="1:17" x14ac:dyDescent="0.2">
      <c r="C57" s="7"/>
      <c r="D57" s="7"/>
      <c r="E57" s="2"/>
      <c r="F57" s="2"/>
      <c r="G57" s="4"/>
      <c r="H57" s="4"/>
      <c r="I57" s="4"/>
      <c r="J57" s="4"/>
      <c r="K57" s="4"/>
      <c r="L57" s="4"/>
      <c r="M57" s="4"/>
      <c r="N57" s="4"/>
      <c r="O57" s="4"/>
      <c r="P57" s="4"/>
      <c r="Q57" s="4"/>
    </row>
    <row r="58" spans="1:17" ht="34.5" customHeight="1" x14ac:dyDescent="0.25">
      <c r="A58" s="48" t="s">
        <v>28</v>
      </c>
      <c r="B58"/>
      <c r="C58"/>
      <c r="D58"/>
      <c r="E58" s="2"/>
      <c r="F58" s="2"/>
      <c r="G58" s="4"/>
      <c r="H58" s="4"/>
      <c r="I58" s="4"/>
      <c r="J58" s="4"/>
      <c r="K58" s="4"/>
      <c r="L58" s="4"/>
      <c r="M58" s="4"/>
      <c r="N58" s="4"/>
      <c r="O58" s="4"/>
      <c r="P58" s="4"/>
      <c r="Q58" s="4"/>
    </row>
    <row r="59" spans="1:17" ht="15" x14ac:dyDescent="0.25">
      <c r="A59" s="49"/>
      <c r="B59"/>
      <c r="C59"/>
      <c r="D59"/>
      <c r="E59" s="2"/>
      <c r="F59" s="2"/>
      <c r="G59" s="4"/>
      <c r="H59" s="4"/>
      <c r="I59" s="4"/>
      <c r="J59" s="4"/>
      <c r="K59" s="4"/>
      <c r="L59" s="4"/>
      <c r="M59" s="4"/>
      <c r="N59" s="4"/>
      <c r="O59" s="4"/>
      <c r="P59" s="4"/>
      <c r="Q59" s="4"/>
    </row>
    <row r="60" spans="1:17" ht="12" customHeight="1" x14ac:dyDescent="0.2">
      <c r="A60" s="158" t="s">
        <v>26</v>
      </c>
      <c r="B60" s="51"/>
      <c r="C60" s="161" t="s">
        <v>29</v>
      </c>
      <c r="D60" s="161"/>
      <c r="E60" s="2"/>
      <c r="F60" s="2"/>
      <c r="G60" s="4"/>
      <c r="H60" s="4"/>
      <c r="I60" s="4"/>
      <c r="J60" s="4"/>
      <c r="K60" s="4"/>
      <c r="L60" s="4"/>
      <c r="M60" s="4"/>
      <c r="N60" s="4"/>
      <c r="O60" s="4"/>
      <c r="P60" s="4"/>
      <c r="Q60" s="4"/>
    </row>
    <row r="61" spans="1:17" ht="48" customHeight="1" x14ac:dyDescent="0.2">
      <c r="A61" s="158" t="s">
        <v>27</v>
      </c>
      <c r="B61" s="51"/>
      <c r="C61" s="161" t="s">
        <v>30</v>
      </c>
      <c r="D61" s="161"/>
      <c r="E61" s="2"/>
      <c r="F61" s="2"/>
      <c r="G61" s="4"/>
      <c r="H61" s="4"/>
      <c r="I61" s="4"/>
      <c r="J61" s="4"/>
      <c r="K61" s="4"/>
      <c r="L61" s="4"/>
      <c r="M61" s="4"/>
      <c r="N61" s="4"/>
      <c r="O61" s="4"/>
      <c r="P61" s="4"/>
      <c r="Q61" s="4"/>
    </row>
    <row r="62" spans="1:17" ht="15.75" customHeight="1" x14ac:dyDescent="0.2">
      <c r="A62" s="50"/>
      <c r="B62" s="50"/>
      <c r="C62" s="50"/>
      <c r="D62" s="50"/>
      <c r="E62" s="2"/>
      <c r="F62" s="2"/>
      <c r="G62" s="4"/>
      <c r="H62" s="4"/>
      <c r="I62" s="4"/>
      <c r="J62" s="4"/>
      <c r="K62" s="4"/>
      <c r="L62" s="4"/>
      <c r="M62" s="4"/>
      <c r="N62" s="4"/>
      <c r="O62" s="4"/>
      <c r="P62" s="4"/>
      <c r="Q62" s="4"/>
    </row>
    <row r="63" spans="1:17" x14ac:dyDescent="0.2">
      <c r="A63" s="52" t="s">
        <v>135</v>
      </c>
      <c r="B63" s="50"/>
      <c r="C63" s="50"/>
      <c r="D63" s="50"/>
      <c r="E63" s="4"/>
      <c r="F63" s="4"/>
      <c r="G63" s="4"/>
      <c r="H63" s="4"/>
      <c r="I63" s="4"/>
      <c r="J63" s="4"/>
      <c r="K63" s="4"/>
      <c r="L63" s="4"/>
      <c r="M63" s="4"/>
      <c r="N63" s="4"/>
      <c r="O63" s="4"/>
      <c r="P63" s="4"/>
      <c r="Q63" s="4"/>
    </row>
    <row r="64" spans="1:17" x14ac:dyDescent="0.2">
      <c r="A64" s="52"/>
      <c r="B64" s="50"/>
      <c r="C64" s="50"/>
      <c r="D64" s="50"/>
      <c r="E64" s="4"/>
      <c r="F64" s="4"/>
      <c r="G64" s="4"/>
      <c r="H64" s="4"/>
      <c r="I64" s="4"/>
      <c r="J64" s="4"/>
      <c r="K64" s="4"/>
      <c r="L64" s="4"/>
      <c r="M64" s="4"/>
      <c r="N64" s="4"/>
      <c r="O64" s="4"/>
      <c r="P64" s="4"/>
      <c r="Q64" s="4"/>
    </row>
    <row r="65" spans="1:17" ht="15" x14ac:dyDescent="0.25">
      <c r="A65" s="53"/>
      <c r="B65"/>
      <c r="C65"/>
      <c r="D65"/>
      <c r="E65" s="4"/>
      <c r="F65" s="4"/>
      <c r="G65" s="4"/>
      <c r="H65" s="4"/>
      <c r="I65" s="4"/>
      <c r="J65" s="4"/>
      <c r="K65" s="4"/>
      <c r="L65" s="4"/>
      <c r="M65" s="4"/>
      <c r="N65" s="4"/>
      <c r="O65" s="4"/>
      <c r="P65" s="4"/>
      <c r="Q65" s="4"/>
    </row>
    <row r="66" spans="1:17" x14ac:dyDescent="0.2">
      <c r="C66" s="7"/>
      <c r="D66" s="7"/>
      <c r="E66" s="4"/>
      <c r="F66" s="4"/>
      <c r="G66" s="4"/>
      <c r="H66" s="4"/>
      <c r="I66" s="4"/>
      <c r="J66" s="4"/>
      <c r="K66" s="4"/>
      <c r="L66" s="4"/>
      <c r="M66" s="4"/>
      <c r="N66" s="4"/>
      <c r="O66" s="4"/>
      <c r="P66" s="4"/>
      <c r="Q66" s="4"/>
    </row>
    <row r="67" spans="1:17" x14ac:dyDescent="0.2">
      <c r="C67" s="7"/>
      <c r="D67" s="7"/>
      <c r="E67" s="4"/>
      <c r="F67" s="4"/>
      <c r="G67" s="4"/>
      <c r="H67" s="4"/>
      <c r="I67" s="4"/>
      <c r="J67" s="4"/>
      <c r="K67" s="4"/>
      <c r="L67" s="4"/>
      <c r="M67" s="4"/>
      <c r="N67" s="4"/>
      <c r="O67" s="4"/>
      <c r="P67" s="4"/>
      <c r="Q67" s="4"/>
    </row>
    <row r="68" spans="1:17" x14ac:dyDescent="0.2">
      <c r="C68" s="7"/>
      <c r="D68" s="7"/>
      <c r="E68" s="4"/>
      <c r="F68" s="4"/>
      <c r="G68" s="4"/>
      <c r="H68" s="4"/>
      <c r="I68" s="4"/>
      <c r="J68" s="4"/>
      <c r="K68" s="4"/>
      <c r="L68" s="4"/>
      <c r="M68" s="4"/>
      <c r="N68" s="4"/>
      <c r="O68" s="4"/>
      <c r="P68" s="4"/>
      <c r="Q68" s="4"/>
    </row>
    <row r="69" spans="1:17" x14ac:dyDescent="0.2">
      <c r="C69" s="7"/>
      <c r="D69" s="7"/>
      <c r="E69" s="4"/>
      <c r="F69" s="4"/>
      <c r="G69" s="4"/>
      <c r="H69" s="4"/>
      <c r="I69" s="4"/>
      <c r="J69" s="4"/>
      <c r="K69" s="4"/>
      <c r="L69" s="4"/>
      <c r="M69" s="4"/>
      <c r="N69" s="4"/>
      <c r="O69" s="4"/>
      <c r="P69" s="4"/>
      <c r="Q69" s="4"/>
    </row>
    <row r="70" spans="1:17" x14ac:dyDescent="0.2">
      <c r="C70" s="7"/>
      <c r="D70" s="7"/>
      <c r="E70" s="4"/>
      <c r="F70" s="4"/>
      <c r="G70" s="4"/>
      <c r="H70" s="4"/>
      <c r="I70" s="4"/>
      <c r="J70" s="4"/>
      <c r="K70" s="4"/>
      <c r="L70" s="4"/>
      <c r="M70" s="4"/>
      <c r="N70" s="4"/>
      <c r="O70" s="4"/>
      <c r="P70" s="4"/>
      <c r="Q70" s="4"/>
    </row>
    <row r="71" spans="1:17" x14ac:dyDescent="0.2">
      <c r="C71" s="7"/>
      <c r="D71" s="7"/>
      <c r="E71" s="4"/>
      <c r="F71" s="4"/>
      <c r="G71" s="4"/>
      <c r="H71" s="4"/>
      <c r="I71" s="4"/>
      <c r="J71" s="4"/>
      <c r="K71" s="4"/>
      <c r="L71" s="4"/>
      <c r="M71" s="4"/>
      <c r="N71" s="4"/>
      <c r="O71" s="4"/>
      <c r="P71" s="4"/>
      <c r="Q71" s="4"/>
    </row>
    <row r="72" spans="1:17" x14ac:dyDescent="0.2">
      <c r="C72" s="7"/>
      <c r="D72" s="7"/>
      <c r="E72" s="4"/>
      <c r="F72" s="4"/>
      <c r="G72" s="4"/>
      <c r="H72" s="4"/>
      <c r="I72" s="4"/>
      <c r="J72" s="4"/>
      <c r="K72" s="4"/>
      <c r="L72" s="4"/>
      <c r="M72" s="4"/>
      <c r="N72" s="4"/>
      <c r="O72" s="4"/>
      <c r="P72" s="4"/>
      <c r="Q72" s="4"/>
    </row>
    <row r="73" spans="1:17" x14ac:dyDescent="0.2">
      <c r="C73" s="7"/>
      <c r="D73" s="7"/>
      <c r="E73" s="4"/>
      <c r="F73" s="4"/>
      <c r="G73" s="4"/>
      <c r="H73" s="4"/>
      <c r="I73" s="4"/>
      <c r="J73" s="4"/>
      <c r="K73" s="4"/>
      <c r="L73" s="4"/>
      <c r="M73" s="4"/>
      <c r="N73" s="4"/>
      <c r="O73" s="4"/>
      <c r="P73" s="4"/>
      <c r="Q73" s="4"/>
    </row>
    <row r="74" spans="1:17" x14ac:dyDescent="0.2">
      <c r="C74" s="7"/>
      <c r="D74" s="7"/>
      <c r="E74" s="4"/>
      <c r="F74" s="4"/>
      <c r="G74" s="4"/>
      <c r="H74" s="4"/>
      <c r="I74" s="4"/>
      <c r="J74" s="4"/>
      <c r="K74" s="4"/>
      <c r="L74" s="4"/>
      <c r="M74" s="4"/>
      <c r="N74" s="4"/>
      <c r="O74" s="4"/>
      <c r="P74" s="4"/>
      <c r="Q74" s="4"/>
    </row>
    <row r="75" spans="1:17" x14ac:dyDescent="0.2">
      <c r="C75" s="7"/>
      <c r="D75" s="7"/>
      <c r="E75" s="4"/>
      <c r="F75" s="4"/>
      <c r="G75" s="4"/>
      <c r="H75" s="4"/>
      <c r="I75" s="4"/>
      <c r="J75" s="4"/>
      <c r="K75" s="4"/>
      <c r="L75" s="4"/>
      <c r="M75" s="4"/>
      <c r="N75" s="4"/>
      <c r="O75" s="4"/>
      <c r="P75" s="4"/>
      <c r="Q75" s="4"/>
    </row>
    <row r="76" spans="1:17" x14ac:dyDescent="0.2">
      <c r="C76" s="7"/>
      <c r="D76" s="7"/>
      <c r="E76" s="4"/>
      <c r="F76" s="4"/>
      <c r="G76" s="4"/>
      <c r="H76" s="4"/>
      <c r="I76" s="4"/>
      <c r="J76" s="4"/>
      <c r="K76" s="4"/>
      <c r="L76" s="4"/>
      <c r="M76" s="4"/>
      <c r="N76" s="4"/>
      <c r="O76" s="4"/>
      <c r="P76" s="4"/>
      <c r="Q76" s="4"/>
    </row>
    <row r="77" spans="1:17" x14ac:dyDescent="0.2">
      <c r="C77" s="7"/>
      <c r="D77" s="7"/>
      <c r="E77" s="4"/>
      <c r="F77" s="4"/>
      <c r="G77" s="4"/>
      <c r="H77" s="4"/>
      <c r="I77" s="4"/>
      <c r="J77" s="4"/>
      <c r="K77" s="4"/>
      <c r="L77" s="4"/>
      <c r="M77" s="4"/>
      <c r="N77" s="4"/>
      <c r="O77" s="4"/>
      <c r="P77" s="4"/>
      <c r="Q77" s="4"/>
    </row>
    <row r="78" spans="1:17" x14ac:dyDescent="0.2">
      <c r="C78" s="7"/>
      <c r="D78" s="7"/>
      <c r="E78" s="4"/>
      <c r="F78" s="4"/>
      <c r="G78" s="4"/>
      <c r="H78" s="4"/>
      <c r="I78" s="4"/>
      <c r="J78" s="4"/>
      <c r="K78" s="4"/>
      <c r="L78" s="4"/>
      <c r="M78" s="4"/>
      <c r="N78" s="4"/>
      <c r="O78" s="4"/>
      <c r="P78" s="4"/>
      <c r="Q78" s="4"/>
    </row>
    <row r="79" spans="1:17" x14ac:dyDescent="0.2">
      <c r="C79" s="7"/>
      <c r="D79" s="7"/>
      <c r="E79" s="4"/>
      <c r="F79" s="4"/>
      <c r="G79" s="4"/>
      <c r="H79" s="4"/>
      <c r="I79" s="4"/>
      <c r="J79" s="4"/>
      <c r="K79" s="4"/>
      <c r="L79" s="4"/>
      <c r="M79" s="4"/>
      <c r="N79" s="4"/>
      <c r="O79" s="4"/>
      <c r="P79" s="4"/>
      <c r="Q79" s="4"/>
    </row>
    <row r="80" spans="1:17" x14ac:dyDescent="0.2">
      <c r="C80" s="7"/>
      <c r="D80" s="7"/>
      <c r="E80" s="4"/>
      <c r="F80" s="4"/>
      <c r="G80" s="4"/>
      <c r="H80" s="4"/>
      <c r="I80" s="4"/>
      <c r="J80" s="4"/>
      <c r="K80" s="4"/>
      <c r="L80" s="4"/>
      <c r="M80" s="4"/>
      <c r="N80" s="4"/>
      <c r="O80" s="4"/>
      <c r="P80" s="4"/>
      <c r="Q80" s="4"/>
    </row>
    <row r="81" spans="3:17" x14ac:dyDescent="0.2">
      <c r="C81" s="7"/>
      <c r="D81" s="7"/>
      <c r="E81" s="4"/>
      <c r="F81" s="4"/>
      <c r="G81" s="4"/>
      <c r="H81" s="4"/>
      <c r="I81" s="4"/>
      <c r="J81" s="4"/>
      <c r="K81" s="4"/>
      <c r="L81" s="4"/>
      <c r="M81" s="4"/>
      <c r="N81" s="4"/>
      <c r="O81" s="4"/>
      <c r="P81" s="4"/>
      <c r="Q81" s="4"/>
    </row>
    <row r="82" spans="3:17" x14ac:dyDescent="0.2">
      <c r="C82" s="7"/>
      <c r="D82" s="7"/>
      <c r="E82" s="4"/>
      <c r="F82" s="4"/>
      <c r="G82" s="4"/>
      <c r="H82" s="4"/>
      <c r="I82" s="4"/>
      <c r="J82" s="4"/>
      <c r="K82" s="4"/>
      <c r="L82" s="4"/>
      <c r="M82" s="4"/>
      <c r="N82" s="4"/>
      <c r="O82" s="4"/>
      <c r="P82" s="4"/>
      <c r="Q82" s="4"/>
    </row>
    <row r="83" spans="3:17" x14ac:dyDescent="0.2">
      <c r="C83" s="7"/>
      <c r="D83" s="7"/>
      <c r="E83" s="4"/>
      <c r="F83" s="4"/>
      <c r="G83" s="4"/>
      <c r="H83" s="4"/>
      <c r="I83" s="4"/>
      <c r="J83" s="4"/>
      <c r="K83" s="4"/>
      <c r="L83" s="4"/>
      <c r="M83" s="4"/>
      <c r="N83" s="4"/>
      <c r="O83" s="4"/>
      <c r="P83" s="4"/>
      <c r="Q83" s="4"/>
    </row>
    <row r="84" spans="3:17" x14ac:dyDescent="0.2">
      <c r="C84" s="7"/>
      <c r="D84" s="7"/>
      <c r="E84" s="4"/>
      <c r="F84" s="4"/>
      <c r="G84" s="4"/>
      <c r="H84" s="4"/>
      <c r="I84" s="4"/>
      <c r="J84" s="4"/>
      <c r="K84" s="4"/>
      <c r="L84" s="4"/>
      <c r="M84" s="4"/>
      <c r="N84" s="4"/>
      <c r="O84" s="4"/>
      <c r="P84" s="4"/>
      <c r="Q84" s="4"/>
    </row>
    <row r="85" spans="3:17" x14ac:dyDescent="0.2">
      <c r="C85" s="7"/>
      <c r="D85" s="7"/>
      <c r="E85" s="4"/>
      <c r="F85" s="4"/>
      <c r="G85" s="4"/>
      <c r="H85" s="4"/>
      <c r="I85" s="4"/>
      <c r="J85" s="4"/>
      <c r="K85" s="4"/>
      <c r="L85" s="4"/>
      <c r="M85" s="4"/>
      <c r="N85" s="4"/>
      <c r="O85" s="4"/>
      <c r="P85" s="4"/>
      <c r="Q85" s="4"/>
    </row>
    <row r="86" spans="3:17" x14ac:dyDescent="0.2">
      <c r="C86" s="7"/>
      <c r="D86" s="7"/>
      <c r="E86" s="4"/>
      <c r="F86" s="4"/>
      <c r="G86" s="4"/>
      <c r="H86" s="4"/>
      <c r="I86" s="4"/>
      <c r="J86" s="4"/>
      <c r="K86" s="4"/>
      <c r="L86" s="4"/>
      <c r="M86" s="4"/>
      <c r="N86" s="4"/>
      <c r="O86" s="4"/>
      <c r="P86" s="4"/>
      <c r="Q86" s="4"/>
    </row>
    <row r="87" spans="3:17" x14ac:dyDescent="0.2">
      <c r="C87" s="7"/>
      <c r="D87" s="7"/>
      <c r="E87" s="4"/>
      <c r="F87" s="4"/>
      <c r="G87" s="4"/>
      <c r="H87" s="4"/>
      <c r="I87" s="4"/>
      <c r="J87" s="4"/>
      <c r="K87" s="4"/>
      <c r="L87" s="4"/>
      <c r="M87" s="4"/>
      <c r="N87" s="4"/>
      <c r="O87" s="4"/>
      <c r="P87" s="4"/>
      <c r="Q87" s="4"/>
    </row>
    <row r="88" spans="3:17" x14ac:dyDescent="0.2">
      <c r="C88" s="7"/>
      <c r="D88" s="7"/>
      <c r="E88" s="4"/>
      <c r="F88" s="4"/>
      <c r="G88" s="4"/>
      <c r="H88" s="4"/>
      <c r="I88" s="4"/>
      <c r="J88" s="4"/>
      <c r="K88" s="4"/>
      <c r="L88" s="4"/>
      <c r="M88" s="4"/>
      <c r="N88" s="4"/>
      <c r="O88" s="4"/>
      <c r="P88" s="4"/>
      <c r="Q88" s="4"/>
    </row>
    <row r="89" spans="3:17" x14ac:dyDescent="0.2">
      <c r="C89" s="7"/>
      <c r="D89" s="7"/>
      <c r="E89" s="4"/>
      <c r="F89" s="4"/>
      <c r="G89" s="4"/>
      <c r="H89" s="4"/>
      <c r="I89" s="4"/>
      <c r="J89" s="4"/>
      <c r="K89" s="4"/>
      <c r="L89" s="4"/>
      <c r="M89" s="4"/>
      <c r="N89" s="4"/>
      <c r="O89" s="4"/>
      <c r="P89" s="4"/>
      <c r="Q89" s="4"/>
    </row>
    <row r="90" spans="3:17" x14ac:dyDescent="0.2">
      <c r="C90" s="7"/>
      <c r="D90" s="7"/>
      <c r="E90" s="4"/>
      <c r="F90" s="4"/>
      <c r="G90" s="4"/>
      <c r="H90" s="4"/>
      <c r="I90" s="4"/>
      <c r="J90" s="4"/>
      <c r="K90" s="4"/>
      <c r="L90" s="4"/>
      <c r="M90" s="4"/>
      <c r="N90" s="4"/>
      <c r="O90" s="4"/>
      <c r="P90" s="4"/>
      <c r="Q90" s="4"/>
    </row>
    <row r="91" spans="3:17" x14ac:dyDescent="0.2">
      <c r="C91" s="7"/>
      <c r="D91" s="7"/>
      <c r="E91" s="4"/>
      <c r="F91" s="4"/>
      <c r="G91" s="4"/>
      <c r="H91" s="4"/>
      <c r="I91" s="4"/>
      <c r="J91" s="4"/>
      <c r="K91" s="4"/>
      <c r="L91" s="4"/>
      <c r="M91" s="4"/>
      <c r="N91" s="4"/>
      <c r="O91" s="4"/>
      <c r="P91" s="4"/>
      <c r="Q91" s="4"/>
    </row>
    <row r="92" spans="3:17" x14ac:dyDescent="0.2">
      <c r="C92" s="7"/>
      <c r="D92" s="7"/>
      <c r="E92" s="4"/>
      <c r="F92" s="4"/>
      <c r="G92" s="4"/>
      <c r="H92" s="4"/>
      <c r="I92" s="4"/>
      <c r="J92" s="4"/>
      <c r="K92" s="4"/>
      <c r="L92" s="4"/>
      <c r="M92" s="4"/>
      <c r="N92" s="4"/>
      <c r="O92" s="4"/>
      <c r="P92" s="4"/>
      <c r="Q92" s="4"/>
    </row>
    <row r="93" spans="3:17" x14ac:dyDescent="0.2">
      <c r="C93" s="7"/>
      <c r="D93" s="7"/>
      <c r="E93" s="4"/>
      <c r="F93" s="4"/>
      <c r="G93" s="4"/>
      <c r="H93" s="4"/>
      <c r="I93" s="4"/>
      <c r="J93" s="4"/>
      <c r="K93" s="4"/>
      <c r="L93" s="4"/>
      <c r="M93" s="4"/>
      <c r="N93" s="4"/>
      <c r="O93" s="4"/>
      <c r="P93" s="4"/>
      <c r="Q93" s="4"/>
    </row>
    <row r="94" spans="3:17" x14ac:dyDescent="0.2">
      <c r="C94" s="7"/>
      <c r="D94" s="7"/>
      <c r="E94" s="4"/>
      <c r="F94" s="4"/>
      <c r="G94" s="4"/>
      <c r="H94" s="4"/>
      <c r="I94" s="4"/>
      <c r="J94" s="4"/>
      <c r="K94" s="4"/>
      <c r="L94" s="4"/>
      <c r="M94" s="4"/>
      <c r="N94" s="4"/>
      <c r="O94" s="4"/>
      <c r="P94" s="4"/>
      <c r="Q94" s="4"/>
    </row>
    <row r="95" spans="3:17" x14ac:dyDescent="0.2">
      <c r="C95" s="7"/>
      <c r="D95" s="7"/>
      <c r="E95" s="4"/>
      <c r="F95" s="4"/>
      <c r="G95" s="4"/>
      <c r="H95" s="4"/>
      <c r="I95" s="4"/>
      <c r="J95" s="4"/>
      <c r="K95" s="4"/>
      <c r="L95" s="4"/>
      <c r="M95" s="4"/>
      <c r="N95" s="4"/>
      <c r="O95" s="4"/>
      <c r="P95" s="4"/>
      <c r="Q95" s="4"/>
    </row>
    <row r="96" spans="3:17" x14ac:dyDescent="0.2">
      <c r="C96" s="7"/>
      <c r="D96" s="7"/>
      <c r="E96" s="4"/>
      <c r="F96" s="4"/>
      <c r="G96" s="4"/>
      <c r="H96" s="4"/>
      <c r="I96" s="4"/>
      <c r="J96" s="4"/>
      <c r="K96" s="4"/>
      <c r="L96" s="4"/>
      <c r="M96" s="4"/>
      <c r="N96" s="4"/>
      <c r="O96" s="4"/>
      <c r="P96" s="4"/>
      <c r="Q96" s="4"/>
    </row>
    <row r="97" spans="3:17" x14ac:dyDescent="0.2">
      <c r="C97" s="7"/>
      <c r="D97" s="7"/>
      <c r="E97" s="4"/>
      <c r="F97" s="4"/>
      <c r="G97" s="4"/>
      <c r="H97" s="4"/>
      <c r="I97" s="4"/>
      <c r="J97" s="4"/>
      <c r="K97" s="4"/>
      <c r="L97" s="4"/>
      <c r="M97" s="4"/>
      <c r="N97" s="4"/>
      <c r="O97" s="4"/>
      <c r="P97" s="4"/>
      <c r="Q97" s="4"/>
    </row>
    <row r="98" spans="3:17" x14ac:dyDescent="0.2">
      <c r="C98" s="7"/>
      <c r="D98" s="7"/>
      <c r="E98" s="4"/>
      <c r="F98" s="4"/>
      <c r="G98" s="4"/>
      <c r="H98" s="4"/>
      <c r="I98" s="4"/>
      <c r="J98" s="4"/>
      <c r="K98" s="4"/>
      <c r="L98" s="4"/>
      <c r="M98" s="4"/>
      <c r="N98" s="4"/>
      <c r="O98" s="4"/>
      <c r="P98" s="4"/>
      <c r="Q98" s="4"/>
    </row>
    <row r="99" spans="3:17" x14ac:dyDescent="0.2">
      <c r="C99" s="7"/>
      <c r="D99" s="7"/>
      <c r="E99" s="4"/>
      <c r="F99" s="4"/>
      <c r="G99" s="4"/>
      <c r="H99" s="4"/>
      <c r="I99" s="4"/>
      <c r="J99" s="4"/>
      <c r="K99" s="4"/>
      <c r="L99" s="4"/>
      <c r="M99" s="4"/>
      <c r="N99" s="4"/>
      <c r="O99" s="4"/>
      <c r="P99" s="4"/>
      <c r="Q99" s="4"/>
    </row>
    <row r="100" spans="3:17" x14ac:dyDescent="0.2">
      <c r="C100" s="7"/>
      <c r="D100" s="7"/>
      <c r="E100" s="4"/>
      <c r="F100" s="4"/>
      <c r="G100" s="4"/>
      <c r="H100" s="4"/>
      <c r="I100" s="4"/>
      <c r="J100" s="4"/>
      <c r="K100" s="4"/>
      <c r="L100" s="4"/>
      <c r="M100" s="4"/>
      <c r="N100" s="4"/>
      <c r="O100" s="4"/>
      <c r="P100" s="4"/>
      <c r="Q100" s="4"/>
    </row>
    <row r="101" spans="3:17" x14ac:dyDescent="0.2">
      <c r="C101" s="7"/>
      <c r="D101" s="7"/>
      <c r="E101" s="4"/>
      <c r="F101" s="4"/>
      <c r="G101" s="4"/>
      <c r="H101" s="4"/>
      <c r="I101" s="4"/>
      <c r="J101" s="4"/>
      <c r="K101" s="4"/>
      <c r="L101" s="4"/>
      <c r="M101" s="4"/>
      <c r="N101" s="4"/>
      <c r="O101" s="4"/>
      <c r="P101" s="4"/>
      <c r="Q101" s="4"/>
    </row>
    <row r="102" spans="3:17" x14ac:dyDescent="0.2">
      <c r="C102" s="7"/>
      <c r="D102" s="7"/>
      <c r="E102" s="4"/>
      <c r="F102" s="4"/>
      <c r="G102" s="4"/>
      <c r="H102" s="4"/>
      <c r="I102" s="4"/>
      <c r="J102" s="4"/>
      <c r="K102" s="4"/>
      <c r="L102" s="4"/>
      <c r="M102" s="4"/>
      <c r="N102" s="4"/>
      <c r="O102" s="4"/>
      <c r="P102" s="4"/>
      <c r="Q102" s="4"/>
    </row>
    <row r="103" spans="3:17" x14ac:dyDescent="0.2">
      <c r="C103" s="7"/>
      <c r="D103" s="7"/>
      <c r="E103" s="4"/>
      <c r="F103" s="4"/>
      <c r="G103" s="4"/>
      <c r="H103" s="4"/>
      <c r="I103" s="4"/>
      <c r="J103" s="4"/>
      <c r="K103" s="4"/>
      <c r="L103" s="4"/>
      <c r="M103" s="4"/>
      <c r="N103" s="4"/>
      <c r="O103" s="4"/>
      <c r="P103" s="4"/>
      <c r="Q103" s="4"/>
    </row>
    <row r="104" spans="3:17" x14ac:dyDescent="0.2">
      <c r="C104" s="7"/>
      <c r="D104" s="7"/>
      <c r="E104" s="4"/>
      <c r="F104" s="4"/>
      <c r="G104" s="4"/>
      <c r="H104" s="4"/>
      <c r="I104" s="4"/>
      <c r="J104" s="4"/>
      <c r="K104" s="4"/>
      <c r="L104" s="4"/>
      <c r="M104" s="4"/>
      <c r="N104" s="4"/>
      <c r="O104" s="4"/>
      <c r="P104" s="4"/>
      <c r="Q104" s="4"/>
    </row>
    <row r="105" spans="3:17" x14ac:dyDescent="0.2">
      <c r="C105" s="7"/>
      <c r="D105" s="7"/>
      <c r="E105" s="4"/>
      <c r="F105" s="4"/>
      <c r="G105" s="4"/>
      <c r="H105" s="4"/>
      <c r="I105" s="4"/>
      <c r="J105" s="4"/>
      <c r="K105" s="4"/>
      <c r="L105" s="4"/>
      <c r="M105" s="4"/>
      <c r="N105" s="4"/>
      <c r="O105" s="4"/>
      <c r="P105" s="4"/>
      <c r="Q105" s="4"/>
    </row>
    <row r="106" spans="3:17" x14ac:dyDescent="0.2">
      <c r="C106" s="7"/>
      <c r="D106" s="7"/>
      <c r="E106" s="4"/>
      <c r="F106" s="4"/>
      <c r="G106" s="4"/>
      <c r="H106" s="4"/>
      <c r="I106" s="4"/>
      <c r="J106" s="4"/>
      <c r="K106" s="4"/>
      <c r="L106" s="4"/>
      <c r="M106" s="4"/>
      <c r="N106" s="4"/>
      <c r="O106" s="4"/>
      <c r="P106" s="4"/>
      <c r="Q106" s="4"/>
    </row>
    <row r="107" spans="3:17" x14ac:dyDescent="0.2">
      <c r="C107" s="7"/>
      <c r="D107" s="7"/>
      <c r="E107" s="4"/>
      <c r="F107" s="4"/>
      <c r="G107" s="4"/>
      <c r="H107" s="4"/>
      <c r="I107" s="4"/>
      <c r="J107" s="4"/>
      <c r="K107" s="4"/>
      <c r="L107" s="4"/>
      <c r="M107" s="4"/>
      <c r="N107" s="4"/>
      <c r="O107" s="4"/>
      <c r="P107" s="4"/>
      <c r="Q107" s="4"/>
    </row>
    <row r="108" spans="3:17" x14ac:dyDescent="0.2">
      <c r="C108" s="7"/>
      <c r="D108" s="7"/>
      <c r="E108" s="4"/>
      <c r="F108" s="4"/>
      <c r="G108" s="4"/>
      <c r="H108" s="4"/>
      <c r="I108" s="4"/>
      <c r="J108" s="4"/>
      <c r="K108" s="4"/>
      <c r="L108" s="4"/>
      <c r="M108" s="4"/>
      <c r="N108" s="4"/>
      <c r="O108" s="4"/>
      <c r="P108" s="4"/>
      <c r="Q108" s="4"/>
    </row>
    <row r="109" spans="3:17" x14ac:dyDescent="0.2">
      <c r="C109" s="7"/>
      <c r="D109" s="7"/>
      <c r="E109" s="4"/>
      <c r="F109" s="4"/>
      <c r="G109" s="4"/>
      <c r="H109" s="4"/>
      <c r="I109" s="4"/>
      <c r="J109" s="4"/>
      <c r="K109" s="4"/>
      <c r="L109" s="4"/>
      <c r="M109" s="4"/>
      <c r="N109" s="4"/>
      <c r="O109" s="4"/>
      <c r="P109" s="4"/>
      <c r="Q109" s="4"/>
    </row>
    <row r="110" spans="3:17" x14ac:dyDescent="0.2">
      <c r="C110" s="7"/>
      <c r="D110" s="7"/>
      <c r="E110" s="4"/>
      <c r="F110" s="4"/>
      <c r="G110" s="4"/>
      <c r="H110" s="4"/>
      <c r="I110" s="4"/>
      <c r="J110" s="4"/>
      <c r="K110" s="4"/>
      <c r="L110" s="4"/>
      <c r="M110" s="4"/>
      <c r="N110" s="4"/>
      <c r="O110" s="4"/>
      <c r="P110" s="4"/>
      <c r="Q110" s="4"/>
    </row>
    <row r="111" spans="3:17" x14ac:dyDescent="0.2">
      <c r="C111" s="7"/>
      <c r="D111" s="7"/>
      <c r="E111" s="4"/>
      <c r="F111" s="4"/>
      <c r="G111" s="4"/>
      <c r="H111" s="4"/>
      <c r="I111" s="4"/>
      <c r="J111" s="4"/>
      <c r="K111" s="4"/>
      <c r="L111" s="4"/>
      <c r="M111" s="4"/>
      <c r="N111" s="4"/>
      <c r="O111" s="4"/>
      <c r="P111" s="4"/>
      <c r="Q111" s="4"/>
    </row>
    <row r="112" spans="3:17" x14ac:dyDescent="0.2">
      <c r="C112" s="7"/>
      <c r="D112" s="7"/>
      <c r="E112" s="4"/>
      <c r="F112" s="4"/>
      <c r="G112" s="4"/>
      <c r="H112" s="4"/>
      <c r="I112" s="4"/>
      <c r="J112" s="4"/>
      <c r="K112" s="4"/>
      <c r="L112" s="4"/>
      <c r="M112" s="4"/>
      <c r="N112" s="4"/>
      <c r="O112" s="4"/>
      <c r="P112" s="4"/>
      <c r="Q112" s="4"/>
    </row>
    <row r="113" spans="3:17" x14ac:dyDescent="0.2">
      <c r="C113" s="7"/>
      <c r="D113" s="7"/>
      <c r="E113" s="4"/>
      <c r="F113" s="4"/>
      <c r="G113" s="4"/>
      <c r="H113" s="4"/>
      <c r="I113" s="4"/>
      <c r="J113" s="4"/>
      <c r="K113" s="4"/>
      <c r="L113" s="4"/>
      <c r="M113" s="4"/>
      <c r="N113" s="4"/>
      <c r="O113" s="4"/>
      <c r="P113" s="4"/>
      <c r="Q113" s="4"/>
    </row>
    <row r="114" spans="3:17" x14ac:dyDescent="0.2">
      <c r="C114" s="7"/>
      <c r="D114" s="7"/>
      <c r="E114" s="4"/>
      <c r="F114" s="4"/>
      <c r="G114" s="4"/>
      <c r="H114" s="4"/>
      <c r="I114" s="4"/>
      <c r="J114" s="4"/>
      <c r="K114" s="4"/>
      <c r="L114" s="4"/>
      <c r="M114" s="4"/>
      <c r="N114" s="4"/>
      <c r="O114" s="4"/>
      <c r="P114" s="4"/>
      <c r="Q114" s="4"/>
    </row>
    <row r="115" spans="3:17" x14ac:dyDescent="0.2">
      <c r="C115" s="7"/>
      <c r="D115" s="7"/>
      <c r="E115" s="4"/>
      <c r="F115" s="4"/>
      <c r="G115" s="4"/>
      <c r="H115" s="4"/>
      <c r="I115" s="4"/>
      <c r="J115" s="4"/>
      <c r="K115" s="4"/>
      <c r="L115" s="4"/>
      <c r="M115" s="4"/>
      <c r="N115" s="4"/>
      <c r="O115" s="4"/>
      <c r="P115" s="4"/>
      <c r="Q115" s="4"/>
    </row>
    <row r="116" spans="3:17" x14ac:dyDescent="0.2">
      <c r="C116" s="7"/>
      <c r="D116" s="7"/>
      <c r="E116" s="4"/>
      <c r="F116" s="4"/>
      <c r="G116" s="4"/>
      <c r="H116" s="4"/>
      <c r="I116" s="4"/>
      <c r="J116" s="4"/>
      <c r="K116" s="4"/>
      <c r="L116" s="4"/>
      <c r="M116" s="4"/>
      <c r="N116" s="4"/>
      <c r="O116" s="4"/>
      <c r="P116" s="4"/>
      <c r="Q116" s="4"/>
    </row>
    <row r="117" spans="3:17" x14ac:dyDescent="0.2">
      <c r="C117" s="7"/>
      <c r="D117" s="7"/>
      <c r="E117" s="4"/>
      <c r="F117" s="4"/>
      <c r="G117" s="4"/>
      <c r="H117" s="4"/>
      <c r="I117" s="4"/>
      <c r="J117" s="4"/>
      <c r="K117" s="4"/>
      <c r="L117" s="4"/>
      <c r="M117" s="4"/>
      <c r="N117" s="4"/>
      <c r="O117" s="4"/>
      <c r="P117" s="4"/>
      <c r="Q117" s="4"/>
    </row>
    <row r="118" spans="3:17" x14ac:dyDescent="0.2">
      <c r="C118" s="7"/>
      <c r="D118" s="7"/>
      <c r="E118" s="4"/>
      <c r="F118" s="4"/>
      <c r="G118" s="4"/>
      <c r="H118" s="4"/>
      <c r="I118" s="4"/>
      <c r="J118" s="4"/>
      <c r="K118" s="4"/>
      <c r="L118" s="4"/>
      <c r="M118" s="4"/>
      <c r="N118" s="4"/>
      <c r="O118" s="4"/>
      <c r="P118" s="4"/>
      <c r="Q118" s="4"/>
    </row>
    <row r="119" spans="3:17" x14ac:dyDescent="0.2">
      <c r="C119" s="7"/>
      <c r="D119" s="7"/>
      <c r="E119" s="4"/>
      <c r="F119" s="4"/>
      <c r="G119" s="4"/>
      <c r="H119" s="4"/>
      <c r="I119" s="4"/>
      <c r="J119" s="4"/>
      <c r="K119" s="4"/>
      <c r="L119" s="4"/>
      <c r="M119" s="4"/>
      <c r="N119" s="4"/>
      <c r="O119" s="4"/>
      <c r="P119" s="4"/>
      <c r="Q119" s="4"/>
    </row>
    <row r="120" spans="3:17" x14ac:dyDescent="0.2">
      <c r="C120" s="7"/>
      <c r="D120" s="7"/>
      <c r="E120" s="4"/>
      <c r="F120" s="4"/>
      <c r="G120" s="4"/>
      <c r="H120" s="4"/>
      <c r="I120" s="4"/>
      <c r="J120" s="4"/>
      <c r="K120" s="4"/>
      <c r="L120" s="4"/>
      <c r="M120" s="4"/>
      <c r="N120" s="4"/>
      <c r="O120" s="4"/>
      <c r="P120" s="4"/>
      <c r="Q120" s="4"/>
    </row>
    <row r="121" spans="3:17" x14ac:dyDescent="0.2">
      <c r="C121" s="7"/>
      <c r="D121" s="7"/>
      <c r="E121" s="4"/>
      <c r="F121" s="4"/>
      <c r="G121" s="4"/>
      <c r="H121" s="4"/>
      <c r="I121" s="4"/>
      <c r="J121" s="4"/>
      <c r="K121" s="4"/>
      <c r="L121" s="4"/>
      <c r="M121" s="4"/>
      <c r="N121" s="4"/>
      <c r="O121" s="4"/>
      <c r="P121" s="4"/>
      <c r="Q121" s="4"/>
    </row>
    <row r="122" spans="3:17" x14ac:dyDescent="0.2">
      <c r="C122" s="7"/>
      <c r="D122" s="7"/>
      <c r="E122" s="4"/>
      <c r="F122" s="4"/>
      <c r="G122" s="4"/>
      <c r="H122" s="4"/>
      <c r="I122" s="4"/>
      <c r="J122" s="4"/>
      <c r="K122" s="4"/>
      <c r="L122" s="4"/>
      <c r="M122" s="4"/>
      <c r="N122" s="4"/>
      <c r="O122" s="4"/>
      <c r="P122" s="4"/>
      <c r="Q122" s="4"/>
    </row>
    <row r="123" spans="3:17" x14ac:dyDescent="0.2">
      <c r="C123" s="7"/>
      <c r="D123" s="7"/>
      <c r="E123" s="4"/>
      <c r="F123" s="4"/>
      <c r="G123" s="4"/>
      <c r="H123" s="4"/>
      <c r="I123" s="4"/>
      <c r="J123" s="4"/>
      <c r="K123" s="4"/>
      <c r="L123" s="4"/>
      <c r="M123" s="4"/>
      <c r="N123" s="4"/>
      <c r="O123" s="4"/>
      <c r="P123" s="4"/>
      <c r="Q123" s="4"/>
    </row>
    <row r="124" spans="3:17" x14ac:dyDescent="0.2">
      <c r="C124" s="7"/>
      <c r="D124" s="7"/>
      <c r="E124" s="4"/>
      <c r="F124" s="4"/>
      <c r="G124" s="4"/>
      <c r="H124" s="4"/>
      <c r="I124" s="4"/>
      <c r="J124" s="4"/>
      <c r="K124" s="4"/>
      <c r="L124" s="4"/>
      <c r="M124" s="4"/>
      <c r="N124" s="4"/>
      <c r="O124" s="4"/>
      <c r="P124" s="4"/>
      <c r="Q124" s="4"/>
    </row>
    <row r="125" spans="3:17" x14ac:dyDescent="0.2">
      <c r="C125" s="7"/>
      <c r="D125" s="7"/>
      <c r="E125" s="4"/>
      <c r="F125" s="4"/>
      <c r="G125" s="4"/>
      <c r="H125" s="4"/>
      <c r="I125" s="4"/>
      <c r="J125" s="4"/>
      <c r="K125" s="4"/>
      <c r="L125" s="4"/>
      <c r="M125" s="4"/>
      <c r="N125" s="4"/>
      <c r="O125" s="4"/>
      <c r="P125" s="4"/>
      <c r="Q125" s="4"/>
    </row>
    <row r="126" spans="3:17" x14ac:dyDescent="0.2">
      <c r="C126" s="7"/>
      <c r="D126" s="7"/>
      <c r="E126" s="4"/>
      <c r="F126" s="4"/>
      <c r="G126" s="4"/>
      <c r="H126" s="4"/>
      <c r="I126" s="4"/>
      <c r="J126" s="4"/>
      <c r="K126" s="4"/>
      <c r="L126" s="4"/>
      <c r="M126" s="4"/>
      <c r="N126" s="4"/>
      <c r="O126" s="4"/>
      <c r="P126" s="4"/>
      <c r="Q126" s="4"/>
    </row>
    <row r="127" spans="3:17" x14ac:dyDescent="0.2">
      <c r="C127" s="7"/>
      <c r="D127" s="7"/>
      <c r="E127" s="4"/>
      <c r="F127" s="4"/>
      <c r="G127" s="4"/>
      <c r="H127" s="4"/>
      <c r="I127" s="4"/>
      <c r="J127" s="4"/>
      <c r="K127" s="4"/>
      <c r="L127" s="4"/>
      <c r="M127" s="4"/>
      <c r="N127" s="4"/>
      <c r="O127" s="4"/>
      <c r="P127" s="4"/>
      <c r="Q127" s="4"/>
    </row>
    <row r="128" spans="3:17" x14ac:dyDescent="0.2">
      <c r="C128" s="7"/>
      <c r="D128" s="7"/>
      <c r="E128" s="4"/>
      <c r="F128" s="4"/>
      <c r="G128" s="4"/>
      <c r="H128" s="4"/>
      <c r="I128" s="4"/>
      <c r="J128" s="4"/>
      <c r="K128" s="4"/>
      <c r="L128" s="4"/>
      <c r="M128" s="4"/>
      <c r="N128" s="4"/>
      <c r="O128" s="4"/>
      <c r="P128" s="4"/>
      <c r="Q128" s="4"/>
    </row>
    <row r="129" spans="3:17" x14ac:dyDescent="0.2">
      <c r="C129" s="7"/>
      <c r="D129" s="7"/>
      <c r="E129" s="4"/>
      <c r="F129" s="4"/>
      <c r="G129" s="4"/>
      <c r="H129" s="4"/>
      <c r="I129" s="4"/>
      <c r="J129" s="4"/>
      <c r="K129" s="4"/>
      <c r="L129" s="4"/>
      <c r="M129" s="4"/>
      <c r="N129" s="4"/>
      <c r="O129" s="4"/>
      <c r="P129" s="4"/>
      <c r="Q129" s="4"/>
    </row>
    <row r="130" spans="3:17" x14ac:dyDescent="0.2">
      <c r="C130" s="7"/>
      <c r="D130" s="7"/>
      <c r="E130" s="4"/>
      <c r="F130" s="4"/>
      <c r="G130" s="4"/>
      <c r="H130" s="4"/>
      <c r="I130" s="4"/>
      <c r="J130" s="4"/>
      <c r="K130" s="4"/>
      <c r="L130" s="4"/>
      <c r="M130" s="4"/>
      <c r="N130" s="4"/>
      <c r="O130" s="4"/>
      <c r="P130" s="4"/>
      <c r="Q130" s="4"/>
    </row>
    <row r="131" spans="3:17" x14ac:dyDescent="0.2">
      <c r="C131" s="7"/>
      <c r="D131" s="7"/>
      <c r="E131" s="4"/>
      <c r="F131" s="4"/>
      <c r="G131" s="4"/>
      <c r="H131" s="4"/>
      <c r="I131" s="4"/>
      <c r="J131" s="4"/>
      <c r="K131" s="4"/>
      <c r="L131" s="4"/>
      <c r="M131" s="4"/>
      <c r="N131" s="4"/>
      <c r="O131" s="4"/>
      <c r="P131" s="4"/>
      <c r="Q131" s="4"/>
    </row>
    <row r="132" spans="3:17" x14ac:dyDescent="0.2">
      <c r="C132" s="7"/>
      <c r="D132" s="7"/>
      <c r="E132" s="4"/>
      <c r="F132" s="4"/>
      <c r="G132" s="4"/>
      <c r="H132" s="4"/>
      <c r="I132" s="4"/>
      <c r="J132" s="4"/>
      <c r="K132" s="4"/>
      <c r="L132" s="4"/>
      <c r="M132" s="4"/>
      <c r="N132" s="4"/>
      <c r="O132" s="4"/>
      <c r="P132" s="4"/>
      <c r="Q132" s="4"/>
    </row>
    <row r="133" spans="3:17" x14ac:dyDescent="0.2">
      <c r="C133" s="7"/>
      <c r="D133" s="7"/>
      <c r="E133" s="4"/>
      <c r="F133" s="4"/>
      <c r="G133" s="4"/>
      <c r="H133" s="4"/>
      <c r="I133" s="4"/>
      <c r="J133" s="4"/>
      <c r="K133" s="4"/>
      <c r="L133" s="4"/>
      <c r="M133" s="4"/>
      <c r="N133" s="4"/>
      <c r="O133" s="4"/>
      <c r="P133" s="4"/>
      <c r="Q133" s="4"/>
    </row>
    <row r="134" spans="3:17" x14ac:dyDescent="0.2">
      <c r="C134" s="7"/>
      <c r="D134" s="7"/>
      <c r="E134" s="4"/>
      <c r="F134" s="4"/>
      <c r="G134" s="4"/>
      <c r="H134" s="4"/>
      <c r="I134" s="4"/>
      <c r="J134" s="4"/>
      <c r="K134" s="4"/>
      <c r="L134" s="4"/>
      <c r="M134" s="4"/>
      <c r="N134" s="4"/>
      <c r="O134" s="4"/>
      <c r="P134" s="4"/>
      <c r="Q134" s="4"/>
    </row>
    <row r="135" spans="3:17" x14ac:dyDescent="0.2">
      <c r="C135" s="7"/>
      <c r="D135" s="7"/>
      <c r="E135" s="4"/>
      <c r="F135" s="4"/>
      <c r="G135" s="4"/>
      <c r="H135" s="4"/>
      <c r="I135" s="4"/>
      <c r="J135" s="4"/>
      <c r="K135" s="4"/>
      <c r="L135" s="4"/>
      <c r="M135" s="4"/>
      <c r="N135" s="4"/>
      <c r="O135" s="4"/>
      <c r="P135" s="4"/>
      <c r="Q135" s="4"/>
    </row>
    <row r="136" spans="3:17" x14ac:dyDescent="0.2">
      <c r="C136" s="7"/>
      <c r="D136" s="7"/>
      <c r="E136" s="4"/>
      <c r="F136" s="4"/>
      <c r="G136" s="4"/>
      <c r="H136" s="4"/>
      <c r="I136" s="4"/>
      <c r="J136" s="4"/>
      <c r="K136" s="4"/>
      <c r="L136" s="4"/>
      <c r="M136" s="4"/>
      <c r="N136" s="4"/>
      <c r="O136" s="4"/>
      <c r="P136" s="4"/>
      <c r="Q136" s="4"/>
    </row>
    <row r="137" spans="3:17" x14ac:dyDescent="0.2">
      <c r="C137" s="7"/>
      <c r="D137" s="7"/>
      <c r="E137" s="4"/>
      <c r="F137" s="4"/>
      <c r="G137" s="4"/>
      <c r="H137" s="4"/>
      <c r="I137" s="4"/>
      <c r="J137" s="4"/>
      <c r="K137" s="4"/>
      <c r="L137" s="4"/>
      <c r="M137" s="4"/>
      <c r="N137" s="4"/>
      <c r="O137" s="4"/>
      <c r="P137" s="4"/>
      <c r="Q137" s="4"/>
    </row>
    <row r="138" spans="3:17" x14ac:dyDescent="0.2">
      <c r="C138" s="7"/>
      <c r="D138" s="7"/>
      <c r="E138" s="4"/>
      <c r="F138" s="4"/>
      <c r="G138" s="4"/>
      <c r="H138" s="4"/>
      <c r="I138" s="4"/>
      <c r="J138" s="4"/>
      <c r="K138" s="4"/>
      <c r="L138" s="4"/>
      <c r="M138" s="4"/>
      <c r="N138" s="4"/>
      <c r="O138" s="4"/>
      <c r="P138" s="4"/>
      <c r="Q138" s="4"/>
    </row>
    <row r="139" spans="3:17" x14ac:dyDescent="0.2">
      <c r="C139" s="7"/>
      <c r="D139" s="7"/>
      <c r="E139" s="4"/>
      <c r="F139" s="4"/>
      <c r="G139" s="4"/>
      <c r="H139" s="4"/>
      <c r="I139" s="4"/>
      <c r="J139" s="4"/>
      <c r="K139" s="4"/>
      <c r="L139" s="4"/>
      <c r="M139" s="4"/>
      <c r="N139" s="4"/>
      <c r="O139" s="4"/>
      <c r="P139" s="4"/>
      <c r="Q139" s="4"/>
    </row>
    <row r="140" spans="3:17" x14ac:dyDescent="0.2">
      <c r="C140" s="7"/>
      <c r="D140" s="7"/>
      <c r="E140" s="4"/>
      <c r="F140" s="4"/>
      <c r="G140" s="4"/>
      <c r="H140" s="4"/>
      <c r="I140" s="4"/>
      <c r="J140" s="4"/>
      <c r="K140" s="4"/>
      <c r="L140" s="4"/>
      <c r="M140" s="4"/>
      <c r="N140" s="4"/>
      <c r="O140" s="4"/>
      <c r="P140" s="4"/>
      <c r="Q140" s="4"/>
    </row>
    <row r="141" spans="3:17" x14ac:dyDescent="0.2">
      <c r="C141" s="7"/>
      <c r="D141" s="7"/>
      <c r="E141" s="4"/>
      <c r="F141" s="4"/>
      <c r="G141" s="4"/>
      <c r="H141" s="4"/>
      <c r="I141" s="4"/>
      <c r="J141" s="4"/>
      <c r="K141" s="4"/>
      <c r="L141" s="4"/>
      <c r="M141" s="4"/>
      <c r="N141" s="4"/>
      <c r="O141" s="4"/>
      <c r="P141" s="4"/>
      <c r="Q141" s="4"/>
    </row>
    <row r="142" spans="3:17" x14ac:dyDescent="0.2">
      <c r="C142" s="7"/>
      <c r="D142" s="7"/>
      <c r="E142" s="4"/>
      <c r="F142" s="4"/>
      <c r="G142" s="4"/>
      <c r="H142" s="4"/>
      <c r="I142" s="4"/>
      <c r="J142" s="4"/>
      <c r="K142" s="4"/>
      <c r="L142" s="4"/>
      <c r="M142" s="4"/>
      <c r="N142" s="4"/>
      <c r="O142" s="4"/>
      <c r="P142" s="4"/>
      <c r="Q142" s="4"/>
    </row>
    <row r="143" spans="3:17" x14ac:dyDescent="0.2">
      <c r="C143" s="7"/>
      <c r="D143" s="7"/>
      <c r="E143" s="4"/>
      <c r="F143" s="4"/>
      <c r="G143" s="4"/>
      <c r="H143" s="4"/>
      <c r="I143" s="4"/>
      <c r="J143" s="4"/>
      <c r="K143" s="4"/>
      <c r="L143" s="4"/>
      <c r="M143" s="4"/>
      <c r="N143" s="4"/>
      <c r="O143" s="4"/>
      <c r="P143" s="4"/>
      <c r="Q143" s="4"/>
    </row>
    <row r="144" spans="3:17" x14ac:dyDescent="0.2">
      <c r="C144" s="7"/>
      <c r="D144" s="7"/>
      <c r="E144" s="4"/>
      <c r="F144" s="4"/>
      <c r="G144" s="4"/>
      <c r="H144" s="4"/>
      <c r="I144" s="4"/>
      <c r="J144" s="4"/>
      <c r="K144" s="4"/>
      <c r="L144" s="4"/>
      <c r="M144" s="4"/>
      <c r="N144" s="4"/>
      <c r="O144" s="4"/>
      <c r="P144" s="4"/>
      <c r="Q144" s="4"/>
    </row>
    <row r="145" spans="3:17" x14ac:dyDescent="0.2">
      <c r="C145" s="7"/>
      <c r="D145" s="7"/>
      <c r="E145" s="4"/>
      <c r="F145" s="4"/>
      <c r="G145" s="4"/>
      <c r="H145" s="4"/>
      <c r="I145" s="4"/>
      <c r="J145" s="4"/>
      <c r="K145" s="4"/>
      <c r="L145" s="4"/>
      <c r="M145" s="4"/>
      <c r="N145" s="4"/>
      <c r="O145" s="4"/>
      <c r="P145" s="4"/>
      <c r="Q145" s="4"/>
    </row>
    <row r="146" spans="3:17" x14ac:dyDescent="0.2">
      <c r="C146" s="7"/>
      <c r="D146" s="7"/>
      <c r="E146" s="4"/>
      <c r="F146" s="4"/>
      <c r="G146" s="4"/>
      <c r="H146" s="4"/>
      <c r="I146" s="4"/>
      <c r="J146" s="4"/>
      <c r="K146" s="4"/>
      <c r="L146" s="4"/>
      <c r="M146" s="4"/>
      <c r="N146" s="4"/>
      <c r="O146" s="4"/>
      <c r="P146" s="4"/>
      <c r="Q146" s="4"/>
    </row>
    <row r="147" spans="3:17" x14ac:dyDescent="0.2">
      <c r="C147" s="7"/>
      <c r="D147" s="7"/>
      <c r="E147" s="4"/>
      <c r="F147" s="4"/>
      <c r="G147" s="4"/>
      <c r="H147" s="4"/>
      <c r="I147" s="4"/>
      <c r="J147" s="4"/>
      <c r="K147" s="4"/>
      <c r="L147" s="4"/>
      <c r="M147" s="4"/>
      <c r="N147" s="4"/>
      <c r="O147" s="4"/>
      <c r="P147" s="4"/>
      <c r="Q147" s="4"/>
    </row>
    <row r="148" spans="3:17" x14ac:dyDescent="0.2">
      <c r="C148" s="7"/>
      <c r="D148" s="7"/>
      <c r="E148" s="4"/>
      <c r="F148" s="4"/>
      <c r="G148" s="4"/>
      <c r="H148" s="4"/>
      <c r="I148" s="4"/>
      <c r="J148" s="4"/>
      <c r="K148" s="4"/>
      <c r="L148" s="4"/>
      <c r="M148" s="4"/>
      <c r="N148" s="4"/>
      <c r="O148" s="4"/>
      <c r="P148" s="4"/>
      <c r="Q148" s="4"/>
    </row>
    <row r="149" spans="3:17" x14ac:dyDescent="0.2">
      <c r="C149" s="7"/>
      <c r="D149" s="7"/>
      <c r="E149" s="4"/>
      <c r="F149" s="4"/>
      <c r="G149" s="4"/>
      <c r="H149" s="4"/>
      <c r="I149" s="4"/>
      <c r="J149" s="4"/>
      <c r="K149" s="4"/>
      <c r="L149" s="4"/>
      <c r="M149" s="4"/>
      <c r="N149" s="4"/>
      <c r="O149" s="4"/>
      <c r="P149" s="4"/>
      <c r="Q149" s="4"/>
    </row>
    <row r="150" spans="3:17" x14ac:dyDescent="0.2">
      <c r="C150" s="7"/>
      <c r="D150" s="7"/>
      <c r="E150" s="4"/>
      <c r="F150" s="4"/>
      <c r="G150" s="4"/>
      <c r="H150" s="4"/>
      <c r="I150" s="4"/>
      <c r="J150" s="4"/>
      <c r="K150" s="4"/>
      <c r="L150" s="4"/>
      <c r="M150" s="4"/>
      <c r="N150" s="4"/>
      <c r="O150" s="4"/>
      <c r="P150" s="4"/>
      <c r="Q150" s="4"/>
    </row>
    <row r="151" spans="3:17" x14ac:dyDescent="0.2">
      <c r="C151" s="7"/>
      <c r="D151" s="7"/>
      <c r="E151" s="4"/>
      <c r="F151" s="4"/>
      <c r="G151" s="4"/>
      <c r="H151" s="4"/>
      <c r="I151" s="4"/>
      <c r="J151" s="4"/>
      <c r="K151" s="4"/>
      <c r="L151" s="4"/>
      <c r="M151" s="4"/>
      <c r="N151" s="4"/>
      <c r="O151" s="4"/>
      <c r="P151" s="4"/>
      <c r="Q151" s="4"/>
    </row>
    <row r="152" spans="3:17" x14ac:dyDescent="0.2">
      <c r="C152" s="7"/>
      <c r="D152" s="7"/>
      <c r="E152" s="4"/>
      <c r="F152" s="4"/>
      <c r="G152" s="4"/>
      <c r="H152" s="4"/>
      <c r="I152" s="4"/>
      <c r="J152" s="4"/>
      <c r="K152" s="4"/>
      <c r="L152" s="4"/>
      <c r="M152" s="4"/>
      <c r="N152" s="4"/>
      <c r="O152" s="4"/>
      <c r="P152" s="4"/>
      <c r="Q152" s="4"/>
    </row>
    <row r="153" spans="3:17" x14ac:dyDescent="0.2">
      <c r="C153" s="7"/>
      <c r="D153" s="7"/>
      <c r="E153" s="4"/>
      <c r="F153" s="4"/>
      <c r="G153" s="4"/>
      <c r="H153" s="4"/>
      <c r="I153" s="4"/>
      <c r="J153" s="4"/>
      <c r="K153" s="4"/>
      <c r="L153" s="4"/>
      <c r="M153" s="4"/>
      <c r="N153" s="4"/>
      <c r="O153" s="4"/>
      <c r="P153" s="4"/>
      <c r="Q153" s="4"/>
    </row>
    <row r="154" spans="3:17" x14ac:dyDescent="0.2">
      <c r="C154" s="7"/>
      <c r="D154" s="7"/>
      <c r="E154" s="4"/>
      <c r="F154" s="4"/>
      <c r="G154" s="4"/>
      <c r="H154" s="4"/>
      <c r="I154" s="4"/>
      <c r="J154" s="4"/>
      <c r="K154" s="4"/>
      <c r="L154" s="4"/>
      <c r="M154" s="4"/>
      <c r="N154" s="4"/>
      <c r="O154" s="4"/>
      <c r="P154" s="4"/>
      <c r="Q154" s="4"/>
    </row>
    <row r="155" spans="3:17" x14ac:dyDescent="0.2">
      <c r="C155" s="7"/>
      <c r="D155" s="7"/>
      <c r="E155" s="4"/>
      <c r="F155" s="4"/>
      <c r="G155" s="4"/>
      <c r="H155" s="4"/>
      <c r="I155" s="4"/>
      <c r="J155" s="4"/>
      <c r="K155" s="4"/>
      <c r="L155" s="4"/>
      <c r="M155" s="4"/>
      <c r="N155" s="4"/>
      <c r="O155" s="4"/>
      <c r="P155" s="4"/>
      <c r="Q155" s="4"/>
    </row>
    <row r="156" spans="3:17" x14ac:dyDescent="0.2">
      <c r="C156" s="7"/>
      <c r="D156" s="7"/>
      <c r="E156" s="4"/>
      <c r="F156" s="4"/>
      <c r="G156" s="4"/>
      <c r="H156" s="4"/>
      <c r="I156" s="4"/>
      <c r="J156" s="4"/>
      <c r="K156" s="4"/>
      <c r="L156" s="4"/>
      <c r="M156" s="4"/>
      <c r="N156" s="4"/>
      <c r="O156" s="4"/>
      <c r="P156" s="4"/>
      <c r="Q156" s="4"/>
    </row>
    <row r="157" spans="3:17" x14ac:dyDescent="0.2">
      <c r="C157" s="7"/>
      <c r="D157" s="7"/>
      <c r="E157" s="4"/>
      <c r="F157" s="4"/>
      <c r="G157" s="4"/>
      <c r="H157" s="4"/>
      <c r="I157" s="4"/>
      <c r="J157" s="4"/>
      <c r="K157" s="4"/>
      <c r="L157" s="4"/>
      <c r="M157" s="4"/>
      <c r="N157" s="4"/>
      <c r="O157" s="4"/>
      <c r="P157" s="4"/>
      <c r="Q157" s="4"/>
    </row>
    <row r="158" spans="3:17" x14ac:dyDescent="0.2">
      <c r="C158" s="7"/>
      <c r="D158" s="7"/>
      <c r="E158" s="4"/>
      <c r="F158" s="4"/>
      <c r="G158" s="4"/>
      <c r="H158" s="4"/>
      <c r="I158" s="4"/>
      <c r="J158" s="4"/>
      <c r="K158" s="4"/>
      <c r="L158" s="4"/>
      <c r="M158" s="4"/>
      <c r="N158" s="4"/>
      <c r="O158" s="4"/>
      <c r="P158" s="4"/>
      <c r="Q158" s="4"/>
    </row>
    <row r="159" spans="3:17" x14ac:dyDescent="0.2">
      <c r="C159" s="7"/>
      <c r="D159" s="7"/>
      <c r="E159" s="4"/>
      <c r="F159" s="4"/>
      <c r="G159" s="4"/>
      <c r="H159" s="4"/>
      <c r="I159" s="4"/>
      <c r="J159" s="4"/>
      <c r="K159" s="4"/>
      <c r="L159" s="4"/>
      <c r="M159" s="4"/>
      <c r="N159" s="4"/>
      <c r="O159" s="4"/>
      <c r="P159" s="4"/>
      <c r="Q159" s="4"/>
    </row>
    <row r="160" spans="3:17" x14ac:dyDescent="0.2">
      <c r="C160" s="7"/>
      <c r="D160" s="7"/>
      <c r="E160" s="4"/>
      <c r="F160" s="4"/>
      <c r="G160" s="4"/>
      <c r="H160" s="4"/>
      <c r="I160" s="4"/>
      <c r="J160" s="4"/>
      <c r="K160" s="4"/>
      <c r="L160" s="4"/>
      <c r="M160" s="4"/>
      <c r="N160" s="4"/>
      <c r="O160" s="4"/>
      <c r="P160" s="4"/>
      <c r="Q160" s="4"/>
    </row>
    <row r="161" spans="3:17" x14ac:dyDescent="0.2">
      <c r="C161" s="7"/>
      <c r="D161" s="7"/>
      <c r="E161" s="4"/>
      <c r="F161" s="4"/>
      <c r="G161" s="4"/>
      <c r="H161" s="4"/>
      <c r="I161" s="4"/>
      <c r="J161" s="4"/>
      <c r="K161" s="4"/>
      <c r="L161" s="4"/>
      <c r="M161" s="4"/>
      <c r="N161" s="4"/>
      <c r="O161" s="4"/>
      <c r="P161" s="4"/>
      <c r="Q161" s="4"/>
    </row>
    <row r="162" spans="3:17" x14ac:dyDescent="0.2">
      <c r="C162" s="7"/>
      <c r="D162" s="7"/>
      <c r="E162" s="4"/>
      <c r="F162" s="4"/>
      <c r="G162" s="4"/>
      <c r="H162" s="4"/>
      <c r="I162" s="4"/>
      <c r="J162" s="4"/>
      <c r="K162" s="4"/>
      <c r="L162" s="4"/>
      <c r="M162" s="4"/>
      <c r="N162" s="4"/>
      <c r="O162" s="4"/>
      <c r="P162" s="4"/>
      <c r="Q162" s="4"/>
    </row>
    <row r="163" spans="3:17" x14ac:dyDescent="0.2">
      <c r="C163" s="7"/>
      <c r="D163" s="7"/>
      <c r="E163" s="4"/>
      <c r="F163" s="4"/>
      <c r="G163" s="4"/>
      <c r="H163" s="4"/>
      <c r="I163" s="4"/>
      <c r="J163" s="4"/>
      <c r="K163" s="4"/>
      <c r="L163" s="4"/>
      <c r="M163" s="4"/>
      <c r="N163" s="4"/>
      <c r="O163" s="4"/>
      <c r="P163" s="4"/>
      <c r="Q163" s="4"/>
    </row>
    <row r="164" spans="3:17" x14ac:dyDescent="0.2">
      <c r="C164" s="7"/>
      <c r="D164" s="7"/>
      <c r="E164" s="4"/>
      <c r="F164" s="4"/>
      <c r="G164" s="4"/>
      <c r="H164" s="4"/>
      <c r="I164" s="4"/>
      <c r="J164" s="4"/>
      <c r="K164" s="4"/>
      <c r="L164" s="4"/>
      <c r="M164" s="4"/>
      <c r="N164" s="4"/>
      <c r="O164" s="4"/>
      <c r="P164" s="4"/>
      <c r="Q164" s="4"/>
    </row>
    <row r="165" spans="3:17" x14ac:dyDescent="0.2">
      <c r="C165" s="7"/>
      <c r="D165" s="7"/>
      <c r="E165" s="4"/>
      <c r="F165" s="4"/>
      <c r="G165" s="4"/>
      <c r="H165" s="4"/>
      <c r="I165" s="4"/>
      <c r="J165" s="4"/>
      <c r="K165" s="4"/>
      <c r="L165" s="4"/>
      <c r="M165" s="4"/>
      <c r="N165" s="4"/>
      <c r="O165" s="4"/>
      <c r="P165" s="4"/>
      <c r="Q165" s="4"/>
    </row>
    <row r="166" spans="3:17" x14ac:dyDescent="0.2">
      <c r="C166" s="7"/>
      <c r="D166" s="7"/>
      <c r="E166" s="4"/>
      <c r="F166" s="4"/>
      <c r="G166" s="4"/>
      <c r="H166" s="4"/>
      <c r="I166" s="4"/>
      <c r="J166" s="4"/>
      <c r="K166" s="4"/>
      <c r="L166" s="4"/>
      <c r="M166" s="4"/>
      <c r="N166" s="4"/>
      <c r="O166" s="4"/>
      <c r="P166" s="4"/>
      <c r="Q166" s="4"/>
    </row>
    <row r="167" spans="3:17" x14ac:dyDescent="0.2">
      <c r="C167" s="7"/>
      <c r="D167" s="7"/>
      <c r="E167" s="4"/>
      <c r="F167" s="4"/>
      <c r="G167" s="4"/>
      <c r="H167" s="4"/>
      <c r="I167" s="4"/>
      <c r="J167" s="4"/>
      <c r="K167" s="4"/>
      <c r="L167" s="4"/>
      <c r="M167" s="4"/>
      <c r="N167" s="4"/>
      <c r="O167" s="4"/>
      <c r="P167" s="4"/>
      <c r="Q167" s="4"/>
    </row>
    <row r="168" spans="3:17" x14ac:dyDescent="0.2">
      <c r="C168" s="7"/>
      <c r="D168" s="7"/>
      <c r="E168" s="4"/>
      <c r="F168" s="4"/>
      <c r="G168" s="4"/>
      <c r="H168" s="4"/>
      <c r="I168" s="4"/>
      <c r="J168" s="4"/>
      <c r="K168" s="4"/>
      <c r="L168" s="4"/>
      <c r="M168" s="4"/>
      <c r="N168" s="4"/>
      <c r="O168" s="4"/>
      <c r="P168" s="4"/>
      <c r="Q168" s="4"/>
    </row>
    <row r="169" spans="3:17" x14ac:dyDescent="0.2">
      <c r="C169" s="7"/>
      <c r="D169" s="7"/>
      <c r="E169" s="4"/>
      <c r="F169" s="4"/>
      <c r="G169" s="4"/>
      <c r="H169" s="4"/>
      <c r="I169" s="4"/>
      <c r="J169" s="4"/>
      <c r="K169" s="4"/>
      <c r="L169" s="4"/>
      <c r="M169" s="4"/>
      <c r="N169" s="4"/>
      <c r="O169" s="4"/>
      <c r="P169" s="4"/>
      <c r="Q169" s="4"/>
    </row>
    <row r="170" spans="3:17" x14ac:dyDescent="0.2">
      <c r="C170" s="7"/>
      <c r="D170" s="7"/>
      <c r="E170" s="4"/>
      <c r="F170" s="4"/>
      <c r="G170" s="4"/>
      <c r="H170" s="4"/>
      <c r="I170" s="4"/>
      <c r="J170" s="4"/>
      <c r="K170" s="4"/>
      <c r="L170" s="4"/>
      <c r="M170" s="4"/>
      <c r="N170" s="4"/>
      <c r="O170" s="4"/>
      <c r="P170" s="4"/>
      <c r="Q170" s="4"/>
    </row>
    <row r="171" spans="3:17" x14ac:dyDescent="0.2">
      <c r="C171" s="7"/>
      <c r="D171" s="7"/>
      <c r="E171" s="4"/>
      <c r="F171" s="4"/>
      <c r="G171" s="4"/>
      <c r="H171" s="4"/>
      <c r="I171" s="4"/>
      <c r="J171" s="4"/>
      <c r="K171" s="4"/>
      <c r="L171" s="4"/>
      <c r="M171" s="4"/>
      <c r="N171" s="4"/>
      <c r="O171" s="4"/>
      <c r="P171" s="4"/>
      <c r="Q171" s="4"/>
    </row>
    <row r="172" spans="3:17" x14ac:dyDescent="0.2">
      <c r="C172" s="7"/>
      <c r="D172" s="7"/>
      <c r="E172" s="4"/>
      <c r="F172" s="4"/>
      <c r="G172" s="4"/>
      <c r="H172" s="4"/>
      <c r="I172" s="4"/>
      <c r="J172" s="4"/>
      <c r="K172" s="4"/>
      <c r="L172" s="4"/>
      <c r="M172" s="4"/>
      <c r="N172" s="4"/>
      <c r="O172" s="4"/>
      <c r="P172" s="4"/>
      <c r="Q172" s="4"/>
    </row>
    <row r="173" spans="3:17" x14ac:dyDescent="0.2">
      <c r="C173" s="7"/>
      <c r="D173" s="7"/>
      <c r="E173" s="4"/>
      <c r="F173" s="4"/>
      <c r="G173" s="4"/>
      <c r="H173" s="4"/>
      <c r="I173" s="4"/>
      <c r="J173" s="4"/>
      <c r="K173" s="4"/>
      <c r="L173" s="4"/>
      <c r="M173" s="4"/>
      <c r="N173" s="4"/>
      <c r="O173" s="4"/>
      <c r="P173" s="4"/>
      <c r="Q173" s="4"/>
    </row>
    <row r="174" spans="3:17" x14ac:dyDescent="0.2">
      <c r="C174" s="7"/>
      <c r="D174" s="7"/>
      <c r="E174" s="4"/>
      <c r="F174" s="4"/>
      <c r="G174" s="4"/>
      <c r="H174" s="4"/>
      <c r="I174" s="4"/>
      <c r="J174" s="4"/>
      <c r="K174" s="4"/>
      <c r="L174" s="4"/>
      <c r="M174" s="4"/>
      <c r="N174" s="4"/>
      <c r="O174" s="4"/>
      <c r="P174" s="4"/>
      <c r="Q174" s="4"/>
    </row>
    <row r="175" spans="3:17" x14ac:dyDescent="0.2">
      <c r="C175" s="7"/>
      <c r="D175" s="7"/>
      <c r="E175" s="4"/>
      <c r="F175" s="4"/>
      <c r="G175" s="4"/>
      <c r="H175" s="4"/>
      <c r="I175" s="4"/>
      <c r="J175" s="4"/>
      <c r="K175" s="4"/>
      <c r="L175" s="4"/>
      <c r="M175" s="4"/>
      <c r="N175" s="4"/>
      <c r="O175" s="4"/>
      <c r="P175" s="4"/>
      <c r="Q175" s="4"/>
    </row>
    <row r="176" spans="3:17" x14ac:dyDescent="0.2">
      <c r="C176" s="7"/>
      <c r="D176" s="7"/>
      <c r="E176" s="4"/>
      <c r="F176" s="4"/>
      <c r="G176" s="4"/>
      <c r="H176" s="4"/>
      <c r="I176" s="4"/>
      <c r="J176" s="4"/>
      <c r="K176" s="4"/>
      <c r="L176" s="4"/>
      <c r="M176" s="4"/>
      <c r="N176" s="4"/>
      <c r="O176" s="4"/>
      <c r="P176" s="4"/>
      <c r="Q176" s="4"/>
    </row>
    <row r="177" spans="3:17" x14ac:dyDescent="0.2">
      <c r="C177" s="7"/>
      <c r="D177" s="7"/>
      <c r="E177" s="4"/>
      <c r="F177" s="4"/>
      <c r="G177" s="4"/>
      <c r="H177" s="4"/>
      <c r="I177" s="4"/>
      <c r="J177" s="4"/>
      <c r="K177" s="4"/>
      <c r="L177" s="4"/>
      <c r="M177" s="4"/>
      <c r="N177" s="4"/>
      <c r="O177" s="4"/>
      <c r="P177" s="4"/>
      <c r="Q177" s="4"/>
    </row>
    <row r="178" spans="3:17" x14ac:dyDescent="0.2">
      <c r="C178" s="7"/>
      <c r="D178" s="7"/>
      <c r="E178" s="4"/>
      <c r="F178" s="4"/>
      <c r="G178" s="4"/>
      <c r="H178" s="4"/>
      <c r="I178" s="4"/>
      <c r="J178" s="4"/>
      <c r="K178" s="4"/>
      <c r="L178" s="4"/>
      <c r="M178" s="4"/>
      <c r="N178" s="4"/>
      <c r="O178" s="4"/>
      <c r="P178" s="4"/>
      <c r="Q178" s="4"/>
    </row>
    <row r="179" spans="3:17" x14ac:dyDescent="0.2">
      <c r="C179" s="7"/>
      <c r="D179" s="7"/>
      <c r="E179" s="4"/>
      <c r="F179" s="4"/>
      <c r="G179" s="4"/>
      <c r="H179" s="4"/>
      <c r="I179" s="4"/>
      <c r="J179" s="4"/>
      <c r="K179" s="4"/>
      <c r="L179" s="4"/>
      <c r="M179" s="4"/>
      <c r="N179" s="4"/>
      <c r="O179" s="4"/>
      <c r="P179" s="4"/>
      <c r="Q179" s="4"/>
    </row>
    <row r="180" spans="3:17" x14ac:dyDescent="0.2">
      <c r="C180" s="7"/>
      <c r="D180" s="7"/>
      <c r="E180" s="4"/>
      <c r="F180" s="4"/>
      <c r="G180" s="4"/>
      <c r="H180" s="4"/>
      <c r="I180" s="4"/>
      <c r="J180" s="4"/>
      <c r="K180" s="4"/>
      <c r="L180" s="4"/>
      <c r="M180" s="4"/>
      <c r="N180" s="4"/>
      <c r="O180" s="4"/>
      <c r="P180" s="4"/>
      <c r="Q180" s="4"/>
    </row>
    <row r="181" spans="3:17" x14ac:dyDescent="0.2">
      <c r="C181" s="7"/>
      <c r="D181" s="7"/>
      <c r="E181" s="4"/>
      <c r="F181" s="4"/>
      <c r="G181" s="4"/>
      <c r="H181" s="4"/>
      <c r="I181" s="4"/>
      <c r="J181" s="4"/>
      <c r="K181" s="4"/>
      <c r="L181" s="4"/>
      <c r="M181" s="4"/>
      <c r="N181" s="4"/>
      <c r="O181" s="4"/>
      <c r="P181" s="4"/>
      <c r="Q181" s="4"/>
    </row>
    <row r="182" spans="3:17" x14ac:dyDescent="0.2">
      <c r="C182" s="7"/>
      <c r="D182" s="7"/>
      <c r="E182" s="4"/>
      <c r="F182" s="4"/>
      <c r="G182" s="4"/>
      <c r="H182" s="4"/>
      <c r="I182" s="4"/>
      <c r="J182" s="4"/>
      <c r="K182" s="4"/>
      <c r="L182" s="4"/>
      <c r="M182" s="4"/>
      <c r="N182" s="4"/>
      <c r="O182" s="4"/>
      <c r="P182" s="4"/>
      <c r="Q182" s="4"/>
    </row>
    <row r="183" spans="3:17" x14ac:dyDescent="0.2">
      <c r="C183" s="7"/>
      <c r="D183" s="7"/>
      <c r="E183" s="4"/>
      <c r="F183" s="4"/>
      <c r="G183" s="4"/>
      <c r="H183" s="4"/>
      <c r="I183" s="4"/>
      <c r="J183" s="4"/>
      <c r="K183" s="4"/>
      <c r="L183" s="4"/>
      <c r="M183" s="4"/>
      <c r="N183" s="4"/>
      <c r="O183" s="4"/>
      <c r="P183" s="4"/>
      <c r="Q183" s="4"/>
    </row>
    <row r="184" spans="3:17" x14ac:dyDescent="0.2">
      <c r="C184" s="7"/>
      <c r="D184" s="7"/>
      <c r="E184" s="4"/>
      <c r="F184" s="4"/>
      <c r="G184" s="4"/>
      <c r="H184" s="4"/>
      <c r="I184" s="4"/>
      <c r="J184" s="4"/>
      <c r="K184" s="4"/>
      <c r="L184" s="4"/>
      <c r="M184" s="4"/>
      <c r="N184" s="4"/>
      <c r="O184" s="4"/>
      <c r="P184" s="4"/>
      <c r="Q184" s="4"/>
    </row>
    <row r="185" spans="3:17" x14ac:dyDescent="0.2">
      <c r="C185" s="7"/>
      <c r="D185" s="7"/>
      <c r="E185" s="4"/>
      <c r="F185" s="4"/>
      <c r="G185" s="4"/>
      <c r="H185" s="4"/>
      <c r="I185" s="4"/>
      <c r="J185" s="4"/>
      <c r="K185" s="4"/>
      <c r="L185" s="4"/>
      <c r="M185" s="4"/>
      <c r="N185" s="4"/>
      <c r="O185" s="4"/>
      <c r="P185" s="4"/>
      <c r="Q185" s="4"/>
    </row>
    <row r="186" spans="3:17" x14ac:dyDescent="0.2">
      <c r="C186" s="7"/>
      <c r="D186" s="7"/>
      <c r="E186" s="4"/>
      <c r="F186" s="4"/>
      <c r="G186" s="4"/>
      <c r="H186" s="4"/>
      <c r="I186" s="4"/>
      <c r="J186" s="4"/>
      <c r="K186" s="4"/>
      <c r="L186" s="4"/>
      <c r="M186" s="4"/>
      <c r="N186" s="4"/>
      <c r="O186" s="4"/>
      <c r="P186" s="4"/>
      <c r="Q186" s="4"/>
    </row>
    <row r="187" spans="3:17" x14ac:dyDescent="0.2">
      <c r="C187" s="7"/>
      <c r="D187" s="7"/>
      <c r="E187" s="4"/>
      <c r="F187" s="4"/>
      <c r="G187" s="4"/>
      <c r="H187" s="4"/>
      <c r="I187" s="4"/>
      <c r="J187" s="4"/>
      <c r="K187" s="4"/>
      <c r="L187" s="4"/>
      <c r="M187" s="4"/>
      <c r="N187" s="4"/>
      <c r="O187" s="4"/>
      <c r="P187" s="4"/>
      <c r="Q187" s="4"/>
    </row>
    <row r="188" spans="3:17" x14ac:dyDescent="0.2">
      <c r="C188" s="7"/>
      <c r="D188" s="7"/>
      <c r="E188" s="4"/>
      <c r="F188" s="4"/>
      <c r="G188" s="4"/>
      <c r="H188" s="4"/>
      <c r="I188" s="4"/>
      <c r="J188" s="4"/>
      <c r="K188" s="4"/>
      <c r="L188" s="4"/>
      <c r="M188" s="4"/>
      <c r="N188" s="4"/>
      <c r="O188" s="4"/>
      <c r="P188" s="4"/>
      <c r="Q188" s="4"/>
    </row>
    <row r="189" spans="3:17" x14ac:dyDescent="0.2">
      <c r="C189" s="7"/>
      <c r="D189" s="7"/>
      <c r="E189" s="4"/>
      <c r="F189" s="4"/>
      <c r="G189" s="4"/>
      <c r="H189" s="4"/>
      <c r="I189" s="4"/>
      <c r="J189" s="4"/>
      <c r="K189" s="4"/>
      <c r="L189" s="4"/>
      <c r="M189" s="4"/>
      <c r="N189" s="4"/>
      <c r="O189" s="4"/>
      <c r="P189" s="4"/>
      <c r="Q189" s="4"/>
    </row>
    <row r="190" spans="3:17" x14ac:dyDescent="0.2">
      <c r="C190" s="7"/>
      <c r="D190" s="7"/>
      <c r="E190" s="4"/>
      <c r="F190" s="4"/>
      <c r="G190" s="4"/>
      <c r="H190" s="4"/>
      <c r="I190" s="4"/>
      <c r="J190" s="4"/>
      <c r="K190" s="4"/>
      <c r="L190" s="4"/>
      <c r="M190" s="4"/>
      <c r="N190" s="4"/>
      <c r="O190" s="4"/>
      <c r="P190" s="4"/>
      <c r="Q190" s="4"/>
    </row>
    <row r="191" spans="3:17" x14ac:dyDescent="0.2">
      <c r="C191" s="7"/>
      <c r="D191" s="7"/>
      <c r="E191" s="4"/>
      <c r="F191" s="4"/>
      <c r="G191" s="4"/>
      <c r="H191" s="4"/>
      <c r="I191" s="4"/>
      <c r="J191" s="4"/>
      <c r="K191" s="4"/>
      <c r="L191" s="4"/>
      <c r="M191" s="4"/>
      <c r="N191" s="4"/>
      <c r="O191" s="4"/>
      <c r="P191" s="4"/>
      <c r="Q191" s="4"/>
    </row>
    <row r="192" spans="3:17" x14ac:dyDescent="0.2">
      <c r="C192" s="7"/>
      <c r="D192" s="7"/>
      <c r="E192" s="4"/>
      <c r="F192" s="4"/>
      <c r="G192" s="4"/>
      <c r="H192" s="4"/>
      <c r="I192" s="4"/>
      <c r="J192" s="4"/>
      <c r="K192" s="4"/>
      <c r="L192" s="4"/>
      <c r="M192" s="4"/>
      <c r="N192" s="4"/>
      <c r="O192" s="4"/>
      <c r="P192" s="4"/>
      <c r="Q192" s="4"/>
    </row>
    <row r="193" spans="3:17" x14ac:dyDescent="0.2">
      <c r="C193" s="7"/>
      <c r="D193" s="7"/>
      <c r="E193" s="4"/>
      <c r="F193" s="4"/>
      <c r="G193" s="4"/>
      <c r="H193" s="4"/>
      <c r="I193" s="4"/>
      <c r="J193" s="4"/>
      <c r="K193" s="4"/>
      <c r="L193" s="4"/>
      <c r="M193" s="4"/>
      <c r="N193" s="4"/>
      <c r="O193" s="4"/>
      <c r="P193" s="4"/>
      <c r="Q193" s="4"/>
    </row>
    <row r="194" spans="3:17" x14ac:dyDescent="0.2">
      <c r="C194" s="7"/>
      <c r="D194" s="7"/>
      <c r="E194" s="4"/>
      <c r="F194" s="4"/>
      <c r="G194" s="4"/>
      <c r="H194" s="4"/>
      <c r="I194" s="4"/>
      <c r="J194" s="4"/>
      <c r="K194" s="4"/>
      <c r="L194" s="4"/>
      <c r="M194" s="4"/>
      <c r="N194" s="4"/>
      <c r="O194" s="4"/>
      <c r="P194" s="4"/>
      <c r="Q194" s="4"/>
    </row>
    <row r="195" spans="3:17" x14ac:dyDescent="0.2">
      <c r="C195" s="7"/>
      <c r="D195" s="7"/>
      <c r="E195" s="4"/>
      <c r="F195" s="4"/>
      <c r="G195" s="4"/>
      <c r="H195" s="4"/>
      <c r="I195" s="4"/>
      <c r="J195" s="4"/>
      <c r="K195" s="4"/>
      <c r="L195" s="4"/>
      <c r="M195" s="4"/>
      <c r="N195" s="4"/>
      <c r="O195" s="4"/>
      <c r="P195" s="4"/>
      <c r="Q195" s="4"/>
    </row>
    <row r="196" spans="3:17" x14ac:dyDescent="0.2">
      <c r="C196" s="7"/>
      <c r="D196" s="7"/>
      <c r="E196" s="4"/>
      <c r="F196" s="4"/>
      <c r="G196" s="4"/>
      <c r="H196" s="4"/>
      <c r="I196" s="4"/>
      <c r="J196" s="4"/>
      <c r="K196" s="4"/>
      <c r="L196" s="4"/>
      <c r="M196" s="4"/>
      <c r="N196" s="4"/>
      <c r="O196" s="4"/>
      <c r="P196" s="4"/>
      <c r="Q196" s="4"/>
    </row>
    <row r="197" spans="3:17" x14ac:dyDescent="0.2">
      <c r="C197" s="7"/>
      <c r="D197" s="7"/>
      <c r="E197" s="4"/>
      <c r="F197" s="4"/>
      <c r="G197" s="4"/>
      <c r="H197" s="4"/>
      <c r="I197" s="4"/>
      <c r="J197" s="4"/>
      <c r="K197" s="4"/>
      <c r="L197" s="4"/>
      <c r="M197" s="4"/>
      <c r="N197" s="4"/>
      <c r="O197" s="4"/>
      <c r="P197" s="4"/>
      <c r="Q197" s="4"/>
    </row>
    <row r="198" spans="3:17" x14ac:dyDescent="0.2">
      <c r="C198" s="7"/>
      <c r="D198" s="7"/>
      <c r="E198" s="4"/>
      <c r="F198" s="4"/>
      <c r="G198" s="4"/>
      <c r="H198" s="4"/>
      <c r="I198" s="4"/>
      <c r="J198" s="4"/>
      <c r="K198" s="4"/>
      <c r="L198" s="4"/>
      <c r="M198" s="4"/>
      <c r="N198" s="4"/>
      <c r="O198" s="4"/>
      <c r="P198" s="4"/>
      <c r="Q198" s="4"/>
    </row>
    <row r="199" spans="3:17" x14ac:dyDescent="0.2">
      <c r="C199" s="7"/>
      <c r="D199" s="7"/>
      <c r="E199" s="4"/>
      <c r="F199" s="4"/>
      <c r="G199" s="4"/>
      <c r="H199" s="4"/>
      <c r="I199" s="4"/>
      <c r="J199" s="4"/>
      <c r="K199" s="4"/>
      <c r="L199" s="4"/>
      <c r="M199" s="4"/>
      <c r="N199" s="4"/>
      <c r="O199" s="4"/>
      <c r="P199" s="4"/>
      <c r="Q199" s="4"/>
    </row>
    <row r="200" spans="3:17" x14ac:dyDescent="0.2">
      <c r="C200" s="7"/>
      <c r="D200" s="7"/>
      <c r="E200" s="4"/>
      <c r="F200" s="4"/>
      <c r="G200" s="4"/>
      <c r="H200" s="4"/>
      <c r="I200" s="4"/>
      <c r="J200" s="4"/>
      <c r="K200" s="4"/>
      <c r="L200" s="4"/>
      <c r="M200" s="4"/>
      <c r="N200" s="4"/>
      <c r="O200" s="4"/>
      <c r="P200" s="4"/>
      <c r="Q200" s="4"/>
    </row>
    <row r="201" spans="3:17" x14ac:dyDescent="0.2">
      <c r="C201" s="7"/>
      <c r="D201" s="7"/>
      <c r="E201" s="4"/>
      <c r="F201" s="4"/>
      <c r="G201" s="4"/>
      <c r="H201" s="4"/>
      <c r="I201" s="4"/>
      <c r="J201" s="4"/>
      <c r="K201" s="4"/>
      <c r="L201" s="4"/>
      <c r="M201" s="4"/>
      <c r="N201" s="4"/>
      <c r="O201" s="4"/>
      <c r="P201" s="4"/>
      <c r="Q201" s="4"/>
    </row>
    <row r="202" spans="3:17" x14ac:dyDescent="0.2">
      <c r="C202" s="7"/>
      <c r="D202" s="7"/>
      <c r="E202" s="4"/>
      <c r="F202" s="4"/>
      <c r="G202" s="4"/>
      <c r="H202" s="4"/>
      <c r="I202" s="4"/>
      <c r="J202" s="4"/>
      <c r="K202" s="4"/>
      <c r="L202" s="4"/>
      <c r="M202" s="4"/>
      <c r="N202" s="4"/>
      <c r="O202" s="4"/>
      <c r="P202" s="4"/>
      <c r="Q202" s="4"/>
    </row>
    <row r="203" spans="3:17" x14ac:dyDescent="0.2">
      <c r="C203" s="7"/>
      <c r="D203" s="7"/>
      <c r="E203" s="4"/>
      <c r="F203" s="4"/>
      <c r="G203" s="4"/>
      <c r="H203" s="4"/>
      <c r="I203" s="4"/>
      <c r="J203" s="4"/>
      <c r="K203" s="4"/>
      <c r="L203" s="4"/>
      <c r="M203" s="4"/>
      <c r="N203" s="4"/>
      <c r="O203" s="4"/>
      <c r="P203" s="4"/>
      <c r="Q203" s="4"/>
    </row>
    <row r="204" spans="3:17" x14ac:dyDescent="0.2">
      <c r="C204" s="7"/>
      <c r="D204" s="7"/>
      <c r="E204" s="4"/>
      <c r="F204" s="4"/>
      <c r="G204" s="4"/>
      <c r="H204" s="4"/>
      <c r="I204" s="4"/>
      <c r="J204" s="4"/>
      <c r="K204" s="4"/>
      <c r="L204" s="4"/>
      <c r="M204" s="4"/>
      <c r="N204" s="4"/>
      <c r="O204" s="4"/>
      <c r="P204" s="4"/>
      <c r="Q204" s="4"/>
    </row>
    <row r="205" spans="3:17" x14ac:dyDescent="0.2">
      <c r="C205" s="7"/>
      <c r="D205" s="7"/>
      <c r="E205" s="4"/>
      <c r="F205" s="4"/>
      <c r="G205" s="4"/>
      <c r="H205" s="4"/>
      <c r="I205" s="4"/>
      <c r="J205" s="4"/>
      <c r="K205" s="4"/>
      <c r="L205" s="4"/>
      <c r="M205" s="4"/>
      <c r="N205" s="4"/>
      <c r="O205" s="4"/>
      <c r="P205" s="4"/>
      <c r="Q205" s="4"/>
    </row>
    <row r="206" spans="3:17" x14ac:dyDescent="0.2">
      <c r="C206" s="7"/>
      <c r="D206" s="7"/>
      <c r="E206" s="4"/>
      <c r="F206" s="4"/>
      <c r="G206" s="4"/>
      <c r="H206" s="4"/>
      <c r="I206" s="4"/>
      <c r="J206" s="4"/>
      <c r="K206" s="4"/>
      <c r="L206" s="4"/>
      <c r="M206" s="4"/>
      <c r="N206" s="4"/>
      <c r="O206" s="4"/>
      <c r="P206" s="4"/>
      <c r="Q206" s="4"/>
    </row>
    <row r="207" spans="3:17" x14ac:dyDescent="0.2">
      <c r="C207" s="7"/>
      <c r="D207" s="7"/>
      <c r="E207" s="4"/>
      <c r="F207" s="4"/>
      <c r="G207" s="4"/>
      <c r="H207" s="4"/>
      <c r="I207" s="4"/>
      <c r="J207" s="4"/>
      <c r="K207" s="4"/>
      <c r="L207" s="4"/>
      <c r="M207" s="4"/>
      <c r="N207" s="4"/>
      <c r="O207" s="4"/>
      <c r="P207" s="4"/>
      <c r="Q207" s="4"/>
    </row>
    <row r="208" spans="3:17" x14ac:dyDescent="0.2">
      <c r="C208" s="7"/>
      <c r="D208" s="7"/>
      <c r="E208" s="4"/>
      <c r="F208" s="4"/>
      <c r="G208" s="4"/>
      <c r="H208" s="4"/>
      <c r="I208" s="4"/>
      <c r="J208" s="4"/>
      <c r="K208" s="4"/>
      <c r="L208" s="4"/>
      <c r="M208" s="4"/>
      <c r="N208" s="4"/>
      <c r="O208" s="4"/>
      <c r="P208" s="4"/>
      <c r="Q208" s="4"/>
    </row>
    <row r="209" spans="3:17" x14ac:dyDescent="0.2">
      <c r="C209" s="7"/>
      <c r="D209" s="7"/>
      <c r="E209" s="4"/>
      <c r="F209" s="4"/>
      <c r="G209" s="4"/>
      <c r="H209" s="4"/>
      <c r="I209" s="4"/>
      <c r="J209" s="4"/>
      <c r="K209" s="4"/>
      <c r="L209" s="4"/>
      <c r="M209" s="4"/>
      <c r="N209" s="4"/>
      <c r="O209" s="4"/>
      <c r="P209" s="4"/>
      <c r="Q209" s="4"/>
    </row>
    <row r="210" spans="3:17" x14ac:dyDescent="0.2">
      <c r="C210" s="7"/>
      <c r="D210" s="7"/>
      <c r="E210" s="4"/>
      <c r="F210" s="4"/>
      <c r="G210" s="4"/>
      <c r="H210" s="4"/>
      <c r="I210" s="4"/>
      <c r="J210" s="4"/>
      <c r="K210" s="4"/>
      <c r="L210" s="4"/>
      <c r="M210" s="4"/>
      <c r="N210" s="4"/>
      <c r="O210" s="4"/>
      <c r="P210" s="4"/>
      <c r="Q210" s="4"/>
    </row>
    <row r="211" spans="3:17" x14ac:dyDescent="0.2">
      <c r="C211" s="7"/>
      <c r="D211" s="7"/>
      <c r="E211" s="4"/>
      <c r="F211" s="4"/>
      <c r="G211" s="4"/>
      <c r="H211" s="4"/>
      <c r="I211" s="4"/>
      <c r="J211" s="4"/>
      <c r="K211" s="4"/>
      <c r="L211" s="4"/>
      <c r="M211" s="4"/>
      <c r="N211" s="4"/>
      <c r="O211" s="4"/>
      <c r="P211" s="4"/>
      <c r="Q211" s="4"/>
    </row>
    <row r="212" spans="3:17" x14ac:dyDescent="0.2">
      <c r="C212" s="7"/>
      <c r="D212" s="7"/>
      <c r="E212" s="4"/>
      <c r="F212" s="4"/>
      <c r="G212" s="4"/>
      <c r="H212" s="4"/>
      <c r="I212" s="4"/>
      <c r="J212" s="4"/>
      <c r="K212" s="4"/>
      <c r="L212" s="4"/>
      <c r="M212" s="4"/>
      <c r="N212" s="4"/>
      <c r="O212" s="4"/>
      <c r="P212" s="4"/>
      <c r="Q212" s="4"/>
    </row>
    <row r="213" spans="3:17" x14ac:dyDescent="0.2">
      <c r="C213" s="7"/>
      <c r="D213" s="7"/>
      <c r="E213" s="4"/>
      <c r="F213" s="4"/>
      <c r="G213" s="4"/>
      <c r="H213" s="4"/>
      <c r="I213" s="4"/>
      <c r="J213" s="4"/>
      <c r="K213" s="4"/>
      <c r="L213" s="4"/>
      <c r="M213" s="4"/>
      <c r="N213" s="4"/>
      <c r="O213" s="4"/>
      <c r="P213" s="4"/>
      <c r="Q213" s="4"/>
    </row>
    <row r="214" spans="3:17" x14ac:dyDescent="0.2">
      <c r="C214" s="7"/>
      <c r="D214" s="7"/>
      <c r="E214" s="4"/>
      <c r="F214" s="4"/>
      <c r="G214" s="4"/>
      <c r="H214" s="4"/>
      <c r="I214" s="4"/>
      <c r="J214" s="4"/>
      <c r="K214" s="4"/>
      <c r="L214" s="4"/>
      <c r="M214" s="4"/>
      <c r="N214" s="4"/>
      <c r="O214" s="4"/>
      <c r="P214" s="4"/>
      <c r="Q214" s="4"/>
    </row>
    <row r="215" spans="3:17" x14ac:dyDescent="0.2">
      <c r="C215" s="7"/>
      <c r="D215" s="7"/>
      <c r="E215" s="4"/>
      <c r="F215" s="4"/>
      <c r="G215" s="4"/>
      <c r="H215" s="4"/>
      <c r="I215" s="4"/>
      <c r="J215" s="4"/>
      <c r="K215" s="4"/>
      <c r="L215" s="4"/>
      <c r="M215" s="4"/>
      <c r="N215" s="4"/>
      <c r="O215" s="4"/>
      <c r="P215" s="4"/>
      <c r="Q215" s="4"/>
    </row>
    <row r="216" spans="3:17" x14ac:dyDescent="0.2">
      <c r="C216" s="7"/>
      <c r="D216" s="7"/>
      <c r="E216" s="4"/>
      <c r="F216" s="4"/>
      <c r="G216" s="4"/>
      <c r="H216" s="4"/>
      <c r="I216" s="4"/>
      <c r="J216" s="4"/>
      <c r="K216" s="4"/>
      <c r="L216" s="4"/>
      <c r="M216" s="4"/>
      <c r="N216" s="4"/>
      <c r="O216" s="4"/>
      <c r="P216" s="4"/>
      <c r="Q216" s="4"/>
    </row>
    <row r="217" spans="3:17" x14ac:dyDescent="0.2">
      <c r="C217" s="7"/>
      <c r="D217" s="7"/>
      <c r="E217" s="4"/>
      <c r="F217" s="4"/>
      <c r="G217" s="4"/>
      <c r="H217" s="4"/>
      <c r="I217" s="4"/>
      <c r="J217" s="4"/>
      <c r="K217" s="4"/>
      <c r="L217" s="4"/>
      <c r="M217" s="4"/>
      <c r="N217" s="4"/>
      <c r="O217" s="4"/>
      <c r="P217" s="4"/>
      <c r="Q217" s="4"/>
    </row>
    <row r="218" spans="3:17" x14ac:dyDescent="0.2">
      <c r="C218" s="7"/>
      <c r="D218" s="7"/>
      <c r="E218" s="4"/>
      <c r="F218" s="4"/>
      <c r="G218" s="4"/>
      <c r="H218" s="4"/>
      <c r="I218" s="4"/>
      <c r="J218" s="4"/>
      <c r="K218" s="4"/>
      <c r="L218" s="4"/>
      <c r="M218" s="4"/>
      <c r="N218" s="4"/>
      <c r="O218" s="4"/>
      <c r="P218" s="4"/>
      <c r="Q218" s="4"/>
    </row>
    <row r="219" spans="3:17" x14ac:dyDescent="0.2">
      <c r="C219" s="7"/>
      <c r="D219" s="7"/>
      <c r="E219" s="4"/>
      <c r="F219" s="4"/>
      <c r="G219" s="4"/>
      <c r="H219" s="4"/>
      <c r="I219" s="4"/>
      <c r="J219" s="4"/>
      <c r="K219" s="4"/>
      <c r="L219" s="4"/>
      <c r="M219" s="4"/>
      <c r="N219" s="4"/>
      <c r="O219" s="4"/>
      <c r="P219" s="4"/>
      <c r="Q219" s="4"/>
    </row>
    <row r="220" spans="3:17" x14ac:dyDescent="0.2">
      <c r="C220" s="7"/>
      <c r="D220" s="7"/>
      <c r="E220" s="4"/>
      <c r="F220" s="4"/>
      <c r="G220" s="4"/>
      <c r="H220" s="4"/>
      <c r="I220" s="4"/>
      <c r="J220" s="4"/>
      <c r="K220" s="4"/>
      <c r="L220" s="4"/>
      <c r="M220" s="4"/>
      <c r="N220" s="4"/>
      <c r="O220" s="4"/>
      <c r="P220" s="4"/>
      <c r="Q220" s="4"/>
    </row>
    <row r="221" spans="3:17" x14ac:dyDescent="0.2">
      <c r="C221" s="7"/>
      <c r="D221" s="7"/>
      <c r="E221" s="4"/>
      <c r="F221" s="4"/>
      <c r="G221" s="4"/>
      <c r="H221" s="4"/>
      <c r="I221" s="4"/>
      <c r="J221" s="4"/>
      <c r="K221" s="4"/>
      <c r="L221" s="4"/>
      <c r="M221" s="4"/>
      <c r="N221" s="4"/>
      <c r="O221" s="4"/>
      <c r="P221" s="4"/>
      <c r="Q221" s="4"/>
    </row>
    <row r="222" spans="3:17" x14ac:dyDescent="0.2">
      <c r="C222" s="7"/>
      <c r="D222" s="7"/>
      <c r="E222" s="4"/>
      <c r="F222" s="4"/>
      <c r="G222" s="4"/>
      <c r="H222" s="4"/>
      <c r="I222" s="4"/>
      <c r="J222" s="4"/>
      <c r="K222" s="4"/>
      <c r="L222" s="4"/>
      <c r="M222" s="4"/>
      <c r="N222" s="4"/>
      <c r="O222" s="4"/>
      <c r="P222" s="4"/>
      <c r="Q222" s="4"/>
    </row>
    <row r="223" spans="3:17" x14ac:dyDescent="0.2">
      <c r="C223" s="7"/>
      <c r="D223" s="7"/>
      <c r="E223" s="4"/>
      <c r="F223" s="4"/>
      <c r="G223" s="4"/>
      <c r="H223" s="4"/>
      <c r="I223" s="4"/>
      <c r="J223" s="4"/>
      <c r="K223" s="4"/>
      <c r="L223" s="4"/>
      <c r="M223" s="4"/>
      <c r="N223" s="4"/>
      <c r="O223" s="4"/>
      <c r="P223" s="4"/>
      <c r="Q223" s="4"/>
    </row>
    <row r="224" spans="3:17" x14ac:dyDescent="0.2">
      <c r="C224" s="7"/>
      <c r="D224" s="7"/>
      <c r="E224" s="4"/>
      <c r="F224" s="4"/>
      <c r="G224" s="4"/>
      <c r="H224" s="4"/>
      <c r="I224" s="4"/>
      <c r="J224" s="4"/>
      <c r="K224" s="4"/>
      <c r="L224" s="4"/>
      <c r="M224" s="4"/>
      <c r="N224" s="4"/>
      <c r="O224" s="4"/>
      <c r="P224" s="4"/>
      <c r="Q224" s="4"/>
    </row>
    <row r="225" spans="3:17" x14ac:dyDescent="0.2">
      <c r="C225" s="7"/>
      <c r="D225" s="7"/>
      <c r="E225" s="4"/>
      <c r="F225" s="4"/>
      <c r="G225" s="4"/>
      <c r="H225" s="4"/>
      <c r="I225" s="4"/>
      <c r="J225" s="4"/>
      <c r="K225" s="4"/>
      <c r="L225" s="4"/>
      <c r="M225" s="4"/>
      <c r="N225" s="4"/>
      <c r="O225" s="4"/>
      <c r="P225" s="4"/>
      <c r="Q225" s="4"/>
    </row>
    <row r="226" spans="3:17" x14ac:dyDescent="0.2">
      <c r="C226" s="7"/>
      <c r="D226" s="7"/>
      <c r="E226" s="4"/>
      <c r="F226" s="4"/>
      <c r="G226" s="4"/>
      <c r="H226" s="4"/>
      <c r="I226" s="4"/>
      <c r="J226" s="4"/>
      <c r="K226" s="4"/>
      <c r="L226" s="4"/>
      <c r="M226" s="4"/>
      <c r="N226" s="4"/>
      <c r="O226" s="4"/>
      <c r="P226" s="4"/>
      <c r="Q226" s="4"/>
    </row>
    <row r="227" spans="3:17" x14ac:dyDescent="0.2">
      <c r="C227" s="7"/>
      <c r="D227" s="7"/>
      <c r="E227" s="4"/>
      <c r="F227" s="4"/>
      <c r="G227" s="4"/>
      <c r="H227" s="4"/>
      <c r="I227" s="4"/>
      <c r="J227" s="4"/>
      <c r="K227" s="4"/>
      <c r="L227" s="4"/>
      <c r="M227" s="4"/>
      <c r="N227" s="4"/>
      <c r="O227" s="4"/>
      <c r="P227" s="4"/>
      <c r="Q227" s="4"/>
    </row>
    <row r="228" spans="3:17" x14ac:dyDescent="0.2">
      <c r="C228" s="7"/>
      <c r="D228" s="7"/>
      <c r="E228" s="4"/>
      <c r="F228" s="4"/>
      <c r="G228" s="4"/>
      <c r="H228" s="4"/>
      <c r="I228" s="4"/>
      <c r="J228" s="4"/>
      <c r="K228" s="4"/>
      <c r="L228" s="4"/>
      <c r="M228" s="4"/>
      <c r="N228" s="4"/>
      <c r="O228" s="4"/>
      <c r="P228" s="4"/>
      <c r="Q228" s="4"/>
    </row>
    <row r="229" spans="3:17" x14ac:dyDescent="0.2">
      <c r="C229" s="7"/>
      <c r="D229" s="7"/>
      <c r="E229" s="4"/>
      <c r="F229" s="4"/>
      <c r="G229" s="4"/>
      <c r="H229" s="4"/>
      <c r="I229" s="4"/>
      <c r="J229" s="4"/>
      <c r="K229" s="4"/>
      <c r="L229" s="4"/>
      <c r="M229" s="4"/>
      <c r="N229" s="4"/>
      <c r="O229" s="4"/>
      <c r="P229" s="4"/>
      <c r="Q229" s="4"/>
    </row>
    <row r="230" spans="3:17" x14ac:dyDescent="0.2">
      <c r="C230" s="7"/>
      <c r="D230" s="7"/>
      <c r="E230" s="4"/>
      <c r="F230" s="4"/>
      <c r="G230" s="4"/>
      <c r="H230" s="4"/>
      <c r="I230" s="4"/>
      <c r="J230" s="4"/>
      <c r="K230" s="4"/>
      <c r="L230" s="4"/>
      <c r="M230" s="4"/>
      <c r="N230" s="4"/>
      <c r="O230" s="4"/>
      <c r="P230" s="4"/>
      <c r="Q230" s="4"/>
    </row>
    <row r="231" spans="3:17" x14ac:dyDescent="0.2">
      <c r="C231" s="7"/>
      <c r="D231" s="7"/>
      <c r="E231" s="4"/>
      <c r="F231" s="4"/>
      <c r="G231" s="4"/>
      <c r="H231" s="4"/>
      <c r="I231" s="4"/>
      <c r="J231" s="4"/>
      <c r="K231" s="4"/>
      <c r="L231" s="4"/>
      <c r="M231" s="4"/>
      <c r="N231" s="4"/>
      <c r="O231" s="4"/>
      <c r="P231" s="4"/>
      <c r="Q231" s="4"/>
    </row>
    <row r="232" spans="3:17" x14ac:dyDescent="0.2">
      <c r="C232" s="7"/>
      <c r="D232" s="7"/>
      <c r="E232" s="4"/>
      <c r="F232" s="4"/>
      <c r="G232" s="4"/>
      <c r="H232" s="4"/>
      <c r="I232" s="4"/>
      <c r="J232" s="4"/>
      <c r="K232" s="4"/>
      <c r="L232" s="4"/>
      <c r="M232" s="4"/>
      <c r="N232" s="4"/>
      <c r="O232" s="4"/>
      <c r="P232" s="4"/>
      <c r="Q232" s="4"/>
    </row>
    <row r="233" spans="3:17" x14ac:dyDescent="0.2">
      <c r="C233" s="7"/>
      <c r="D233" s="7"/>
      <c r="E233" s="4"/>
      <c r="F233" s="4"/>
      <c r="G233" s="4"/>
      <c r="H233" s="4"/>
      <c r="I233" s="4"/>
      <c r="J233" s="4"/>
      <c r="K233" s="4"/>
      <c r="L233" s="4"/>
      <c r="M233" s="4"/>
      <c r="N233" s="4"/>
      <c r="O233" s="4"/>
      <c r="P233" s="4"/>
      <c r="Q233" s="4"/>
    </row>
    <row r="234" spans="3:17" x14ac:dyDescent="0.2">
      <c r="C234" s="7"/>
      <c r="D234" s="7"/>
      <c r="E234" s="4"/>
      <c r="F234" s="4"/>
      <c r="G234" s="4"/>
      <c r="H234" s="4"/>
      <c r="I234" s="4"/>
      <c r="J234" s="4"/>
      <c r="K234" s="4"/>
      <c r="L234" s="4"/>
      <c r="M234" s="4"/>
      <c r="N234" s="4"/>
      <c r="O234" s="4"/>
      <c r="P234" s="4"/>
      <c r="Q234" s="4"/>
    </row>
    <row r="235" spans="3:17" x14ac:dyDescent="0.2">
      <c r="C235" s="7"/>
      <c r="D235" s="7"/>
      <c r="E235" s="4"/>
      <c r="F235" s="4"/>
      <c r="G235" s="4"/>
      <c r="H235" s="4"/>
      <c r="I235" s="4"/>
      <c r="J235" s="4"/>
      <c r="K235" s="4"/>
      <c r="L235" s="4"/>
      <c r="M235" s="4"/>
      <c r="N235" s="4"/>
      <c r="O235" s="4"/>
      <c r="P235" s="4"/>
      <c r="Q235" s="4"/>
    </row>
    <row r="236" spans="3:17" x14ac:dyDescent="0.2">
      <c r="C236" s="7"/>
      <c r="D236" s="7"/>
      <c r="E236" s="4"/>
      <c r="F236" s="4"/>
      <c r="G236" s="4"/>
      <c r="H236" s="4"/>
      <c r="I236" s="4"/>
      <c r="J236" s="4"/>
      <c r="K236" s="4"/>
      <c r="L236" s="4"/>
      <c r="M236" s="4"/>
      <c r="N236" s="4"/>
      <c r="O236" s="4"/>
      <c r="P236" s="4"/>
      <c r="Q236" s="4"/>
    </row>
    <row r="237" spans="3:17" x14ac:dyDescent="0.2">
      <c r="C237" s="7"/>
      <c r="D237" s="7"/>
      <c r="E237" s="4"/>
      <c r="F237" s="4"/>
      <c r="G237" s="4"/>
      <c r="H237" s="4"/>
      <c r="I237" s="4"/>
      <c r="J237" s="4"/>
      <c r="K237" s="4"/>
      <c r="L237" s="4"/>
      <c r="M237" s="4"/>
      <c r="N237" s="4"/>
      <c r="O237" s="4"/>
      <c r="P237" s="4"/>
      <c r="Q237" s="4"/>
    </row>
    <row r="238" spans="3:17" x14ac:dyDescent="0.2">
      <c r="C238" s="7"/>
      <c r="D238" s="7"/>
      <c r="E238" s="4"/>
      <c r="F238" s="4"/>
      <c r="G238" s="4"/>
      <c r="H238" s="4"/>
      <c r="I238" s="4"/>
      <c r="J238" s="4"/>
      <c r="K238" s="4"/>
      <c r="L238" s="4"/>
      <c r="M238" s="4"/>
      <c r="N238" s="4"/>
      <c r="O238" s="4"/>
      <c r="P238" s="4"/>
      <c r="Q238" s="4"/>
    </row>
    <row r="239" spans="3:17" x14ac:dyDescent="0.2">
      <c r="C239" s="7"/>
      <c r="D239" s="7"/>
      <c r="E239" s="4"/>
      <c r="F239" s="4"/>
      <c r="G239" s="4"/>
      <c r="H239" s="4"/>
      <c r="I239" s="4"/>
      <c r="J239" s="4"/>
      <c r="K239" s="4"/>
      <c r="L239" s="4"/>
      <c r="M239" s="4"/>
      <c r="N239" s="4"/>
      <c r="O239" s="4"/>
      <c r="P239" s="4"/>
      <c r="Q239" s="4"/>
    </row>
    <row r="240" spans="3:17" x14ac:dyDescent="0.2">
      <c r="C240" s="7"/>
      <c r="D240" s="7"/>
      <c r="E240" s="4"/>
      <c r="F240" s="4"/>
      <c r="G240" s="4"/>
      <c r="H240" s="4"/>
      <c r="I240" s="4"/>
      <c r="J240" s="4"/>
      <c r="K240" s="4"/>
      <c r="L240" s="4"/>
      <c r="M240" s="4"/>
      <c r="N240" s="4"/>
      <c r="O240" s="4"/>
      <c r="P240" s="4"/>
      <c r="Q240" s="4"/>
    </row>
    <row r="241" spans="3:17" x14ac:dyDescent="0.2">
      <c r="C241" s="7"/>
      <c r="D241" s="7"/>
      <c r="E241" s="4"/>
      <c r="F241" s="4"/>
      <c r="G241" s="4"/>
      <c r="H241" s="4"/>
      <c r="I241" s="4"/>
      <c r="J241" s="4"/>
      <c r="K241" s="4"/>
      <c r="L241" s="4"/>
      <c r="M241" s="4"/>
      <c r="N241" s="4"/>
      <c r="O241" s="4"/>
      <c r="P241" s="4"/>
      <c r="Q241" s="4"/>
    </row>
    <row r="242" spans="3:17" x14ac:dyDescent="0.2">
      <c r="C242" s="7"/>
      <c r="D242" s="7"/>
      <c r="E242" s="4"/>
      <c r="F242" s="4"/>
      <c r="G242" s="4"/>
      <c r="H242" s="4"/>
      <c r="I242" s="4"/>
      <c r="J242" s="4"/>
      <c r="K242" s="4"/>
      <c r="L242" s="4"/>
      <c r="M242" s="4"/>
      <c r="N242" s="4"/>
      <c r="O242" s="4"/>
      <c r="P242" s="4"/>
      <c r="Q242" s="4"/>
    </row>
    <row r="243" spans="3:17" x14ac:dyDescent="0.2">
      <c r="C243" s="7"/>
      <c r="D243" s="7"/>
      <c r="E243" s="4"/>
      <c r="F243" s="4"/>
      <c r="G243" s="4"/>
      <c r="H243" s="4"/>
      <c r="I243" s="4"/>
      <c r="J243" s="4"/>
      <c r="K243" s="4"/>
      <c r="L243" s="4"/>
      <c r="M243" s="4"/>
      <c r="N243" s="4"/>
      <c r="O243" s="4"/>
      <c r="P243" s="4"/>
      <c r="Q243" s="4"/>
    </row>
    <row r="244" spans="3:17" x14ac:dyDescent="0.2">
      <c r="C244" s="7"/>
      <c r="D244" s="7"/>
      <c r="E244" s="4"/>
      <c r="F244" s="4"/>
      <c r="G244" s="4"/>
      <c r="H244" s="4"/>
      <c r="I244" s="4"/>
      <c r="J244" s="4"/>
      <c r="K244" s="4"/>
      <c r="L244" s="4"/>
      <c r="M244" s="4"/>
      <c r="N244" s="4"/>
      <c r="O244" s="4"/>
      <c r="P244" s="4"/>
      <c r="Q244" s="4"/>
    </row>
    <row r="245" spans="3:17" x14ac:dyDescent="0.2">
      <c r="C245" s="7"/>
      <c r="D245" s="7"/>
      <c r="E245" s="4"/>
      <c r="F245" s="4"/>
      <c r="G245" s="4"/>
      <c r="H245" s="4"/>
      <c r="I245" s="4"/>
      <c r="J245" s="4"/>
      <c r="K245" s="4"/>
      <c r="L245" s="4"/>
      <c r="M245" s="4"/>
      <c r="N245" s="4"/>
      <c r="O245" s="4"/>
      <c r="P245" s="4"/>
      <c r="Q245" s="4"/>
    </row>
    <row r="246" spans="3:17" x14ac:dyDescent="0.2">
      <c r="C246" s="7"/>
      <c r="D246" s="7"/>
      <c r="E246" s="4"/>
      <c r="F246" s="4"/>
      <c r="G246" s="4"/>
      <c r="H246" s="4"/>
      <c r="I246" s="4"/>
      <c r="J246" s="4"/>
      <c r="K246" s="4"/>
      <c r="L246" s="4"/>
      <c r="M246" s="4"/>
      <c r="N246" s="4"/>
      <c r="O246" s="4"/>
      <c r="P246" s="4"/>
      <c r="Q246" s="4"/>
    </row>
    <row r="247" spans="3:17" x14ac:dyDescent="0.2">
      <c r="C247" s="7"/>
      <c r="D247" s="7"/>
      <c r="E247" s="4"/>
      <c r="F247" s="4"/>
      <c r="G247" s="4"/>
      <c r="H247" s="4"/>
      <c r="I247" s="4"/>
      <c r="J247" s="4"/>
      <c r="K247" s="4"/>
      <c r="L247" s="4"/>
      <c r="M247" s="4"/>
      <c r="N247" s="4"/>
      <c r="O247" s="4"/>
      <c r="P247" s="4"/>
      <c r="Q247" s="4"/>
    </row>
    <row r="248" spans="3:17" x14ac:dyDescent="0.2">
      <c r="C248" s="7"/>
      <c r="D248" s="7"/>
      <c r="E248" s="4"/>
      <c r="F248" s="4"/>
      <c r="G248" s="4"/>
      <c r="H248" s="4"/>
      <c r="I248" s="4"/>
      <c r="J248" s="4"/>
      <c r="K248" s="4"/>
      <c r="L248" s="4"/>
      <c r="M248" s="4"/>
      <c r="N248" s="4"/>
      <c r="O248" s="4"/>
      <c r="P248" s="4"/>
      <c r="Q248" s="4"/>
    </row>
    <row r="249" spans="3:17" x14ac:dyDescent="0.2">
      <c r="C249" s="7"/>
      <c r="D249" s="7"/>
      <c r="E249" s="4"/>
      <c r="F249" s="4"/>
      <c r="G249" s="4"/>
      <c r="H249" s="4"/>
      <c r="I249" s="4"/>
      <c r="J249" s="4"/>
      <c r="K249" s="4"/>
      <c r="L249" s="4"/>
      <c r="M249" s="4"/>
      <c r="N249" s="4"/>
      <c r="O249" s="4"/>
      <c r="P249" s="4"/>
      <c r="Q249" s="4"/>
    </row>
    <row r="250" spans="3:17" x14ac:dyDescent="0.2">
      <c r="C250" s="7"/>
      <c r="D250" s="7"/>
      <c r="E250" s="4"/>
      <c r="F250" s="4"/>
      <c r="G250" s="4"/>
      <c r="H250" s="4"/>
      <c r="I250" s="4"/>
      <c r="J250" s="4"/>
      <c r="K250" s="4"/>
      <c r="L250" s="4"/>
      <c r="M250" s="4"/>
      <c r="N250" s="4"/>
      <c r="O250" s="4"/>
      <c r="P250" s="4"/>
      <c r="Q250" s="4"/>
    </row>
    <row r="251" spans="3:17" x14ac:dyDescent="0.2">
      <c r="C251" s="7"/>
      <c r="D251" s="7"/>
      <c r="E251" s="4"/>
      <c r="F251" s="4"/>
      <c r="G251" s="4"/>
      <c r="H251" s="4"/>
      <c r="I251" s="4"/>
      <c r="J251" s="4"/>
      <c r="K251" s="4"/>
      <c r="L251" s="4"/>
      <c r="M251" s="4"/>
      <c r="N251" s="4"/>
      <c r="O251" s="4"/>
      <c r="P251" s="4"/>
      <c r="Q251" s="4"/>
    </row>
    <row r="252" spans="3:17" x14ac:dyDescent="0.2">
      <c r="C252" s="7"/>
      <c r="D252" s="7"/>
      <c r="E252" s="4"/>
      <c r="F252" s="4"/>
      <c r="G252" s="4"/>
      <c r="H252" s="4"/>
      <c r="I252" s="4"/>
      <c r="J252" s="4"/>
      <c r="K252" s="4"/>
      <c r="L252" s="4"/>
      <c r="M252" s="4"/>
      <c r="N252" s="4"/>
      <c r="O252" s="4"/>
      <c r="P252" s="4"/>
      <c r="Q252" s="4"/>
    </row>
    <row r="253" spans="3:17" x14ac:dyDescent="0.2">
      <c r="C253" s="7"/>
      <c r="D253" s="7"/>
      <c r="E253" s="4"/>
      <c r="F253" s="4"/>
      <c r="G253" s="4"/>
      <c r="H253" s="4"/>
      <c r="I253" s="4"/>
      <c r="J253" s="4"/>
      <c r="K253" s="4"/>
      <c r="L253" s="4"/>
      <c r="M253" s="4"/>
      <c r="N253" s="4"/>
      <c r="O253" s="4"/>
      <c r="P253" s="4"/>
      <c r="Q253" s="4"/>
    </row>
    <row r="254" spans="3:17" x14ac:dyDescent="0.2">
      <c r="C254" s="7"/>
      <c r="D254" s="7"/>
      <c r="E254" s="4"/>
      <c r="F254" s="4"/>
      <c r="G254" s="4"/>
      <c r="H254" s="4"/>
      <c r="I254" s="4"/>
      <c r="J254" s="4"/>
      <c r="K254" s="4"/>
      <c r="L254" s="4"/>
      <c r="M254" s="4"/>
      <c r="N254" s="4"/>
      <c r="O254" s="4"/>
      <c r="P254" s="4"/>
      <c r="Q254" s="4"/>
    </row>
    <row r="255" spans="3:17" x14ac:dyDescent="0.2">
      <c r="C255" s="7"/>
      <c r="D255" s="7"/>
      <c r="E255" s="4"/>
      <c r="F255" s="4"/>
      <c r="G255" s="4"/>
      <c r="H255" s="4"/>
      <c r="I255" s="4"/>
      <c r="J255" s="4"/>
      <c r="K255" s="4"/>
      <c r="L255" s="4"/>
      <c r="M255" s="4"/>
      <c r="N255" s="4"/>
      <c r="O255" s="4"/>
      <c r="P255" s="4"/>
      <c r="Q255" s="4"/>
    </row>
    <row r="256" spans="3:17" x14ac:dyDescent="0.2">
      <c r="C256" s="7"/>
      <c r="D256" s="7"/>
      <c r="E256" s="4"/>
      <c r="F256" s="4"/>
      <c r="G256" s="4"/>
      <c r="H256" s="4"/>
      <c r="I256" s="4"/>
      <c r="J256" s="4"/>
      <c r="K256" s="4"/>
      <c r="L256" s="4"/>
      <c r="M256" s="4"/>
      <c r="N256" s="4"/>
      <c r="O256" s="4"/>
      <c r="P256" s="4"/>
      <c r="Q256" s="4"/>
    </row>
  </sheetData>
  <mergeCells count="5">
    <mergeCell ref="C1:D1"/>
    <mergeCell ref="C61:D61"/>
    <mergeCell ref="C60:D60"/>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O65501 SK65501 ACG65501 AMC65501 AVY65501 BFU65501 BPQ65501 BZM65501 CJI65501 CTE65501 DDA65501 DMW65501 DWS65501 EGO65501 EQK65501 FAG65501 FKC65501 FTY65501 GDU65501 GNQ65501 GXM65501 HHI65501 HRE65501 IBA65501 IKW65501 IUS65501 JEO65501 JOK65501 JYG65501 KIC65501 KRY65501 LBU65501 LLQ65501 LVM65501 MFI65501 MPE65501 MZA65501 NIW65501 NSS65501 OCO65501 OMK65501 OWG65501 PGC65501 PPY65501 PZU65501 QJQ65501 QTM65501 RDI65501 RNE65501 RXA65501 SGW65501 SQS65501 TAO65501 TKK65501 TUG65501 UEC65501 UNY65501 UXU65501 VHQ65501 VRM65501 WBI65501 WLE65501 WVA65501 IO131037 SK131037 ACG131037 AMC131037 AVY131037 BFU131037 BPQ131037 BZM131037 CJI131037 CTE131037 DDA131037 DMW131037 DWS131037 EGO131037 EQK131037 FAG131037 FKC131037 FTY131037 GDU131037 GNQ131037 GXM131037 HHI131037 HRE131037 IBA131037 IKW131037 IUS131037 JEO131037 JOK131037 JYG131037 KIC131037 KRY131037 LBU131037 LLQ131037 LVM131037 MFI131037 MPE131037 MZA131037 NIW131037 NSS131037 OCO131037 OMK131037 OWG131037 PGC131037 PPY131037 PZU131037 QJQ131037 QTM131037 RDI131037 RNE131037 RXA131037 SGW131037 SQS131037 TAO131037 TKK131037 TUG131037 UEC131037 UNY131037 UXU131037 VHQ131037 VRM131037 WBI131037 WLE131037 WVA131037 IO196573 SK196573 ACG196573 AMC196573 AVY196573 BFU196573 BPQ196573 BZM196573 CJI196573 CTE196573 DDA196573 DMW196573 DWS196573 EGO196573 EQK196573 FAG196573 FKC196573 FTY196573 GDU196573 GNQ196573 GXM196573 HHI196573 HRE196573 IBA196573 IKW196573 IUS196573 JEO196573 JOK196573 JYG196573 KIC196573 KRY196573 LBU196573 LLQ196573 LVM196573 MFI196573 MPE196573 MZA196573 NIW196573 NSS196573 OCO196573 OMK196573 OWG196573 PGC196573 PPY196573 PZU196573 QJQ196573 QTM196573 RDI196573 RNE196573 RXA196573 SGW196573 SQS196573 TAO196573 TKK196573 TUG196573 UEC196573 UNY196573 UXU196573 VHQ196573 VRM196573 WBI196573 WLE196573 WVA196573 IO262109 SK262109 ACG262109 AMC262109 AVY262109 BFU262109 BPQ262109 BZM262109 CJI262109 CTE262109 DDA262109 DMW262109 DWS262109 EGO262109 EQK262109 FAG262109 FKC262109 FTY262109 GDU262109 GNQ262109 GXM262109 HHI262109 HRE262109 IBA262109 IKW262109 IUS262109 JEO262109 JOK262109 JYG262109 KIC262109 KRY262109 LBU262109 LLQ262109 LVM262109 MFI262109 MPE262109 MZA262109 NIW262109 NSS262109 OCO262109 OMK262109 OWG262109 PGC262109 PPY262109 PZU262109 QJQ262109 QTM262109 RDI262109 RNE262109 RXA262109 SGW262109 SQS262109 TAO262109 TKK262109 TUG262109 UEC262109 UNY262109 UXU262109 VHQ262109 VRM262109 WBI262109 WLE262109 WVA262109 IO327645 SK327645 ACG327645 AMC327645 AVY327645 BFU327645 BPQ327645 BZM327645 CJI327645 CTE327645 DDA327645 DMW327645 DWS327645 EGO327645 EQK327645 FAG327645 FKC327645 FTY327645 GDU327645 GNQ327645 GXM327645 HHI327645 HRE327645 IBA327645 IKW327645 IUS327645 JEO327645 JOK327645 JYG327645 KIC327645 KRY327645 LBU327645 LLQ327645 LVM327645 MFI327645 MPE327645 MZA327645 NIW327645 NSS327645 OCO327645 OMK327645 OWG327645 PGC327645 PPY327645 PZU327645 QJQ327645 QTM327645 RDI327645 RNE327645 RXA327645 SGW327645 SQS327645 TAO327645 TKK327645 TUG327645 UEC327645 UNY327645 UXU327645 VHQ327645 VRM327645 WBI327645 WLE327645 WVA327645 IO393181 SK393181 ACG393181 AMC393181 AVY393181 BFU393181 BPQ393181 BZM393181 CJI393181 CTE393181 DDA393181 DMW393181 DWS393181 EGO393181 EQK393181 FAG393181 FKC393181 FTY393181 GDU393181 GNQ393181 GXM393181 HHI393181 HRE393181 IBA393181 IKW393181 IUS393181 JEO393181 JOK393181 JYG393181 KIC393181 KRY393181 LBU393181 LLQ393181 LVM393181 MFI393181 MPE393181 MZA393181 NIW393181 NSS393181 OCO393181 OMK393181 OWG393181 PGC393181 PPY393181 PZU393181 QJQ393181 QTM393181 RDI393181 RNE393181 RXA393181 SGW393181 SQS393181 TAO393181 TKK393181 TUG393181 UEC393181 UNY393181 UXU393181 VHQ393181 VRM393181 WBI393181 WLE393181 WVA393181 IO458717 SK458717 ACG458717 AMC458717 AVY458717 BFU458717 BPQ458717 BZM458717 CJI458717 CTE458717 DDA458717 DMW458717 DWS458717 EGO458717 EQK458717 FAG458717 FKC458717 FTY458717 GDU458717 GNQ458717 GXM458717 HHI458717 HRE458717 IBA458717 IKW458717 IUS458717 JEO458717 JOK458717 JYG458717 KIC458717 KRY458717 LBU458717 LLQ458717 LVM458717 MFI458717 MPE458717 MZA458717 NIW458717 NSS458717 OCO458717 OMK458717 OWG458717 PGC458717 PPY458717 PZU458717 QJQ458717 QTM458717 RDI458717 RNE458717 RXA458717 SGW458717 SQS458717 TAO458717 TKK458717 TUG458717 UEC458717 UNY458717 UXU458717 VHQ458717 VRM458717 WBI458717 WLE458717 WVA458717 IO524253 SK524253 ACG524253 AMC524253 AVY524253 BFU524253 BPQ524253 BZM524253 CJI524253 CTE524253 DDA524253 DMW524253 DWS524253 EGO524253 EQK524253 FAG524253 FKC524253 FTY524253 GDU524253 GNQ524253 GXM524253 HHI524253 HRE524253 IBA524253 IKW524253 IUS524253 JEO524253 JOK524253 JYG524253 KIC524253 KRY524253 LBU524253 LLQ524253 LVM524253 MFI524253 MPE524253 MZA524253 NIW524253 NSS524253 OCO524253 OMK524253 OWG524253 PGC524253 PPY524253 PZU524253 QJQ524253 QTM524253 RDI524253 RNE524253 RXA524253 SGW524253 SQS524253 TAO524253 TKK524253 TUG524253 UEC524253 UNY524253 UXU524253 VHQ524253 VRM524253 WBI524253 WLE524253 WVA524253 IO589789 SK589789 ACG589789 AMC589789 AVY589789 BFU589789 BPQ589789 BZM589789 CJI589789 CTE589789 DDA589789 DMW589789 DWS589789 EGO589789 EQK589789 FAG589789 FKC589789 FTY589789 GDU589789 GNQ589789 GXM589789 HHI589789 HRE589789 IBA589789 IKW589789 IUS589789 JEO589789 JOK589789 JYG589789 KIC589789 KRY589789 LBU589789 LLQ589789 LVM589789 MFI589789 MPE589789 MZA589789 NIW589789 NSS589789 OCO589789 OMK589789 OWG589789 PGC589789 PPY589789 PZU589789 QJQ589789 QTM589789 RDI589789 RNE589789 RXA589789 SGW589789 SQS589789 TAO589789 TKK589789 TUG589789 UEC589789 UNY589789 UXU589789 VHQ589789 VRM589789 WBI589789 WLE589789 WVA589789 IO655325 SK655325 ACG655325 AMC655325 AVY655325 BFU655325 BPQ655325 BZM655325 CJI655325 CTE655325 DDA655325 DMW655325 DWS655325 EGO655325 EQK655325 FAG655325 FKC655325 FTY655325 GDU655325 GNQ655325 GXM655325 HHI655325 HRE655325 IBA655325 IKW655325 IUS655325 JEO655325 JOK655325 JYG655325 KIC655325 KRY655325 LBU655325 LLQ655325 LVM655325 MFI655325 MPE655325 MZA655325 NIW655325 NSS655325 OCO655325 OMK655325 OWG655325 PGC655325 PPY655325 PZU655325 QJQ655325 QTM655325 RDI655325 RNE655325 RXA655325 SGW655325 SQS655325 TAO655325 TKK655325 TUG655325 UEC655325 UNY655325 UXU655325 VHQ655325 VRM655325 WBI655325 WLE655325 WVA655325 IO720861 SK720861 ACG720861 AMC720861 AVY720861 BFU720861 BPQ720861 BZM720861 CJI720861 CTE720861 DDA720861 DMW720861 DWS720861 EGO720861 EQK720861 FAG720861 FKC720861 FTY720861 GDU720861 GNQ720861 GXM720861 HHI720861 HRE720861 IBA720861 IKW720861 IUS720861 JEO720861 JOK720861 JYG720861 KIC720861 KRY720861 LBU720861 LLQ720861 LVM720861 MFI720861 MPE720861 MZA720861 NIW720861 NSS720861 OCO720861 OMK720861 OWG720861 PGC720861 PPY720861 PZU720861 QJQ720861 QTM720861 RDI720861 RNE720861 RXA720861 SGW720861 SQS720861 TAO720861 TKK720861 TUG720861 UEC720861 UNY720861 UXU720861 VHQ720861 VRM720861 WBI720861 WLE720861 WVA720861 IO786397 SK786397 ACG786397 AMC786397 AVY786397 BFU786397 BPQ786397 BZM786397 CJI786397 CTE786397 DDA786397 DMW786397 DWS786397 EGO786397 EQK786397 FAG786397 FKC786397 FTY786397 GDU786397 GNQ786397 GXM786397 HHI786397 HRE786397 IBA786397 IKW786397 IUS786397 JEO786397 JOK786397 JYG786397 KIC786397 KRY786397 LBU786397 LLQ786397 LVM786397 MFI786397 MPE786397 MZA786397 NIW786397 NSS786397 OCO786397 OMK786397 OWG786397 PGC786397 PPY786397 PZU786397 QJQ786397 QTM786397 RDI786397 RNE786397 RXA786397 SGW786397 SQS786397 TAO786397 TKK786397 TUG786397 UEC786397 UNY786397 UXU786397 VHQ786397 VRM786397 WBI786397 WLE786397 WVA786397 IO851933 SK851933 ACG851933 AMC851933 AVY851933 BFU851933 BPQ851933 BZM851933 CJI851933 CTE851933 DDA851933 DMW851933 DWS851933 EGO851933 EQK851933 FAG851933 FKC851933 FTY851933 GDU851933 GNQ851933 GXM851933 HHI851933 HRE851933 IBA851933 IKW851933 IUS851933 JEO851933 JOK851933 JYG851933 KIC851933 KRY851933 LBU851933 LLQ851933 LVM851933 MFI851933 MPE851933 MZA851933 NIW851933 NSS851933 OCO851933 OMK851933 OWG851933 PGC851933 PPY851933 PZU851933 QJQ851933 QTM851933 RDI851933 RNE851933 RXA851933 SGW851933 SQS851933 TAO851933 TKK851933 TUG851933 UEC851933 UNY851933 UXU851933 VHQ851933 VRM851933 WBI851933 WLE851933 WVA851933 IO917469 SK917469 ACG917469 AMC917469 AVY917469 BFU917469 BPQ917469 BZM917469 CJI917469 CTE917469 DDA917469 DMW917469 DWS917469 EGO917469 EQK917469 FAG917469 FKC917469 FTY917469 GDU917469 GNQ917469 GXM917469 HHI917469 HRE917469 IBA917469 IKW917469 IUS917469 JEO917469 JOK917469 JYG917469 KIC917469 KRY917469 LBU917469 LLQ917469 LVM917469 MFI917469 MPE917469 MZA917469 NIW917469 NSS917469 OCO917469 OMK917469 OWG917469 PGC917469 PPY917469 PZU917469 QJQ917469 QTM917469 RDI917469 RNE917469 RXA917469 SGW917469 SQS917469 TAO917469 TKK917469 TUG917469 UEC917469 UNY917469 UXU917469 VHQ917469 VRM917469 WBI917469 WLE917469 WVA917469 IO983005 SK983005 ACG983005 AMC983005 AVY983005 BFU983005 BPQ983005 BZM983005 CJI983005 CTE983005 DDA983005 DMW983005 DWS983005 EGO983005 EQK983005 FAG983005 FKC983005 FTY983005 GDU983005 GNQ983005 GXM983005 HHI983005 HRE983005 IBA983005 IKW983005 IUS983005 JEO983005 JOK983005 JYG983005 KIC983005 KRY983005 LBU983005 LLQ983005 LVM983005 MFI983005 MPE983005 MZA983005 NIW983005 NSS983005 OCO983005 OMK983005 OWG983005 PGC983005 PPY983005 PZU983005 QJQ983005 QTM983005 RDI983005 RNE983005 RXA983005 SGW983005 SQS983005 TAO983005 TKK983005 TUG983005 UEC983005 UNY983005 UXU983005 VHQ983005 VRM983005 WBI983005 WLE983005 WVA983005"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O65502:IO131036 SK65502:SK131036 ACG65502:ACG131036 AMC65502:AMC131036 AVY65502:AVY131036 BFU65502:BFU131036 BPQ65502:BPQ131036 BZM65502:BZM131036 CJI65502:CJI131036 CTE65502:CTE131036 DDA65502:DDA131036 DMW65502:DMW131036 DWS65502:DWS131036 EGO65502:EGO131036 EQK65502:EQK131036 FAG65502:FAG131036 FKC65502:FKC131036 FTY65502:FTY131036 GDU65502:GDU131036 GNQ65502:GNQ131036 GXM65502:GXM131036 HHI65502:HHI131036 HRE65502:HRE131036 IBA65502:IBA131036 IKW65502:IKW131036 IUS65502:IUS131036 JEO65502:JEO131036 JOK65502:JOK131036 JYG65502:JYG131036 KIC65502:KIC131036 KRY65502:KRY131036 LBU65502:LBU131036 LLQ65502:LLQ131036 LVM65502:LVM131036 MFI65502:MFI131036 MPE65502:MPE131036 MZA65502:MZA131036 NIW65502:NIW131036 NSS65502:NSS131036 OCO65502:OCO131036 OMK65502:OMK131036 OWG65502:OWG131036 PGC65502:PGC131036 PPY65502:PPY131036 PZU65502:PZU131036 QJQ65502:QJQ131036 QTM65502:QTM131036 RDI65502:RDI131036 RNE65502:RNE131036 RXA65502:RXA131036 SGW65502:SGW131036 SQS65502:SQS131036 TAO65502:TAO131036 TKK65502:TKK131036 TUG65502:TUG131036 UEC65502:UEC131036 UNY65502:UNY131036 UXU65502:UXU131036 VHQ65502:VHQ131036 VRM65502:VRM131036 WBI65502:WBI131036 WLE65502:WLE131036 WVA65502:WVA131036 IO131038:IO196572 SK131038:SK196572 ACG131038:ACG196572 AMC131038:AMC196572 AVY131038:AVY196572 BFU131038:BFU196572 BPQ131038:BPQ196572 BZM131038:BZM196572 CJI131038:CJI196572 CTE131038:CTE196572 DDA131038:DDA196572 DMW131038:DMW196572 DWS131038:DWS196572 EGO131038:EGO196572 EQK131038:EQK196572 FAG131038:FAG196572 FKC131038:FKC196572 FTY131038:FTY196572 GDU131038:GDU196572 GNQ131038:GNQ196572 GXM131038:GXM196572 HHI131038:HHI196572 HRE131038:HRE196572 IBA131038:IBA196572 IKW131038:IKW196572 IUS131038:IUS196572 JEO131038:JEO196572 JOK131038:JOK196572 JYG131038:JYG196572 KIC131038:KIC196572 KRY131038:KRY196572 LBU131038:LBU196572 LLQ131038:LLQ196572 LVM131038:LVM196572 MFI131038:MFI196572 MPE131038:MPE196572 MZA131038:MZA196572 NIW131038:NIW196572 NSS131038:NSS196572 OCO131038:OCO196572 OMK131038:OMK196572 OWG131038:OWG196572 PGC131038:PGC196572 PPY131038:PPY196572 PZU131038:PZU196572 QJQ131038:QJQ196572 QTM131038:QTM196572 RDI131038:RDI196572 RNE131038:RNE196572 RXA131038:RXA196572 SGW131038:SGW196572 SQS131038:SQS196572 TAO131038:TAO196572 TKK131038:TKK196572 TUG131038:TUG196572 UEC131038:UEC196572 UNY131038:UNY196572 UXU131038:UXU196572 VHQ131038:VHQ196572 VRM131038:VRM196572 WBI131038:WBI196572 WLE131038:WLE196572 WVA131038:WVA196572 IO196574:IO262108 SK196574:SK262108 ACG196574:ACG262108 AMC196574:AMC262108 AVY196574:AVY262108 BFU196574:BFU262108 BPQ196574:BPQ262108 BZM196574:BZM262108 CJI196574:CJI262108 CTE196574:CTE262108 DDA196574:DDA262108 DMW196574:DMW262108 DWS196574:DWS262108 EGO196574:EGO262108 EQK196574:EQK262108 FAG196574:FAG262108 FKC196574:FKC262108 FTY196574:FTY262108 GDU196574:GDU262108 GNQ196574:GNQ262108 GXM196574:GXM262108 HHI196574:HHI262108 HRE196574:HRE262108 IBA196574:IBA262108 IKW196574:IKW262108 IUS196574:IUS262108 JEO196574:JEO262108 JOK196574:JOK262108 JYG196574:JYG262108 KIC196574:KIC262108 KRY196574:KRY262108 LBU196574:LBU262108 LLQ196574:LLQ262108 LVM196574:LVM262108 MFI196574:MFI262108 MPE196574:MPE262108 MZA196574:MZA262108 NIW196574:NIW262108 NSS196574:NSS262108 OCO196574:OCO262108 OMK196574:OMK262108 OWG196574:OWG262108 PGC196574:PGC262108 PPY196574:PPY262108 PZU196574:PZU262108 QJQ196574:QJQ262108 QTM196574:QTM262108 RDI196574:RDI262108 RNE196574:RNE262108 RXA196574:RXA262108 SGW196574:SGW262108 SQS196574:SQS262108 TAO196574:TAO262108 TKK196574:TKK262108 TUG196574:TUG262108 UEC196574:UEC262108 UNY196574:UNY262108 UXU196574:UXU262108 VHQ196574:VHQ262108 VRM196574:VRM262108 WBI196574:WBI262108 WLE196574:WLE262108 WVA196574:WVA262108 IO262110:IO327644 SK262110:SK327644 ACG262110:ACG327644 AMC262110:AMC327644 AVY262110:AVY327644 BFU262110:BFU327644 BPQ262110:BPQ327644 BZM262110:BZM327644 CJI262110:CJI327644 CTE262110:CTE327644 DDA262110:DDA327644 DMW262110:DMW327644 DWS262110:DWS327644 EGO262110:EGO327644 EQK262110:EQK327644 FAG262110:FAG327644 FKC262110:FKC327644 FTY262110:FTY327644 GDU262110:GDU327644 GNQ262110:GNQ327644 GXM262110:GXM327644 HHI262110:HHI327644 HRE262110:HRE327644 IBA262110:IBA327644 IKW262110:IKW327644 IUS262110:IUS327644 JEO262110:JEO327644 JOK262110:JOK327644 JYG262110:JYG327644 KIC262110:KIC327644 KRY262110:KRY327644 LBU262110:LBU327644 LLQ262110:LLQ327644 LVM262110:LVM327644 MFI262110:MFI327644 MPE262110:MPE327644 MZA262110:MZA327644 NIW262110:NIW327644 NSS262110:NSS327644 OCO262110:OCO327644 OMK262110:OMK327644 OWG262110:OWG327644 PGC262110:PGC327644 PPY262110:PPY327644 PZU262110:PZU327644 QJQ262110:QJQ327644 QTM262110:QTM327644 RDI262110:RDI327644 RNE262110:RNE327644 RXA262110:RXA327644 SGW262110:SGW327644 SQS262110:SQS327644 TAO262110:TAO327644 TKK262110:TKK327644 TUG262110:TUG327644 UEC262110:UEC327644 UNY262110:UNY327644 UXU262110:UXU327644 VHQ262110:VHQ327644 VRM262110:VRM327644 WBI262110:WBI327644 WLE262110:WLE327644 WVA262110:WVA327644 IO327646:IO393180 SK327646:SK393180 ACG327646:ACG393180 AMC327646:AMC393180 AVY327646:AVY393180 BFU327646:BFU393180 BPQ327646:BPQ393180 BZM327646:BZM393180 CJI327646:CJI393180 CTE327646:CTE393180 DDA327646:DDA393180 DMW327646:DMW393180 DWS327646:DWS393180 EGO327646:EGO393180 EQK327646:EQK393180 FAG327646:FAG393180 FKC327646:FKC393180 FTY327646:FTY393180 GDU327646:GDU393180 GNQ327646:GNQ393180 GXM327646:GXM393180 HHI327646:HHI393180 HRE327646:HRE393180 IBA327646:IBA393180 IKW327646:IKW393180 IUS327646:IUS393180 JEO327646:JEO393180 JOK327646:JOK393180 JYG327646:JYG393180 KIC327646:KIC393180 KRY327646:KRY393180 LBU327646:LBU393180 LLQ327646:LLQ393180 LVM327646:LVM393180 MFI327646:MFI393180 MPE327646:MPE393180 MZA327646:MZA393180 NIW327646:NIW393180 NSS327646:NSS393180 OCO327646:OCO393180 OMK327646:OMK393180 OWG327646:OWG393180 PGC327646:PGC393180 PPY327646:PPY393180 PZU327646:PZU393180 QJQ327646:QJQ393180 QTM327646:QTM393180 RDI327646:RDI393180 RNE327646:RNE393180 RXA327646:RXA393180 SGW327646:SGW393180 SQS327646:SQS393180 TAO327646:TAO393180 TKK327646:TKK393180 TUG327646:TUG393180 UEC327646:UEC393180 UNY327646:UNY393180 UXU327646:UXU393180 VHQ327646:VHQ393180 VRM327646:VRM393180 WBI327646:WBI393180 WLE327646:WLE393180 WVA327646:WVA393180 IO393182:IO458716 SK393182:SK458716 ACG393182:ACG458716 AMC393182:AMC458716 AVY393182:AVY458716 BFU393182:BFU458716 BPQ393182:BPQ458716 BZM393182:BZM458716 CJI393182:CJI458716 CTE393182:CTE458716 DDA393182:DDA458716 DMW393182:DMW458716 DWS393182:DWS458716 EGO393182:EGO458716 EQK393182:EQK458716 FAG393182:FAG458716 FKC393182:FKC458716 FTY393182:FTY458716 GDU393182:GDU458716 GNQ393182:GNQ458716 GXM393182:GXM458716 HHI393182:HHI458716 HRE393182:HRE458716 IBA393182:IBA458716 IKW393182:IKW458716 IUS393182:IUS458716 JEO393182:JEO458716 JOK393182:JOK458716 JYG393182:JYG458716 KIC393182:KIC458716 KRY393182:KRY458716 LBU393182:LBU458716 LLQ393182:LLQ458716 LVM393182:LVM458716 MFI393182:MFI458716 MPE393182:MPE458716 MZA393182:MZA458716 NIW393182:NIW458716 NSS393182:NSS458716 OCO393182:OCO458716 OMK393182:OMK458716 OWG393182:OWG458716 PGC393182:PGC458716 PPY393182:PPY458716 PZU393182:PZU458716 QJQ393182:QJQ458716 QTM393182:QTM458716 RDI393182:RDI458716 RNE393182:RNE458716 RXA393182:RXA458716 SGW393182:SGW458716 SQS393182:SQS458716 TAO393182:TAO458716 TKK393182:TKK458716 TUG393182:TUG458716 UEC393182:UEC458716 UNY393182:UNY458716 UXU393182:UXU458716 VHQ393182:VHQ458716 VRM393182:VRM458716 WBI393182:WBI458716 WLE393182:WLE458716 WVA393182:WVA458716 IO458718:IO524252 SK458718:SK524252 ACG458718:ACG524252 AMC458718:AMC524252 AVY458718:AVY524252 BFU458718:BFU524252 BPQ458718:BPQ524252 BZM458718:BZM524252 CJI458718:CJI524252 CTE458718:CTE524252 DDA458718:DDA524252 DMW458718:DMW524252 DWS458718:DWS524252 EGO458718:EGO524252 EQK458718:EQK524252 FAG458718:FAG524252 FKC458718:FKC524252 FTY458718:FTY524252 GDU458718:GDU524252 GNQ458718:GNQ524252 GXM458718:GXM524252 HHI458718:HHI524252 HRE458718:HRE524252 IBA458718:IBA524252 IKW458718:IKW524252 IUS458718:IUS524252 JEO458718:JEO524252 JOK458718:JOK524252 JYG458718:JYG524252 KIC458718:KIC524252 KRY458718:KRY524252 LBU458718:LBU524252 LLQ458718:LLQ524252 LVM458718:LVM524252 MFI458718:MFI524252 MPE458718:MPE524252 MZA458718:MZA524252 NIW458718:NIW524252 NSS458718:NSS524252 OCO458718:OCO524252 OMK458718:OMK524252 OWG458718:OWG524252 PGC458718:PGC524252 PPY458718:PPY524252 PZU458718:PZU524252 QJQ458718:QJQ524252 QTM458718:QTM524252 RDI458718:RDI524252 RNE458718:RNE524252 RXA458718:RXA524252 SGW458718:SGW524252 SQS458718:SQS524252 TAO458718:TAO524252 TKK458718:TKK524252 TUG458718:TUG524252 UEC458718:UEC524252 UNY458718:UNY524252 UXU458718:UXU524252 VHQ458718:VHQ524252 VRM458718:VRM524252 WBI458718:WBI524252 WLE458718:WLE524252 WVA458718:WVA524252 IO524254:IO589788 SK524254:SK589788 ACG524254:ACG589788 AMC524254:AMC589788 AVY524254:AVY589788 BFU524254:BFU589788 BPQ524254:BPQ589788 BZM524254:BZM589788 CJI524254:CJI589788 CTE524254:CTE589788 DDA524254:DDA589788 DMW524254:DMW589788 DWS524254:DWS589788 EGO524254:EGO589788 EQK524254:EQK589788 FAG524254:FAG589788 FKC524254:FKC589788 FTY524254:FTY589788 GDU524254:GDU589788 GNQ524254:GNQ589788 GXM524254:GXM589788 HHI524254:HHI589788 HRE524254:HRE589788 IBA524254:IBA589788 IKW524254:IKW589788 IUS524254:IUS589788 JEO524254:JEO589788 JOK524254:JOK589788 JYG524254:JYG589788 KIC524254:KIC589788 KRY524254:KRY589788 LBU524254:LBU589788 LLQ524254:LLQ589788 LVM524254:LVM589788 MFI524254:MFI589788 MPE524254:MPE589788 MZA524254:MZA589788 NIW524254:NIW589788 NSS524254:NSS589788 OCO524254:OCO589788 OMK524254:OMK589788 OWG524254:OWG589788 PGC524254:PGC589788 PPY524254:PPY589788 PZU524254:PZU589788 QJQ524254:QJQ589788 QTM524254:QTM589788 RDI524254:RDI589788 RNE524254:RNE589788 RXA524254:RXA589788 SGW524254:SGW589788 SQS524254:SQS589788 TAO524254:TAO589788 TKK524254:TKK589788 TUG524254:TUG589788 UEC524254:UEC589788 UNY524254:UNY589788 UXU524254:UXU589788 VHQ524254:VHQ589788 VRM524254:VRM589788 WBI524254:WBI589788 WLE524254:WLE589788 WVA524254:WVA589788 IO589790:IO655324 SK589790:SK655324 ACG589790:ACG655324 AMC589790:AMC655324 AVY589790:AVY655324 BFU589790:BFU655324 BPQ589790:BPQ655324 BZM589790:BZM655324 CJI589790:CJI655324 CTE589790:CTE655324 DDA589790:DDA655324 DMW589790:DMW655324 DWS589790:DWS655324 EGO589790:EGO655324 EQK589790:EQK655324 FAG589790:FAG655324 FKC589790:FKC655324 FTY589790:FTY655324 GDU589790:GDU655324 GNQ589790:GNQ655324 GXM589790:GXM655324 HHI589790:HHI655324 HRE589790:HRE655324 IBA589790:IBA655324 IKW589790:IKW655324 IUS589790:IUS655324 JEO589790:JEO655324 JOK589790:JOK655324 JYG589790:JYG655324 KIC589790:KIC655324 KRY589790:KRY655324 LBU589790:LBU655324 LLQ589790:LLQ655324 LVM589790:LVM655324 MFI589790:MFI655324 MPE589790:MPE655324 MZA589790:MZA655324 NIW589790:NIW655324 NSS589790:NSS655324 OCO589790:OCO655324 OMK589790:OMK655324 OWG589790:OWG655324 PGC589790:PGC655324 PPY589790:PPY655324 PZU589790:PZU655324 QJQ589790:QJQ655324 QTM589790:QTM655324 RDI589790:RDI655324 RNE589790:RNE655324 RXA589790:RXA655324 SGW589790:SGW655324 SQS589790:SQS655324 TAO589790:TAO655324 TKK589790:TKK655324 TUG589790:TUG655324 UEC589790:UEC655324 UNY589790:UNY655324 UXU589790:UXU655324 VHQ589790:VHQ655324 VRM589790:VRM655324 WBI589790:WBI655324 WLE589790:WLE655324 WVA589790:WVA655324 IO655326:IO720860 SK655326:SK720860 ACG655326:ACG720860 AMC655326:AMC720860 AVY655326:AVY720860 BFU655326:BFU720860 BPQ655326:BPQ720860 BZM655326:BZM720860 CJI655326:CJI720860 CTE655326:CTE720860 DDA655326:DDA720860 DMW655326:DMW720860 DWS655326:DWS720860 EGO655326:EGO720860 EQK655326:EQK720860 FAG655326:FAG720860 FKC655326:FKC720860 FTY655326:FTY720860 GDU655326:GDU720860 GNQ655326:GNQ720860 GXM655326:GXM720860 HHI655326:HHI720860 HRE655326:HRE720860 IBA655326:IBA720860 IKW655326:IKW720860 IUS655326:IUS720860 JEO655326:JEO720860 JOK655326:JOK720860 JYG655326:JYG720860 KIC655326:KIC720860 KRY655326:KRY720860 LBU655326:LBU720860 LLQ655326:LLQ720860 LVM655326:LVM720860 MFI655326:MFI720860 MPE655326:MPE720860 MZA655326:MZA720860 NIW655326:NIW720860 NSS655326:NSS720860 OCO655326:OCO720860 OMK655326:OMK720860 OWG655326:OWG720860 PGC655326:PGC720860 PPY655326:PPY720860 PZU655326:PZU720860 QJQ655326:QJQ720860 QTM655326:QTM720860 RDI655326:RDI720860 RNE655326:RNE720860 RXA655326:RXA720860 SGW655326:SGW720860 SQS655326:SQS720860 TAO655326:TAO720860 TKK655326:TKK720860 TUG655326:TUG720860 UEC655326:UEC720860 UNY655326:UNY720860 UXU655326:UXU720860 VHQ655326:VHQ720860 VRM655326:VRM720860 WBI655326:WBI720860 WLE655326:WLE720860 WVA655326:WVA720860 IO720862:IO786396 SK720862:SK786396 ACG720862:ACG786396 AMC720862:AMC786396 AVY720862:AVY786396 BFU720862:BFU786396 BPQ720862:BPQ786396 BZM720862:BZM786396 CJI720862:CJI786396 CTE720862:CTE786396 DDA720862:DDA786396 DMW720862:DMW786396 DWS720862:DWS786396 EGO720862:EGO786396 EQK720862:EQK786396 FAG720862:FAG786396 FKC720862:FKC786396 FTY720862:FTY786396 GDU720862:GDU786396 GNQ720862:GNQ786396 GXM720862:GXM786396 HHI720862:HHI786396 HRE720862:HRE786396 IBA720862:IBA786396 IKW720862:IKW786396 IUS720862:IUS786396 JEO720862:JEO786396 JOK720862:JOK786396 JYG720862:JYG786396 KIC720862:KIC786396 KRY720862:KRY786396 LBU720862:LBU786396 LLQ720862:LLQ786396 LVM720862:LVM786396 MFI720862:MFI786396 MPE720862:MPE786396 MZA720862:MZA786396 NIW720862:NIW786396 NSS720862:NSS786396 OCO720862:OCO786396 OMK720862:OMK786396 OWG720862:OWG786396 PGC720862:PGC786396 PPY720862:PPY786396 PZU720862:PZU786396 QJQ720862:QJQ786396 QTM720862:QTM786396 RDI720862:RDI786396 RNE720862:RNE786396 RXA720862:RXA786396 SGW720862:SGW786396 SQS720862:SQS786396 TAO720862:TAO786396 TKK720862:TKK786396 TUG720862:TUG786396 UEC720862:UEC786396 UNY720862:UNY786396 UXU720862:UXU786396 VHQ720862:VHQ786396 VRM720862:VRM786396 WBI720862:WBI786396 WLE720862:WLE786396 WVA720862:WVA786396 IO786398:IO851932 SK786398:SK851932 ACG786398:ACG851932 AMC786398:AMC851932 AVY786398:AVY851932 BFU786398:BFU851932 BPQ786398:BPQ851932 BZM786398:BZM851932 CJI786398:CJI851932 CTE786398:CTE851932 DDA786398:DDA851932 DMW786398:DMW851932 DWS786398:DWS851932 EGO786398:EGO851932 EQK786398:EQK851932 FAG786398:FAG851932 FKC786398:FKC851932 FTY786398:FTY851932 GDU786398:GDU851932 GNQ786398:GNQ851932 GXM786398:GXM851932 HHI786398:HHI851932 HRE786398:HRE851932 IBA786398:IBA851932 IKW786398:IKW851932 IUS786398:IUS851932 JEO786398:JEO851932 JOK786398:JOK851932 JYG786398:JYG851932 KIC786398:KIC851932 KRY786398:KRY851932 LBU786398:LBU851932 LLQ786398:LLQ851932 LVM786398:LVM851932 MFI786398:MFI851932 MPE786398:MPE851932 MZA786398:MZA851932 NIW786398:NIW851932 NSS786398:NSS851932 OCO786398:OCO851932 OMK786398:OMK851932 OWG786398:OWG851932 PGC786398:PGC851932 PPY786398:PPY851932 PZU786398:PZU851932 QJQ786398:QJQ851932 QTM786398:QTM851932 RDI786398:RDI851932 RNE786398:RNE851932 RXA786398:RXA851932 SGW786398:SGW851932 SQS786398:SQS851932 TAO786398:TAO851932 TKK786398:TKK851932 TUG786398:TUG851932 UEC786398:UEC851932 UNY786398:UNY851932 UXU786398:UXU851932 VHQ786398:VHQ851932 VRM786398:VRM851932 WBI786398:WBI851932 WLE786398:WLE851932 WVA786398:WVA851932 IO851934:IO917468 SK851934:SK917468 ACG851934:ACG917468 AMC851934:AMC917468 AVY851934:AVY917468 BFU851934:BFU917468 BPQ851934:BPQ917468 BZM851934:BZM917468 CJI851934:CJI917468 CTE851934:CTE917468 DDA851934:DDA917468 DMW851934:DMW917468 DWS851934:DWS917468 EGO851934:EGO917468 EQK851934:EQK917468 FAG851934:FAG917468 FKC851934:FKC917468 FTY851934:FTY917468 GDU851934:GDU917468 GNQ851934:GNQ917468 GXM851934:GXM917468 HHI851934:HHI917468 HRE851934:HRE917468 IBA851934:IBA917468 IKW851934:IKW917468 IUS851934:IUS917468 JEO851934:JEO917468 JOK851934:JOK917468 JYG851934:JYG917468 KIC851934:KIC917468 KRY851934:KRY917468 LBU851934:LBU917468 LLQ851934:LLQ917468 LVM851934:LVM917468 MFI851934:MFI917468 MPE851934:MPE917468 MZA851934:MZA917468 NIW851934:NIW917468 NSS851934:NSS917468 OCO851934:OCO917468 OMK851934:OMK917468 OWG851934:OWG917468 PGC851934:PGC917468 PPY851934:PPY917468 PZU851934:PZU917468 QJQ851934:QJQ917468 QTM851934:QTM917468 RDI851934:RDI917468 RNE851934:RNE917468 RXA851934:RXA917468 SGW851934:SGW917468 SQS851934:SQS917468 TAO851934:TAO917468 TKK851934:TKK917468 TUG851934:TUG917468 UEC851934:UEC917468 UNY851934:UNY917468 UXU851934:UXU917468 VHQ851934:VHQ917468 VRM851934:VRM917468 WBI851934:WBI917468 WLE851934:WLE917468 WVA851934:WVA917468 IO917470:IO983004 SK917470:SK983004 ACG917470:ACG983004 AMC917470:AMC983004 AVY917470:AVY983004 BFU917470:BFU983004 BPQ917470:BPQ983004 BZM917470:BZM983004 CJI917470:CJI983004 CTE917470:CTE983004 DDA917470:DDA983004 DMW917470:DMW983004 DWS917470:DWS983004 EGO917470:EGO983004 EQK917470:EQK983004 FAG917470:FAG983004 FKC917470:FKC983004 FTY917470:FTY983004 GDU917470:GDU983004 GNQ917470:GNQ983004 GXM917470:GXM983004 HHI917470:HHI983004 HRE917470:HRE983004 IBA917470:IBA983004 IKW917470:IKW983004 IUS917470:IUS983004 JEO917470:JEO983004 JOK917470:JOK983004 JYG917470:JYG983004 KIC917470:KIC983004 KRY917470:KRY983004 LBU917470:LBU983004 LLQ917470:LLQ983004 LVM917470:LVM983004 MFI917470:MFI983004 MPE917470:MPE983004 MZA917470:MZA983004 NIW917470:NIW983004 NSS917470:NSS983004 OCO917470:OCO983004 OMK917470:OMK983004 OWG917470:OWG983004 PGC917470:PGC983004 PPY917470:PPY983004 PZU917470:PZU983004 QJQ917470:QJQ983004 QTM917470:QTM983004 RDI917470:RDI983004 RNE917470:RNE983004 RXA917470:RXA983004 SGW917470:SGW983004 SQS917470:SQS983004 TAO917470:TAO983004 TKK917470:TKK983004 TUG917470:TUG983004 UEC917470:UEC983004 UNY917470:UNY983004 UXU917470:UXU983004 VHQ917470:VHQ983004 VRM917470:VRM983004 WBI917470:WBI983004 WLE917470:WLE983004 WVA917470:WVA983004 IO983006:IO1048576 SK983006:SK1048576 ACG983006:ACG1048576 AMC983006:AMC1048576 AVY983006:AVY1048576 BFU983006:BFU1048576 BPQ983006:BPQ1048576 BZM983006:BZM1048576 CJI983006:CJI1048576 CTE983006:CTE1048576 DDA983006:DDA1048576 DMW983006:DMW1048576 DWS983006:DWS1048576 EGO983006:EGO1048576 EQK983006:EQK1048576 FAG983006:FAG1048576 FKC983006:FKC1048576 FTY983006:FTY1048576 GDU983006:GDU1048576 GNQ983006:GNQ1048576 GXM983006:GXM1048576 HHI983006:HHI1048576 HRE983006:HRE1048576 IBA983006:IBA1048576 IKW983006:IKW1048576 IUS983006:IUS1048576 JEO983006:JEO1048576 JOK983006:JOK1048576 JYG983006:JYG1048576 KIC983006:KIC1048576 KRY983006:KRY1048576 LBU983006:LBU1048576 LLQ983006:LLQ1048576 LVM983006:LVM1048576 MFI983006:MFI1048576 MPE983006:MPE1048576 MZA983006:MZA1048576 NIW983006:NIW1048576 NSS983006:NSS1048576 OCO983006:OCO1048576 OMK983006:OMK1048576 OWG983006:OWG1048576 PGC983006:PGC1048576 PPY983006:PPY1048576 PZU983006:PZU1048576 QJQ983006:QJQ1048576 QTM983006:QTM1048576 RDI983006:RDI1048576 RNE983006:RNE1048576 RXA983006:RXA1048576 SGW983006:SGW1048576 SQS983006:SQS1048576 TAO983006:TAO1048576 TKK983006:TKK1048576 TUG983006:TUG1048576 UEC983006:UEC1048576 UNY983006:UNY1048576 UXU983006:UXU1048576 VHQ983006:VHQ1048576 VRM983006:VRM1048576 WBI983006:WBI1048576 WLE983006:WLE1048576 WVA983006:WVA1048576 WVA9:WVA65500 WLE9:WLE65500 WBI9:WBI65500 VRM9:VRM65500 VHQ9:VHQ65500 UXU9:UXU65500 UNY9:UNY65500 UEC9:UEC65500 TUG9:TUG65500 TKK9:TKK65500 TAO9:TAO65500 SQS9:SQS65500 SGW9:SGW65500 RXA9:RXA65500 RNE9:RNE65500 RDI9:RDI65500 QTM9:QTM65500 QJQ9:QJQ65500 PZU9:PZU65500 PPY9:PPY65500 PGC9:PGC65500 OWG9:OWG65500 OMK9:OMK65500 OCO9:OCO65500 NSS9:NSS65500 NIW9:NIW65500 MZA9:MZA65500 MPE9:MPE65500 MFI9:MFI65500 LVM9:LVM65500 LLQ9:LLQ65500 LBU9:LBU65500 KRY9:KRY65500 KIC9:KIC65500 JYG9:JYG65500 JOK9:JOK65500 JEO9:JEO65500 IUS9:IUS65500 IKW9:IKW65500 IBA9:IBA65500 HRE9:HRE65500 HHI9:HHI65500 GXM9:GXM65500 GNQ9:GNQ65500 GDU9:GDU65500 FTY9:FTY65500 FKC9:FKC65500 FAG9:FAG65500 EQK9:EQK65500 EGO9:EGO65500 DWS9:DWS65500 DMW9:DMW65500 DDA9:DDA65500 CTE9:CTE65500 CJI9:CJI65500 BZM9:BZM65500 BPQ9:BPQ65500 BFU9:BFU65500 AVY9:AVY65500 AMC9:AMC65500 ACG9:ACG65500 SK9:SK65500 IO9:IO65500"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Normal="100" workbookViewId="0">
      <selection activeCell="C27" sqref="C27"/>
    </sheetView>
  </sheetViews>
  <sheetFormatPr defaultRowHeight="12" x14ac:dyDescent="0.2"/>
  <cols>
    <col min="1" max="1" width="48.42578125" style="148" customWidth="1"/>
    <col min="2" max="2" width="10.7109375" style="146" customWidth="1"/>
    <col min="3" max="3" width="18.42578125" style="130" customWidth="1"/>
    <col min="4" max="4" width="16.28515625" style="130" customWidth="1"/>
    <col min="5" max="5" width="12.7109375" style="130" hidden="1" customWidth="1"/>
    <col min="6" max="6" width="13.42578125" style="130" hidden="1" customWidth="1"/>
    <col min="7" max="248" width="9.140625" style="130"/>
    <col min="249" max="249" width="53" style="130" customWidth="1"/>
    <col min="250" max="250" width="14.42578125" style="130" customWidth="1"/>
    <col min="251" max="251" width="18.42578125" style="130" customWidth="1"/>
    <col min="252" max="252" width="16.28515625" style="130" customWidth="1"/>
    <col min="253" max="254" width="0" style="130" hidden="1" customWidth="1"/>
    <col min="255" max="258" width="9.140625" style="130"/>
    <col min="259" max="259" width="10.42578125" style="130" bestFit="1" customWidth="1"/>
    <col min="260" max="504" width="9.140625" style="130"/>
    <col min="505" max="505" width="53" style="130" customWidth="1"/>
    <col min="506" max="506" width="14.42578125" style="130" customWidth="1"/>
    <col min="507" max="507" width="18.42578125" style="130" customWidth="1"/>
    <col min="508" max="508" width="16.28515625" style="130" customWidth="1"/>
    <col min="509" max="510" width="0" style="130" hidden="1" customWidth="1"/>
    <col min="511" max="514" width="9.140625" style="130"/>
    <col min="515" max="515" width="10.42578125" style="130" bestFit="1" customWidth="1"/>
    <col min="516" max="760" width="9.140625" style="130"/>
    <col min="761" max="761" width="53" style="130" customWidth="1"/>
    <col min="762" max="762" width="14.42578125" style="130" customWidth="1"/>
    <col min="763" max="763" width="18.42578125" style="130" customWidth="1"/>
    <col min="764" max="764" width="16.28515625" style="130" customWidth="1"/>
    <col min="765" max="766" width="0" style="130" hidden="1" customWidth="1"/>
    <col min="767" max="770" width="9.140625" style="130"/>
    <col min="771" max="771" width="10.42578125" style="130" bestFit="1" customWidth="1"/>
    <col min="772" max="1016" width="9.140625" style="130"/>
    <col min="1017" max="1017" width="53" style="130" customWidth="1"/>
    <col min="1018" max="1018" width="14.42578125" style="130" customWidth="1"/>
    <col min="1019" max="1019" width="18.42578125" style="130" customWidth="1"/>
    <col min="1020" max="1020" width="16.28515625" style="130" customWidth="1"/>
    <col min="1021" max="1022" width="0" style="130" hidden="1" customWidth="1"/>
    <col min="1023" max="1026" width="9.140625" style="130"/>
    <col min="1027" max="1027" width="10.42578125" style="130" bestFit="1" customWidth="1"/>
    <col min="1028" max="1272" width="9.140625" style="130"/>
    <col min="1273" max="1273" width="53" style="130" customWidth="1"/>
    <col min="1274" max="1274" width="14.42578125" style="130" customWidth="1"/>
    <col min="1275" max="1275" width="18.42578125" style="130" customWidth="1"/>
    <col min="1276" max="1276" width="16.28515625" style="130" customWidth="1"/>
    <col min="1277" max="1278" width="0" style="130" hidden="1" customWidth="1"/>
    <col min="1279" max="1282" width="9.140625" style="130"/>
    <col min="1283" max="1283" width="10.42578125" style="130" bestFit="1" customWidth="1"/>
    <col min="1284" max="1528" width="9.140625" style="130"/>
    <col min="1529" max="1529" width="53" style="130" customWidth="1"/>
    <col min="1530" max="1530" width="14.42578125" style="130" customWidth="1"/>
    <col min="1531" max="1531" width="18.42578125" style="130" customWidth="1"/>
    <col min="1532" max="1532" width="16.28515625" style="130" customWidth="1"/>
    <col min="1533" max="1534" width="0" style="130" hidden="1" customWidth="1"/>
    <col min="1535" max="1538" width="9.140625" style="130"/>
    <col min="1539" max="1539" width="10.42578125" style="130" bestFit="1" customWidth="1"/>
    <col min="1540" max="1784" width="9.140625" style="130"/>
    <col min="1785" max="1785" width="53" style="130" customWidth="1"/>
    <col min="1786" max="1786" width="14.42578125" style="130" customWidth="1"/>
    <col min="1787" max="1787" width="18.42578125" style="130" customWidth="1"/>
    <col min="1788" max="1788" width="16.28515625" style="130" customWidth="1"/>
    <col min="1789" max="1790" width="0" style="130" hidden="1" customWidth="1"/>
    <col min="1791" max="1794" width="9.140625" style="130"/>
    <col min="1795" max="1795" width="10.42578125" style="130" bestFit="1" customWidth="1"/>
    <col min="1796" max="2040" width="9.140625" style="130"/>
    <col min="2041" max="2041" width="53" style="130" customWidth="1"/>
    <col min="2042" max="2042" width="14.42578125" style="130" customWidth="1"/>
    <col min="2043" max="2043" width="18.42578125" style="130" customWidth="1"/>
    <col min="2044" max="2044" width="16.28515625" style="130" customWidth="1"/>
    <col min="2045" max="2046" width="0" style="130" hidden="1" customWidth="1"/>
    <col min="2047" max="2050" width="9.140625" style="130"/>
    <col min="2051" max="2051" width="10.42578125" style="130" bestFit="1" customWidth="1"/>
    <col min="2052" max="2296" width="9.140625" style="130"/>
    <col min="2297" max="2297" width="53" style="130" customWidth="1"/>
    <col min="2298" max="2298" width="14.42578125" style="130" customWidth="1"/>
    <col min="2299" max="2299" width="18.42578125" style="130" customWidth="1"/>
    <col min="2300" max="2300" width="16.28515625" style="130" customWidth="1"/>
    <col min="2301" max="2302" width="0" style="130" hidden="1" customWidth="1"/>
    <col min="2303" max="2306" width="9.140625" style="130"/>
    <col min="2307" max="2307" width="10.42578125" style="130" bestFit="1" customWidth="1"/>
    <col min="2308" max="2552" width="9.140625" style="130"/>
    <col min="2553" max="2553" width="53" style="130" customWidth="1"/>
    <col min="2554" max="2554" width="14.42578125" style="130" customWidth="1"/>
    <col min="2555" max="2555" width="18.42578125" style="130" customWidth="1"/>
    <col min="2556" max="2556" width="16.28515625" style="130" customWidth="1"/>
    <col min="2557" max="2558" width="0" style="130" hidden="1" customWidth="1"/>
    <col min="2559" max="2562" width="9.140625" style="130"/>
    <col min="2563" max="2563" width="10.42578125" style="130" bestFit="1" customWidth="1"/>
    <col min="2564" max="2808" width="9.140625" style="130"/>
    <col min="2809" max="2809" width="53" style="130" customWidth="1"/>
    <col min="2810" max="2810" width="14.42578125" style="130" customWidth="1"/>
    <col min="2811" max="2811" width="18.42578125" style="130" customWidth="1"/>
    <col min="2812" max="2812" width="16.28515625" style="130" customWidth="1"/>
    <col min="2813" max="2814" width="0" style="130" hidden="1" customWidth="1"/>
    <col min="2815" max="2818" width="9.140625" style="130"/>
    <col min="2819" max="2819" width="10.42578125" style="130" bestFit="1" customWidth="1"/>
    <col min="2820" max="3064" width="9.140625" style="130"/>
    <col min="3065" max="3065" width="53" style="130" customWidth="1"/>
    <col min="3066" max="3066" width="14.42578125" style="130" customWidth="1"/>
    <col min="3067" max="3067" width="18.42578125" style="130" customWidth="1"/>
    <col min="3068" max="3068" width="16.28515625" style="130" customWidth="1"/>
    <col min="3069" max="3070" width="0" style="130" hidden="1" customWidth="1"/>
    <col min="3071" max="3074" width="9.140625" style="130"/>
    <col min="3075" max="3075" width="10.42578125" style="130" bestFit="1" customWidth="1"/>
    <col min="3076" max="3320" width="9.140625" style="130"/>
    <col min="3321" max="3321" width="53" style="130" customWidth="1"/>
    <col min="3322" max="3322" width="14.42578125" style="130" customWidth="1"/>
    <col min="3323" max="3323" width="18.42578125" style="130" customWidth="1"/>
    <col min="3324" max="3324" width="16.28515625" style="130" customWidth="1"/>
    <col min="3325" max="3326" width="0" style="130" hidden="1" customWidth="1"/>
    <col min="3327" max="3330" width="9.140625" style="130"/>
    <col min="3331" max="3331" width="10.42578125" style="130" bestFit="1" customWidth="1"/>
    <col min="3332" max="3576" width="9.140625" style="130"/>
    <col min="3577" max="3577" width="53" style="130" customWidth="1"/>
    <col min="3578" max="3578" width="14.42578125" style="130" customWidth="1"/>
    <col min="3579" max="3579" width="18.42578125" style="130" customWidth="1"/>
    <col min="3580" max="3580" width="16.28515625" style="130" customWidth="1"/>
    <col min="3581" max="3582" width="0" style="130" hidden="1" customWidth="1"/>
    <col min="3583" max="3586" width="9.140625" style="130"/>
    <col min="3587" max="3587" width="10.42578125" style="130" bestFit="1" customWidth="1"/>
    <col min="3588" max="3832" width="9.140625" style="130"/>
    <col min="3833" max="3833" width="53" style="130" customWidth="1"/>
    <col min="3834" max="3834" width="14.42578125" style="130" customWidth="1"/>
    <col min="3835" max="3835" width="18.42578125" style="130" customWidth="1"/>
    <col min="3836" max="3836" width="16.28515625" style="130" customWidth="1"/>
    <col min="3837" max="3838" width="0" style="130" hidden="1" customWidth="1"/>
    <col min="3839" max="3842" width="9.140625" style="130"/>
    <col min="3843" max="3843" width="10.42578125" style="130" bestFit="1" customWidth="1"/>
    <col min="3844" max="4088" width="9.140625" style="130"/>
    <col min="4089" max="4089" width="53" style="130" customWidth="1"/>
    <col min="4090" max="4090" width="14.42578125" style="130" customWidth="1"/>
    <col min="4091" max="4091" width="18.42578125" style="130" customWidth="1"/>
    <col min="4092" max="4092" width="16.28515625" style="130" customWidth="1"/>
    <col min="4093" max="4094" width="0" style="130" hidden="1" customWidth="1"/>
    <col min="4095" max="4098" width="9.140625" style="130"/>
    <col min="4099" max="4099" width="10.42578125" style="130" bestFit="1" customWidth="1"/>
    <col min="4100" max="4344" width="9.140625" style="130"/>
    <col min="4345" max="4345" width="53" style="130" customWidth="1"/>
    <col min="4346" max="4346" width="14.42578125" style="130" customWidth="1"/>
    <col min="4347" max="4347" width="18.42578125" style="130" customWidth="1"/>
    <col min="4348" max="4348" width="16.28515625" style="130" customWidth="1"/>
    <col min="4349" max="4350" width="0" style="130" hidden="1" customWidth="1"/>
    <col min="4351" max="4354" width="9.140625" style="130"/>
    <col min="4355" max="4355" width="10.42578125" style="130" bestFit="1" customWidth="1"/>
    <col min="4356" max="4600" width="9.140625" style="130"/>
    <col min="4601" max="4601" width="53" style="130" customWidth="1"/>
    <col min="4602" max="4602" width="14.42578125" style="130" customWidth="1"/>
    <col min="4603" max="4603" width="18.42578125" style="130" customWidth="1"/>
    <col min="4604" max="4604" width="16.28515625" style="130" customWidth="1"/>
    <col min="4605" max="4606" width="0" style="130" hidden="1" customWidth="1"/>
    <col min="4607" max="4610" width="9.140625" style="130"/>
    <col min="4611" max="4611" width="10.42578125" style="130" bestFit="1" customWidth="1"/>
    <col min="4612" max="4856" width="9.140625" style="130"/>
    <col min="4857" max="4857" width="53" style="130" customWidth="1"/>
    <col min="4858" max="4858" width="14.42578125" style="130" customWidth="1"/>
    <col min="4859" max="4859" width="18.42578125" style="130" customWidth="1"/>
    <col min="4860" max="4860" width="16.28515625" style="130" customWidth="1"/>
    <col min="4861" max="4862" width="0" style="130" hidden="1" customWidth="1"/>
    <col min="4863" max="4866" width="9.140625" style="130"/>
    <col min="4867" max="4867" width="10.42578125" style="130" bestFit="1" customWidth="1"/>
    <col min="4868" max="5112" width="9.140625" style="130"/>
    <col min="5113" max="5113" width="53" style="130" customWidth="1"/>
    <col min="5114" max="5114" width="14.42578125" style="130" customWidth="1"/>
    <col min="5115" max="5115" width="18.42578125" style="130" customWidth="1"/>
    <col min="5116" max="5116" width="16.28515625" style="130" customWidth="1"/>
    <col min="5117" max="5118" width="0" style="130" hidden="1" customWidth="1"/>
    <col min="5119" max="5122" width="9.140625" style="130"/>
    <col min="5123" max="5123" width="10.42578125" style="130" bestFit="1" customWidth="1"/>
    <col min="5124" max="5368" width="9.140625" style="130"/>
    <col min="5369" max="5369" width="53" style="130" customWidth="1"/>
    <col min="5370" max="5370" width="14.42578125" style="130" customWidth="1"/>
    <col min="5371" max="5371" width="18.42578125" style="130" customWidth="1"/>
    <col min="5372" max="5372" width="16.28515625" style="130" customWidth="1"/>
    <col min="5373" max="5374" width="0" style="130" hidden="1" customWidth="1"/>
    <col min="5375" max="5378" width="9.140625" style="130"/>
    <col min="5379" max="5379" width="10.42578125" style="130" bestFit="1" customWidth="1"/>
    <col min="5380" max="5624" width="9.140625" style="130"/>
    <col min="5625" max="5625" width="53" style="130" customWidth="1"/>
    <col min="5626" max="5626" width="14.42578125" style="130" customWidth="1"/>
    <col min="5627" max="5627" width="18.42578125" style="130" customWidth="1"/>
    <col min="5628" max="5628" width="16.28515625" style="130" customWidth="1"/>
    <col min="5629" max="5630" width="0" style="130" hidden="1" customWidth="1"/>
    <col min="5631" max="5634" width="9.140625" style="130"/>
    <col min="5635" max="5635" width="10.42578125" style="130" bestFit="1" customWidth="1"/>
    <col min="5636" max="5880" width="9.140625" style="130"/>
    <col min="5881" max="5881" width="53" style="130" customWidth="1"/>
    <col min="5882" max="5882" width="14.42578125" style="130" customWidth="1"/>
    <col min="5883" max="5883" width="18.42578125" style="130" customWidth="1"/>
    <col min="5884" max="5884" width="16.28515625" style="130" customWidth="1"/>
    <col min="5885" max="5886" width="0" style="130" hidden="1" customWidth="1"/>
    <col min="5887" max="5890" width="9.140625" style="130"/>
    <col min="5891" max="5891" width="10.42578125" style="130" bestFit="1" customWidth="1"/>
    <col min="5892" max="6136" width="9.140625" style="130"/>
    <col min="6137" max="6137" width="53" style="130" customWidth="1"/>
    <col min="6138" max="6138" width="14.42578125" style="130" customWidth="1"/>
    <col min="6139" max="6139" width="18.42578125" style="130" customWidth="1"/>
    <col min="6140" max="6140" width="16.28515625" style="130" customWidth="1"/>
    <col min="6141" max="6142" width="0" style="130" hidden="1" customWidth="1"/>
    <col min="6143" max="6146" width="9.140625" style="130"/>
    <col min="6147" max="6147" width="10.42578125" style="130" bestFit="1" customWidth="1"/>
    <col min="6148" max="6392" width="9.140625" style="130"/>
    <col min="6393" max="6393" width="53" style="130" customWidth="1"/>
    <col min="6394" max="6394" width="14.42578125" style="130" customWidth="1"/>
    <col min="6395" max="6395" width="18.42578125" style="130" customWidth="1"/>
    <col min="6396" max="6396" width="16.28515625" style="130" customWidth="1"/>
    <col min="6397" max="6398" width="0" style="130" hidden="1" customWidth="1"/>
    <col min="6399" max="6402" width="9.140625" style="130"/>
    <col min="6403" max="6403" width="10.42578125" style="130" bestFit="1" customWidth="1"/>
    <col min="6404" max="6648" width="9.140625" style="130"/>
    <col min="6649" max="6649" width="53" style="130" customWidth="1"/>
    <col min="6650" max="6650" width="14.42578125" style="130" customWidth="1"/>
    <col min="6651" max="6651" width="18.42578125" style="130" customWidth="1"/>
    <col min="6652" max="6652" width="16.28515625" style="130" customWidth="1"/>
    <col min="6653" max="6654" width="0" style="130" hidden="1" customWidth="1"/>
    <col min="6655" max="6658" width="9.140625" style="130"/>
    <col min="6659" max="6659" width="10.42578125" style="130" bestFit="1" customWidth="1"/>
    <col min="6660" max="6904" width="9.140625" style="130"/>
    <col min="6905" max="6905" width="53" style="130" customWidth="1"/>
    <col min="6906" max="6906" width="14.42578125" style="130" customWidth="1"/>
    <col min="6907" max="6907" width="18.42578125" style="130" customWidth="1"/>
    <col min="6908" max="6908" width="16.28515625" style="130" customWidth="1"/>
    <col min="6909" max="6910" width="0" style="130" hidden="1" customWidth="1"/>
    <col min="6911" max="6914" width="9.140625" style="130"/>
    <col min="6915" max="6915" width="10.42578125" style="130" bestFit="1" customWidth="1"/>
    <col min="6916" max="7160" width="9.140625" style="130"/>
    <col min="7161" max="7161" width="53" style="130" customWidth="1"/>
    <col min="7162" max="7162" width="14.42578125" style="130" customWidth="1"/>
    <col min="7163" max="7163" width="18.42578125" style="130" customWidth="1"/>
    <col min="7164" max="7164" width="16.28515625" style="130" customWidth="1"/>
    <col min="7165" max="7166" width="0" style="130" hidden="1" customWidth="1"/>
    <col min="7167" max="7170" width="9.140625" style="130"/>
    <col min="7171" max="7171" width="10.42578125" style="130" bestFit="1" customWidth="1"/>
    <col min="7172" max="7416" width="9.140625" style="130"/>
    <col min="7417" max="7417" width="53" style="130" customWidth="1"/>
    <col min="7418" max="7418" width="14.42578125" style="130" customWidth="1"/>
    <col min="7419" max="7419" width="18.42578125" style="130" customWidth="1"/>
    <col min="7420" max="7420" width="16.28515625" style="130" customWidth="1"/>
    <col min="7421" max="7422" width="0" style="130" hidden="1" customWidth="1"/>
    <col min="7423" max="7426" width="9.140625" style="130"/>
    <col min="7427" max="7427" width="10.42578125" style="130" bestFit="1" customWidth="1"/>
    <col min="7428" max="7672" width="9.140625" style="130"/>
    <col min="7673" max="7673" width="53" style="130" customWidth="1"/>
    <col min="7674" max="7674" width="14.42578125" style="130" customWidth="1"/>
    <col min="7675" max="7675" width="18.42578125" style="130" customWidth="1"/>
    <col min="7676" max="7676" width="16.28515625" style="130" customWidth="1"/>
    <col min="7677" max="7678" width="0" style="130" hidden="1" customWidth="1"/>
    <col min="7679" max="7682" width="9.140625" style="130"/>
    <col min="7683" max="7683" width="10.42578125" style="130" bestFit="1" customWidth="1"/>
    <col min="7684" max="7928" width="9.140625" style="130"/>
    <col min="7929" max="7929" width="53" style="130" customWidth="1"/>
    <col min="7930" max="7930" width="14.42578125" style="130" customWidth="1"/>
    <col min="7931" max="7931" width="18.42578125" style="130" customWidth="1"/>
    <col min="7932" max="7932" width="16.28515625" style="130" customWidth="1"/>
    <col min="7933" max="7934" width="0" style="130" hidden="1" customWidth="1"/>
    <col min="7935" max="7938" width="9.140625" style="130"/>
    <col min="7939" max="7939" width="10.42578125" style="130" bestFit="1" customWidth="1"/>
    <col min="7940" max="8184" width="9.140625" style="130"/>
    <col min="8185" max="8185" width="53" style="130" customWidth="1"/>
    <col min="8186" max="8186" width="14.42578125" style="130" customWidth="1"/>
    <col min="8187" max="8187" width="18.42578125" style="130" customWidth="1"/>
    <col min="8188" max="8188" width="16.28515625" style="130" customWidth="1"/>
    <col min="8189" max="8190" width="0" style="130" hidden="1" customWidth="1"/>
    <col min="8191" max="8194" width="9.140625" style="130"/>
    <col min="8195" max="8195" width="10.42578125" style="130" bestFit="1" customWidth="1"/>
    <col min="8196" max="8440" width="9.140625" style="130"/>
    <col min="8441" max="8441" width="53" style="130" customWidth="1"/>
    <col min="8442" max="8442" width="14.42578125" style="130" customWidth="1"/>
    <col min="8443" max="8443" width="18.42578125" style="130" customWidth="1"/>
    <col min="8444" max="8444" width="16.28515625" style="130" customWidth="1"/>
    <col min="8445" max="8446" width="0" style="130" hidden="1" customWidth="1"/>
    <col min="8447" max="8450" width="9.140625" style="130"/>
    <col min="8451" max="8451" width="10.42578125" style="130" bestFit="1" customWidth="1"/>
    <col min="8452" max="8696" width="9.140625" style="130"/>
    <col min="8697" max="8697" width="53" style="130" customWidth="1"/>
    <col min="8698" max="8698" width="14.42578125" style="130" customWidth="1"/>
    <col min="8699" max="8699" width="18.42578125" style="130" customWidth="1"/>
    <col min="8700" max="8700" width="16.28515625" style="130" customWidth="1"/>
    <col min="8701" max="8702" width="0" style="130" hidden="1" customWidth="1"/>
    <col min="8703" max="8706" width="9.140625" style="130"/>
    <col min="8707" max="8707" width="10.42578125" style="130" bestFit="1" customWidth="1"/>
    <col min="8708" max="8952" width="9.140625" style="130"/>
    <col min="8953" max="8953" width="53" style="130" customWidth="1"/>
    <col min="8954" max="8954" width="14.42578125" style="130" customWidth="1"/>
    <col min="8955" max="8955" width="18.42578125" style="130" customWidth="1"/>
    <col min="8956" max="8956" width="16.28515625" style="130" customWidth="1"/>
    <col min="8957" max="8958" width="0" style="130" hidden="1" customWidth="1"/>
    <col min="8959" max="8962" width="9.140625" style="130"/>
    <col min="8963" max="8963" width="10.42578125" style="130" bestFit="1" customWidth="1"/>
    <col min="8964" max="9208" width="9.140625" style="130"/>
    <col min="9209" max="9209" width="53" style="130" customWidth="1"/>
    <col min="9210" max="9210" width="14.42578125" style="130" customWidth="1"/>
    <col min="9211" max="9211" width="18.42578125" style="130" customWidth="1"/>
    <col min="9212" max="9212" width="16.28515625" style="130" customWidth="1"/>
    <col min="9213" max="9214" width="0" style="130" hidden="1" customWidth="1"/>
    <col min="9215" max="9218" width="9.140625" style="130"/>
    <col min="9219" max="9219" width="10.42578125" style="130" bestFit="1" customWidth="1"/>
    <col min="9220" max="9464" width="9.140625" style="130"/>
    <col min="9465" max="9465" width="53" style="130" customWidth="1"/>
    <col min="9466" max="9466" width="14.42578125" style="130" customWidth="1"/>
    <col min="9467" max="9467" width="18.42578125" style="130" customWidth="1"/>
    <col min="9468" max="9468" width="16.28515625" style="130" customWidth="1"/>
    <col min="9469" max="9470" width="0" style="130" hidden="1" customWidth="1"/>
    <col min="9471" max="9474" width="9.140625" style="130"/>
    <col min="9475" max="9475" width="10.42578125" style="130" bestFit="1" customWidth="1"/>
    <col min="9476" max="9720" width="9.140625" style="130"/>
    <col min="9721" max="9721" width="53" style="130" customWidth="1"/>
    <col min="9722" max="9722" width="14.42578125" style="130" customWidth="1"/>
    <col min="9723" max="9723" width="18.42578125" style="130" customWidth="1"/>
    <col min="9724" max="9724" width="16.28515625" style="130" customWidth="1"/>
    <col min="9725" max="9726" width="0" style="130" hidden="1" customWidth="1"/>
    <col min="9727" max="9730" width="9.140625" style="130"/>
    <col min="9731" max="9731" width="10.42578125" style="130" bestFit="1" customWidth="1"/>
    <col min="9732" max="9976" width="9.140625" style="130"/>
    <col min="9977" max="9977" width="53" style="130" customWidth="1"/>
    <col min="9978" max="9978" width="14.42578125" style="130" customWidth="1"/>
    <col min="9979" max="9979" width="18.42578125" style="130" customWidth="1"/>
    <col min="9980" max="9980" width="16.28515625" style="130" customWidth="1"/>
    <col min="9981" max="9982" width="0" style="130" hidden="1" customWidth="1"/>
    <col min="9983" max="9986" width="9.140625" style="130"/>
    <col min="9987" max="9987" width="10.42578125" style="130" bestFit="1" customWidth="1"/>
    <col min="9988" max="10232" width="9.140625" style="130"/>
    <col min="10233" max="10233" width="53" style="130" customWidth="1"/>
    <col min="10234" max="10234" width="14.42578125" style="130" customWidth="1"/>
    <col min="10235" max="10235" width="18.42578125" style="130" customWidth="1"/>
    <col min="10236" max="10236" width="16.28515625" style="130" customWidth="1"/>
    <col min="10237" max="10238" width="0" style="130" hidden="1" customWidth="1"/>
    <col min="10239" max="10242" width="9.140625" style="130"/>
    <col min="10243" max="10243" width="10.42578125" style="130" bestFit="1" customWidth="1"/>
    <col min="10244" max="10488" width="9.140625" style="130"/>
    <col min="10489" max="10489" width="53" style="130" customWidth="1"/>
    <col min="10490" max="10490" width="14.42578125" style="130" customWidth="1"/>
    <col min="10491" max="10491" width="18.42578125" style="130" customWidth="1"/>
    <col min="10492" max="10492" width="16.28515625" style="130" customWidth="1"/>
    <col min="10493" max="10494" width="0" style="130" hidden="1" customWidth="1"/>
    <col min="10495" max="10498" width="9.140625" style="130"/>
    <col min="10499" max="10499" width="10.42578125" style="130" bestFit="1" customWidth="1"/>
    <col min="10500" max="10744" width="9.140625" style="130"/>
    <col min="10745" max="10745" width="53" style="130" customWidth="1"/>
    <col min="10746" max="10746" width="14.42578125" style="130" customWidth="1"/>
    <col min="10747" max="10747" width="18.42578125" style="130" customWidth="1"/>
    <col min="10748" max="10748" width="16.28515625" style="130" customWidth="1"/>
    <col min="10749" max="10750" width="0" style="130" hidden="1" customWidth="1"/>
    <col min="10751" max="10754" width="9.140625" style="130"/>
    <col min="10755" max="10755" width="10.42578125" style="130" bestFit="1" customWidth="1"/>
    <col min="10756" max="11000" width="9.140625" style="130"/>
    <col min="11001" max="11001" width="53" style="130" customWidth="1"/>
    <col min="11002" max="11002" width="14.42578125" style="130" customWidth="1"/>
    <col min="11003" max="11003" width="18.42578125" style="130" customWidth="1"/>
    <col min="11004" max="11004" width="16.28515625" style="130" customWidth="1"/>
    <col min="11005" max="11006" width="0" style="130" hidden="1" customWidth="1"/>
    <col min="11007" max="11010" width="9.140625" style="130"/>
    <col min="11011" max="11011" width="10.42578125" style="130" bestFit="1" customWidth="1"/>
    <col min="11012" max="11256" width="9.140625" style="130"/>
    <col min="11257" max="11257" width="53" style="130" customWidth="1"/>
    <col min="11258" max="11258" width="14.42578125" style="130" customWidth="1"/>
    <col min="11259" max="11259" width="18.42578125" style="130" customWidth="1"/>
    <col min="11260" max="11260" width="16.28515625" style="130" customWidth="1"/>
    <col min="11261" max="11262" width="0" style="130" hidden="1" customWidth="1"/>
    <col min="11263" max="11266" width="9.140625" style="130"/>
    <col min="11267" max="11267" width="10.42578125" style="130" bestFit="1" customWidth="1"/>
    <col min="11268" max="11512" width="9.140625" style="130"/>
    <col min="11513" max="11513" width="53" style="130" customWidth="1"/>
    <col min="11514" max="11514" width="14.42578125" style="130" customWidth="1"/>
    <col min="11515" max="11515" width="18.42578125" style="130" customWidth="1"/>
    <col min="11516" max="11516" width="16.28515625" style="130" customWidth="1"/>
    <col min="11517" max="11518" width="0" style="130" hidden="1" customWidth="1"/>
    <col min="11519" max="11522" width="9.140625" style="130"/>
    <col min="11523" max="11523" width="10.42578125" style="130" bestFit="1" customWidth="1"/>
    <col min="11524" max="11768" width="9.140625" style="130"/>
    <col min="11769" max="11769" width="53" style="130" customWidth="1"/>
    <col min="11770" max="11770" width="14.42578125" style="130" customWidth="1"/>
    <col min="11771" max="11771" width="18.42578125" style="130" customWidth="1"/>
    <col min="11772" max="11772" width="16.28515625" style="130" customWidth="1"/>
    <col min="11773" max="11774" width="0" style="130" hidden="1" customWidth="1"/>
    <col min="11775" max="11778" width="9.140625" style="130"/>
    <col min="11779" max="11779" width="10.42578125" style="130" bestFit="1" customWidth="1"/>
    <col min="11780" max="12024" width="9.140625" style="130"/>
    <col min="12025" max="12025" width="53" style="130" customWidth="1"/>
    <col min="12026" max="12026" width="14.42578125" style="130" customWidth="1"/>
    <col min="12027" max="12027" width="18.42578125" style="130" customWidth="1"/>
    <col min="12028" max="12028" width="16.28515625" style="130" customWidth="1"/>
    <col min="12029" max="12030" width="0" style="130" hidden="1" customWidth="1"/>
    <col min="12031" max="12034" width="9.140625" style="130"/>
    <col min="12035" max="12035" width="10.42578125" style="130" bestFit="1" customWidth="1"/>
    <col min="12036" max="12280" width="9.140625" style="130"/>
    <col min="12281" max="12281" width="53" style="130" customWidth="1"/>
    <col min="12282" max="12282" width="14.42578125" style="130" customWidth="1"/>
    <col min="12283" max="12283" width="18.42578125" style="130" customWidth="1"/>
    <col min="12284" max="12284" width="16.28515625" style="130" customWidth="1"/>
    <col min="12285" max="12286" width="0" style="130" hidden="1" customWidth="1"/>
    <col min="12287" max="12290" width="9.140625" style="130"/>
    <col min="12291" max="12291" width="10.42578125" style="130" bestFit="1" customWidth="1"/>
    <col min="12292" max="12536" width="9.140625" style="130"/>
    <col min="12537" max="12537" width="53" style="130" customWidth="1"/>
    <col min="12538" max="12538" width="14.42578125" style="130" customWidth="1"/>
    <col min="12539" max="12539" width="18.42578125" style="130" customWidth="1"/>
    <col min="12540" max="12540" width="16.28515625" style="130" customWidth="1"/>
    <col min="12541" max="12542" width="0" style="130" hidden="1" customWidth="1"/>
    <col min="12543" max="12546" width="9.140625" style="130"/>
    <col min="12547" max="12547" width="10.42578125" style="130" bestFit="1" customWidth="1"/>
    <col min="12548" max="12792" width="9.140625" style="130"/>
    <col min="12793" max="12793" width="53" style="130" customWidth="1"/>
    <col min="12794" max="12794" width="14.42578125" style="130" customWidth="1"/>
    <col min="12795" max="12795" width="18.42578125" style="130" customWidth="1"/>
    <col min="12796" max="12796" width="16.28515625" style="130" customWidth="1"/>
    <col min="12797" max="12798" width="0" style="130" hidden="1" customWidth="1"/>
    <col min="12799" max="12802" width="9.140625" style="130"/>
    <col min="12803" max="12803" width="10.42578125" style="130" bestFit="1" customWidth="1"/>
    <col min="12804" max="13048" width="9.140625" style="130"/>
    <col min="13049" max="13049" width="53" style="130" customWidth="1"/>
    <col min="13050" max="13050" width="14.42578125" style="130" customWidth="1"/>
    <col min="13051" max="13051" width="18.42578125" style="130" customWidth="1"/>
    <col min="13052" max="13052" width="16.28515625" style="130" customWidth="1"/>
    <col min="13053" max="13054" width="0" style="130" hidden="1" customWidth="1"/>
    <col min="13055" max="13058" width="9.140625" style="130"/>
    <col min="13059" max="13059" width="10.42578125" style="130" bestFit="1" customWidth="1"/>
    <col min="13060" max="13304" width="9.140625" style="130"/>
    <col min="13305" max="13305" width="53" style="130" customWidth="1"/>
    <col min="13306" max="13306" width="14.42578125" style="130" customWidth="1"/>
    <col min="13307" max="13307" width="18.42578125" style="130" customWidth="1"/>
    <col min="13308" max="13308" width="16.28515625" style="130" customWidth="1"/>
    <col min="13309" max="13310" width="0" style="130" hidden="1" customWidth="1"/>
    <col min="13311" max="13314" width="9.140625" style="130"/>
    <col min="13315" max="13315" width="10.42578125" style="130" bestFit="1" customWidth="1"/>
    <col min="13316" max="13560" width="9.140625" style="130"/>
    <col min="13561" max="13561" width="53" style="130" customWidth="1"/>
    <col min="13562" max="13562" width="14.42578125" style="130" customWidth="1"/>
    <col min="13563" max="13563" width="18.42578125" style="130" customWidth="1"/>
    <col min="13564" max="13564" width="16.28515625" style="130" customWidth="1"/>
    <col min="13565" max="13566" width="0" style="130" hidden="1" customWidth="1"/>
    <col min="13567" max="13570" width="9.140625" style="130"/>
    <col min="13571" max="13571" width="10.42578125" style="130" bestFit="1" customWidth="1"/>
    <col min="13572" max="13816" width="9.140625" style="130"/>
    <col min="13817" max="13817" width="53" style="130" customWidth="1"/>
    <col min="13818" max="13818" width="14.42578125" style="130" customWidth="1"/>
    <col min="13819" max="13819" width="18.42578125" style="130" customWidth="1"/>
    <col min="13820" max="13820" width="16.28515625" style="130" customWidth="1"/>
    <col min="13821" max="13822" width="0" style="130" hidden="1" customWidth="1"/>
    <col min="13823" max="13826" width="9.140625" style="130"/>
    <col min="13827" max="13827" width="10.42578125" style="130" bestFit="1" customWidth="1"/>
    <col min="13828" max="14072" width="9.140625" style="130"/>
    <col min="14073" max="14073" width="53" style="130" customWidth="1"/>
    <col min="14074" max="14074" width="14.42578125" style="130" customWidth="1"/>
    <col min="14075" max="14075" width="18.42578125" style="130" customWidth="1"/>
    <col min="14076" max="14076" width="16.28515625" style="130" customWidth="1"/>
    <col min="14077" max="14078" width="0" style="130" hidden="1" customWidth="1"/>
    <col min="14079" max="14082" width="9.140625" style="130"/>
    <col min="14083" max="14083" width="10.42578125" style="130" bestFit="1" customWidth="1"/>
    <col min="14084" max="14328" width="9.140625" style="130"/>
    <col min="14329" max="14329" width="53" style="130" customWidth="1"/>
    <col min="14330" max="14330" width="14.42578125" style="130" customWidth="1"/>
    <col min="14331" max="14331" width="18.42578125" style="130" customWidth="1"/>
    <col min="14332" max="14332" width="16.28515625" style="130" customWidth="1"/>
    <col min="14333" max="14334" width="0" style="130" hidden="1" customWidth="1"/>
    <col min="14335" max="14338" width="9.140625" style="130"/>
    <col min="14339" max="14339" width="10.42578125" style="130" bestFit="1" customWidth="1"/>
    <col min="14340" max="14584" width="9.140625" style="130"/>
    <col min="14585" max="14585" width="53" style="130" customWidth="1"/>
    <col min="14586" max="14586" width="14.42578125" style="130" customWidth="1"/>
    <col min="14587" max="14587" width="18.42578125" style="130" customWidth="1"/>
    <col min="14588" max="14588" width="16.28515625" style="130" customWidth="1"/>
    <col min="14589" max="14590" width="0" style="130" hidden="1" customWidth="1"/>
    <col min="14591" max="14594" width="9.140625" style="130"/>
    <col min="14595" max="14595" width="10.42578125" style="130" bestFit="1" customWidth="1"/>
    <col min="14596" max="14840" width="9.140625" style="130"/>
    <col min="14841" max="14841" width="53" style="130" customWidth="1"/>
    <col min="14842" max="14842" width="14.42578125" style="130" customWidth="1"/>
    <col min="14843" max="14843" width="18.42578125" style="130" customWidth="1"/>
    <col min="14844" max="14844" width="16.28515625" style="130" customWidth="1"/>
    <col min="14845" max="14846" width="0" style="130" hidden="1" customWidth="1"/>
    <col min="14847" max="14850" width="9.140625" style="130"/>
    <col min="14851" max="14851" width="10.42578125" style="130" bestFit="1" customWidth="1"/>
    <col min="14852" max="15096" width="9.140625" style="130"/>
    <col min="15097" max="15097" width="53" style="130" customWidth="1"/>
    <col min="15098" max="15098" width="14.42578125" style="130" customWidth="1"/>
    <col min="15099" max="15099" width="18.42578125" style="130" customWidth="1"/>
    <col min="15100" max="15100" width="16.28515625" style="130" customWidth="1"/>
    <col min="15101" max="15102" width="0" style="130" hidden="1" customWidth="1"/>
    <col min="15103" max="15106" width="9.140625" style="130"/>
    <col min="15107" max="15107" width="10.42578125" style="130" bestFit="1" customWidth="1"/>
    <col min="15108" max="15352" width="9.140625" style="130"/>
    <col min="15353" max="15353" width="53" style="130" customWidth="1"/>
    <col min="15354" max="15354" width="14.42578125" style="130" customWidth="1"/>
    <col min="15355" max="15355" width="18.42578125" style="130" customWidth="1"/>
    <col min="15356" max="15356" width="16.28515625" style="130" customWidth="1"/>
    <col min="15357" max="15358" width="0" style="130" hidden="1" customWidth="1"/>
    <col min="15359" max="15362" width="9.140625" style="130"/>
    <col min="15363" max="15363" width="10.42578125" style="130" bestFit="1" customWidth="1"/>
    <col min="15364" max="15608" width="9.140625" style="130"/>
    <col min="15609" max="15609" width="53" style="130" customWidth="1"/>
    <col min="15610" max="15610" width="14.42578125" style="130" customWidth="1"/>
    <col min="15611" max="15611" width="18.42578125" style="130" customWidth="1"/>
    <col min="15612" max="15612" width="16.28515625" style="130" customWidth="1"/>
    <col min="15613" max="15614" width="0" style="130" hidden="1" customWidth="1"/>
    <col min="15615" max="15618" width="9.140625" style="130"/>
    <col min="15619" max="15619" width="10.42578125" style="130" bestFit="1" customWidth="1"/>
    <col min="15620" max="15864" width="9.140625" style="130"/>
    <col min="15865" max="15865" width="53" style="130" customWidth="1"/>
    <col min="15866" max="15866" width="14.42578125" style="130" customWidth="1"/>
    <col min="15867" max="15867" width="18.42578125" style="130" customWidth="1"/>
    <col min="15868" max="15868" width="16.28515625" style="130" customWidth="1"/>
    <col min="15869" max="15870" width="0" style="130" hidden="1" customWidth="1"/>
    <col min="15871" max="15874" width="9.140625" style="130"/>
    <col min="15875" max="15875" width="10.42578125" style="130" bestFit="1" customWidth="1"/>
    <col min="15876" max="16120" width="9.140625" style="130"/>
    <col min="16121" max="16121" width="53" style="130" customWidth="1"/>
    <col min="16122" max="16122" width="14.42578125" style="130" customWidth="1"/>
    <col min="16123" max="16123" width="18.42578125" style="130" customWidth="1"/>
    <col min="16124" max="16124" width="16.28515625" style="130" customWidth="1"/>
    <col min="16125" max="16126" width="0" style="130" hidden="1" customWidth="1"/>
    <col min="16127" max="16130" width="9.140625" style="130"/>
    <col min="16131" max="16131" width="10.42578125" style="130" bestFit="1" customWidth="1"/>
    <col min="16132" max="16384" width="9.140625" style="130"/>
  </cols>
  <sheetData>
    <row r="1" spans="1:13" s="124" customFormat="1" ht="18" customHeight="1" x14ac:dyDescent="0.2">
      <c r="A1" s="113"/>
      <c r="B1" s="116"/>
      <c r="C1" s="116"/>
      <c r="D1" s="116"/>
      <c r="E1" s="123"/>
      <c r="F1" s="123"/>
      <c r="G1" s="123"/>
      <c r="H1" s="123"/>
      <c r="I1" s="123"/>
    </row>
    <row r="2" spans="1:13" s="124" customFormat="1" x14ac:dyDescent="0.2">
      <c r="A2" s="113"/>
      <c r="B2" s="114"/>
      <c r="C2" s="115"/>
      <c r="D2" s="115"/>
      <c r="E2" s="123"/>
      <c r="F2" s="123"/>
      <c r="G2" s="123"/>
      <c r="H2" s="123"/>
      <c r="I2" s="123"/>
    </row>
    <row r="3" spans="1:13" s="124" customFormat="1" x14ac:dyDescent="0.2">
      <c r="A3" s="116"/>
      <c r="B3" s="114"/>
      <c r="C3" s="115"/>
      <c r="D3" s="115"/>
      <c r="E3" s="123"/>
      <c r="F3" s="123"/>
      <c r="G3" s="123"/>
      <c r="H3" s="123"/>
      <c r="I3" s="123"/>
    </row>
    <row r="4" spans="1:13" s="124" customFormat="1" x14ac:dyDescent="0.2">
      <c r="A4" s="113"/>
      <c r="B4" s="114"/>
      <c r="C4" s="115"/>
      <c r="D4" s="115"/>
      <c r="E4" s="123"/>
      <c r="F4" s="123"/>
      <c r="G4" s="123"/>
      <c r="H4" s="123"/>
      <c r="I4" s="123"/>
    </row>
    <row r="5" spans="1:13" s="124" customFormat="1" x14ac:dyDescent="0.2">
      <c r="A5" s="163" t="s">
        <v>40</v>
      </c>
      <c r="B5" s="164"/>
      <c r="C5" s="164"/>
      <c r="D5" s="164"/>
      <c r="E5" s="123"/>
      <c r="F5" s="123"/>
      <c r="G5" s="123"/>
      <c r="H5" s="123"/>
      <c r="I5" s="123"/>
    </row>
    <row r="6" spans="1:13" s="124" customFormat="1" x14ac:dyDescent="0.2">
      <c r="A6" s="163" t="s">
        <v>41</v>
      </c>
      <c r="B6" s="164"/>
      <c r="C6" s="164"/>
      <c r="D6" s="164"/>
      <c r="E6" s="123"/>
      <c r="F6" s="123"/>
      <c r="G6" s="123"/>
      <c r="H6" s="123"/>
      <c r="I6" s="123"/>
    </row>
    <row r="7" spans="1:13" s="124" customFormat="1" x14ac:dyDescent="0.2">
      <c r="A7" s="163" t="s">
        <v>136</v>
      </c>
      <c r="B7" s="164"/>
      <c r="C7" s="164"/>
      <c r="D7" s="164"/>
      <c r="E7" s="123"/>
      <c r="F7" s="123"/>
      <c r="G7" s="123"/>
      <c r="H7" s="123"/>
      <c r="I7" s="123"/>
    </row>
    <row r="8" spans="1:13" s="124" customFormat="1" x14ac:dyDescent="0.2">
      <c r="A8" s="117"/>
      <c r="B8" s="114"/>
      <c r="C8" s="115"/>
      <c r="D8" s="115"/>
      <c r="E8" s="123"/>
      <c r="F8" s="123"/>
      <c r="G8" s="123"/>
      <c r="H8" s="123"/>
      <c r="I8" s="123"/>
    </row>
    <row r="9" spans="1:13" s="124" customFormat="1" x14ac:dyDescent="0.2">
      <c r="A9" s="113"/>
      <c r="B9" s="114"/>
      <c r="C9" s="115"/>
      <c r="D9" s="115"/>
      <c r="E9" s="123"/>
      <c r="F9" s="123"/>
      <c r="G9" s="123"/>
      <c r="H9" s="123"/>
      <c r="I9" s="123"/>
    </row>
    <row r="10" spans="1:13" s="124" customFormat="1" x14ac:dyDescent="0.2">
      <c r="A10" s="118" t="s">
        <v>22</v>
      </c>
      <c r="B10" s="119" t="s">
        <v>132</v>
      </c>
      <c r="C10" s="120" t="s">
        <v>133</v>
      </c>
      <c r="D10" s="120" t="s">
        <v>137</v>
      </c>
      <c r="E10" s="123"/>
      <c r="F10" s="123"/>
      <c r="G10" s="123"/>
      <c r="H10" s="123"/>
      <c r="I10" s="123"/>
    </row>
    <row r="11" spans="1:13" s="124" customFormat="1" x14ac:dyDescent="0.2">
      <c r="A11" s="121"/>
      <c r="B11" s="153"/>
      <c r="C11" s="122"/>
      <c r="D11" s="122"/>
      <c r="E11" s="123"/>
      <c r="F11" s="123"/>
      <c r="G11" s="123"/>
      <c r="H11" s="123"/>
      <c r="I11" s="123"/>
    </row>
    <row r="12" spans="1:13" x14ac:dyDescent="0.2">
      <c r="A12" s="125" t="s">
        <v>37</v>
      </c>
      <c r="B12" s="154">
        <v>6</v>
      </c>
      <c r="C12" s="126">
        <v>37704732</v>
      </c>
      <c r="D12" s="126">
        <v>38838652</v>
      </c>
      <c r="E12" s="127"/>
      <c r="F12" s="128"/>
      <c r="G12" s="129"/>
      <c r="H12" s="129"/>
      <c r="I12" s="129"/>
      <c r="J12" s="129"/>
      <c r="K12" s="129"/>
      <c r="L12" s="129"/>
      <c r="M12" s="129"/>
    </row>
    <row r="13" spans="1:13" x14ac:dyDescent="0.2">
      <c r="A13" s="125" t="s">
        <v>38</v>
      </c>
      <c r="B13" s="154">
        <v>7</v>
      </c>
      <c r="C13" s="126">
        <v>-15291517</v>
      </c>
      <c r="D13" s="126">
        <v>-14847663</v>
      </c>
      <c r="E13" s="127"/>
      <c r="F13" s="128"/>
      <c r="G13" s="129"/>
      <c r="H13" s="129"/>
      <c r="I13" s="129"/>
      <c r="J13" s="129"/>
      <c r="K13" s="129"/>
      <c r="L13" s="129"/>
      <c r="M13" s="129"/>
    </row>
    <row r="14" spans="1:13" x14ac:dyDescent="0.2">
      <c r="A14" s="131" t="s">
        <v>31</v>
      </c>
      <c r="B14" s="154"/>
      <c r="C14" s="132">
        <f>SUM(C12:C13)</f>
        <v>22413215</v>
      </c>
      <c r="D14" s="132">
        <f>SUM(D12:D13)</f>
        <v>23990989</v>
      </c>
      <c r="E14" s="133">
        <f>SUM(E12:E13)</f>
        <v>0</v>
      </c>
      <c r="F14" s="134">
        <f>SUM(F12:F13)</f>
        <v>0</v>
      </c>
      <c r="G14" s="129"/>
      <c r="H14" s="129"/>
      <c r="I14" s="129"/>
      <c r="J14" s="129"/>
      <c r="K14" s="129"/>
      <c r="L14" s="129"/>
      <c r="M14" s="129"/>
    </row>
    <row r="15" spans="1:13" x14ac:dyDescent="0.2">
      <c r="A15" s="125" t="s">
        <v>39</v>
      </c>
      <c r="B15" s="154">
        <v>8</v>
      </c>
      <c r="C15" s="126">
        <v>-4114147</v>
      </c>
      <c r="D15" s="126">
        <v>-3351006</v>
      </c>
      <c r="E15" s="127"/>
      <c r="F15" s="128"/>
      <c r="G15" s="129"/>
      <c r="H15" s="129"/>
      <c r="I15" s="129"/>
      <c r="J15" s="129"/>
      <c r="K15" s="129"/>
      <c r="L15" s="129"/>
      <c r="M15" s="129"/>
    </row>
    <row r="16" spans="1:13" x14ac:dyDescent="0.2">
      <c r="A16" s="125" t="s">
        <v>125</v>
      </c>
      <c r="B16" s="154">
        <v>9</v>
      </c>
      <c r="C16" s="126">
        <v>-1632329</v>
      </c>
      <c r="D16" s="126">
        <v>-1564195</v>
      </c>
      <c r="E16" s="127"/>
      <c r="F16" s="128"/>
      <c r="G16" s="129"/>
      <c r="H16" s="129"/>
      <c r="I16" s="129"/>
      <c r="J16" s="129"/>
      <c r="K16" s="129"/>
      <c r="L16" s="129"/>
      <c r="M16" s="129"/>
    </row>
    <row r="17" spans="1:17" x14ac:dyDescent="0.2">
      <c r="A17" s="125" t="s">
        <v>126</v>
      </c>
      <c r="B17" s="154"/>
      <c r="C17" s="126">
        <v>327420</v>
      </c>
      <c r="D17" s="126">
        <v>489080</v>
      </c>
      <c r="E17" s="127"/>
      <c r="F17" s="128"/>
      <c r="G17" s="129"/>
      <c r="H17" s="129"/>
      <c r="I17" s="129"/>
      <c r="J17" s="129"/>
      <c r="K17" s="129"/>
      <c r="L17" s="129"/>
      <c r="M17" s="129"/>
    </row>
    <row r="18" spans="1:17" x14ac:dyDescent="0.2">
      <c r="A18" s="125" t="s">
        <v>127</v>
      </c>
      <c r="B18" s="154">
        <v>10</v>
      </c>
      <c r="C18" s="126">
        <v>-1984052</v>
      </c>
      <c r="D18" s="126">
        <v>-1770024</v>
      </c>
      <c r="E18" s="127"/>
      <c r="F18" s="128"/>
      <c r="G18" s="129"/>
      <c r="H18" s="129"/>
      <c r="I18" s="129"/>
      <c r="J18" s="129"/>
      <c r="K18" s="129"/>
      <c r="L18" s="129"/>
      <c r="M18" s="129"/>
    </row>
    <row r="19" spans="1:17" x14ac:dyDescent="0.2">
      <c r="A19" s="125" t="s">
        <v>128</v>
      </c>
      <c r="B19" s="154">
        <v>11</v>
      </c>
      <c r="C19" s="126">
        <v>164791</v>
      </c>
      <c r="D19" s="126">
        <v>777479</v>
      </c>
      <c r="E19" s="127"/>
      <c r="F19" s="128"/>
      <c r="G19" s="129"/>
      <c r="H19" s="129"/>
      <c r="I19" s="129"/>
      <c r="J19" s="129"/>
      <c r="K19" s="129"/>
      <c r="L19" s="129"/>
      <c r="M19" s="129"/>
    </row>
    <row r="20" spans="1:17" x14ac:dyDescent="0.2">
      <c r="A20" s="125" t="s">
        <v>32</v>
      </c>
      <c r="B20" s="154">
        <v>12</v>
      </c>
      <c r="C20" s="126">
        <v>579734</v>
      </c>
      <c r="D20" s="126">
        <v>277877</v>
      </c>
      <c r="E20" s="127"/>
      <c r="F20" s="128"/>
      <c r="G20" s="129"/>
      <c r="H20" s="129"/>
      <c r="I20" s="129"/>
      <c r="J20" s="129"/>
      <c r="K20" s="129"/>
      <c r="L20" s="129"/>
      <c r="M20" s="129"/>
    </row>
    <row r="21" spans="1:17" ht="14.25" x14ac:dyDescent="0.35">
      <c r="A21" s="125" t="s">
        <v>33</v>
      </c>
      <c r="B21" s="154">
        <v>13</v>
      </c>
      <c r="C21" s="126">
        <v>-167595</v>
      </c>
      <c r="D21" s="150">
        <v>-325582</v>
      </c>
      <c r="E21" s="127"/>
      <c r="F21" s="128"/>
      <c r="G21" s="129"/>
      <c r="H21" s="129"/>
      <c r="I21" s="129"/>
      <c r="J21" s="129"/>
      <c r="K21" s="129"/>
      <c r="L21" s="129"/>
      <c r="M21" s="129"/>
    </row>
    <row r="22" spans="1:17" x14ac:dyDescent="0.2">
      <c r="A22" s="125"/>
      <c r="B22" s="154"/>
      <c r="C22" s="126"/>
      <c r="D22" s="126"/>
      <c r="E22" s="127"/>
      <c r="F22" s="128"/>
      <c r="G22" s="129"/>
      <c r="H22" s="129"/>
      <c r="I22" s="129"/>
      <c r="J22" s="129"/>
      <c r="K22" s="129"/>
      <c r="L22" s="129"/>
      <c r="M22" s="129"/>
    </row>
    <row r="23" spans="1:17" x14ac:dyDescent="0.2">
      <c r="A23" s="131" t="s">
        <v>34</v>
      </c>
      <c r="B23" s="154"/>
      <c r="C23" s="135">
        <f>SUM(C14:C22)</f>
        <v>15587037</v>
      </c>
      <c r="D23" s="135">
        <f>SUM(D14:D22)</f>
        <v>18524618</v>
      </c>
      <c r="E23" s="136">
        <f>+SUM(E17:E20)</f>
        <v>0</v>
      </c>
      <c r="F23" s="137">
        <f>+SUM(F17:F20)</f>
        <v>0</v>
      </c>
      <c r="G23" s="129"/>
      <c r="H23" s="129"/>
      <c r="I23" s="129"/>
      <c r="J23" s="129"/>
      <c r="K23" s="129"/>
      <c r="L23" s="129"/>
      <c r="M23" s="129"/>
    </row>
    <row r="24" spans="1:17" x14ac:dyDescent="0.2">
      <c r="A24" s="131"/>
      <c r="B24" s="154"/>
      <c r="C24" s="126"/>
      <c r="D24" s="126"/>
      <c r="E24" s="127"/>
      <c r="F24" s="128"/>
      <c r="G24" s="129"/>
      <c r="H24" s="129"/>
      <c r="I24" s="129"/>
      <c r="J24" s="129"/>
      <c r="K24" s="129"/>
      <c r="L24" s="129"/>
      <c r="M24" s="129"/>
    </row>
    <row r="25" spans="1:17" x14ac:dyDescent="0.2">
      <c r="A25" s="125" t="s">
        <v>129</v>
      </c>
      <c r="B25" s="154">
        <v>14</v>
      </c>
      <c r="C25" s="126">
        <v>-2481099</v>
      </c>
      <c r="D25" s="126">
        <v>-2338472</v>
      </c>
      <c r="E25" s="127"/>
      <c r="F25" s="128"/>
      <c r="G25" s="129"/>
      <c r="H25" s="129"/>
      <c r="I25" s="129"/>
      <c r="J25" s="129"/>
      <c r="K25" s="129"/>
      <c r="L25" s="129"/>
      <c r="M25" s="129"/>
    </row>
    <row r="26" spans="1:17" ht="14.25" customHeight="1" thickBot="1" x14ac:dyDescent="0.25">
      <c r="A26" s="138" t="s">
        <v>130</v>
      </c>
      <c r="B26" s="154"/>
      <c r="C26" s="139">
        <f>C23+C25</f>
        <v>13105938</v>
      </c>
      <c r="D26" s="139">
        <f>D23+D25</f>
        <v>16186146</v>
      </c>
      <c r="E26" s="136">
        <f>E23+E25</f>
        <v>0</v>
      </c>
      <c r="F26" s="137">
        <f>F23+F25</f>
        <v>0</v>
      </c>
      <c r="G26" s="129"/>
      <c r="H26" s="129"/>
      <c r="I26" s="129"/>
      <c r="J26" s="129"/>
      <c r="K26" s="129"/>
      <c r="L26" s="129"/>
      <c r="M26" s="129"/>
    </row>
    <row r="27" spans="1:17" x14ac:dyDescent="0.2">
      <c r="A27" s="138" t="s">
        <v>36</v>
      </c>
      <c r="B27" s="140"/>
      <c r="C27" s="141">
        <f>C26/100000</f>
        <v>131.05938</v>
      </c>
      <c r="D27" s="141">
        <f>D26/100000</f>
        <v>161.86145999999999</v>
      </c>
      <c r="E27" s="129"/>
      <c r="F27" s="129"/>
      <c r="G27" s="129"/>
      <c r="H27" s="129"/>
      <c r="I27" s="129"/>
      <c r="J27" s="129"/>
      <c r="K27" s="129"/>
      <c r="L27" s="129"/>
      <c r="M27" s="129"/>
    </row>
    <row r="28" spans="1:17" x14ac:dyDescent="0.2">
      <c r="A28" s="138"/>
      <c r="B28" s="140"/>
      <c r="C28" s="142"/>
      <c r="D28" s="142"/>
      <c r="E28" s="129"/>
      <c r="F28" s="129"/>
      <c r="G28" s="129"/>
      <c r="H28" s="129"/>
      <c r="I28" s="129"/>
      <c r="J28" s="129"/>
      <c r="K28" s="129"/>
      <c r="L28" s="129"/>
      <c r="M28" s="129"/>
    </row>
    <row r="29" spans="1:17" x14ac:dyDescent="0.2">
      <c r="A29" s="138"/>
      <c r="B29" s="140"/>
      <c r="C29" s="142"/>
      <c r="D29" s="142"/>
      <c r="E29" s="129"/>
      <c r="F29" s="129"/>
      <c r="G29" s="129"/>
      <c r="H29" s="129"/>
      <c r="I29" s="129"/>
      <c r="J29" s="129"/>
      <c r="K29" s="129"/>
      <c r="L29" s="129"/>
      <c r="M29" s="129"/>
    </row>
    <row r="30" spans="1:17" s="146" customFormat="1" ht="34.5" customHeight="1" x14ac:dyDescent="0.2">
      <c r="A30" s="56" t="s">
        <v>25</v>
      </c>
      <c r="B30" s="143"/>
      <c r="C30" s="143"/>
      <c r="D30" s="143"/>
      <c r="E30" s="144"/>
      <c r="F30" s="144"/>
      <c r="G30" s="145"/>
      <c r="H30" s="145"/>
      <c r="I30" s="145"/>
      <c r="J30" s="145"/>
      <c r="K30" s="145"/>
      <c r="L30" s="145"/>
      <c r="M30" s="145"/>
      <c r="N30" s="145"/>
      <c r="O30" s="145"/>
      <c r="P30" s="145"/>
      <c r="Q30" s="145"/>
    </row>
    <row r="31" spans="1:17" s="146" customFormat="1" x14ac:dyDescent="0.2">
      <c r="A31" s="56"/>
      <c r="B31" s="143"/>
      <c r="C31" s="143"/>
      <c r="D31" s="143"/>
      <c r="E31" s="144"/>
      <c r="F31" s="144"/>
      <c r="G31" s="145"/>
      <c r="H31" s="145"/>
      <c r="I31" s="145"/>
      <c r="J31" s="145"/>
      <c r="K31" s="145"/>
      <c r="L31" s="145"/>
      <c r="M31" s="145"/>
      <c r="N31" s="145"/>
      <c r="O31" s="145"/>
      <c r="P31" s="145"/>
      <c r="Q31" s="145"/>
    </row>
    <row r="32" spans="1:17" s="146" customFormat="1" ht="12" customHeight="1" x14ac:dyDescent="0.2">
      <c r="A32" s="159" t="s">
        <v>26</v>
      </c>
      <c r="B32" s="57"/>
      <c r="C32" s="162" t="s">
        <v>29</v>
      </c>
      <c r="D32" s="162"/>
      <c r="E32" s="144"/>
      <c r="F32" s="144"/>
      <c r="G32" s="145"/>
      <c r="H32" s="145"/>
      <c r="I32" s="145"/>
      <c r="J32" s="145"/>
      <c r="K32" s="145"/>
      <c r="L32" s="145"/>
      <c r="M32" s="145"/>
      <c r="N32" s="145"/>
      <c r="O32" s="145"/>
      <c r="P32" s="145"/>
      <c r="Q32" s="145"/>
    </row>
    <row r="33" spans="1:17" s="146" customFormat="1" ht="31.5" customHeight="1" x14ac:dyDescent="0.2">
      <c r="A33" s="159" t="s">
        <v>27</v>
      </c>
      <c r="B33" s="57"/>
      <c r="C33" s="162" t="s">
        <v>30</v>
      </c>
      <c r="D33" s="162"/>
      <c r="E33" s="144"/>
      <c r="F33" s="144"/>
      <c r="G33" s="145"/>
      <c r="H33" s="145"/>
      <c r="I33" s="145"/>
      <c r="J33" s="145"/>
      <c r="K33" s="145"/>
      <c r="L33" s="145"/>
      <c r="M33" s="145"/>
      <c r="N33" s="145"/>
      <c r="O33" s="145"/>
      <c r="P33" s="145"/>
      <c r="Q33" s="145"/>
    </row>
    <row r="34" spans="1:17" s="146" customFormat="1" ht="18" customHeight="1" x14ac:dyDescent="0.2">
      <c r="A34" s="58"/>
      <c r="B34" s="58"/>
      <c r="C34" s="58"/>
      <c r="D34" s="58"/>
      <c r="E34" s="144"/>
      <c r="F34" s="144"/>
      <c r="G34" s="145"/>
      <c r="H34" s="145"/>
      <c r="I34" s="145"/>
      <c r="J34" s="145"/>
      <c r="K34" s="145"/>
      <c r="L34" s="145"/>
      <c r="M34" s="145"/>
      <c r="N34" s="145"/>
      <c r="O34" s="145"/>
      <c r="P34" s="145"/>
      <c r="Q34" s="145"/>
    </row>
    <row r="35" spans="1:17" s="146" customFormat="1" x14ac:dyDescent="0.2">
      <c r="A35" s="52" t="str">
        <f>ОФП!A63</f>
        <v>28 октября 2021г.</v>
      </c>
      <c r="B35" s="58"/>
      <c r="C35" s="58"/>
      <c r="D35" s="58"/>
      <c r="E35" s="145"/>
      <c r="F35" s="145"/>
      <c r="G35" s="145"/>
      <c r="H35" s="145"/>
      <c r="I35" s="145"/>
      <c r="J35" s="145"/>
      <c r="K35" s="145"/>
      <c r="L35" s="145"/>
      <c r="M35" s="145"/>
      <c r="N35" s="145"/>
      <c r="O35" s="145"/>
      <c r="P35" s="145"/>
      <c r="Q35" s="145"/>
    </row>
    <row r="36" spans="1:17" s="146" customFormat="1" x14ac:dyDescent="0.2">
      <c r="A36" s="59"/>
      <c r="B36" s="58"/>
      <c r="C36" s="58"/>
      <c r="D36" s="58"/>
      <c r="E36" s="145"/>
      <c r="F36" s="145"/>
      <c r="G36" s="145"/>
      <c r="H36" s="145"/>
      <c r="I36" s="145"/>
      <c r="J36" s="145"/>
      <c r="K36" s="145"/>
      <c r="L36" s="145"/>
      <c r="M36" s="145"/>
      <c r="N36" s="145"/>
      <c r="O36" s="145"/>
      <c r="P36" s="145"/>
      <c r="Q36" s="145"/>
    </row>
    <row r="37" spans="1:17" s="146" customFormat="1" x14ac:dyDescent="0.2">
      <c r="A37" s="147"/>
      <c r="B37" s="143"/>
      <c r="C37" s="143"/>
      <c r="D37" s="143"/>
      <c r="E37" s="145"/>
      <c r="F37" s="145"/>
      <c r="G37" s="145"/>
      <c r="H37" s="145"/>
      <c r="I37" s="145"/>
      <c r="J37" s="145"/>
      <c r="K37" s="145"/>
      <c r="L37" s="145"/>
      <c r="M37" s="145"/>
      <c r="N37" s="145"/>
      <c r="O37" s="145"/>
      <c r="P37" s="145"/>
      <c r="Q37" s="145"/>
    </row>
    <row r="38" spans="1:17" x14ac:dyDescent="0.2">
      <c r="C38" s="129"/>
      <c r="D38" s="129"/>
      <c r="E38" s="129"/>
      <c r="F38" s="129"/>
      <c r="G38" s="129"/>
      <c r="H38" s="129"/>
      <c r="I38" s="129"/>
      <c r="J38" s="129"/>
      <c r="K38" s="129"/>
      <c r="L38" s="129"/>
      <c r="M38" s="129"/>
    </row>
    <row r="39" spans="1:17" x14ac:dyDescent="0.2">
      <c r="C39" s="129"/>
      <c r="D39" s="129"/>
      <c r="E39" s="129"/>
      <c r="F39" s="129"/>
      <c r="G39" s="129"/>
      <c r="H39" s="129"/>
      <c r="I39" s="129"/>
      <c r="J39" s="129"/>
      <c r="K39" s="129"/>
      <c r="L39" s="129"/>
      <c r="M39" s="129"/>
    </row>
    <row r="40" spans="1:17" x14ac:dyDescent="0.2">
      <c r="C40" s="129"/>
      <c r="D40" s="129"/>
      <c r="E40" s="129"/>
      <c r="F40" s="129"/>
      <c r="G40" s="129"/>
      <c r="H40" s="129"/>
      <c r="I40" s="129"/>
      <c r="J40" s="129"/>
      <c r="K40" s="129"/>
      <c r="L40" s="129"/>
      <c r="M40" s="129"/>
    </row>
    <row r="41" spans="1:17" x14ac:dyDescent="0.2">
      <c r="C41" s="129"/>
      <c r="D41" s="129"/>
      <c r="E41" s="129"/>
      <c r="F41" s="129"/>
      <c r="G41" s="129"/>
      <c r="H41" s="129"/>
      <c r="I41" s="129"/>
      <c r="J41" s="129"/>
      <c r="K41" s="129"/>
      <c r="L41" s="129"/>
      <c r="M41" s="129"/>
    </row>
    <row r="42" spans="1:17" x14ac:dyDescent="0.2">
      <c r="C42" s="129"/>
      <c r="D42" s="129"/>
      <c r="E42" s="129"/>
      <c r="F42" s="129"/>
      <c r="G42" s="129"/>
      <c r="H42" s="129"/>
      <c r="I42" s="129"/>
      <c r="J42" s="129"/>
      <c r="K42" s="129"/>
      <c r="L42" s="129"/>
      <c r="M42" s="129"/>
    </row>
    <row r="43" spans="1:17" x14ac:dyDescent="0.2">
      <c r="C43" s="129"/>
      <c r="D43" s="129"/>
      <c r="E43" s="129"/>
      <c r="F43" s="129"/>
      <c r="G43" s="129"/>
      <c r="H43" s="129"/>
      <c r="I43" s="129"/>
      <c r="J43" s="129"/>
      <c r="K43" s="129"/>
      <c r="L43" s="129"/>
      <c r="M43" s="129"/>
    </row>
    <row r="44" spans="1:17" x14ac:dyDescent="0.2">
      <c r="C44" s="129"/>
      <c r="D44" s="129"/>
      <c r="E44" s="129"/>
      <c r="F44" s="129"/>
      <c r="G44" s="129"/>
      <c r="H44" s="129"/>
      <c r="I44" s="129"/>
      <c r="J44" s="129"/>
      <c r="K44" s="129"/>
      <c r="L44" s="129"/>
      <c r="M44" s="129"/>
    </row>
    <row r="45" spans="1:17" x14ac:dyDescent="0.2">
      <c r="A45" s="130"/>
      <c r="B45" s="130"/>
      <c r="C45" s="129"/>
      <c r="D45" s="129"/>
      <c r="E45" s="129"/>
      <c r="F45" s="129"/>
      <c r="G45" s="129"/>
      <c r="H45" s="129"/>
      <c r="I45" s="129"/>
      <c r="J45" s="129"/>
      <c r="K45" s="129"/>
      <c r="L45" s="129"/>
      <c r="M45" s="129"/>
    </row>
    <row r="46" spans="1:17" x14ac:dyDescent="0.2">
      <c r="A46" s="130"/>
      <c r="B46" s="130"/>
      <c r="C46" s="129"/>
      <c r="D46" s="129"/>
      <c r="E46" s="129"/>
      <c r="F46" s="129"/>
      <c r="G46" s="129"/>
      <c r="H46" s="129"/>
      <c r="I46" s="129"/>
      <c r="J46" s="129"/>
      <c r="K46" s="129"/>
      <c r="L46" s="129"/>
      <c r="M46" s="129"/>
    </row>
    <row r="47" spans="1:17" x14ac:dyDescent="0.2">
      <c r="A47" s="130"/>
      <c r="B47" s="130"/>
      <c r="C47" s="129"/>
      <c r="D47" s="129"/>
      <c r="E47" s="129"/>
      <c r="F47" s="129"/>
      <c r="G47" s="129"/>
      <c r="H47" s="129"/>
      <c r="I47" s="129"/>
      <c r="J47" s="129"/>
      <c r="K47" s="129"/>
      <c r="L47" s="129"/>
      <c r="M47" s="129"/>
    </row>
    <row r="48" spans="1:17" x14ac:dyDescent="0.2">
      <c r="A48" s="130"/>
      <c r="B48" s="130"/>
      <c r="C48" s="129"/>
      <c r="D48" s="129"/>
      <c r="E48" s="129"/>
      <c r="F48" s="129"/>
      <c r="G48" s="129"/>
      <c r="H48" s="129"/>
      <c r="I48" s="129"/>
      <c r="J48" s="129"/>
      <c r="K48" s="129"/>
      <c r="L48" s="129"/>
      <c r="M48" s="129"/>
    </row>
    <row r="49" spans="1:13" x14ac:dyDescent="0.2">
      <c r="A49" s="130"/>
      <c r="B49" s="130"/>
      <c r="C49" s="129"/>
      <c r="D49" s="129"/>
      <c r="E49" s="129"/>
      <c r="F49" s="129"/>
      <c r="G49" s="129"/>
      <c r="H49" s="129"/>
      <c r="I49" s="129"/>
      <c r="J49" s="129"/>
      <c r="K49" s="129"/>
      <c r="L49" s="129"/>
      <c r="M49" s="129"/>
    </row>
    <row r="50" spans="1:13" x14ac:dyDescent="0.2">
      <c r="A50" s="130"/>
      <c r="B50" s="130"/>
      <c r="C50" s="129"/>
      <c r="D50" s="129"/>
      <c r="E50" s="129"/>
      <c r="F50" s="129"/>
      <c r="G50" s="129"/>
      <c r="H50" s="129"/>
      <c r="I50" s="129"/>
      <c r="J50" s="129"/>
      <c r="K50" s="129"/>
      <c r="L50" s="129"/>
      <c r="M50" s="129"/>
    </row>
    <row r="51" spans="1:13" x14ac:dyDescent="0.2">
      <c r="A51" s="130"/>
      <c r="B51" s="130"/>
      <c r="C51" s="129"/>
      <c r="D51" s="129"/>
      <c r="E51" s="129"/>
      <c r="F51" s="129"/>
      <c r="G51" s="129"/>
      <c r="H51" s="129"/>
      <c r="I51" s="129"/>
      <c r="J51" s="129"/>
      <c r="K51" s="129"/>
      <c r="L51" s="129"/>
      <c r="M51" s="129"/>
    </row>
    <row r="52" spans="1:13" x14ac:dyDescent="0.2">
      <c r="A52" s="130"/>
      <c r="B52" s="130"/>
      <c r="C52" s="129"/>
      <c r="D52" s="129"/>
      <c r="E52" s="129"/>
      <c r="F52" s="129"/>
      <c r="G52" s="129"/>
      <c r="H52" s="129"/>
      <c r="I52" s="129"/>
      <c r="J52" s="129"/>
      <c r="K52" s="129"/>
      <c r="L52" s="129"/>
      <c r="M52" s="129"/>
    </row>
    <row r="53" spans="1:13" x14ac:dyDescent="0.2">
      <c r="A53" s="130"/>
      <c r="B53" s="130"/>
      <c r="C53" s="129"/>
      <c r="D53" s="129"/>
      <c r="E53" s="129"/>
      <c r="F53" s="129"/>
      <c r="G53" s="129"/>
      <c r="H53" s="129"/>
      <c r="I53" s="129"/>
      <c r="J53" s="129"/>
      <c r="K53" s="129"/>
      <c r="L53" s="129"/>
      <c r="M53" s="129"/>
    </row>
    <row r="54" spans="1:13" x14ac:dyDescent="0.2">
      <c r="A54" s="130"/>
      <c r="B54" s="130"/>
      <c r="C54" s="129"/>
      <c r="D54" s="129"/>
      <c r="E54" s="129"/>
      <c r="F54" s="129"/>
      <c r="G54" s="129"/>
      <c r="H54" s="129"/>
      <c r="I54" s="129"/>
      <c r="J54" s="129"/>
      <c r="K54" s="129"/>
      <c r="L54" s="129"/>
      <c r="M54" s="129"/>
    </row>
    <row r="55" spans="1:13" x14ac:dyDescent="0.2">
      <c r="A55" s="130"/>
      <c r="B55" s="130"/>
      <c r="C55" s="129"/>
      <c r="D55" s="129"/>
      <c r="E55" s="129"/>
      <c r="F55" s="129"/>
      <c r="G55" s="129"/>
      <c r="H55" s="129"/>
      <c r="I55" s="129"/>
      <c r="J55" s="129"/>
      <c r="K55" s="129"/>
      <c r="L55" s="129"/>
      <c r="M55" s="129"/>
    </row>
    <row r="56" spans="1:13" x14ac:dyDescent="0.2">
      <c r="A56" s="130"/>
      <c r="B56" s="130"/>
      <c r="C56" s="129"/>
      <c r="D56" s="129"/>
      <c r="E56" s="129"/>
      <c r="F56" s="129"/>
      <c r="G56" s="129"/>
      <c r="H56" s="129"/>
      <c r="I56" s="129"/>
      <c r="J56" s="129"/>
      <c r="K56" s="129"/>
      <c r="L56" s="129"/>
      <c r="M56" s="129"/>
    </row>
    <row r="57" spans="1:13" x14ac:dyDescent="0.2">
      <c r="A57" s="130"/>
      <c r="B57" s="130"/>
      <c r="C57" s="129"/>
      <c r="D57" s="129"/>
      <c r="E57" s="129"/>
      <c r="F57" s="129"/>
      <c r="G57" s="129"/>
      <c r="H57" s="129"/>
      <c r="I57" s="129"/>
      <c r="J57" s="129"/>
      <c r="K57" s="129"/>
      <c r="L57" s="129"/>
      <c r="M57" s="129"/>
    </row>
    <row r="58" spans="1:13" x14ac:dyDescent="0.2">
      <c r="A58" s="130"/>
      <c r="B58" s="130"/>
      <c r="C58" s="129"/>
      <c r="D58" s="129"/>
      <c r="E58" s="129"/>
      <c r="F58" s="129"/>
      <c r="G58" s="129"/>
      <c r="H58" s="129"/>
      <c r="I58" s="129"/>
      <c r="J58" s="129"/>
      <c r="K58" s="129"/>
      <c r="L58" s="129"/>
      <c r="M58" s="129"/>
    </row>
    <row r="59" spans="1:13" x14ac:dyDescent="0.2">
      <c r="A59" s="130"/>
      <c r="B59" s="130"/>
      <c r="C59" s="129"/>
      <c r="D59" s="129"/>
      <c r="E59" s="129"/>
      <c r="F59" s="129"/>
      <c r="G59" s="129"/>
      <c r="H59" s="129"/>
      <c r="I59" s="129"/>
      <c r="J59" s="129"/>
      <c r="K59" s="129"/>
      <c r="L59" s="129"/>
      <c r="M59" s="129"/>
    </row>
    <row r="60" spans="1:13" x14ac:dyDescent="0.2">
      <c r="A60" s="130"/>
      <c r="B60" s="130"/>
      <c r="C60" s="129"/>
      <c r="D60" s="129"/>
      <c r="E60" s="129"/>
      <c r="F60" s="129"/>
      <c r="G60" s="129"/>
      <c r="H60" s="129"/>
      <c r="I60" s="129"/>
      <c r="J60" s="129"/>
      <c r="K60" s="129"/>
      <c r="L60" s="129"/>
      <c r="M60" s="129"/>
    </row>
    <row r="61" spans="1:13" x14ac:dyDescent="0.2">
      <c r="A61" s="130"/>
      <c r="B61" s="130"/>
      <c r="C61" s="129"/>
      <c r="D61" s="129"/>
      <c r="E61" s="129"/>
      <c r="F61" s="129"/>
      <c r="G61" s="129"/>
      <c r="H61" s="129"/>
      <c r="I61" s="129"/>
      <c r="J61" s="129"/>
      <c r="K61" s="129"/>
      <c r="L61" s="129"/>
      <c r="M61" s="129"/>
    </row>
    <row r="62" spans="1:13" x14ac:dyDescent="0.2">
      <c r="A62" s="130"/>
      <c r="B62" s="130"/>
      <c r="C62" s="129"/>
      <c r="D62" s="129"/>
      <c r="E62" s="129"/>
      <c r="F62" s="129"/>
      <c r="G62" s="129"/>
      <c r="H62" s="129"/>
      <c r="I62" s="129"/>
      <c r="J62" s="129"/>
      <c r="K62" s="129"/>
      <c r="L62" s="129"/>
      <c r="M62" s="129"/>
    </row>
    <row r="63" spans="1:13" x14ac:dyDescent="0.2">
      <c r="A63" s="130"/>
      <c r="B63" s="130"/>
      <c r="C63" s="129"/>
      <c r="D63" s="129"/>
      <c r="E63" s="129"/>
      <c r="F63" s="129"/>
      <c r="G63" s="129"/>
      <c r="H63" s="129"/>
      <c r="I63" s="129"/>
      <c r="J63" s="129"/>
      <c r="K63" s="129"/>
      <c r="L63" s="129"/>
      <c r="M63" s="129"/>
    </row>
    <row r="64" spans="1:13" x14ac:dyDescent="0.2">
      <c r="A64" s="130"/>
      <c r="B64" s="130"/>
      <c r="C64" s="129"/>
      <c r="D64" s="129"/>
      <c r="E64" s="129"/>
      <c r="F64" s="129"/>
      <c r="G64" s="129"/>
      <c r="H64" s="129"/>
      <c r="I64" s="129"/>
      <c r="J64" s="129"/>
      <c r="K64" s="129"/>
      <c r="L64" s="129"/>
      <c r="M64" s="129"/>
    </row>
    <row r="65" spans="1:13" x14ac:dyDescent="0.2">
      <c r="A65" s="130"/>
      <c r="B65" s="130"/>
      <c r="C65" s="129"/>
      <c r="D65" s="129"/>
      <c r="E65" s="129"/>
      <c r="F65" s="129"/>
      <c r="G65" s="129"/>
      <c r="H65" s="129"/>
      <c r="I65" s="129"/>
      <c r="J65" s="129"/>
      <c r="K65" s="129"/>
      <c r="L65" s="129"/>
      <c r="M65" s="129"/>
    </row>
    <row r="66" spans="1:13" x14ac:dyDescent="0.2">
      <c r="A66" s="130"/>
      <c r="B66" s="130"/>
      <c r="C66" s="129"/>
      <c r="D66" s="129"/>
      <c r="E66" s="129"/>
      <c r="F66" s="129"/>
      <c r="G66" s="129"/>
      <c r="H66" s="129"/>
      <c r="I66" s="129"/>
      <c r="J66" s="129"/>
      <c r="K66" s="129"/>
      <c r="L66" s="129"/>
      <c r="M66" s="129"/>
    </row>
    <row r="67" spans="1:13" x14ac:dyDescent="0.2">
      <c r="A67" s="130"/>
      <c r="B67" s="130"/>
      <c r="C67" s="129"/>
      <c r="D67" s="129"/>
      <c r="E67" s="129"/>
      <c r="F67" s="129"/>
      <c r="G67" s="129"/>
      <c r="H67" s="129"/>
      <c r="I67" s="129"/>
      <c r="J67" s="129"/>
      <c r="K67" s="129"/>
      <c r="L67" s="129"/>
      <c r="M67" s="129"/>
    </row>
    <row r="68" spans="1:13" x14ac:dyDescent="0.2">
      <c r="A68" s="130"/>
      <c r="B68" s="130"/>
      <c r="C68" s="129"/>
      <c r="D68" s="129"/>
      <c r="E68" s="129"/>
      <c r="F68" s="129"/>
      <c r="G68" s="129"/>
      <c r="H68" s="129"/>
      <c r="I68" s="129"/>
      <c r="J68" s="129"/>
      <c r="K68" s="129"/>
      <c r="L68" s="129"/>
      <c r="M68" s="129"/>
    </row>
    <row r="69" spans="1:13" x14ac:dyDescent="0.2">
      <c r="A69" s="130"/>
      <c r="B69" s="130"/>
      <c r="C69" s="129"/>
      <c r="D69" s="129"/>
      <c r="E69" s="129"/>
      <c r="F69" s="129"/>
      <c r="G69" s="129"/>
      <c r="H69" s="129"/>
      <c r="I69" s="129"/>
      <c r="J69" s="129"/>
      <c r="K69" s="129"/>
      <c r="L69" s="129"/>
      <c r="M69" s="129"/>
    </row>
    <row r="70" spans="1:13" x14ac:dyDescent="0.2">
      <c r="A70" s="130"/>
      <c r="B70" s="130"/>
      <c r="C70" s="129"/>
      <c r="D70" s="129"/>
      <c r="E70" s="129"/>
      <c r="F70" s="129"/>
      <c r="G70" s="129"/>
      <c r="H70" s="129"/>
      <c r="I70" s="129"/>
      <c r="J70" s="129"/>
      <c r="K70" s="129"/>
      <c r="L70" s="129"/>
      <c r="M70" s="129"/>
    </row>
    <row r="71" spans="1:13" x14ac:dyDescent="0.2">
      <c r="A71" s="130"/>
      <c r="B71" s="130"/>
      <c r="C71" s="129"/>
      <c r="D71" s="129"/>
      <c r="E71" s="129"/>
      <c r="F71" s="129"/>
      <c r="G71" s="129"/>
      <c r="H71" s="129"/>
      <c r="I71" s="129"/>
      <c r="J71" s="129"/>
      <c r="K71" s="129"/>
      <c r="L71" s="129"/>
      <c r="M71" s="129"/>
    </row>
    <row r="72" spans="1:13" x14ac:dyDescent="0.2">
      <c r="A72" s="130"/>
      <c r="B72" s="130"/>
      <c r="C72" s="129"/>
      <c r="D72" s="129"/>
      <c r="E72" s="129"/>
      <c r="F72" s="129"/>
      <c r="G72" s="129"/>
      <c r="H72" s="129"/>
      <c r="I72" s="129"/>
      <c r="J72" s="129"/>
      <c r="K72" s="129"/>
      <c r="L72" s="129"/>
      <c r="M72" s="129"/>
    </row>
    <row r="73" spans="1:13" x14ac:dyDescent="0.2">
      <c r="A73" s="130"/>
      <c r="B73" s="130"/>
      <c r="C73" s="129"/>
      <c r="D73" s="129"/>
      <c r="E73" s="129"/>
      <c r="F73" s="129"/>
      <c r="G73" s="129"/>
      <c r="H73" s="129"/>
      <c r="I73" s="129"/>
      <c r="J73" s="129"/>
      <c r="K73" s="129"/>
      <c r="L73" s="129"/>
      <c r="M73" s="129"/>
    </row>
    <row r="74" spans="1:13" x14ac:dyDescent="0.2">
      <c r="A74" s="130"/>
      <c r="B74" s="130"/>
      <c r="C74" s="129"/>
      <c r="D74" s="129"/>
      <c r="E74" s="129"/>
      <c r="F74" s="129"/>
      <c r="G74" s="129"/>
      <c r="H74" s="129"/>
      <c r="I74" s="129"/>
      <c r="J74" s="129"/>
      <c r="K74" s="129"/>
      <c r="L74" s="129"/>
      <c r="M74" s="129"/>
    </row>
    <row r="75" spans="1:13" x14ac:dyDescent="0.2">
      <c r="A75" s="130"/>
      <c r="B75" s="130"/>
      <c r="C75" s="129"/>
      <c r="D75" s="129"/>
      <c r="E75" s="129"/>
      <c r="F75" s="129"/>
      <c r="G75" s="129"/>
      <c r="H75" s="129"/>
      <c r="I75" s="129"/>
      <c r="J75" s="129"/>
      <c r="K75" s="129"/>
      <c r="L75" s="129"/>
      <c r="M75" s="129"/>
    </row>
    <row r="76" spans="1:13" x14ac:dyDescent="0.2">
      <c r="A76" s="130"/>
      <c r="B76" s="130"/>
      <c r="C76" s="129"/>
      <c r="D76" s="129"/>
      <c r="E76" s="129"/>
      <c r="F76" s="129"/>
      <c r="G76" s="129"/>
      <c r="H76" s="129"/>
      <c r="I76" s="129"/>
      <c r="J76" s="129"/>
      <c r="K76" s="129"/>
      <c r="L76" s="129"/>
      <c r="M76" s="129"/>
    </row>
    <row r="77" spans="1:13" x14ac:dyDescent="0.2">
      <c r="A77" s="130"/>
      <c r="B77" s="130"/>
      <c r="C77" s="129"/>
      <c r="D77" s="129"/>
      <c r="E77" s="129"/>
      <c r="F77" s="129"/>
      <c r="G77" s="129"/>
      <c r="H77" s="129"/>
      <c r="I77" s="129"/>
      <c r="J77" s="129"/>
      <c r="K77" s="129"/>
      <c r="L77" s="129"/>
      <c r="M77" s="129"/>
    </row>
    <row r="78" spans="1:13" x14ac:dyDescent="0.2">
      <c r="A78" s="130"/>
      <c r="B78" s="130"/>
      <c r="C78" s="129"/>
      <c r="D78" s="129"/>
      <c r="E78" s="129"/>
      <c r="F78" s="129"/>
      <c r="G78" s="129"/>
      <c r="H78" s="129"/>
      <c r="I78" s="129"/>
      <c r="J78" s="129"/>
      <c r="K78" s="129"/>
      <c r="L78" s="129"/>
      <c r="M78" s="129"/>
    </row>
    <row r="79" spans="1:13" x14ac:dyDescent="0.2">
      <c r="A79" s="130"/>
      <c r="B79" s="130"/>
      <c r="C79" s="129"/>
      <c r="D79" s="129"/>
      <c r="E79" s="129"/>
      <c r="F79" s="129"/>
      <c r="G79" s="129"/>
      <c r="H79" s="129"/>
      <c r="I79" s="129"/>
      <c r="J79" s="129"/>
      <c r="K79" s="129"/>
      <c r="L79" s="129"/>
      <c r="M79" s="129"/>
    </row>
    <row r="80" spans="1:13" x14ac:dyDescent="0.2">
      <c r="A80" s="130"/>
      <c r="B80" s="130"/>
      <c r="C80" s="129"/>
      <c r="D80" s="129"/>
      <c r="E80" s="129"/>
      <c r="F80" s="129"/>
      <c r="G80" s="129"/>
      <c r="H80" s="129"/>
      <c r="I80" s="129"/>
      <c r="J80" s="129"/>
      <c r="K80" s="129"/>
      <c r="L80" s="129"/>
      <c r="M80" s="129"/>
    </row>
    <row r="81" spans="1:13" x14ac:dyDescent="0.2">
      <c r="A81" s="130"/>
      <c r="B81" s="130"/>
      <c r="C81" s="129"/>
      <c r="D81" s="129"/>
      <c r="E81" s="129"/>
      <c r="F81" s="129"/>
      <c r="G81" s="129"/>
      <c r="H81" s="129"/>
      <c r="I81" s="129"/>
      <c r="J81" s="129"/>
      <c r="K81" s="129"/>
      <c r="L81" s="129"/>
      <c r="M81" s="129"/>
    </row>
    <row r="82" spans="1:13" x14ac:dyDescent="0.2">
      <c r="A82" s="130"/>
      <c r="B82" s="130"/>
      <c r="C82" s="129"/>
      <c r="D82" s="129"/>
      <c r="E82" s="129"/>
      <c r="F82" s="129"/>
      <c r="G82" s="129"/>
      <c r="H82" s="129"/>
      <c r="I82" s="129"/>
      <c r="J82" s="129"/>
      <c r="K82" s="129"/>
      <c r="L82" s="129"/>
      <c r="M82" s="129"/>
    </row>
    <row r="83" spans="1:13" x14ac:dyDescent="0.2">
      <c r="A83" s="130"/>
      <c r="B83" s="130"/>
      <c r="C83" s="129"/>
      <c r="D83" s="129"/>
      <c r="E83" s="129"/>
      <c r="F83" s="129"/>
      <c r="G83" s="129"/>
      <c r="H83" s="129"/>
      <c r="I83" s="129"/>
      <c r="J83" s="129"/>
      <c r="K83" s="129"/>
      <c r="L83" s="129"/>
      <c r="M83" s="129"/>
    </row>
    <row r="84" spans="1:13" x14ac:dyDescent="0.2">
      <c r="A84" s="130"/>
      <c r="B84" s="130"/>
      <c r="C84" s="129"/>
      <c r="D84" s="129"/>
      <c r="E84" s="129"/>
      <c r="F84" s="129"/>
      <c r="G84" s="129"/>
      <c r="H84" s="129"/>
      <c r="I84" s="129"/>
      <c r="J84" s="129"/>
      <c r="K84" s="129"/>
      <c r="L84" s="129"/>
      <c r="M84" s="129"/>
    </row>
    <row r="85" spans="1:13" x14ac:dyDescent="0.2">
      <c r="A85" s="130"/>
      <c r="B85" s="130"/>
      <c r="C85" s="129"/>
      <c r="D85" s="129"/>
      <c r="E85" s="129"/>
      <c r="F85" s="129"/>
      <c r="G85" s="129"/>
      <c r="H85" s="129"/>
      <c r="I85" s="129"/>
      <c r="J85" s="129"/>
      <c r="K85" s="129"/>
      <c r="L85" s="129"/>
      <c r="M85" s="129"/>
    </row>
    <row r="86" spans="1:13" x14ac:dyDescent="0.2">
      <c r="A86" s="130"/>
      <c r="B86" s="130"/>
      <c r="C86" s="129"/>
      <c r="D86" s="129"/>
      <c r="E86" s="129"/>
      <c r="F86" s="129"/>
      <c r="G86" s="129"/>
      <c r="H86" s="129"/>
      <c r="I86" s="129"/>
      <c r="J86" s="129"/>
      <c r="K86" s="129"/>
      <c r="L86" s="129"/>
      <c r="M86" s="129"/>
    </row>
    <row r="87" spans="1:13" x14ac:dyDescent="0.2">
      <c r="A87" s="130"/>
      <c r="B87" s="130"/>
      <c r="C87" s="129"/>
      <c r="D87" s="129"/>
      <c r="E87" s="129"/>
      <c r="F87" s="129"/>
      <c r="G87" s="129"/>
      <c r="H87" s="129"/>
      <c r="I87" s="129"/>
      <c r="J87" s="129"/>
      <c r="K87" s="129"/>
      <c r="L87" s="129"/>
      <c r="M87" s="129"/>
    </row>
    <row r="88" spans="1:13" x14ac:dyDescent="0.2">
      <c r="A88" s="130"/>
      <c r="B88" s="130"/>
      <c r="C88" s="129"/>
      <c r="D88" s="129"/>
      <c r="E88" s="129"/>
      <c r="F88" s="129"/>
      <c r="G88" s="129"/>
      <c r="H88" s="129"/>
      <c r="I88" s="129"/>
      <c r="J88" s="129"/>
      <c r="K88" s="129"/>
      <c r="L88" s="129"/>
      <c r="M88" s="129"/>
    </row>
    <row r="89" spans="1:13" x14ac:dyDescent="0.2">
      <c r="A89" s="130"/>
      <c r="B89" s="130"/>
      <c r="C89" s="129"/>
      <c r="D89" s="129"/>
      <c r="E89" s="129"/>
      <c r="F89" s="129"/>
      <c r="G89" s="129"/>
      <c r="H89" s="129"/>
      <c r="I89" s="129"/>
      <c r="J89" s="129"/>
      <c r="K89" s="129"/>
      <c r="L89" s="129"/>
      <c r="M89" s="129"/>
    </row>
    <row r="90" spans="1:13" x14ac:dyDescent="0.2">
      <c r="A90" s="130"/>
      <c r="B90" s="130"/>
      <c r="C90" s="129"/>
      <c r="D90" s="129"/>
      <c r="E90" s="129"/>
      <c r="F90" s="129"/>
      <c r="G90" s="129"/>
      <c r="H90" s="129"/>
      <c r="I90" s="129"/>
      <c r="J90" s="129"/>
      <c r="K90" s="129"/>
      <c r="L90" s="129"/>
      <c r="M90" s="129"/>
    </row>
    <row r="91" spans="1:13" x14ac:dyDescent="0.2">
      <c r="A91" s="130"/>
      <c r="B91" s="130"/>
      <c r="C91" s="129"/>
      <c r="D91" s="129"/>
      <c r="E91" s="129"/>
      <c r="F91" s="129"/>
      <c r="G91" s="129"/>
      <c r="H91" s="129"/>
      <c r="I91" s="129"/>
      <c r="J91" s="129"/>
      <c r="K91" s="129"/>
      <c r="L91" s="129"/>
      <c r="M91" s="129"/>
    </row>
    <row r="92" spans="1:13" x14ac:dyDescent="0.2">
      <c r="A92" s="130"/>
      <c r="B92" s="130"/>
      <c r="C92" s="129"/>
      <c r="D92" s="129"/>
      <c r="E92" s="129"/>
      <c r="F92" s="129"/>
      <c r="G92" s="129"/>
      <c r="H92" s="129"/>
      <c r="I92" s="129"/>
      <c r="J92" s="129"/>
      <c r="K92" s="129"/>
      <c r="L92" s="129"/>
      <c r="M92" s="129"/>
    </row>
    <row r="93" spans="1:13" x14ac:dyDescent="0.2">
      <c r="A93" s="130"/>
      <c r="B93" s="130"/>
      <c r="C93" s="129"/>
      <c r="D93" s="129"/>
      <c r="E93" s="129"/>
      <c r="F93" s="129"/>
      <c r="G93" s="129"/>
      <c r="H93" s="129"/>
      <c r="I93" s="129"/>
      <c r="J93" s="129"/>
      <c r="K93" s="129"/>
      <c r="L93" s="129"/>
      <c r="M93" s="129"/>
    </row>
    <row r="94" spans="1:13" x14ac:dyDescent="0.2">
      <c r="A94" s="130"/>
      <c r="B94" s="130"/>
      <c r="C94" s="129"/>
      <c r="D94" s="129"/>
      <c r="E94" s="129"/>
      <c r="F94" s="129"/>
      <c r="G94" s="129"/>
      <c r="H94" s="129"/>
      <c r="I94" s="129"/>
      <c r="J94" s="129"/>
      <c r="K94" s="129"/>
      <c r="L94" s="129"/>
      <c r="M94" s="129"/>
    </row>
    <row r="95" spans="1:13" x14ac:dyDescent="0.2">
      <c r="A95" s="130"/>
      <c r="B95" s="130"/>
      <c r="C95" s="129"/>
      <c r="D95" s="129"/>
      <c r="E95" s="129"/>
      <c r="F95" s="129"/>
      <c r="G95" s="129"/>
      <c r="H95" s="129"/>
      <c r="I95" s="129"/>
      <c r="J95" s="129"/>
      <c r="K95" s="129"/>
      <c r="L95" s="129"/>
      <c r="M95" s="129"/>
    </row>
    <row r="96" spans="1:13" x14ac:dyDescent="0.2">
      <c r="A96" s="130"/>
      <c r="B96" s="130"/>
      <c r="C96" s="129"/>
      <c r="D96" s="129"/>
      <c r="E96" s="129"/>
      <c r="F96" s="129"/>
      <c r="G96" s="129"/>
      <c r="H96" s="129"/>
      <c r="I96" s="129"/>
      <c r="J96" s="129"/>
      <c r="K96" s="129"/>
      <c r="L96" s="129"/>
      <c r="M96" s="129"/>
    </row>
    <row r="97" spans="1:6" x14ac:dyDescent="0.2">
      <c r="A97" s="130"/>
      <c r="B97" s="130"/>
      <c r="C97" s="129"/>
      <c r="D97" s="129"/>
      <c r="E97" s="129"/>
      <c r="F97" s="129"/>
    </row>
    <row r="98" spans="1:6" x14ac:dyDescent="0.2">
      <c r="A98" s="130"/>
      <c r="B98" s="130"/>
      <c r="C98" s="129"/>
      <c r="D98" s="129"/>
      <c r="E98" s="129"/>
      <c r="F98" s="129"/>
    </row>
    <row r="99" spans="1:6" x14ac:dyDescent="0.2">
      <c r="A99" s="130"/>
      <c r="B99" s="130"/>
      <c r="C99" s="129"/>
      <c r="D99" s="129"/>
      <c r="E99" s="129"/>
      <c r="F99" s="129"/>
    </row>
    <row r="100" spans="1:6" x14ac:dyDescent="0.2">
      <c r="A100" s="130"/>
      <c r="B100" s="130"/>
      <c r="C100" s="129"/>
      <c r="D100" s="129"/>
      <c r="E100" s="129"/>
      <c r="F100" s="129"/>
    </row>
    <row r="101" spans="1:6" x14ac:dyDescent="0.2">
      <c r="A101" s="130"/>
      <c r="B101" s="130"/>
      <c r="C101" s="129"/>
      <c r="D101" s="129"/>
      <c r="E101" s="129"/>
      <c r="F101" s="129"/>
    </row>
    <row r="102" spans="1:6" x14ac:dyDescent="0.2">
      <c r="A102" s="130"/>
      <c r="B102" s="130"/>
      <c r="C102" s="129"/>
      <c r="D102" s="129"/>
      <c r="E102" s="129"/>
      <c r="F102" s="129"/>
    </row>
    <row r="103" spans="1:6" x14ac:dyDescent="0.2">
      <c r="A103" s="130"/>
      <c r="B103" s="130"/>
      <c r="C103" s="129"/>
      <c r="D103" s="129"/>
      <c r="E103" s="129"/>
      <c r="F103" s="129"/>
    </row>
    <row r="104" spans="1:6" x14ac:dyDescent="0.2">
      <c r="A104" s="130"/>
      <c r="B104" s="130"/>
      <c r="C104" s="129"/>
      <c r="D104" s="129"/>
      <c r="E104" s="129"/>
      <c r="F104" s="129"/>
    </row>
    <row r="105" spans="1:6" x14ac:dyDescent="0.2">
      <c r="A105" s="130"/>
      <c r="B105" s="130"/>
      <c r="C105" s="129"/>
      <c r="D105" s="129"/>
      <c r="E105" s="129"/>
      <c r="F105" s="129"/>
    </row>
    <row r="106" spans="1:6" x14ac:dyDescent="0.2">
      <c r="A106" s="130"/>
      <c r="B106" s="130"/>
      <c r="C106" s="129"/>
      <c r="D106" s="129"/>
      <c r="E106" s="129"/>
      <c r="F106" s="129"/>
    </row>
    <row r="107" spans="1:6" x14ac:dyDescent="0.2">
      <c r="A107" s="130"/>
      <c r="B107" s="130"/>
      <c r="C107" s="149"/>
      <c r="D107" s="149"/>
    </row>
    <row r="108" spans="1:6" x14ac:dyDescent="0.2">
      <c r="A108" s="130"/>
      <c r="B108" s="130"/>
      <c r="C108" s="149"/>
      <c r="D108" s="149"/>
    </row>
    <row r="109" spans="1:6" x14ac:dyDescent="0.2">
      <c r="A109" s="130"/>
      <c r="B109" s="130"/>
      <c r="C109" s="149"/>
      <c r="D109" s="149"/>
    </row>
    <row r="110" spans="1:6" x14ac:dyDescent="0.2">
      <c r="A110" s="130"/>
      <c r="B110" s="130"/>
      <c r="C110" s="149"/>
      <c r="D110" s="149"/>
    </row>
    <row r="111" spans="1:6" x14ac:dyDescent="0.2">
      <c r="A111" s="130"/>
      <c r="B111" s="130"/>
      <c r="C111" s="149"/>
      <c r="D111" s="149"/>
    </row>
    <row r="112" spans="1:6" x14ac:dyDescent="0.2">
      <c r="A112" s="130"/>
      <c r="B112" s="130"/>
      <c r="C112" s="149"/>
      <c r="D112" s="149"/>
    </row>
    <row r="113" spans="1:4" x14ac:dyDescent="0.2">
      <c r="A113" s="130"/>
      <c r="B113" s="130"/>
      <c r="C113" s="149"/>
      <c r="D113" s="149"/>
    </row>
    <row r="114" spans="1:4" x14ac:dyDescent="0.2">
      <c r="A114" s="130"/>
      <c r="B114" s="130"/>
      <c r="C114" s="149"/>
      <c r="D114" s="149"/>
    </row>
    <row r="115" spans="1:4" x14ac:dyDescent="0.2">
      <c r="A115" s="130"/>
      <c r="B115" s="130"/>
      <c r="C115" s="149"/>
      <c r="D115" s="149"/>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N86"/>
  <sheetViews>
    <sheetView zoomScaleNormal="100" workbookViewId="0">
      <selection activeCell="A7" sqref="A7:N7"/>
    </sheetView>
  </sheetViews>
  <sheetFormatPr defaultRowHeight="12.75" x14ac:dyDescent="0.2"/>
  <cols>
    <col min="1" max="1" width="40.5703125" style="61" customWidth="1"/>
    <col min="2" max="2" width="9.140625" style="61"/>
    <col min="3" max="3" width="6.140625" style="61" customWidth="1"/>
    <col min="4" max="9" width="8" style="61" hidden="1" customWidth="1"/>
    <col min="10" max="10" width="9.140625" style="61"/>
    <col min="11" max="11" width="4.85546875" style="61" customWidth="1"/>
    <col min="12" max="12" width="18.7109375" style="61" customWidth="1"/>
    <col min="13" max="13" width="0.140625" style="61" customWidth="1"/>
    <col min="14" max="14" width="18.7109375" style="61" customWidth="1"/>
    <col min="15" max="16384" width="9.140625" style="61"/>
  </cols>
  <sheetData>
    <row r="1" spans="1:14" x14ac:dyDescent="0.2">
      <c r="A1" s="60"/>
      <c r="K1" s="62"/>
    </row>
    <row r="2" spans="1:14" x14ac:dyDescent="0.2">
      <c r="A2" s="63"/>
    </row>
    <row r="3" spans="1:14" x14ac:dyDescent="0.2">
      <c r="A3" s="64"/>
    </row>
    <row r="4" spans="1:14" x14ac:dyDescent="0.2">
      <c r="A4" s="63"/>
    </row>
    <row r="5" spans="1:14" x14ac:dyDescent="0.2">
      <c r="A5" s="165" t="s">
        <v>42</v>
      </c>
      <c r="B5" s="165"/>
      <c r="C5" s="165"/>
      <c r="D5" s="165"/>
      <c r="E5" s="165"/>
      <c r="F5" s="165"/>
      <c r="G5" s="165"/>
      <c r="H5" s="165"/>
      <c r="I5" s="165"/>
      <c r="J5" s="165"/>
      <c r="K5" s="165"/>
      <c r="L5" s="165"/>
      <c r="M5" s="165"/>
      <c r="N5" s="165"/>
    </row>
    <row r="6" spans="1:14" x14ac:dyDescent="0.2">
      <c r="A6" s="165" t="s">
        <v>43</v>
      </c>
      <c r="B6" s="165"/>
      <c r="C6" s="165"/>
      <c r="D6" s="165"/>
      <c r="E6" s="165"/>
      <c r="F6" s="165"/>
      <c r="G6" s="165"/>
      <c r="H6" s="165"/>
      <c r="I6" s="165"/>
      <c r="J6" s="165"/>
      <c r="K6" s="165"/>
      <c r="L6" s="165"/>
      <c r="M6" s="165"/>
      <c r="N6" s="165"/>
    </row>
    <row r="7" spans="1:14" x14ac:dyDescent="0.2">
      <c r="A7" s="166" t="s">
        <v>133</v>
      </c>
      <c r="B7" s="166"/>
      <c r="C7" s="166"/>
      <c r="D7" s="166"/>
      <c r="E7" s="166"/>
      <c r="F7" s="166"/>
      <c r="G7" s="166"/>
      <c r="H7" s="166"/>
      <c r="I7" s="166"/>
      <c r="J7" s="166"/>
      <c r="K7" s="166"/>
      <c r="L7" s="166"/>
      <c r="M7" s="166"/>
      <c r="N7" s="166"/>
    </row>
    <row r="8" spans="1:14" ht="13.5" x14ac:dyDescent="0.25">
      <c r="A8" s="167"/>
      <c r="B8" s="167"/>
      <c r="C8" s="167"/>
      <c r="D8" s="167"/>
      <c r="E8" s="167"/>
      <c r="F8" s="167"/>
      <c r="G8" s="167"/>
      <c r="H8" s="167"/>
      <c r="I8" s="167"/>
      <c r="J8" s="167"/>
      <c r="K8" s="167"/>
      <c r="L8" s="167"/>
      <c r="M8" s="167"/>
      <c r="N8" s="167"/>
    </row>
    <row r="9" spans="1:14" ht="11.25" customHeight="1" x14ac:dyDescent="0.2">
      <c r="A9" s="168" t="s">
        <v>22</v>
      </c>
      <c r="B9" s="168"/>
      <c r="C9" s="168"/>
      <c r="D9" s="168"/>
      <c r="E9" s="168"/>
      <c r="F9" s="168"/>
      <c r="G9" s="168"/>
      <c r="H9" s="168"/>
      <c r="I9" s="65" t="s">
        <v>44</v>
      </c>
      <c r="J9" s="65"/>
      <c r="K9" s="65"/>
      <c r="L9" s="169" t="s">
        <v>133</v>
      </c>
      <c r="M9" s="169"/>
      <c r="N9" s="169" t="s">
        <v>137</v>
      </c>
    </row>
    <row r="10" spans="1:14" ht="23.25" customHeight="1" thickBot="1" x14ac:dyDescent="0.25">
      <c r="A10" s="168"/>
      <c r="B10" s="168"/>
      <c r="C10" s="168"/>
      <c r="D10" s="168"/>
      <c r="E10" s="168"/>
      <c r="F10" s="168"/>
      <c r="G10" s="168"/>
      <c r="H10" s="168"/>
      <c r="I10" s="65"/>
      <c r="J10" s="65" t="s">
        <v>45</v>
      </c>
      <c r="K10" s="65"/>
      <c r="L10" s="170"/>
      <c r="M10" s="170"/>
      <c r="N10" s="170"/>
    </row>
    <row r="11" spans="1:14" ht="13.5" thickBot="1" x14ac:dyDescent="0.25">
      <c r="A11" s="175" t="s">
        <v>46</v>
      </c>
      <c r="B11" s="175"/>
      <c r="C11" s="175"/>
      <c r="D11" s="175"/>
      <c r="E11" s="175"/>
      <c r="F11" s="175"/>
      <c r="G11" s="175"/>
      <c r="H11" s="172">
        <v>10</v>
      </c>
      <c r="I11" s="172"/>
      <c r="J11" s="172"/>
      <c r="K11" s="172"/>
      <c r="L11" s="66">
        <f>SUM(L13:L18)</f>
        <v>39750377</v>
      </c>
      <c r="M11" s="176">
        <f>SUM(M13:N18)</f>
        <v>42424652</v>
      </c>
      <c r="N11" s="176"/>
    </row>
    <row r="12" spans="1:14" x14ac:dyDescent="0.2">
      <c r="A12" s="171" t="s">
        <v>47</v>
      </c>
      <c r="B12" s="171"/>
      <c r="C12" s="171"/>
      <c r="D12" s="171"/>
      <c r="E12" s="171"/>
      <c r="F12" s="171"/>
      <c r="G12" s="171"/>
      <c r="H12" s="171"/>
      <c r="I12" s="171"/>
      <c r="J12" s="68"/>
      <c r="K12" s="68"/>
      <c r="L12" s="69"/>
      <c r="M12" s="69"/>
      <c r="N12" s="69"/>
    </row>
    <row r="13" spans="1:14" x14ac:dyDescent="0.2">
      <c r="A13" s="171" t="s">
        <v>48</v>
      </c>
      <c r="B13" s="171"/>
      <c r="C13" s="171"/>
      <c r="D13" s="171"/>
      <c r="E13" s="171"/>
      <c r="F13" s="171"/>
      <c r="G13" s="171"/>
      <c r="H13" s="172">
        <v>11</v>
      </c>
      <c r="I13" s="172"/>
      <c r="J13" s="172"/>
      <c r="K13" s="172"/>
      <c r="L13" s="70">
        <v>24252395</v>
      </c>
      <c r="M13" s="174">
        <v>27971908</v>
      </c>
      <c r="N13" s="174"/>
    </row>
    <row r="14" spans="1:14" x14ac:dyDescent="0.2">
      <c r="A14" s="171" t="s">
        <v>131</v>
      </c>
      <c r="B14" s="171"/>
      <c r="C14" s="171"/>
      <c r="D14" s="171"/>
      <c r="E14" s="171"/>
      <c r="F14" s="171"/>
      <c r="G14" s="171"/>
      <c r="H14" s="172">
        <v>12</v>
      </c>
      <c r="I14" s="172"/>
      <c r="J14" s="172"/>
      <c r="K14" s="172"/>
      <c r="L14" s="71">
        <v>11688</v>
      </c>
      <c r="M14" s="173">
        <v>7740</v>
      </c>
      <c r="N14" s="173"/>
    </row>
    <row r="15" spans="1:14" x14ac:dyDescent="0.2">
      <c r="A15" s="171" t="s">
        <v>49</v>
      </c>
      <c r="B15" s="171"/>
      <c r="C15" s="171"/>
      <c r="D15" s="171"/>
      <c r="E15" s="171"/>
      <c r="F15" s="171"/>
      <c r="G15" s="171"/>
      <c r="H15" s="172">
        <v>13</v>
      </c>
      <c r="I15" s="172"/>
      <c r="J15" s="172"/>
      <c r="K15" s="172"/>
      <c r="L15" s="72">
        <v>14863040</v>
      </c>
      <c r="M15" s="174">
        <v>13844233</v>
      </c>
      <c r="N15" s="174"/>
    </row>
    <row r="16" spans="1:14" x14ac:dyDescent="0.2">
      <c r="A16" s="171" t="s">
        <v>50</v>
      </c>
      <c r="B16" s="171"/>
      <c r="C16" s="171"/>
      <c r="D16" s="171"/>
      <c r="E16" s="171"/>
      <c r="F16" s="171"/>
      <c r="G16" s="171"/>
      <c r="H16" s="172">
        <v>14</v>
      </c>
      <c r="I16" s="172"/>
      <c r="J16" s="172"/>
      <c r="K16" s="172"/>
      <c r="L16" s="71" t="s">
        <v>35</v>
      </c>
      <c r="M16" s="71" t="s">
        <v>35</v>
      </c>
      <c r="N16" s="71" t="s">
        <v>35</v>
      </c>
    </row>
    <row r="17" spans="1:14" x14ac:dyDescent="0.2">
      <c r="A17" s="171" t="s">
        <v>51</v>
      </c>
      <c r="B17" s="171"/>
      <c r="C17" s="171"/>
      <c r="D17" s="171"/>
      <c r="E17" s="171"/>
      <c r="F17" s="171"/>
      <c r="G17" s="171"/>
      <c r="H17" s="172">
        <v>15</v>
      </c>
      <c r="I17" s="172"/>
      <c r="J17" s="172"/>
      <c r="K17" s="172"/>
      <c r="L17" s="72">
        <v>268313</v>
      </c>
      <c r="M17" s="174">
        <v>421888</v>
      </c>
      <c r="N17" s="174"/>
    </row>
    <row r="18" spans="1:14" x14ac:dyDescent="0.2">
      <c r="A18" s="171" t="s">
        <v>52</v>
      </c>
      <c r="B18" s="171"/>
      <c r="C18" s="171"/>
      <c r="D18" s="171"/>
      <c r="E18" s="171"/>
      <c r="F18" s="171"/>
      <c r="G18" s="171"/>
      <c r="H18" s="172">
        <v>16</v>
      </c>
      <c r="I18" s="172"/>
      <c r="J18" s="172"/>
      <c r="K18" s="172"/>
      <c r="L18" s="70">
        <v>354941</v>
      </c>
      <c r="M18" s="174">
        <v>178883</v>
      </c>
      <c r="N18" s="174"/>
    </row>
    <row r="19" spans="1:14" ht="13.5" thickBot="1" x14ac:dyDescent="0.25">
      <c r="A19" s="175" t="s">
        <v>53</v>
      </c>
      <c r="B19" s="175"/>
      <c r="C19" s="175"/>
      <c r="D19" s="175"/>
      <c r="E19" s="175"/>
      <c r="F19" s="175"/>
      <c r="G19" s="175"/>
      <c r="H19" s="171"/>
      <c r="I19" s="171"/>
      <c r="J19" s="68"/>
      <c r="K19" s="68"/>
      <c r="L19" s="66">
        <f>SUM(L21:L27)</f>
        <v>23791616</v>
      </c>
      <c r="M19" s="176">
        <f>SUM(M21:N27)</f>
        <v>29721680</v>
      </c>
      <c r="N19" s="176"/>
    </row>
    <row r="20" spans="1:14" x14ac:dyDescent="0.2">
      <c r="A20" s="171" t="s">
        <v>47</v>
      </c>
      <c r="B20" s="171"/>
      <c r="C20" s="171"/>
      <c r="D20" s="171"/>
      <c r="E20" s="171"/>
      <c r="F20" s="171"/>
      <c r="G20" s="171"/>
      <c r="H20" s="172"/>
      <c r="I20" s="172"/>
      <c r="J20" s="73"/>
      <c r="K20" s="73"/>
      <c r="L20" s="69"/>
      <c r="M20" s="69"/>
      <c r="N20" s="69"/>
    </row>
    <row r="21" spans="1:14" x14ac:dyDescent="0.2">
      <c r="A21" s="171" t="s">
        <v>54</v>
      </c>
      <c r="B21" s="171"/>
      <c r="C21" s="171"/>
      <c r="D21" s="171"/>
      <c r="E21" s="171"/>
      <c r="F21" s="171"/>
      <c r="G21" s="171"/>
      <c r="H21" s="172">
        <v>21</v>
      </c>
      <c r="I21" s="172"/>
      <c r="J21" s="172"/>
      <c r="K21" s="172"/>
      <c r="L21" s="72">
        <v>3957745</v>
      </c>
      <c r="M21" s="174">
        <v>5646147</v>
      </c>
      <c r="N21" s="174"/>
    </row>
    <row r="22" spans="1:14" x14ac:dyDescent="0.2">
      <c r="A22" s="171" t="s">
        <v>55</v>
      </c>
      <c r="B22" s="171"/>
      <c r="C22" s="171"/>
      <c r="D22" s="171"/>
      <c r="E22" s="171"/>
      <c r="F22" s="171"/>
      <c r="G22" s="171"/>
      <c r="H22" s="172">
        <v>22</v>
      </c>
      <c r="I22" s="172"/>
      <c r="J22" s="172"/>
      <c r="K22" s="172"/>
      <c r="L22" s="109">
        <v>8138786</v>
      </c>
      <c r="M22" s="174">
        <v>4370732</v>
      </c>
      <c r="N22" s="174"/>
    </row>
    <row r="23" spans="1:14" x14ac:dyDescent="0.2">
      <c r="A23" s="171" t="s">
        <v>56</v>
      </c>
      <c r="B23" s="171"/>
      <c r="C23" s="171"/>
      <c r="D23" s="171"/>
      <c r="E23" s="171"/>
      <c r="F23" s="171"/>
      <c r="G23" s="171"/>
      <c r="H23" s="172">
        <v>23</v>
      </c>
      <c r="I23" s="172"/>
      <c r="J23" s="172"/>
      <c r="K23" s="172"/>
      <c r="L23" s="72">
        <v>2884876</v>
      </c>
      <c r="M23" s="174">
        <v>2968519</v>
      </c>
      <c r="N23" s="174"/>
    </row>
    <row r="24" spans="1:14" x14ac:dyDescent="0.2">
      <c r="A24" s="171" t="s">
        <v>57</v>
      </c>
      <c r="B24" s="171"/>
      <c r="C24" s="171"/>
      <c r="D24" s="171"/>
      <c r="E24" s="171"/>
      <c r="F24" s="171"/>
      <c r="G24" s="171"/>
      <c r="H24" s="172">
        <v>24</v>
      </c>
      <c r="I24" s="172"/>
      <c r="J24" s="172"/>
      <c r="K24" s="172"/>
      <c r="L24" s="72">
        <v>1166303</v>
      </c>
      <c r="M24" s="174">
        <v>1008066</v>
      </c>
      <c r="N24" s="174"/>
    </row>
    <row r="25" spans="1:14" x14ac:dyDescent="0.2">
      <c r="A25" s="171" t="s">
        <v>58</v>
      </c>
      <c r="B25" s="171"/>
      <c r="C25" s="171"/>
      <c r="D25" s="171"/>
      <c r="E25" s="171"/>
      <c r="F25" s="171"/>
      <c r="G25" s="171"/>
      <c r="H25" s="172">
        <v>25</v>
      </c>
      <c r="I25" s="172"/>
      <c r="J25" s="172"/>
      <c r="K25" s="172"/>
      <c r="L25" s="72">
        <v>1598218</v>
      </c>
      <c r="M25" s="72" t="s">
        <v>35</v>
      </c>
      <c r="N25" s="72">
        <v>1168732</v>
      </c>
    </row>
    <row r="26" spans="1:14" x14ac:dyDescent="0.2">
      <c r="A26" s="171" t="s">
        <v>59</v>
      </c>
      <c r="B26" s="171"/>
      <c r="C26" s="171"/>
      <c r="D26" s="171"/>
      <c r="E26" s="171"/>
      <c r="F26" s="171"/>
      <c r="G26" s="171"/>
      <c r="H26" s="172">
        <v>26</v>
      </c>
      <c r="I26" s="172"/>
      <c r="J26" s="172"/>
      <c r="K26" s="172"/>
      <c r="L26" s="72">
        <v>5332312</v>
      </c>
      <c r="M26" s="174">
        <v>6446069</v>
      </c>
      <c r="N26" s="174"/>
    </row>
    <row r="27" spans="1:14" ht="13.5" thickBot="1" x14ac:dyDescent="0.25">
      <c r="A27" s="171" t="s">
        <v>60</v>
      </c>
      <c r="B27" s="171"/>
      <c r="C27" s="171"/>
      <c r="D27" s="171"/>
      <c r="E27" s="171"/>
      <c r="F27" s="171"/>
      <c r="G27" s="171"/>
      <c r="H27" s="177">
        <v>27</v>
      </c>
      <c r="I27" s="177"/>
      <c r="J27" s="177"/>
      <c r="K27" s="177"/>
      <c r="L27" s="74">
        <v>713376</v>
      </c>
      <c r="M27" s="178">
        <v>8113415</v>
      </c>
      <c r="N27" s="178"/>
    </row>
    <row r="28" spans="1:14" ht="13.5" thickBot="1" x14ac:dyDescent="0.25">
      <c r="A28" s="179" t="s">
        <v>61</v>
      </c>
      <c r="B28" s="179"/>
      <c r="C28" s="179"/>
      <c r="D28" s="179"/>
      <c r="E28" s="179"/>
      <c r="F28" s="179"/>
      <c r="G28" s="179"/>
      <c r="H28" s="180">
        <v>30</v>
      </c>
      <c r="I28" s="180"/>
      <c r="J28" s="180"/>
      <c r="K28" s="180"/>
      <c r="L28" s="75">
        <f>L11-L19</f>
        <v>15958761</v>
      </c>
      <c r="M28" s="181">
        <f>M11-M19</f>
        <v>12702972</v>
      </c>
      <c r="N28" s="181"/>
    </row>
    <row r="29" spans="1:14" x14ac:dyDescent="0.2">
      <c r="A29" s="182" t="s">
        <v>62</v>
      </c>
      <c r="B29" s="182"/>
      <c r="C29" s="182"/>
      <c r="D29" s="182"/>
      <c r="E29" s="182"/>
      <c r="F29" s="182"/>
      <c r="G29" s="182"/>
      <c r="H29" s="182"/>
      <c r="I29" s="182"/>
      <c r="J29" s="182"/>
      <c r="K29" s="182"/>
      <c r="L29" s="182"/>
      <c r="M29" s="182"/>
      <c r="N29" s="182"/>
    </row>
    <row r="30" spans="1:14" ht="13.5" thickBot="1" x14ac:dyDescent="0.25">
      <c r="A30" s="175" t="s">
        <v>63</v>
      </c>
      <c r="B30" s="175"/>
      <c r="C30" s="175"/>
      <c r="D30" s="175"/>
      <c r="E30" s="175"/>
      <c r="F30" s="175"/>
      <c r="G30" s="175"/>
      <c r="H30" s="183">
        <v>40</v>
      </c>
      <c r="I30" s="183"/>
      <c r="J30" s="183"/>
      <c r="K30" s="183"/>
      <c r="L30" s="66">
        <f>SUM(L32:L42)</f>
        <v>200</v>
      </c>
      <c r="M30" s="176">
        <f>SUM(M32:N42)</f>
        <v>24100</v>
      </c>
      <c r="N30" s="176"/>
    </row>
    <row r="31" spans="1:14" x14ac:dyDescent="0.2">
      <c r="A31" s="171" t="s">
        <v>47</v>
      </c>
      <c r="B31" s="171"/>
      <c r="C31" s="171"/>
      <c r="D31" s="171"/>
      <c r="E31" s="171"/>
      <c r="F31" s="171"/>
      <c r="G31" s="171"/>
      <c r="H31" s="172"/>
      <c r="I31" s="172"/>
      <c r="J31" s="73"/>
      <c r="K31" s="73"/>
      <c r="L31" s="69"/>
      <c r="M31" s="69"/>
      <c r="N31" s="69"/>
    </row>
    <row r="32" spans="1:14" x14ac:dyDescent="0.2">
      <c r="A32" s="171" t="s">
        <v>64</v>
      </c>
      <c r="B32" s="171"/>
      <c r="C32" s="171"/>
      <c r="D32" s="171"/>
      <c r="E32" s="171"/>
      <c r="F32" s="171"/>
      <c r="G32" s="171"/>
      <c r="H32" s="172">
        <v>41</v>
      </c>
      <c r="I32" s="172"/>
      <c r="J32" s="172"/>
      <c r="K32" s="172"/>
      <c r="L32" s="110">
        <v>200</v>
      </c>
      <c r="M32" s="174">
        <v>24100</v>
      </c>
      <c r="N32" s="174"/>
    </row>
    <row r="33" spans="1:14" x14ac:dyDescent="0.2">
      <c r="A33" s="171" t="s">
        <v>65</v>
      </c>
      <c r="B33" s="171"/>
      <c r="C33" s="171"/>
      <c r="D33" s="171"/>
      <c r="E33" s="171"/>
      <c r="F33" s="171"/>
      <c r="G33" s="171"/>
      <c r="H33" s="172">
        <v>42</v>
      </c>
      <c r="I33" s="172"/>
      <c r="J33" s="172"/>
      <c r="K33" s="172"/>
      <c r="L33" s="71" t="s">
        <v>35</v>
      </c>
      <c r="M33" s="173" t="s">
        <v>35</v>
      </c>
      <c r="N33" s="173"/>
    </row>
    <row r="34" spans="1:14" x14ac:dyDescent="0.2">
      <c r="A34" s="171" t="s">
        <v>66</v>
      </c>
      <c r="B34" s="171"/>
      <c r="C34" s="171"/>
      <c r="D34" s="171"/>
      <c r="E34" s="171"/>
      <c r="F34" s="171"/>
      <c r="G34" s="171"/>
      <c r="H34" s="172">
        <v>43</v>
      </c>
      <c r="I34" s="172"/>
      <c r="J34" s="172"/>
      <c r="K34" s="172"/>
      <c r="L34" s="71" t="s">
        <v>35</v>
      </c>
      <c r="M34" s="173" t="s">
        <v>35</v>
      </c>
      <c r="N34" s="173"/>
    </row>
    <row r="35" spans="1:14" x14ac:dyDescent="0.2">
      <c r="A35" s="184" t="s">
        <v>67</v>
      </c>
      <c r="B35" s="184"/>
      <c r="C35" s="184"/>
      <c r="D35" s="184"/>
      <c r="E35" s="184"/>
      <c r="F35" s="184"/>
      <c r="G35" s="184"/>
      <c r="H35" s="172">
        <v>44</v>
      </c>
      <c r="I35" s="172"/>
      <c r="J35" s="172"/>
      <c r="K35" s="172"/>
      <c r="L35" s="71" t="s">
        <v>35</v>
      </c>
      <c r="M35" s="173" t="s">
        <v>35</v>
      </c>
      <c r="N35" s="173"/>
    </row>
    <row r="36" spans="1:14" x14ac:dyDescent="0.2">
      <c r="A36" s="184" t="s">
        <v>68</v>
      </c>
      <c r="B36" s="184"/>
      <c r="C36" s="184"/>
      <c r="D36" s="184"/>
      <c r="E36" s="184"/>
      <c r="F36" s="184"/>
      <c r="G36" s="184"/>
      <c r="H36" s="172">
        <v>45</v>
      </c>
      <c r="I36" s="172"/>
      <c r="J36" s="172"/>
      <c r="K36" s="172"/>
      <c r="L36" s="71" t="s">
        <v>35</v>
      </c>
      <c r="M36" s="173" t="s">
        <v>35</v>
      </c>
      <c r="N36" s="173"/>
    </row>
    <row r="37" spans="1:14" x14ac:dyDescent="0.2">
      <c r="A37" s="184" t="s">
        <v>69</v>
      </c>
      <c r="B37" s="184"/>
      <c r="C37" s="184"/>
      <c r="D37" s="184"/>
      <c r="E37" s="184"/>
      <c r="F37" s="184"/>
      <c r="G37" s="184"/>
      <c r="H37" s="172">
        <v>46</v>
      </c>
      <c r="I37" s="172"/>
      <c r="J37" s="172"/>
      <c r="K37" s="172"/>
      <c r="L37" s="71" t="s">
        <v>35</v>
      </c>
      <c r="M37" s="173" t="s">
        <v>35</v>
      </c>
      <c r="N37" s="173"/>
    </row>
    <row r="38" spans="1:14" x14ac:dyDescent="0.2">
      <c r="A38" s="184" t="s">
        <v>70</v>
      </c>
      <c r="B38" s="184"/>
      <c r="C38" s="184"/>
      <c r="D38" s="184"/>
      <c r="E38" s="184"/>
      <c r="F38" s="184"/>
      <c r="G38" s="184"/>
      <c r="H38" s="172">
        <v>47</v>
      </c>
      <c r="I38" s="172"/>
      <c r="J38" s="172"/>
      <c r="K38" s="172"/>
      <c r="L38" s="71" t="s">
        <v>35</v>
      </c>
      <c r="M38" s="173" t="s">
        <v>35</v>
      </c>
      <c r="N38" s="173"/>
    </row>
    <row r="39" spans="1:14" x14ac:dyDescent="0.2">
      <c r="A39" s="184" t="s">
        <v>71</v>
      </c>
      <c r="B39" s="184"/>
      <c r="C39" s="184"/>
      <c r="D39" s="184"/>
      <c r="E39" s="184"/>
      <c r="F39" s="184"/>
      <c r="G39" s="184"/>
      <c r="H39" s="172">
        <v>48</v>
      </c>
      <c r="I39" s="172"/>
      <c r="J39" s="172"/>
      <c r="K39" s="172"/>
      <c r="L39" s="71" t="s">
        <v>35</v>
      </c>
      <c r="M39" s="173" t="s">
        <v>35</v>
      </c>
      <c r="N39" s="173"/>
    </row>
    <row r="40" spans="1:14" x14ac:dyDescent="0.2">
      <c r="A40" s="184" t="s">
        <v>72</v>
      </c>
      <c r="B40" s="184"/>
      <c r="C40" s="184"/>
      <c r="D40" s="184"/>
      <c r="E40" s="184"/>
      <c r="F40" s="184"/>
      <c r="G40" s="184"/>
      <c r="H40" s="172">
        <v>49</v>
      </c>
      <c r="I40" s="172"/>
      <c r="J40" s="172"/>
      <c r="K40" s="172"/>
      <c r="L40" s="71" t="s">
        <v>35</v>
      </c>
      <c r="M40" s="173" t="s">
        <v>35</v>
      </c>
      <c r="N40" s="173"/>
    </row>
    <row r="41" spans="1:14" x14ac:dyDescent="0.2">
      <c r="A41" s="184" t="s">
        <v>51</v>
      </c>
      <c r="B41" s="184"/>
      <c r="C41" s="184"/>
      <c r="D41" s="184"/>
      <c r="E41" s="184"/>
      <c r="F41" s="184"/>
      <c r="G41" s="184"/>
      <c r="H41" s="172">
        <v>50</v>
      </c>
      <c r="I41" s="172"/>
      <c r="J41" s="172"/>
      <c r="K41" s="172"/>
      <c r="L41" s="72" t="s">
        <v>35</v>
      </c>
      <c r="M41" s="174" t="s">
        <v>35</v>
      </c>
      <c r="N41" s="174"/>
    </row>
    <row r="42" spans="1:14" x14ac:dyDescent="0.2">
      <c r="A42" s="171" t="s">
        <v>52</v>
      </c>
      <c r="B42" s="171"/>
      <c r="C42" s="171"/>
      <c r="D42" s="171"/>
      <c r="E42" s="171"/>
      <c r="F42" s="171"/>
      <c r="G42" s="171"/>
      <c r="H42" s="172">
        <v>51</v>
      </c>
      <c r="I42" s="172"/>
      <c r="J42" s="172"/>
      <c r="K42" s="172"/>
      <c r="L42" s="110" t="s">
        <v>35</v>
      </c>
      <c r="M42" s="174" t="s">
        <v>35</v>
      </c>
      <c r="N42" s="174"/>
    </row>
    <row r="43" spans="1:14" ht="13.5" thickBot="1" x14ac:dyDescent="0.25">
      <c r="A43" s="175" t="s">
        <v>73</v>
      </c>
      <c r="B43" s="175"/>
      <c r="C43" s="175"/>
      <c r="D43" s="175"/>
      <c r="E43" s="175"/>
      <c r="F43" s="175"/>
      <c r="G43" s="175"/>
      <c r="H43" s="183">
        <v>60</v>
      </c>
      <c r="I43" s="183"/>
      <c r="J43" s="183"/>
      <c r="K43" s="183"/>
      <c r="L43" s="66">
        <f>SUM(L45:L55)</f>
        <v>11474693</v>
      </c>
      <c r="M43" s="186">
        <f>SUM(M45:N55)</f>
        <v>8015621</v>
      </c>
      <c r="N43" s="186"/>
    </row>
    <row r="44" spans="1:14" x14ac:dyDescent="0.2">
      <c r="A44" s="171" t="s">
        <v>47</v>
      </c>
      <c r="B44" s="171"/>
      <c r="C44" s="171"/>
      <c r="D44" s="171"/>
      <c r="E44" s="171"/>
      <c r="F44" s="171"/>
      <c r="G44" s="171"/>
      <c r="H44" s="172"/>
      <c r="I44" s="172"/>
      <c r="J44" s="73"/>
      <c r="K44" s="73"/>
      <c r="L44" s="69"/>
      <c r="M44" s="185"/>
      <c r="N44" s="185"/>
    </row>
    <row r="45" spans="1:14" x14ac:dyDescent="0.2">
      <c r="A45" s="171" t="s">
        <v>74</v>
      </c>
      <c r="B45" s="171"/>
      <c r="C45" s="171"/>
      <c r="D45" s="171"/>
      <c r="E45" s="171"/>
      <c r="F45" s="171"/>
      <c r="G45" s="171"/>
      <c r="H45" s="172">
        <v>61</v>
      </c>
      <c r="I45" s="172"/>
      <c r="J45" s="172"/>
      <c r="K45" s="172"/>
      <c r="L45" s="72">
        <v>4308918</v>
      </c>
      <c r="M45" s="174">
        <v>1512208</v>
      </c>
      <c r="N45" s="174"/>
    </row>
    <row r="46" spans="1:14" x14ac:dyDescent="0.2">
      <c r="A46" s="171" t="s">
        <v>75</v>
      </c>
      <c r="B46" s="171"/>
      <c r="C46" s="171"/>
      <c r="D46" s="171"/>
      <c r="E46" s="171"/>
      <c r="F46" s="171"/>
      <c r="G46" s="171"/>
      <c r="H46" s="172">
        <v>62</v>
      </c>
      <c r="I46" s="172"/>
      <c r="J46" s="172"/>
      <c r="K46" s="172"/>
      <c r="L46" s="72">
        <v>46668</v>
      </c>
      <c r="M46" s="174">
        <v>16566</v>
      </c>
      <c r="N46" s="174"/>
    </row>
    <row r="47" spans="1:14" x14ac:dyDescent="0.2">
      <c r="A47" s="171" t="s">
        <v>76</v>
      </c>
      <c r="B47" s="171"/>
      <c r="C47" s="171"/>
      <c r="D47" s="171"/>
      <c r="E47" s="171"/>
      <c r="F47" s="171"/>
      <c r="G47" s="171"/>
      <c r="H47" s="172">
        <v>63</v>
      </c>
      <c r="I47" s="172"/>
      <c r="J47" s="172"/>
      <c r="K47" s="172"/>
      <c r="L47" s="72">
        <v>4455151</v>
      </c>
      <c r="M47" s="174">
        <v>2649831</v>
      </c>
      <c r="N47" s="174"/>
    </row>
    <row r="48" spans="1:14" x14ac:dyDescent="0.2">
      <c r="A48" s="184" t="s">
        <v>77</v>
      </c>
      <c r="B48" s="184"/>
      <c r="C48" s="184"/>
      <c r="D48" s="184"/>
      <c r="E48" s="184"/>
      <c r="F48" s="184"/>
      <c r="G48" s="184"/>
      <c r="H48" s="172">
        <v>64</v>
      </c>
      <c r="I48" s="172"/>
      <c r="J48" s="172"/>
      <c r="K48" s="172"/>
      <c r="L48" s="71" t="s">
        <v>35</v>
      </c>
      <c r="M48" s="173" t="s">
        <v>35</v>
      </c>
      <c r="N48" s="173"/>
    </row>
    <row r="49" spans="1:14" x14ac:dyDescent="0.2">
      <c r="A49" s="171" t="s">
        <v>78</v>
      </c>
      <c r="B49" s="171"/>
      <c r="C49" s="171"/>
      <c r="D49" s="171"/>
      <c r="E49" s="171"/>
      <c r="F49" s="171"/>
      <c r="G49" s="171"/>
      <c r="H49" s="172">
        <v>65</v>
      </c>
      <c r="I49" s="172"/>
      <c r="J49" s="172"/>
      <c r="K49" s="172"/>
      <c r="L49" s="71" t="s">
        <v>35</v>
      </c>
      <c r="M49" s="173" t="s">
        <v>35</v>
      </c>
      <c r="N49" s="173"/>
    </row>
    <row r="50" spans="1:14" x14ac:dyDescent="0.2">
      <c r="A50" s="171" t="s">
        <v>79</v>
      </c>
      <c r="B50" s="171"/>
      <c r="C50" s="171"/>
      <c r="D50" s="171"/>
      <c r="E50" s="171"/>
      <c r="F50" s="171"/>
      <c r="G50" s="171"/>
      <c r="H50" s="172">
        <v>66</v>
      </c>
      <c r="I50" s="172"/>
      <c r="J50" s="172"/>
      <c r="K50" s="172"/>
      <c r="L50" s="71" t="s">
        <v>35</v>
      </c>
      <c r="M50" s="173" t="s">
        <v>35</v>
      </c>
      <c r="N50" s="173"/>
    </row>
    <row r="51" spans="1:14" x14ac:dyDescent="0.2">
      <c r="A51" s="171" t="s">
        <v>80</v>
      </c>
      <c r="B51" s="171"/>
      <c r="C51" s="171"/>
      <c r="D51" s="171"/>
      <c r="E51" s="171"/>
      <c r="F51" s="171"/>
      <c r="G51" s="171"/>
      <c r="H51" s="172">
        <v>67</v>
      </c>
      <c r="I51" s="172"/>
      <c r="J51" s="172"/>
      <c r="K51" s="172"/>
      <c r="L51" s="71" t="s">
        <v>35</v>
      </c>
      <c r="M51" s="173" t="s">
        <v>35</v>
      </c>
      <c r="N51" s="173"/>
    </row>
    <row r="52" spans="1:14" x14ac:dyDescent="0.2">
      <c r="A52" s="171" t="s">
        <v>81</v>
      </c>
      <c r="B52" s="171"/>
      <c r="C52" s="171"/>
      <c r="D52" s="171"/>
      <c r="E52" s="171"/>
      <c r="F52" s="171"/>
      <c r="G52" s="171"/>
      <c r="H52" s="172">
        <v>68</v>
      </c>
      <c r="I52" s="172"/>
      <c r="J52" s="172"/>
      <c r="K52" s="172"/>
      <c r="L52" s="71" t="s">
        <v>35</v>
      </c>
      <c r="M52" s="173" t="s">
        <v>35</v>
      </c>
      <c r="N52" s="173"/>
    </row>
    <row r="53" spans="1:14" x14ac:dyDescent="0.2">
      <c r="A53" s="171" t="s">
        <v>71</v>
      </c>
      <c r="B53" s="171"/>
      <c r="C53" s="171"/>
      <c r="D53" s="171"/>
      <c r="E53" s="171"/>
      <c r="F53" s="171"/>
      <c r="G53" s="171"/>
      <c r="H53" s="172">
        <v>69</v>
      </c>
      <c r="I53" s="172"/>
      <c r="J53" s="172"/>
      <c r="K53" s="172"/>
      <c r="L53" s="71" t="s">
        <v>35</v>
      </c>
      <c r="M53" s="173" t="s">
        <v>35</v>
      </c>
      <c r="N53" s="173"/>
    </row>
    <row r="54" spans="1:14" x14ac:dyDescent="0.2">
      <c r="A54" s="171" t="s">
        <v>82</v>
      </c>
      <c r="B54" s="171"/>
      <c r="C54" s="171"/>
      <c r="D54" s="171"/>
      <c r="E54" s="171"/>
      <c r="F54" s="171"/>
      <c r="G54" s="171"/>
      <c r="H54" s="172">
        <v>70</v>
      </c>
      <c r="I54" s="172"/>
      <c r="J54" s="172"/>
      <c r="K54" s="172"/>
      <c r="L54" s="71" t="s">
        <v>35</v>
      </c>
      <c r="M54" s="173" t="s">
        <v>35</v>
      </c>
      <c r="N54" s="173"/>
    </row>
    <row r="55" spans="1:14" x14ac:dyDescent="0.2">
      <c r="A55" s="184" t="s">
        <v>60</v>
      </c>
      <c r="B55" s="184"/>
      <c r="C55" s="184"/>
      <c r="D55" s="184"/>
      <c r="E55" s="184"/>
      <c r="F55" s="184"/>
      <c r="G55" s="184"/>
      <c r="H55" s="172">
        <v>71</v>
      </c>
      <c r="I55" s="172"/>
      <c r="J55" s="172"/>
      <c r="K55" s="172"/>
      <c r="L55" s="72">
        <v>2663956</v>
      </c>
      <c r="M55" s="174">
        <v>3837016</v>
      </c>
      <c r="N55" s="174"/>
    </row>
    <row r="56" spans="1:14" ht="23.25" customHeight="1" thickBot="1" x14ac:dyDescent="0.25">
      <c r="A56" s="179" t="s">
        <v>83</v>
      </c>
      <c r="B56" s="179"/>
      <c r="C56" s="179"/>
      <c r="D56" s="179"/>
      <c r="E56" s="179"/>
      <c r="F56" s="179"/>
      <c r="G56" s="179"/>
      <c r="H56" s="183">
        <v>80</v>
      </c>
      <c r="I56" s="183"/>
      <c r="J56" s="183"/>
      <c r="K56" s="183"/>
      <c r="L56" s="66">
        <f>L30-L43</f>
        <v>-11474493</v>
      </c>
      <c r="M56" s="176">
        <f>M30-M43</f>
        <v>-7991521</v>
      </c>
      <c r="N56" s="176"/>
    </row>
    <row r="57" spans="1:14" x14ac:dyDescent="0.2">
      <c r="A57" s="1"/>
      <c r="B57" s="1"/>
      <c r="C57" s="1"/>
      <c r="D57" s="1"/>
      <c r="E57" s="1"/>
      <c r="F57" s="1"/>
      <c r="G57" s="1"/>
      <c r="H57" s="187"/>
      <c r="I57" s="187"/>
      <c r="J57" s="1"/>
      <c r="K57" s="1"/>
      <c r="L57" s="76"/>
      <c r="M57" s="76"/>
      <c r="N57" s="76"/>
    </row>
    <row r="58" spans="1:14" x14ac:dyDescent="0.2">
      <c r="A58" s="175" t="s">
        <v>84</v>
      </c>
      <c r="B58" s="175"/>
      <c r="C58" s="175"/>
      <c r="D58" s="175"/>
      <c r="E58" s="175"/>
      <c r="F58" s="175"/>
      <c r="G58" s="175"/>
      <c r="H58" s="175"/>
      <c r="I58" s="175"/>
      <c r="J58" s="175"/>
      <c r="K58" s="175"/>
      <c r="L58" s="175"/>
      <c r="M58" s="175"/>
      <c r="N58" s="175"/>
    </row>
    <row r="59" spans="1:14" ht="13.5" thickBot="1" x14ac:dyDescent="0.25">
      <c r="A59" s="175" t="s">
        <v>85</v>
      </c>
      <c r="B59" s="175"/>
      <c r="C59" s="175"/>
      <c r="D59" s="175"/>
      <c r="E59" s="175"/>
      <c r="F59" s="175"/>
      <c r="G59" s="175"/>
      <c r="H59" s="183">
        <v>90</v>
      </c>
      <c r="I59" s="183"/>
      <c r="J59" s="183"/>
      <c r="K59" s="183"/>
      <c r="L59" s="66">
        <f>SUM(L61:L64)</f>
        <v>4394754</v>
      </c>
      <c r="M59" s="176">
        <f>SUM(M61:N64)</f>
        <v>2216600</v>
      </c>
      <c r="N59" s="176"/>
    </row>
    <row r="60" spans="1:14" x14ac:dyDescent="0.2">
      <c r="A60" s="171" t="s">
        <v>47</v>
      </c>
      <c r="B60" s="171"/>
      <c r="C60" s="171"/>
      <c r="D60" s="171"/>
      <c r="E60" s="171"/>
      <c r="F60" s="171"/>
      <c r="G60" s="171"/>
      <c r="H60" s="172"/>
      <c r="I60" s="172"/>
      <c r="J60" s="73"/>
      <c r="K60" s="73"/>
      <c r="L60" s="69"/>
      <c r="M60" s="185"/>
      <c r="N60" s="185"/>
    </row>
    <row r="61" spans="1:14" x14ac:dyDescent="0.2">
      <c r="A61" s="171" t="s">
        <v>86</v>
      </c>
      <c r="B61" s="171"/>
      <c r="C61" s="171"/>
      <c r="D61" s="171"/>
      <c r="E61" s="171"/>
      <c r="F61" s="171"/>
      <c r="G61" s="171"/>
      <c r="H61" s="172">
        <v>91</v>
      </c>
      <c r="I61" s="172"/>
      <c r="J61" s="172"/>
      <c r="K61" s="172"/>
      <c r="L61" s="71" t="s">
        <v>35</v>
      </c>
      <c r="M61" s="173" t="s">
        <v>35</v>
      </c>
      <c r="N61" s="173"/>
    </row>
    <row r="62" spans="1:14" x14ac:dyDescent="0.2">
      <c r="A62" s="171" t="s">
        <v>87</v>
      </c>
      <c r="B62" s="171"/>
      <c r="C62" s="171"/>
      <c r="D62" s="171"/>
      <c r="E62" s="171"/>
      <c r="F62" s="171"/>
      <c r="G62" s="171"/>
      <c r="H62" s="172">
        <v>92</v>
      </c>
      <c r="I62" s="172"/>
      <c r="J62" s="172"/>
      <c r="K62" s="172"/>
      <c r="L62" s="72">
        <v>4394754</v>
      </c>
      <c r="M62" s="174">
        <v>2216600</v>
      </c>
      <c r="N62" s="174"/>
    </row>
    <row r="63" spans="1:14" x14ac:dyDescent="0.2">
      <c r="A63" s="171" t="s">
        <v>51</v>
      </c>
      <c r="B63" s="171"/>
      <c r="C63" s="171"/>
      <c r="D63" s="171"/>
      <c r="E63" s="171"/>
      <c r="F63" s="171"/>
      <c r="G63" s="171"/>
      <c r="H63" s="172">
        <v>93</v>
      </c>
      <c r="I63" s="172"/>
      <c r="J63" s="172"/>
      <c r="K63" s="172"/>
      <c r="L63" s="71" t="s">
        <v>35</v>
      </c>
      <c r="M63" s="173" t="s">
        <v>35</v>
      </c>
      <c r="N63" s="173"/>
    </row>
    <row r="64" spans="1:14" x14ac:dyDescent="0.2">
      <c r="A64" s="171" t="s">
        <v>52</v>
      </c>
      <c r="B64" s="171"/>
      <c r="C64" s="171"/>
      <c r="D64" s="171"/>
      <c r="E64" s="171"/>
      <c r="F64" s="171"/>
      <c r="G64" s="171"/>
      <c r="H64" s="172">
        <v>94</v>
      </c>
      <c r="I64" s="172"/>
      <c r="J64" s="172"/>
      <c r="K64" s="172"/>
      <c r="L64" s="71" t="s">
        <v>35</v>
      </c>
      <c r="M64" s="173" t="s">
        <v>35</v>
      </c>
      <c r="N64" s="173"/>
    </row>
    <row r="65" spans="1:14" ht="13.5" thickBot="1" x14ac:dyDescent="0.25">
      <c r="A65" s="175" t="s">
        <v>88</v>
      </c>
      <c r="B65" s="175"/>
      <c r="C65" s="175"/>
      <c r="D65" s="175"/>
      <c r="E65" s="175"/>
      <c r="F65" s="175"/>
      <c r="G65" s="175"/>
      <c r="H65" s="183">
        <v>100</v>
      </c>
      <c r="I65" s="183"/>
      <c r="J65" s="183"/>
      <c r="K65" s="183"/>
      <c r="L65" s="66">
        <f>SUM(L67:L71)</f>
        <v>3980635</v>
      </c>
      <c r="M65" s="176">
        <f>SUM(M67:N71)</f>
        <v>3085768</v>
      </c>
      <c r="N65" s="176"/>
    </row>
    <row r="66" spans="1:14" x14ac:dyDescent="0.2">
      <c r="A66" s="171" t="s">
        <v>47</v>
      </c>
      <c r="B66" s="171"/>
      <c r="C66" s="171"/>
      <c r="D66" s="171"/>
      <c r="E66" s="171"/>
      <c r="F66" s="171"/>
      <c r="G66" s="171"/>
      <c r="H66" s="172"/>
      <c r="I66" s="172"/>
      <c r="J66" s="73"/>
      <c r="K66" s="73"/>
      <c r="L66" s="69"/>
      <c r="M66" s="185"/>
      <c r="N66" s="185"/>
    </row>
    <row r="67" spans="1:14" x14ac:dyDescent="0.2">
      <c r="A67" s="171" t="s">
        <v>89</v>
      </c>
      <c r="B67" s="171"/>
      <c r="C67" s="171"/>
      <c r="D67" s="171"/>
      <c r="E67" s="171"/>
      <c r="F67" s="171"/>
      <c r="G67" s="171"/>
      <c r="H67" s="172">
        <v>101</v>
      </c>
      <c r="I67" s="172"/>
      <c r="J67" s="172"/>
      <c r="K67" s="172"/>
      <c r="L67" s="72">
        <v>3980635</v>
      </c>
      <c r="M67" s="174">
        <v>3085768</v>
      </c>
      <c r="N67" s="174"/>
    </row>
    <row r="68" spans="1:14" x14ac:dyDescent="0.2">
      <c r="A68" s="171" t="s">
        <v>57</v>
      </c>
      <c r="B68" s="171"/>
      <c r="C68" s="171"/>
      <c r="D68" s="171"/>
      <c r="E68" s="171"/>
      <c r="F68" s="171"/>
      <c r="G68" s="171"/>
      <c r="H68" s="172">
        <v>102</v>
      </c>
      <c r="I68" s="172"/>
      <c r="J68" s="172"/>
      <c r="K68" s="172"/>
      <c r="L68" s="71" t="s">
        <v>35</v>
      </c>
      <c r="M68" s="173" t="s">
        <v>35</v>
      </c>
      <c r="N68" s="173"/>
    </row>
    <row r="69" spans="1:14" x14ac:dyDescent="0.2">
      <c r="A69" s="171" t="s">
        <v>90</v>
      </c>
      <c r="B69" s="171"/>
      <c r="C69" s="171"/>
      <c r="D69" s="171"/>
      <c r="E69" s="171"/>
      <c r="F69" s="171"/>
      <c r="G69" s="171"/>
      <c r="H69" s="172">
        <v>103</v>
      </c>
      <c r="I69" s="172"/>
      <c r="J69" s="172"/>
      <c r="K69" s="172"/>
      <c r="L69" s="72" t="s">
        <v>35</v>
      </c>
      <c r="M69" s="173" t="s">
        <v>35</v>
      </c>
      <c r="N69" s="173"/>
    </row>
    <row r="70" spans="1:14" x14ac:dyDescent="0.2">
      <c r="A70" s="171" t="s">
        <v>91</v>
      </c>
      <c r="B70" s="171"/>
      <c r="C70" s="171"/>
      <c r="D70" s="171"/>
      <c r="E70" s="171"/>
      <c r="F70" s="171"/>
      <c r="G70" s="171"/>
      <c r="H70" s="172">
        <v>104</v>
      </c>
      <c r="I70" s="172"/>
      <c r="J70" s="172"/>
      <c r="K70" s="172"/>
      <c r="L70" s="71" t="s">
        <v>35</v>
      </c>
      <c r="M70" s="173" t="s">
        <v>35</v>
      </c>
      <c r="N70" s="173"/>
    </row>
    <row r="71" spans="1:14" x14ac:dyDescent="0.2">
      <c r="A71" s="171" t="s">
        <v>92</v>
      </c>
      <c r="B71" s="171"/>
      <c r="C71" s="171"/>
      <c r="D71" s="171"/>
      <c r="E71" s="171"/>
      <c r="F71" s="171"/>
      <c r="G71" s="171"/>
      <c r="H71" s="172">
        <v>105</v>
      </c>
      <c r="I71" s="172"/>
      <c r="J71" s="172"/>
      <c r="K71" s="172"/>
      <c r="L71" s="71" t="s">
        <v>35</v>
      </c>
      <c r="M71" s="173" t="s">
        <v>35</v>
      </c>
      <c r="N71" s="173"/>
    </row>
    <row r="72" spans="1:14" ht="13.5" thickBot="1" x14ac:dyDescent="0.25">
      <c r="A72" s="179" t="s">
        <v>93</v>
      </c>
      <c r="B72" s="179"/>
      <c r="C72" s="179"/>
      <c r="D72" s="179"/>
      <c r="E72" s="179"/>
      <c r="F72" s="179"/>
      <c r="G72" s="179"/>
      <c r="H72" s="183">
        <v>110</v>
      </c>
      <c r="I72" s="183"/>
      <c r="J72" s="183"/>
      <c r="K72" s="183"/>
      <c r="L72" s="66">
        <f>L59-L65</f>
        <v>414119</v>
      </c>
      <c r="M72" s="176">
        <f>M59-M65</f>
        <v>-869168</v>
      </c>
      <c r="N72" s="176"/>
    </row>
    <row r="73" spans="1:14" x14ac:dyDescent="0.2">
      <c r="A73" s="184" t="s">
        <v>94</v>
      </c>
      <c r="B73" s="184"/>
      <c r="C73" s="184"/>
      <c r="D73" s="184"/>
      <c r="E73" s="184"/>
      <c r="F73" s="184"/>
      <c r="G73" s="184"/>
      <c r="H73" s="183">
        <v>120</v>
      </c>
      <c r="I73" s="183"/>
      <c r="J73" s="183"/>
      <c r="K73" s="183"/>
      <c r="L73" s="77">
        <v>178206</v>
      </c>
      <c r="M73" s="188">
        <v>1163469</v>
      </c>
      <c r="N73" s="188"/>
    </row>
    <row r="74" spans="1:14" ht="32.25" customHeight="1" thickBot="1" x14ac:dyDescent="0.25">
      <c r="A74" s="179" t="s">
        <v>95</v>
      </c>
      <c r="B74" s="179"/>
      <c r="C74" s="179"/>
      <c r="D74" s="179"/>
      <c r="E74" s="179"/>
      <c r="F74" s="179"/>
      <c r="G74" s="179"/>
      <c r="H74" s="183">
        <v>130</v>
      </c>
      <c r="I74" s="183"/>
      <c r="J74" s="183"/>
      <c r="K74" s="183"/>
      <c r="L74" s="66">
        <f>L28+L56+L72+L73</f>
        <v>5076593</v>
      </c>
      <c r="M74" s="66">
        <f t="shared" ref="M74" si="0">M28+M56+M72+M73</f>
        <v>5005752</v>
      </c>
      <c r="N74" s="66">
        <f>M28+M56+M72+M73</f>
        <v>5005752</v>
      </c>
    </row>
    <row r="75" spans="1:14" ht="24" customHeight="1" thickBot="1" x14ac:dyDescent="0.25">
      <c r="A75" s="179" t="s">
        <v>96</v>
      </c>
      <c r="B75" s="179"/>
      <c r="C75" s="179"/>
      <c r="D75" s="179"/>
      <c r="E75" s="179"/>
      <c r="F75" s="179"/>
      <c r="G75" s="179"/>
      <c r="H75" s="183">
        <v>140</v>
      </c>
      <c r="I75" s="183"/>
      <c r="J75" s="183"/>
      <c r="K75" s="183"/>
      <c r="L75" s="75">
        <v>15101407</v>
      </c>
      <c r="M75" s="181">
        <v>7785318</v>
      </c>
      <c r="N75" s="181"/>
    </row>
    <row r="76" spans="1:14" ht="27.75" customHeight="1" thickBot="1" x14ac:dyDescent="0.25">
      <c r="A76" s="179" t="s">
        <v>97</v>
      </c>
      <c r="B76" s="179"/>
      <c r="C76" s="179"/>
      <c r="D76" s="179"/>
      <c r="E76" s="179"/>
      <c r="F76" s="179"/>
      <c r="G76" s="179"/>
      <c r="H76" s="183">
        <v>150</v>
      </c>
      <c r="I76" s="183"/>
      <c r="J76" s="183"/>
      <c r="K76" s="183"/>
      <c r="L76" s="75">
        <f>L74+L75</f>
        <v>20178000</v>
      </c>
      <c r="M76" s="181">
        <f>M74+M75</f>
        <v>12791070</v>
      </c>
      <c r="N76" s="181"/>
    </row>
    <row r="77" spans="1:14" x14ac:dyDescent="0.2">
      <c r="A77" s="67"/>
      <c r="B77" s="67"/>
      <c r="C77" s="67"/>
      <c r="D77" s="67"/>
      <c r="E77" s="67"/>
      <c r="F77" s="67"/>
      <c r="G77" s="67"/>
      <c r="H77" s="67"/>
      <c r="I77" s="67"/>
      <c r="J77" s="67"/>
      <c r="K77" s="67"/>
      <c r="L77" s="67"/>
      <c r="M77" s="67"/>
      <c r="N77" s="67"/>
    </row>
    <row r="78" spans="1:14" x14ac:dyDescent="0.2">
      <c r="A78" s="68"/>
      <c r="L78" s="78"/>
    </row>
    <row r="81" spans="1:14" ht="34.5" customHeight="1" x14ac:dyDescent="0.2">
      <c r="A81" s="190" t="s">
        <v>25</v>
      </c>
      <c r="B81" s="190"/>
      <c r="C81" s="190"/>
      <c r="D81" s="79"/>
      <c r="E81" s="79"/>
      <c r="F81" s="79"/>
      <c r="G81" s="79"/>
      <c r="H81" s="79"/>
      <c r="I81" s="79"/>
      <c r="J81" s="79"/>
      <c r="K81" s="62"/>
      <c r="L81" s="62"/>
      <c r="M81" s="62"/>
      <c r="N81" s="62"/>
    </row>
    <row r="82" spans="1:14" x14ac:dyDescent="0.2">
      <c r="A82" s="79"/>
      <c r="B82" s="79"/>
      <c r="C82" s="80"/>
      <c r="D82" s="79"/>
      <c r="E82" s="79"/>
      <c r="F82" s="79"/>
      <c r="G82" s="79"/>
      <c r="H82" s="79"/>
      <c r="I82" s="79"/>
      <c r="J82" s="79"/>
      <c r="K82" s="62"/>
      <c r="L82" s="62"/>
      <c r="M82" s="62"/>
      <c r="N82" s="62"/>
    </row>
    <row r="83" spans="1:14" s="157" customFormat="1" ht="24" customHeight="1" x14ac:dyDescent="0.2">
      <c r="A83" s="81" t="s">
        <v>26</v>
      </c>
      <c r="B83" s="191"/>
      <c r="C83" s="191"/>
      <c r="D83" s="155"/>
      <c r="E83" s="155"/>
      <c r="F83" s="155"/>
      <c r="G83" s="155"/>
      <c r="H83" s="155"/>
      <c r="I83" s="155"/>
      <c r="J83" s="192" t="s">
        <v>29</v>
      </c>
      <c r="K83" s="192"/>
      <c r="L83" s="192"/>
      <c r="M83" s="156"/>
      <c r="N83" s="156"/>
    </row>
    <row r="84" spans="1:14" s="157" customFormat="1" ht="49.5" customHeight="1" x14ac:dyDescent="0.2">
      <c r="A84" s="151" t="s">
        <v>27</v>
      </c>
      <c r="B84" s="193"/>
      <c r="C84" s="193"/>
      <c r="D84" s="155"/>
      <c r="E84" s="155"/>
      <c r="F84" s="155"/>
      <c r="G84" s="155"/>
      <c r="H84" s="155"/>
      <c r="I84" s="155"/>
      <c r="J84" s="194" t="str">
        <f>ОПиУ!C33</f>
        <v xml:space="preserve">Директор  департамента бухгалтерского учета и отчетности, главный бухгалтер </v>
      </c>
      <c r="K84" s="194"/>
      <c r="L84" s="194"/>
      <c r="M84" s="156"/>
      <c r="N84" s="156"/>
    </row>
    <row r="85" spans="1:14" s="1" customFormat="1" ht="14.25" customHeight="1" x14ac:dyDescent="0.2">
      <c r="A85" s="189"/>
      <c r="B85" s="189"/>
      <c r="C85" s="82"/>
      <c r="D85" s="79"/>
      <c r="E85" s="79"/>
      <c r="F85" s="79"/>
      <c r="G85" s="79"/>
      <c r="H85" s="79"/>
      <c r="I85" s="79"/>
      <c r="J85" s="79"/>
      <c r="K85" s="62"/>
      <c r="L85" s="62"/>
      <c r="M85" s="62"/>
      <c r="N85" s="62"/>
    </row>
    <row r="86" spans="1:14" s="1" customFormat="1" ht="14.25" customHeight="1" x14ac:dyDescent="0.2">
      <c r="A86" s="189" t="str">
        <f>ОПиУ!A35</f>
        <v>28 октября 2021г.</v>
      </c>
      <c r="B86" s="189"/>
      <c r="C86" s="189"/>
      <c r="D86" s="79"/>
      <c r="E86" s="79"/>
      <c r="F86" s="79"/>
      <c r="G86" s="79"/>
      <c r="H86" s="79"/>
      <c r="I86" s="79"/>
      <c r="J86" s="79"/>
      <c r="K86" s="62"/>
      <c r="L86" s="62"/>
      <c r="M86" s="62"/>
      <c r="N86" s="62"/>
    </row>
  </sheetData>
  <mergeCells count="200">
    <mergeCell ref="A86:C86"/>
    <mergeCell ref="A81:C81"/>
    <mergeCell ref="B83:C83"/>
    <mergeCell ref="J83:L83"/>
    <mergeCell ref="B84:C84"/>
    <mergeCell ref="J84:L84"/>
    <mergeCell ref="A85:B85"/>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A15:G15"/>
    <mergeCell ref="H15:K15"/>
    <mergeCell ref="M15:N15"/>
    <mergeCell ref="A11:G11"/>
    <mergeCell ref="H11:K11"/>
    <mergeCell ref="M11:N11"/>
    <mergeCell ref="A12:G12"/>
    <mergeCell ref="H12:I12"/>
    <mergeCell ref="A13:G13"/>
    <mergeCell ref="H13:K13"/>
    <mergeCell ref="M13:N13"/>
    <mergeCell ref="A5:N5"/>
    <mergeCell ref="A6:N6"/>
    <mergeCell ref="A7:N7"/>
    <mergeCell ref="A8:N8"/>
    <mergeCell ref="A9:H10"/>
    <mergeCell ref="L9:M10"/>
    <mergeCell ref="N9:N10"/>
    <mergeCell ref="A14:G14"/>
    <mergeCell ref="H14:K14"/>
    <mergeCell ref="M14:N14"/>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31"/>
  <sheetViews>
    <sheetView workbookViewId="0">
      <selection activeCell="A6" sqref="A6:D6"/>
    </sheetView>
  </sheetViews>
  <sheetFormatPr defaultRowHeight="15" x14ac:dyDescent="0.25"/>
  <cols>
    <col min="1" max="1" width="40.5703125" style="55" customWidth="1"/>
    <col min="2" max="2" width="16.42578125" style="54" customWidth="1"/>
    <col min="3" max="3" width="17.140625" style="54" customWidth="1"/>
    <col min="4" max="4" width="18" style="54" customWidth="1"/>
    <col min="5" max="20" width="9.140625" style="54"/>
    <col min="21" max="16384" width="9.140625" style="55"/>
  </cols>
  <sheetData>
    <row r="1" spans="1:4" x14ac:dyDescent="0.25">
      <c r="A1" s="83"/>
      <c r="B1" s="84"/>
      <c r="C1" s="196"/>
      <c r="D1" s="196"/>
    </row>
    <row r="2" spans="1:4" x14ac:dyDescent="0.25">
      <c r="A2" s="83"/>
      <c r="B2" s="84"/>
      <c r="C2" s="84"/>
      <c r="D2" s="84"/>
    </row>
    <row r="3" spans="1:4" x14ac:dyDescent="0.25">
      <c r="A3" s="85"/>
      <c r="B3" s="84"/>
      <c r="C3" s="84"/>
      <c r="D3" s="84"/>
    </row>
    <row r="4" spans="1:4" x14ac:dyDescent="0.25">
      <c r="A4" s="83"/>
      <c r="B4" s="84"/>
      <c r="C4" s="84"/>
      <c r="D4" s="84"/>
    </row>
    <row r="5" spans="1:4" x14ac:dyDescent="0.25">
      <c r="A5" s="197" t="s">
        <v>98</v>
      </c>
      <c r="B5" s="198"/>
      <c r="C5" s="198"/>
      <c r="D5" s="198"/>
    </row>
    <row r="6" spans="1:4" x14ac:dyDescent="0.25">
      <c r="A6" s="197" t="s">
        <v>138</v>
      </c>
      <c r="B6" s="198"/>
      <c r="C6" s="198"/>
      <c r="D6" s="198"/>
    </row>
    <row r="7" spans="1:4" x14ac:dyDescent="0.25">
      <c r="A7" s="86"/>
      <c r="B7" s="84"/>
      <c r="C7" s="84"/>
      <c r="D7" s="84"/>
    </row>
    <row r="8" spans="1:4" x14ac:dyDescent="0.25">
      <c r="A8" s="83"/>
      <c r="B8" s="84"/>
      <c r="C8" s="84"/>
      <c r="D8" s="84"/>
    </row>
    <row r="9" spans="1:4" ht="24" x14ac:dyDescent="0.25">
      <c r="A9" s="87" t="s">
        <v>22</v>
      </c>
      <c r="B9" s="88" t="s">
        <v>99</v>
      </c>
      <c r="C9" s="88" t="s">
        <v>100</v>
      </c>
      <c r="D9" s="88" t="s">
        <v>101</v>
      </c>
    </row>
    <row r="10" spans="1:4" x14ac:dyDescent="0.25">
      <c r="A10" s="89"/>
      <c r="B10" s="90"/>
      <c r="C10" s="90"/>
      <c r="D10" s="90"/>
    </row>
    <row r="11" spans="1:4" x14ac:dyDescent="0.25">
      <c r="A11" s="91" t="s">
        <v>104</v>
      </c>
      <c r="B11" s="92">
        <v>17754292.239999998</v>
      </c>
      <c r="C11" s="92">
        <v>42382139</v>
      </c>
      <c r="D11" s="92">
        <f>SUM(B11:C11)</f>
        <v>60136431.239999995</v>
      </c>
    </row>
    <row r="12" spans="1:4" x14ac:dyDescent="0.25">
      <c r="A12" s="93" t="s">
        <v>102</v>
      </c>
      <c r="B12" s="94">
        <v>0</v>
      </c>
      <c r="C12" s="95">
        <v>15139898</v>
      </c>
      <c r="D12" s="96">
        <f>SUM(B12:C12)</f>
        <v>15139898</v>
      </c>
    </row>
    <row r="13" spans="1:4" x14ac:dyDescent="0.25">
      <c r="A13" s="93" t="s">
        <v>106</v>
      </c>
      <c r="B13" s="97"/>
      <c r="C13" s="95">
        <v>-10000000</v>
      </c>
      <c r="D13" s="98">
        <f>C13</f>
        <v>-10000000</v>
      </c>
    </row>
    <row r="14" spans="1:4" ht="15.75" thickBot="1" x14ac:dyDescent="0.3">
      <c r="A14" s="91" t="s">
        <v>107</v>
      </c>
      <c r="B14" s="101">
        <v>17754292.239999998</v>
      </c>
      <c r="C14" s="101">
        <f>SUM(C11:C13)</f>
        <v>47522037</v>
      </c>
      <c r="D14" s="101">
        <f>SUM(D11:D13)</f>
        <v>65276329.239999995</v>
      </c>
    </row>
    <row r="15" spans="1:4" ht="15.75" thickTop="1" x14ac:dyDescent="0.25">
      <c r="A15" s="93"/>
      <c r="B15" s="102"/>
      <c r="C15" s="102"/>
      <c r="D15" s="102"/>
    </row>
    <row r="16" spans="1:4" x14ac:dyDescent="0.25">
      <c r="A16" s="93" t="s">
        <v>105</v>
      </c>
      <c r="B16" s="99">
        <v>0</v>
      </c>
      <c r="C16" s="103">
        <v>13105938</v>
      </c>
      <c r="D16" s="99">
        <f>SUM(B16:C16)</f>
        <v>13105938</v>
      </c>
    </row>
    <row r="17" spans="1:30" x14ac:dyDescent="0.25">
      <c r="A17" s="93" t="s">
        <v>106</v>
      </c>
      <c r="B17" s="99">
        <v>0</v>
      </c>
      <c r="C17" s="103">
        <v>0</v>
      </c>
      <c r="D17" s="99">
        <f>C17</f>
        <v>0</v>
      </c>
    </row>
    <row r="18" spans="1:30" x14ac:dyDescent="0.25">
      <c r="A18" s="93" t="s">
        <v>103</v>
      </c>
      <c r="B18" s="99">
        <v>0</v>
      </c>
      <c r="C18" s="99">
        <v>0</v>
      </c>
      <c r="D18" s="100">
        <v>0</v>
      </c>
    </row>
    <row r="19" spans="1:30" ht="15.75" thickBot="1" x14ac:dyDescent="0.3">
      <c r="A19" s="91" t="s">
        <v>133</v>
      </c>
      <c r="B19" s="101">
        <v>17754292.239999998</v>
      </c>
      <c r="C19" s="101">
        <f>SUM(C14:C18)</f>
        <v>60627975</v>
      </c>
      <c r="D19" s="101">
        <f>SUM(D14:D18)</f>
        <v>78382267.239999995</v>
      </c>
    </row>
    <row r="20" spans="1:30" ht="15.75" thickTop="1" x14ac:dyDescent="0.25">
      <c r="A20" s="93"/>
      <c r="B20" s="102"/>
      <c r="C20" s="102"/>
      <c r="D20" s="102"/>
    </row>
    <row r="21" spans="1:30" x14ac:dyDescent="0.25">
      <c r="A21" s="104"/>
      <c r="B21" s="105"/>
      <c r="C21" s="105"/>
      <c r="D21" s="105"/>
    </row>
    <row r="22" spans="1:30" x14ac:dyDescent="0.25">
      <c r="A22" s="104"/>
      <c r="B22" s="105"/>
      <c r="C22" s="105"/>
      <c r="D22" s="105"/>
    </row>
    <row r="25" spans="1:30" s="44" customFormat="1" ht="12" x14ac:dyDescent="0.2">
      <c r="A25" s="40" t="s">
        <v>25</v>
      </c>
      <c r="B25" s="41"/>
      <c r="C25" s="42"/>
      <c r="D25" s="42"/>
      <c r="E25" s="41"/>
      <c r="F25" s="41"/>
      <c r="G25" s="41"/>
      <c r="H25" s="41"/>
      <c r="I25" s="41"/>
      <c r="J25" s="41"/>
      <c r="K25" s="41"/>
      <c r="L25" s="41"/>
      <c r="M25" s="41"/>
      <c r="N25" s="41"/>
      <c r="O25" s="41"/>
      <c r="P25" s="43"/>
      <c r="Q25" s="43"/>
      <c r="R25" s="43"/>
      <c r="S25" s="43"/>
      <c r="T25" s="43"/>
      <c r="U25" s="43"/>
      <c r="V25" s="43"/>
      <c r="W25" s="43"/>
      <c r="X25" s="43"/>
      <c r="Y25" s="43"/>
      <c r="Z25" s="43"/>
      <c r="AA25" s="43"/>
      <c r="AB25" s="43"/>
      <c r="AC25" s="43"/>
      <c r="AD25" s="43"/>
    </row>
    <row r="26" spans="1:30" s="44" customFormat="1" ht="12" x14ac:dyDescent="0.2">
      <c r="A26" s="43"/>
      <c r="B26" s="41"/>
      <c r="C26" s="42"/>
      <c r="D26" s="42"/>
      <c r="E26" s="41"/>
      <c r="F26" s="41"/>
      <c r="G26" s="41"/>
      <c r="H26" s="41"/>
      <c r="I26" s="41"/>
      <c r="J26" s="41"/>
      <c r="K26" s="41"/>
      <c r="L26" s="41"/>
      <c r="M26" s="41"/>
      <c r="N26" s="41"/>
      <c r="O26" s="41"/>
      <c r="P26" s="43"/>
      <c r="Q26" s="43"/>
      <c r="R26" s="43"/>
      <c r="S26" s="43"/>
      <c r="T26" s="43"/>
      <c r="U26" s="43"/>
      <c r="V26" s="43"/>
      <c r="W26" s="43"/>
      <c r="X26" s="43"/>
      <c r="Y26" s="43"/>
      <c r="Z26" s="43"/>
      <c r="AA26" s="43"/>
      <c r="AB26" s="43"/>
      <c r="AC26" s="43"/>
      <c r="AD26" s="43"/>
    </row>
    <row r="27" spans="1:30" s="44" customFormat="1" ht="12" x14ac:dyDescent="0.2">
      <c r="A27" s="40"/>
      <c r="B27" s="40"/>
      <c r="C27" s="42"/>
      <c r="D27" s="42"/>
      <c r="E27" s="41"/>
      <c r="F27" s="41"/>
      <c r="G27" s="41"/>
      <c r="H27" s="41"/>
      <c r="I27" s="41"/>
      <c r="J27" s="41"/>
      <c r="K27" s="41"/>
      <c r="L27" s="41"/>
      <c r="M27" s="41"/>
      <c r="N27" s="41"/>
      <c r="O27" s="41"/>
      <c r="P27" s="43"/>
      <c r="Q27" s="43"/>
      <c r="R27" s="43"/>
      <c r="S27" s="43"/>
      <c r="T27" s="43"/>
      <c r="U27" s="43"/>
      <c r="V27" s="43"/>
      <c r="W27" s="43"/>
      <c r="X27" s="43"/>
      <c r="Y27" s="43"/>
      <c r="Z27" s="43"/>
      <c r="AA27" s="43"/>
      <c r="AB27" s="43"/>
      <c r="AC27" s="43"/>
      <c r="AD27" s="43"/>
    </row>
    <row r="28" spans="1:30" s="44" customFormat="1" ht="12" x14ac:dyDescent="0.2">
      <c r="A28" s="152" t="s">
        <v>26</v>
      </c>
      <c r="B28" s="195" t="str">
        <f>ОДДС!J83</f>
        <v>Жанбатырова М.М.</v>
      </c>
      <c r="C28" s="195"/>
      <c r="D28" s="45"/>
      <c r="E28" s="41"/>
      <c r="F28" s="41"/>
      <c r="G28" s="41"/>
      <c r="H28" s="41"/>
      <c r="I28" s="41"/>
      <c r="J28" s="41"/>
      <c r="K28" s="41"/>
      <c r="L28" s="41"/>
      <c r="M28" s="41"/>
      <c r="N28" s="41"/>
      <c r="O28" s="41"/>
      <c r="P28" s="43"/>
      <c r="Q28" s="43"/>
      <c r="R28" s="43"/>
      <c r="S28" s="43"/>
      <c r="T28" s="43"/>
      <c r="U28" s="43"/>
      <c r="V28" s="43"/>
      <c r="W28" s="43"/>
      <c r="X28" s="43"/>
      <c r="Y28" s="43"/>
      <c r="Z28" s="43"/>
      <c r="AA28" s="43"/>
      <c r="AB28" s="43"/>
      <c r="AC28" s="43"/>
      <c r="AD28" s="43"/>
    </row>
    <row r="29" spans="1:30" s="108" customFormat="1" ht="48" customHeight="1" x14ac:dyDescent="0.25">
      <c r="A29" s="152" t="s">
        <v>27</v>
      </c>
      <c r="B29" s="195" t="str">
        <f>ОДДС!J84</f>
        <v xml:space="preserve">Директор  департамента бухгалтерского учета и отчетности, главный бухгалтер </v>
      </c>
      <c r="C29" s="195"/>
      <c r="D29" s="40"/>
      <c r="E29" s="106"/>
      <c r="F29" s="106"/>
      <c r="G29" s="106"/>
      <c r="H29" s="106"/>
      <c r="I29" s="106"/>
      <c r="J29" s="106"/>
      <c r="K29" s="106"/>
      <c r="L29" s="106"/>
      <c r="M29" s="106"/>
      <c r="N29" s="106"/>
      <c r="O29" s="106"/>
      <c r="P29" s="107"/>
      <c r="Q29" s="107"/>
      <c r="R29" s="107"/>
      <c r="S29" s="107"/>
      <c r="T29" s="107"/>
      <c r="U29" s="107"/>
      <c r="V29" s="107"/>
      <c r="W29" s="107"/>
      <c r="X29" s="107"/>
      <c r="Y29" s="107"/>
      <c r="Z29" s="107"/>
      <c r="AA29" s="107"/>
      <c r="AB29" s="107"/>
      <c r="AC29" s="107"/>
      <c r="AD29" s="107"/>
    </row>
    <row r="30" spans="1:30" s="47" customFormat="1" ht="12" x14ac:dyDescent="0.2">
      <c r="A30" s="46"/>
      <c r="B30" s="46"/>
      <c r="C30" s="46"/>
      <c r="D30" s="46"/>
      <c r="E30" s="41"/>
      <c r="F30" s="41"/>
      <c r="G30" s="41"/>
      <c r="H30" s="41"/>
      <c r="I30" s="41"/>
      <c r="J30" s="41"/>
      <c r="K30" s="41"/>
      <c r="L30" s="41"/>
      <c r="M30" s="41"/>
      <c r="N30" s="41"/>
      <c r="O30" s="41"/>
      <c r="P30" s="43"/>
      <c r="Q30" s="43"/>
      <c r="R30" s="43"/>
      <c r="S30" s="43"/>
      <c r="T30" s="43"/>
      <c r="U30" s="43"/>
      <c r="V30" s="43"/>
      <c r="W30" s="43"/>
      <c r="X30" s="43"/>
      <c r="Y30" s="43"/>
      <c r="Z30" s="43"/>
      <c r="AA30" s="43"/>
      <c r="AB30" s="43"/>
      <c r="AC30" s="43"/>
      <c r="AD30" s="43"/>
    </row>
    <row r="31" spans="1:30" s="47" customFormat="1" ht="12" x14ac:dyDescent="0.2">
      <c r="A31" s="46" t="str">
        <f>ОДДС!A86</f>
        <v>28 октября 2021г.</v>
      </c>
      <c r="B31" s="46"/>
      <c r="C31" s="46"/>
      <c r="D31" s="46"/>
      <c r="E31" s="41"/>
      <c r="F31" s="41"/>
      <c r="G31" s="41"/>
      <c r="H31" s="41"/>
      <c r="I31" s="41"/>
      <c r="J31" s="41"/>
      <c r="K31" s="41"/>
      <c r="L31" s="41"/>
      <c r="M31" s="41"/>
      <c r="N31" s="41"/>
      <c r="O31" s="41"/>
      <c r="P31" s="43"/>
      <c r="Q31" s="43"/>
      <c r="R31" s="43"/>
      <c r="S31" s="43"/>
      <c r="T31" s="43"/>
      <c r="U31" s="43"/>
      <c r="V31" s="43"/>
      <c r="W31" s="43"/>
      <c r="X31" s="43"/>
      <c r="Y31" s="43"/>
      <c r="Z31" s="43"/>
      <c r="AA31" s="43"/>
      <c r="AB31" s="43"/>
      <c r="AC31" s="43"/>
      <c r="AD31" s="43"/>
    </row>
  </sheetData>
  <mergeCells count="5">
    <mergeCell ref="B29:C29"/>
    <mergeCell ref="C1:D1"/>
    <mergeCell ref="A5:D5"/>
    <mergeCell ref="A6:D6"/>
    <mergeCell ref="B28:C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2021-11-05T04:34:24Z</dcterms:modified>
</cp:coreProperties>
</file>