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srvrs\doc_buh\АО\KASE\2024 год\1 полугодие 2024\"/>
    </mc:Choice>
  </mc:AlternateContent>
  <xr:revisionPtr revIDLastSave="0" documentId="13_ncr:1_{5F14FE40-6801-4388-9DC2-128614A96243}" xr6:coauthVersionLast="36" xr6:coauthVersionMax="36" xr10:uidLastSave="{00000000-0000-0000-0000-000000000000}"/>
  <bookViews>
    <workbookView xWindow="0" yWindow="0" windowWidth="28800" windowHeight="12225" xr2:uid="{E587EC11-40D4-4AB8-920E-85D6FFB3A40E}"/>
  </bookViews>
  <sheets>
    <sheet name="ОФП" sheetId="1" r:id="rId1"/>
    <sheet name="ОПиУ" sheetId="2" r:id="rId2"/>
    <sheet name="ОДДС" sheetId="3" r:id="rId3"/>
    <sheet name="ОиК" sheetId="4" r:id="rId4"/>
  </sheets>
  <definedNames>
    <definedName name="_xlnm.Print_Area" localSheetId="1">ОПиУ!$A$1:$D$39</definedName>
    <definedName name="_xlnm.Print_Area" localSheetId="0">ОФП!$A$1:$D$70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 l="1"/>
  <c r="C35" i="1"/>
  <c r="E20" i="4"/>
  <c r="D20" i="4"/>
  <c r="C20" i="4"/>
  <c r="E16" i="4"/>
  <c r="E15" i="4"/>
  <c r="C16" i="4"/>
  <c r="E14" i="4"/>
  <c r="D14" i="4"/>
  <c r="E11" i="4"/>
  <c r="C23" i="2"/>
  <c r="D53" i="1"/>
  <c r="D52" i="1"/>
  <c r="D30" i="1"/>
  <c r="C52" i="1"/>
  <c r="C30" i="1"/>
  <c r="C14" i="2" l="1"/>
  <c r="C26" i="2" s="1"/>
  <c r="D16" i="4"/>
  <c r="H74" i="3"/>
  <c r="H11" i="3"/>
  <c r="H18" i="3"/>
  <c r="H29" i="3"/>
  <c r="H42" i="3"/>
  <c r="H58" i="3"/>
  <c r="H64" i="3"/>
  <c r="B30" i="4"/>
  <c r="B29" i="4"/>
  <c r="D14" i="2"/>
  <c r="D23" i="2" s="1"/>
  <c r="D26" i="2" s="1"/>
  <c r="D27" i="2" s="1"/>
  <c r="E13" i="4"/>
  <c r="I18" i="3"/>
  <c r="A2" i="2"/>
  <c r="A2" i="3" s="1"/>
  <c r="A2" i="4" s="1"/>
  <c r="D21" i="1"/>
  <c r="C21" i="1"/>
  <c r="I42" i="3"/>
  <c r="A35" i="2"/>
  <c r="A85" i="3" s="1"/>
  <c r="A32" i="4" s="1"/>
  <c r="D37" i="1"/>
  <c r="E12" i="4"/>
  <c r="I64" i="3"/>
  <c r="I58" i="3"/>
  <c r="I29" i="3"/>
  <c r="I11" i="3"/>
  <c r="F14" i="2"/>
  <c r="F23" i="2"/>
  <c r="F26" i="2"/>
  <c r="E14" i="2"/>
  <c r="E23" i="2"/>
  <c r="E26" i="2"/>
  <c r="D51" i="1"/>
  <c r="D43" i="1"/>
  <c r="C43" i="1"/>
  <c r="C37" i="1"/>
  <c r="C53" i="1" s="1"/>
  <c r="C51" i="1"/>
  <c r="H71" i="3" l="1"/>
  <c r="H55" i="3"/>
  <c r="H27" i="3"/>
  <c r="I71" i="3"/>
  <c r="I55" i="3"/>
  <c r="I27" i="3"/>
  <c r="D18" i="4"/>
  <c r="C27" i="2"/>
  <c r="D31" i="1"/>
  <c r="C31" i="1"/>
  <c r="H73" i="3" l="1"/>
  <c r="H75" i="3" s="1"/>
  <c r="I73" i="3"/>
  <c r="I75" i="3" s="1"/>
  <c r="J73" i="3"/>
  <c r="D19" i="4"/>
  <c r="E18" i="4"/>
  <c r="E19" i="4" s="1"/>
</calcChain>
</file>

<file path=xl/sharedStrings.xml><?xml version="1.0" encoding="utf-8"?>
<sst xmlns="http://schemas.openxmlformats.org/spreadsheetml/2006/main" count="205" uniqueCount="141">
  <si>
    <t xml:space="preserve">АКТИВЫ </t>
  </si>
  <si>
    <t xml:space="preserve">Долгосрочные активы </t>
  </si>
  <si>
    <t xml:space="preserve"> </t>
  </si>
  <si>
    <t xml:space="preserve">Основные средства </t>
  </si>
  <si>
    <t xml:space="preserve">Нематериальные активы </t>
  </si>
  <si>
    <t xml:space="preserve">Прочие долгосрочные активы </t>
  </si>
  <si>
    <t xml:space="preserve">Итого долгосрочные активы </t>
  </si>
  <si>
    <t xml:space="preserve">Итого активы </t>
  </si>
  <si>
    <t xml:space="preserve">КАПИТАЛ И ОБЯЗАТЕЛЬСТВА </t>
  </si>
  <si>
    <t xml:space="preserve">Капитал </t>
  </si>
  <si>
    <t>Итого капитал</t>
  </si>
  <si>
    <t xml:space="preserve">Долгосрочные обязательства </t>
  </si>
  <si>
    <t xml:space="preserve">Итого долгосрочные обязательства </t>
  </si>
  <si>
    <t xml:space="preserve">Итого капитал и обязательства </t>
  </si>
  <si>
    <t>ОТЧЕТ О ФИНАНСОВОМ ПОЛОЖЕНИИ</t>
  </si>
  <si>
    <t>В тысячах тенге</t>
  </si>
  <si>
    <t>От имени руководства Компании:</t>
  </si>
  <si>
    <t>Маулешев А.А.</t>
  </si>
  <si>
    <t>Генеральный директор</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</si>
  <si>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</si>
  <si>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</si>
  <si>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</si>
  <si>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Валовая прибыль</t>
  </si>
  <si>
    <t>Прочие доходы</t>
  </si>
  <si>
    <t>Прочие расходы</t>
  </si>
  <si>
    <t>Прибыль (убыток) до налогообложения</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</si>
  <si>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</si>
  <si>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</si>
  <si>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</si>
  <si>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</si>
  <si>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Расходы по реализации </t>
  </si>
  <si>
    <t>ОТЧЕТ О ПРИБЫЛЯХ И УБЫТКАХ</t>
  </si>
  <si>
    <t>И ПРОЧЕМ СОВОКУПНОМ ДОХОДЕ</t>
  </si>
  <si>
    <t>ОТЧЕТ О ДВИЖЕНИИ ДЕНЕЖНЫХ СРЕДСТВ</t>
  </si>
  <si>
    <t xml:space="preserve">ЗА ПЕРИОД, ЗАКОНЧИВШИЙСЯ </t>
  </si>
  <si>
    <t>в том числе:</t>
  </si>
  <si>
    <t>реализация товаров и услуг</t>
  </si>
  <si>
    <t>авансы, полученные от покупателей, заказчиков</t>
  </si>
  <si>
    <t>полученные вознаграждения</t>
  </si>
  <si>
    <t>прочие поступления</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</si>
  <si>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</si>
  <si>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</si>
  <si>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</si>
  <si>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</si>
  <si>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</si>
  <si>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</si>
  <si>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</si>
  <si>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II. Движение денежных средств от инвестиционной деятельности</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</si>
  <si>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</si>
  <si>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</si>
  <si>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</si>
  <si>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</si>
  <si>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</si>
  <si>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</si>
  <si>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</si>
  <si>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</si>
  <si>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</si>
  <si>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</si>
  <si>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</si>
  <si>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</si>
  <si>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</si>
  <si>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</si>
  <si>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</si>
  <si>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</si>
  <si>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</si>
  <si>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</si>
  <si>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III. Движение денежных средств от финансовой деятельности</t>
  </si>
  <si>
    <t>эмиссия акций и других финансовых инструментов</t>
  </si>
  <si>
    <t>получение займов</t>
  </si>
  <si>
    <t>погашение займов</t>
  </si>
  <si>
    <t>выплата дивидендов</t>
  </si>
  <si>
    <t>выплаты собственникам по акциям организации</t>
  </si>
  <si>
    <t>прочие выбытия</t>
  </si>
  <si>
    <t>4. Влияние обменных курсов валют к тенге</t>
  </si>
  <si>
    <t>6. Денежные средства и их эквиваленты на начало отчетного периода</t>
  </si>
  <si>
    <t>7. Денежные средства и их эквиваленты на конец отчетного периода</t>
  </si>
  <si>
    <t>ОТЧЕТ ОБ ИЗМЕНЕНИЯХ В КАПИТАЛЕ</t>
  </si>
  <si>
    <t>Уставный капитал</t>
  </si>
  <si>
    <t>Итого</t>
  </si>
  <si>
    <t>Авансы выданные</t>
  </si>
  <si>
    <t>Денежные средства ограниченные в использовании</t>
  </si>
  <si>
    <t>Запасы</t>
  </si>
  <si>
    <t>Торговая и прочая дебиторская задолженность</t>
  </si>
  <si>
    <t>Нераспределенная прибыль</t>
  </si>
  <si>
    <t xml:space="preserve">Торговая и прочая кредиторская задолженность </t>
  </si>
  <si>
    <t>Обязательства по историческим затратам</t>
  </si>
  <si>
    <t>Резервы</t>
  </si>
  <si>
    <t>Отложенные налоговые обязательства</t>
  </si>
  <si>
    <t>Административные расходы</t>
  </si>
  <si>
    <t>Финансовые доходы</t>
  </si>
  <si>
    <t>Финансовые расходы</t>
  </si>
  <si>
    <r>
      <t>Доходы (расходы) по курсовой разнице, нетто</t>
    </r>
    <r>
      <rPr>
        <b/>
        <sz val="9"/>
        <rFont val="Times New Roman"/>
        <family val="1"/>
        <charset val="204"/>
      </rPr>
      <t xml:space="preserve"> </t>
    </r>
  </si>
  <si>
    <t>Расходы по налогу на прибыль</t>
  </si>
  <si>
    <t>прочая выручка</t>
  </si>
  <si>
    <t>Примечание</t>
  </si>
  <si>
    <t>Чистая прибыль (убыток) за период</t>
  </si>
  <si>
    <t>Итого совокупная прибыль за год</t>
  </si>
  <si>
    <t>АО "КАЗАЗОТ"</t>
  </si>
  <si>
    <t>На 31 декабря 2022 г.</t>
  </si>
  <si>
    <t>31 декабря 2023г.</t>
  </si>
  <si>
    <t>На 31 декабря 2023 г.</t>
  </si>
  <si>
    <t>ЗА ПЕРИОД, ЗАКОНЧИВШИЙСЯ 30 июня 2024 г.</t>
  </si>
  <si>
    <t>30 июня 2024г.</t>
  </si>
  <si>
    <t>Инвестиционное имущество</t>
  </si>
  <si>
    <t>Займы выданные</t>
  </si>
  <si>
    <t>Налоги к возмещению, кроме налога на прибыль</t>
  </si>
  <si>
    <t>Авансы выданные за долгосрочные активы</t>
  </si>
  <si>
    <t>Предоплата по подоходному налогу</t>
  </si>
  <si>
    <t xml:space="preserve">Денежные средства и эквиваленты денежных средств  </t>
  </si>
  <si>
    <t>Прочие краткосрочные активы</t>
  </si>
  <si>
    <t>Краткосрочные активы</t>
  </si>
  <si>
    <t>Итого краткосрочные активы</t>
  </si>
  <si>
    <t>Прочие резервы</t>
  </si>
  <si>
    <t>Доходы будущих периодов</t>
  </si>
  <si>
    <t>Краткосрочные обязательства</t>
  </si>
  <si>
    <t>Займы</t>
  </si>
  <si>
    <t>Обязательства по договорам с покупателями</t>
  </si>
  <si>
    <t>Налоги и прочие платежи к уплате</t>
  </si>
  <si>
    <t>Итого обязательства</t>
  </si>
  <si>
    <r>
      <t>Балансовая стоимость одной простой акции (в тысячах тенге</t>
    </r>
    <r>
      <rPr>
        <b/>
        <sz val="8.5"/>
        <color rgb="FF000000"/>
        <rFont val="Times New Roman"/>
        <family val="1"/>
        <charset val="204"/>
      </rPr>
      <t>)                                                                       695 987.49                        654 272.38</t>
    </r>
  </si>
  <si>
    <t>30 июля 2024г.</t>
  </si>
  <si>
    <t>ЗА ПЕРИОД, ЗАКОНЧИВШИЙСЯ  30 июня 2024 г.</t>
  </si>
  <si>
    <t>30 июня 2023г.</t>
  </si>
  <si>
    <t>6 мес. 2024г.</t>
  </si>
  <si>
    <t>6 мес. 2023г.</t>
  </si>
  <si>
    <t>30 июня 2024 г.</t>
  </si>
  <si>
    <t>Прочий совокупный доход</t>
  </si>
  <si>
    <t>Итого совокупный доход за год</t>
  </si>
  <si>
    <t>Прочие операции с акционерами</t>
  </si>
  <si>
    <t>Прибыль за 6 месяцев 2024г.</t>
  </si>
  <si>
    <t>На 30 июня  2024 г.</t>
  </si>
  <si>
    <t>Разведочные и оценочные активы</t>
  </si>
  <si>
    <t>Итого краткосрочные обязательства</t>
  </si>
  <si>
    <t>1. Поступление денежных средств, всего</t>
  </si>
  <si>
    <t>2. Выбытие денежных средств, всего</t>
  </si>
  <si>
    <t>3. Чистая сумма денежных средств от операционной деятельности</t>
  </si>
  <si>
    <t xml:space="preserve">1. Поступление денежных средств, всего </t>
  </si>
  <si>
    <t>3. Чистая сумма денежных средств от инвестиционной деятельности</t>
  </si>
  <si>
    <t>3. Чистая сумма денежных средств от финансовой деятельности</t>
  </si>
  <si>
    <t>5. Увеличение +/- уменьшение денежных средств</t>
  </si>
  <si>
    <t>Итого совокупный доход за 6 месяцев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</si>
</sst>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_ * #,##0.00_ ;_ * \-#,##0.00_ ;_ * &quot;-&quot;??_ ;_ @_ "/>
    <numFmt numFmtId="165" formatCode="_ * #,##0_ ;_ * \-#,##0_ ;_ * &quot;-&quot;??_ ;_ @_ "/>
  </numFmts>
  <fonts count="39" x14ac:knownFonts="1">
    <font>
      <sz val="11"/>
      <color theme="1"/>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
      <sz val="9"/>
      <color indexed="8"/>
      <name val="Times New Roman"/>
      <family val="1"/>
      <charset val="204"/>
    </font>
    <font>
      <b/>
      <sz val="9"/>
      <color indexed="8"/>
      <name val="Times New Roman"/>
      <family val="1"/>
      <charset val="204"/>
    </font>
    <font>
      <i/>
      <sz val="9"/>
      <color indexed="8"/>
      <name val="Times New Roman"/>
      <family val="1"/>
      <charset val="204"/>
    </font>
    <font>
      <sz val="9"/>
      <name val="Times New Roman"/>
      <family val="1"/>
      <charset val="204"/>
    </font>
    <font>
      <b/>
      <sz val="9"/>
      <name val="Times New Roman"/>
      <family val="1"/>
      <charset val="204"/>
    </font>
    <font>
      <u val="singleAccounting"/>
      <sz val="9"/>
      <name val="Times New Roman"/>
      <family val="1"/>
      <charset val="204"/>
    </font>
    <font>
      <i/>
      <sz val="10"/>
      <name val="Times New Roman"/>
      <family val="1"/>
      <charset val="204"/>
    </font>
    <font>
      <b/>
      <sz val="11"/>
      <color theme="1"/>
      <name val="Calibri"/>
      <family val="2"/>
      <charset val="204"/>
      <scheme val="minor"/>
    </font>
    <font>
      <b/>
      <sz val="9"/>
      <color indexed="8"/>
      <name val="Times New Roman"/>
      <family val="2"/>
      <charset val="204"/>
    </font>
    <font>
      <sz val="9"/>
      <color indexed="8"/>
      <name val="Times New Roman"/>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4" fillId="0" borderId="0"/>
    <xf numFmtId="0" fontId="5" fillId="0" borderId="0"/>
    <xf numFmtId="0" fontId="8" fillId="0" borderId="0"/>
    <xf numFmtId="0" fontId="8" fillId="0" borderId="0"/>
    <xf numFmtId="0" fontId="17" fillId="0" borderId="0"/>
    <xf numFmtId="164" fontId="1" fillId="0" borderId="0" applyFont="0" applyFill="0" applyBorder="0" applyAlignment="0" applyProtection="0"/>
    <xf numFmtId="0" fontId="8" fillId="0" borderId="0"/>
    <xf numFmtId="0" fontId="8" fillId="0" borderId="0"/>
  </cellStyleXfs>
  <cellXfs count="196">
    <xf numFmtId="0" fontId="0" fillId="0" borderId="0" xfId="0"/>
    <xf numFmtId="0" fontId="1" fillId="0" borderId="0" xfId="0" applyFont="1"/>
    <xf numFmtId="41" fontId="1" fillId="3" borderId="0" xfId="0" applyNumberFormat="1" applyFont="1" applyFill="1" applyAlignment="1"/>
    <xf numFmtId="0" fontId="1" fillId="3" borderId="0" xfId="0" applyFont="1" applyFill="1"/>
    <xf numFmtId="41" fontId="1" fillId="3" borderId="0" xfId="0" applyNumberFormat="1" applyFont="1" applyFill="1"/>
    <xf numFmtId="0" fontId="1" fillId="3" borderId="0" xfId="0" applyFont="1" applyFill="1" applyAlignment="1" applyProtection="1">
      <alignment vertical="center"/>
    </xf>
    <xf numFmtId="0" fontId="1" fillId="3" borderId="0" xfId="0" applyFont="1" applyFill="1" applyAlignment="1">
      <alignment vertical="center"/>
    </xf>
    <xf numFmtId="41" fontId="1" fillId="3" borderId="0" xfId="0" applyNumberFormat="1" applyFont="1" applyFill="1" applyAlignment="1">
      <alignment horizontal="center"/>
    </xf>
    <xf numFmtId="0" fontId="3" fillId="3" borderId="0" xfId="0" applyFont="1" applyFill="1" applyAlignment="1">
      <alignment vertical="center"/>
    </xf>
    <xf numFmtId="41" fontId="3" fillId="3" borderId="0" xfId="0" applyNumberFormat="1" applyFont="1" applyFill="1" applyAlignment="1"/>
    <xf numFmtId="41" fontId="3" fillId="3" borderId="0" xfId="0" applyNumberFormat="1" applyFont="1" applyFill="1"/>
    <xf numFmtId="0" fontId="3" fillId="3" borderId="0" xfId="0" applyFont="1" applyFill="1"/>
    <xf numFmtId="0" fontId="1" fillId="3" borderId="0" xfId="0" applyFont="1" applyFill="1" applyAlignment="1">
      <alignment horizontal="center"/>
    </xf>
    <xf numFmtId="0" fontId="1" fillId="3" borderId="0" xfId="0" applyFont="1" applyFill="1" applyAlignment="1">
      <alignment horizontal="left"/>
    </xf>
    <xf numFmtId="3" fontId="1" fillId="3" borderId="0" xfId="0" applyNumberFormat="1" applyFont="1" applyFill="1" applyAlignment="1">
      <alignment horizontal="left"/>
    </xf>
    <xf numFmtId="0" fontId="11" fillId="3" borderId="0" xfId="0" applyFont="1" applyFill="1" applyBorder="1" applyAlignment="1">
      <alignment vertical="top" wrapText="1"/>
    </xf>
    <xf numFmtId="0" fontId="12" fillId="3" borderId="0" xfId="0" applyFont="1" applyFill="1" applyAlignment="1">
      <alignment horizontal="left" vertical="top" wrapText="1"/>
    </xf>
    <xf numFmtId="3" fontId="12" fillId="3" borderId="0" xfId="0" applyNumberFormat="1" applyFont="1" applyFill="1" applyAlignment="1">
      <alignment horizontal="left" vertical="top"/>
    </xf>
    <xf numFmtId="0" fontId="11"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center" vertical="top"/>
    </xf>
    <xf numFmtId="3" fontId="14" fillId="3" borderId="4" xfId="3" applyNumberFormat="1" applyFont="1" applyFill="1" applyBorder="1" applyAlignment="1">
      <alignment horizontal="center" vertical="top"/>
    </xf>
    <xf numFmtId="0" fontId="13" fillId="3" borderId="0" xfId="0" applyFont="1" applyFill="1" applyBorder="1" applyAlignment="1">
      <alignment horizontal="left" vertical="top" wrapText="1"/>
    </xf>
    <xf numFmtId="0" fontId="12" fillId="3" borderId="0" xfId="0" applyFont="1" applyFill="1" applyBorder="1" applyAlignment="1">
      <alignment horizontal="center" vertical="top"/>
    </xf>
    <xf numFmtId="3" fontId="14" fillId="3" borderId="0" xfId="3" applyNumberFormat="1" applyFont="1" applyFill="1" applyBorder="1" applyAlignment="1">
      <alignment horizontal="center" vertical="top"/>
    </xf>
    <xf numFmtId="0" fontId="2"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protection locked="0"/>
    </xf>
    <xf numFmtId="41" fontId="1" fillId="3" borderId="0" xfId="0" applyNumberFormat="1" applyFont="1" applyFill="1" applyBorder="1" applyAlignment="1" applyProtection="1">
      <alignment horizontal="right" wrapText="1"/>
      <protection locked="0"/>
    </xf>
    <xf numFmtId="41" fontId="2" fillId="3" borderId="0" xfId="0" applyNumberFormat="1" applyFont="1" applyFill="1" applyBorder="1" applyAlignment="1" applyProtection="1">
      <alignment horizontal="right"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protection locked="0"/>
    </xf>
    <xf numFmtId="41" fontId="1" fillId="3" borderId="0" xfId="0" applyNumberFormat="1" applyFont="1" applyFill="1" applyBorder="1" applyAlignment="1" applyProtection="1">
      <alignment horizontal="right" wrapText="1"/>
    </xf>
    <xf numFmtId="41" fontId="1" fillId="3" borderId="0" xfId="0" applyNumberFormat="1" applyFont="1" applyFill="1" applyBorder="1" applyAlignment="1" applyProtection="1">
      <alignment horizontal="center" wrapText="1"/>
      <protection locked="0"/>
    </xf>
    <xf numFmtId="41" fontId="1" fillId="3" borderId="0" xfId="0" applyNumberFormat="1" applyFont="1" applyFill="1" applyBorder="1" applyAlignment="1" applyProtection="1">
      <alignment horizontal="right" vertical="center" wrapText="1"/>
      <protection locked="0"/>
    </xf>
    <xf numFmtId="41" fontId="1" fillId="3" borderId="0" xfId="0" applyNumberFormat="1" applyFont="1" applyFill="1" applyBorder="1" applyAlignment="1" applyProtection="1">
      <alignment horizontal="right" vertical="center"/>
      <protection locked="0"/>
    </xf>
    <xf numFmtId="41" fontId="2" fillId="3" borderId="5" xfId="0" applyNumberFormat="1" applyFont="1" applyFill="1" applyBorder="1" applyAlignment="1" applyProtection="1">
      <alignment horizontal="right" wrapText="1"/>
    </xf>
    <xf numFmtId="41" fontId="2" fillId="3" borderId="5" xfId="0" applyNumberFormat="1" applyFont="1" applyFill="1" applyBorder="1" applyAlignment="1" applyProtection="1">
      <alignment horizontal="right" vertical="center" wrapText="1"/>
    </xf>
    <xf numFmtId="41" fontId="2" fillId="3" borderId="7" xfId="0" applyNumberFormat="1" applyFont="1" applyFill="1" applyBorder="1" applyAlignment="1" applyProtection="1">
      <alignment horizontal="right" wrapText="1"/>
    </xf>
    <xf numFmtId="0" fontId="15" fillId="0" borderId="0" xfId="0" applyFont="1" applyAlignment="1">
      <alignment vertical="center"/>
    </xf>
    <xf numFmtId="0" fontId="9" fillId="0" borderId="0" xfId="4" applyNumberFormat="1" applyFont="1" applyFill="1" applyAlignment="1">
      <alignment horizontal="left" vertical="center" wrapText="1"/>
    </xf>
    <xf numFmtId="0" fontId="18" fillId="0" borderId="0" xfId="5" applyFont="1" applyFill="1"/>
    <xf numFmtId="165" fontId="19" fillId="0" borderId="0" xfId="6" applyNumberFormat="1" applyFont="1" applyFill="1"/>
    <xf numFmtId="0" fontId="19" fillId="0" borderId="0" xfId="5" applyFont="1" applyFill="1"/>
    <xf numFmtId="0" fontId="20" fillId="0" borderId="0" xfId="0" applyFont="1" applyFill="1"/>
    <xf numFmtId="165" fontId="21" fillId="0" borderId="0" xfId="6" applyNumberFormat="1" applyFont="1" applyFill="1"/>
    <xf numFmtId="0" fontId="22" fillId="0" borderId="0" xfId="4" applyNumberFormat="1" applyFont="1" applyFill="1" applyAlignment="1">
      <alignment horizontal="left" vertical="center" wrapText="1"/>
    </xf>
    <xf numFmtId="0" fontId="19" fillId="0" borderId="0" xfId="0" applyFont="1" applyFill="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6" fillId="0" borderId="0" xfId="0" applyFont="1" applyAlignment="1">
      <alignment horizontal="justify" vertical="center"/>
    </xf>
    <xf numFmtId="3" fontId="0" fillId="0" borderId="0" xfId="0" applyNumberFormat="1" applyFill="1"/>
    <xf numFmtId="0" fontId="0" fillId="0" borderId="0" xfId="0" applyFill="1"/>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7" fillId="2" borderId="0" xfId="7" applyNumberFormat="1" applyFont="1" applyFill="1" applyAlignment="1">
      <alignment horizontal="left" vertical="top"/>
    </xf>
    <xf numFmtId="0" fontId="6" fillId="0" borderId="0" xfId="0" applyFont="1"/>
    <xf numFmtId="0" fontId="1" fillId="0" borderId="0" xfId="5" applyFont="1" applyFill="1"/>
    <xf numFmtId="0" fontId="27" fillId="0" borderId="0" xfId="7" applyNumberFormat="1" applyFont="1" applyFill="1" applyAlignment="1">
      <alignment horizontal="left" vertical="top"/>
    </xf>
    <xf numFmtId="0" fontId="14" fillId="0" borderId="0" xfId="7" applyNumberFormat="1" applyFont="1" applyFill="1" applyAlignment="1">
      <alignment vertical="top"/>
    </xf>
    <xf numFmtId="3" fontId="2" fillId="0" borderId="8" xfId="0" applyNumberFormat="1" applyFont="1" applyBorder="1" applyAlignment="1">
      <alignment horizontal="right" vertical="center"/>
    </xf>
    <xf numFmtId="0" fontId="1" fillId="0" borderId="0" xfId="0" applyFont="1" applyBorder="1" applyAlignment="1">
      <alignment vertical="center" wrapText="1"/>
    </xf>
    <xf numFmtId="0" fontId="1" fillId="0" borderId="0" xfId="0" applyFont="1" applyAlignment="1">
      <alignment vertical="center"/>
    </xf>
    <xf numFmtId="0" fontId="1" fillId="0" borderId="10" xfId="0" applyFont="1" applyBorder="1" applyAlignment="1">
      <alignment horizontal="right" vertical="center"/>
    </xf>
    <xf numFmtId="3" fontId="1" fillId="0" borderId="0" xfId="0" applyNumberFormat="1" applyFont="1"/>
    <xf numFmtId="0" fontId="1" fillId="0" borderId="0" xfId="0" applyFont="1" applyAlignment="1">
      <alignment horizontal="right" vertical="center"/>
    </xf>
    <xf numFmtId="3" fontId="1" fillId="0" borderId="0" xfId="0" applyNumberFormat="1" applyFont="1" applyAlignment="1">
      <alignment horizontal="right" vertical="center"/>
    </xf>
    <xf numFmtId="3" fontId="1" fillId="0" borderId="8" xfId="0" applyNumberFormat="1" applyFont="1" applyBorder="1" applyAlignment="1">
      <alignment horizontal="right" vertical="center"/>
    </xf>
    <xf numFmtId="3" fontId="2" fillId="0" borderId="11" xfId="0" applyNumberFormat="1" applyFont="1" applyBorder="1" applyAlignment="1">
      <alignment horizontal="right" vertical="center"/>
    </xf>
    <xf numFmtId="0" fontId="1" fillId="0" borderId="10" xfId="0" applyFont="1" applyBorder="1"/>
    <xf numFmtId="3" fontId="2" fillId="0" borderId="10" xfId="0" applyNumberFormat="1" applyFont="1" applyBorder="1" applyAlignment="1">
      <alignment horizontal="right" vertical="center"/>
    </xf>
    <xf numFmtId="3" fontId="6" fillId="0" borderId="0" xfId="0" applyNumberFormat="1" applyFont="1"/>
    <xf numFmtId="0" fontId="1" fillId="0" borderId="0" xfId="5" applyFont="1"/>
    <xf numFmtId="0" fontId="27" fillId="2" borderId="0" xfId="4" applyNumberFormat="1" applyFont="1" applyFill="1" applyAlignment="1">
      <alignment horizontal="left" vertical="center" wrapText="1"/>
    </xf>
    <xf numFmtId="0" fontId="22" fillId="0" borderId="0" xfId="8" applyNumberFormat="1" applyFont="1" applyFill="1" applyAlignment="1">
      <alignment horizontal="left" vertical="top"/>
    </xf>
    <xf numFmtId="3" fontId="22" fillId="0" borderId="0" xfId="8" applyNumberFormat="1" applyFont="1" applyFill="1" applyAlignment="1">
      <alignment horizontal="left" vertical="top"/>
    </xf>
    <xf numFmtId="0" fontId="9" fillId="0" borderId="0" xfId="8" applyNumberFormat="1" applyFont="1" applyFill="1" applyAlignment="1">
      <alignment vertical="top"/>
    </xf>
    <xf numFmtId="0" fontId="9" fillId="0" borderId="0" xfId="8" applyNumberFormat="1" applyFont="1" applyFill="1" applyAlignment="1">
      <alignment horizontal="left" vertical="top"/>
    </xf>
    <xf numFmtId="0" fontId="26" fillId="0" borderId="4" xfId="8" applyNumberFormat="1" applyFont="1" applyFill="1" applyBorder="1" applyAlignment="1">
      <alignment horizontal="left" vertical="top" wrapText="1"/>
    </xf>
    <xf numFmtId="3" fontId="9" fillId="0" borderId="4" xfId="8" applyNumberFormat="1" applyFont="1" applyFill="1" applyBorder="1" applyAlignment="1">
      <alignment horizontal="center" vertical="center" wrapText="1"/>
    </xf>
    <xf numFmtId="0" fontId="22" fillId="0" borderId="6" xfId="8" applyNumberFormat="1" applyFont="1" applyFill="1" applyBorder="1" applyAlignment="1">
      <alignment horizontal="left" vertical="top"/>
    </xf>
    <xf numFmtId="3" fontId="22" fillId="0" borderId="6" xfId="8" applyNumberFormat="1" applyFont="1" applyFill="1" applyBorder="1" applyAlignment="1">
      <alignment horizontal="left" vertical="top"/>
    </xf>
    <xf numFmtId="0" fontId="9" fillId="0" borderId="0" xfId="8" applyNumberFormat="1" applyFont="1" applyFill="1" applyAlignment="1">
      <alignment horizontal="left" vertical="center"/>
    </xf>
    <xf numFmtId="3" fontId="9" fillId="0" borderId="4" xfId="8" applyNumberFormat="1" applyFont="1" applyFill="1" applyBorder="1" applyAlignment="1">
      <alignment horizontal="right"/>
    </xf>
    <xf numFmtId="0" fontId="22" fillId="0" borderId="0" xfId="8" applyNumberFormat="1" applyFont="1" applyFill="1" applyAlignment="1">
      <alignment horizontal="left" vertical="center"/>
    </xf>
    <xf numFmtId="3" fontId="22" fillId="0" borderId="6" xfId="8" applyNumberFormat="1" applyFont="1" applyFill="1" applyBorder="1" applyAlignment="1">
      <alignment horizontal="right"/>
    </xf>
    <xf numFmtId="3" fontId="10" fillId="0" borderId="0" xfId="0" applyNumberFormat="1" applyFont="1" applyAlignment="1">
      <alignment vertical="center" wrapText="1"/>
    </xf>
    <xf numFmtId="3" fontId="22" fillId="0" borderId="0" xfId="8" applyNumberFormat="1" applyFont="1" applyFill="1" applyAlignment="1">
      <alignment horizontal="right"/>
    </xf>
    <xf numFmtId="3" fontId="9" fillId="0" borderId="12" xfId="8" applyNumberFormat="1" applyFont="1" applyFill="1" applyBorder="1" applyAlignment="1">
      <alignment horizontal="right"/>
    </xf>
    <xf numFmtId="3" fontId="22" fillId="0" borderId="9" xfId="8" applyNumberFormat="1" applyFont="1" applyFill="1" applyBorder="1" applyAlignment="1">
      <alignment horizontal="left" vertical="center"/>
    </xf>
    <xf numFmtId="3" fontId="10" fillId="0" borderId="0" xfId="0" applyNumberFormat="1" applyFont="1"/>
    <xf numFmtId="0" fontId="8" fillId="0" borderId="0" xfId="8" applyFill="1"/>
    <xf numFmtId="3" fontId="8" fillId="0" borderId="0" xfId="8" applyNumberFormat="1" applyFill="1"/>
    <xf numFmtId="0" fontId="18" fillId="0" borderId="0" xfId="5" applyFont="1" applyFill="1" applyAlignment="1">
      <alignment vertical="center"/>
    </xf>
    <xf numFmtId="0" fontId="19" fillId="0" borderId="0" xfId="5" applyFont="1" applyFill="1" applyAlignment="1">
      <alignment vertical="center"/>
    </xf>
    <xf numFmtId="0" fontId="20" fillId="0" borderId="0" xfId="0" applyFont="1" applyFill="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horizontal="right" vertical="center"/>
    </xf>
    <xf numFmtId="41" fontId="2" fillId="3" borderId="8" xfId="0" applyNumberFormat="1" applyFont="1" applyFill="1" applyBorder="1"/>
    <xf numFmtId="0" fontId="29" fillId="0" borderId="0" xfId="3" applyNumberFormat="1" applyFont="1" applyFill="1" applyAlignment="1">
      <alignment horizontal="left" vertical="top" wrapText="1"/>
    </xf>
    <xf numFmtId="0" fontId="29" fillId="0" borderId="0" xfId="3" applyNumberFormat="1" applyFont="1" applyFill="1" applyAlignment="1">
      <alignment horizontal="left" vertical="top"/>
    </xf>
    <xf numFmtId="3" fontId="29" fillId="0" borderId="0" xfId="3" applyNumberFormat="1" applyFont="1" applyFill="1" applyAlignment="1">
      <alignment horizontal="left" vertical="top"/>
    </xf>
    <xf numFmtId="0" fontId="30" fillId="0" borderId="0" xfId="3" applyNumberFormat="1" applyFont="1" applyFill="1" applyAlignment="1">
      <alignment vertical="top" wrapText="1"/>
    </xf>
    <xf numFmtId="0" fontId="30" fillId="0" borderId="0" xfId="3" applyNumberFormat="1" applyFont="1" applyFill="1" applyAlignment="1">
      <alignment horizontal="left" vertical="top" wrapText="1"/>
    </xf>
    <xf numFmtId="0" fontId="31" fillId="0" borderId="4" xfId="3" applyNumberFormat="1" applyFont="1" applyFill="1" applyBorder="1" applyAlignment="1">
      <alignment horizontal="left" vertical="top" wrapText="1"/>
    </xf>
    <xf numFmtId="0" fontId="29" fillId="0" borderId="4" xfId="3" applyNumberFormat="1" applyFont="1" applyFill="1" applyBorder="1" applyAlignment="1">
      <alignment horizontal="center" vertical="top"/>
    </xf>
    <xf numFmtId="3" fontId="30" fillId="0" borderId="4"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3" fontId="30" fillId="0" borderId="0" xfId="3" applyNumberFormat="1" applyFont="1" applyFill="1" applyBorder="1" applyAlignment="1">
      <alignment horizontal="center" vertical="top"/>
    </xf>
    <xf numFmtId="3" fontId="25" fillId="0" borderId="0" xfId="0" applyNumberFormat="1" applyFont="1" applyFill="1"/>
    <xf numFmtId="0" fontId="25" fillId="0" borderId="0" xfId="0" applyFont="1" applyFill="1"/>
    <xf numFmtId="0" fontId="32" fillId="3" borderId="0" xfId="0" applyFont="1" applyFill="1" applyBorder="1" applyAlignment="1">
      <alignment horizontal="left" vertical="center" wrapText="1" indent="1"/>
    </xf>
    <xf numFmtId="41" fontId="32" fillId="3" borderId="0" xfId="0" applyNumberFormat="1" applyFont="1" applyFill="1" applyBorder="1" applyAlignment="1" applyProtection="1">
      <alignment horizontal="right" wrapText="1"/>
      <protection locked="0"/>
    </xf>
    <xf numFmtId="41" fontId="32" fillId="3" borderId="2" xfId="0" applyNumberFormat="1" applyFont="1" applyFill="1" applyBorder="1" applyAlignment="1" applyProtection="1">
      <alignment horizontal="right" wrapText="1"/>
      <protection locked="0"/>
    </xf>
    <xf numFmtId="41" fontId="32" fillId="3" borderId="1" xfId="0" applyNumberFormat="1" applyFont="1" applyFill="1" applyBorder="1" applyAlignment="1" applyProtection="1">
      <alignment horizontal="right" wrapText="1"/>
      <protection locked="0"/>
    </xf>
    <xf numFmtId="41" fontId="32" fillId="3" borderId="0" xfId="0" applyNumberFormat="1" applyFont="1" applyFill="1" applyBorder="1" applyAlignment="1">
      <alignment horizontal="left"/>
    </xf>
    <xf numFmtId="0" fontId="32" fillId="3" borderId="0" xfId="0" applyFont="1" applyFill="1" applyBorder="1" applyAlignment="1">
      <alignment horizontal="left"/>
    </xf>
    <xf numFmtId="0" fontId="33" fillId="3" borderId="0" xfId="0" applyFont="1" applyFill="1" applyBorder="1" applyAlignment="1">
      <alignment horizontal="left" vertical="center" wrapText="1" indent="1"/>
    </xf>
    <xf numFmtId="41" fontId="33" fillId="3" borderId="5" xfId="0" applyNumberFormat="1" applyFont="1" applyFill="1" applyBorder="1" applyAlignment="1" applyProtection="1">
      <alignment horizontal="right" wrapText="1"/>
    </xf>
    <xf numFmtId="41" fontId="33" fillId="3" borderId="2" xfId="0" applyNumberFormat="1" applyFont="1" applyFill="1" applyBorder="1" applyAlignment="1" applyProtection="1">
      <alignment horizontal="right" wrapText="1"/>
    </xf>
    <xf numFmtId="41" fontId="33" fillId="3" borderId="1" xfId="0" applyNumberFormat="1" applyFont="1" applyFill="1" applyBorder="1" applyAlignment="1" applyProtection="1">
      <alignment horizontal="right" wrapText="1"/>
    </xf>
    <xf numFmtId="41" fontId="33" fillId="3" borderId="5" xfId="0" applyNumberFormat="1" applyFont="1" applyFill="1" applyBorder="1" applyAlignment="1">
      <alignment horizontal="right" wrapText="1"/>
    </xf>
    <xf numFmtId="41" fontId="33" fillId="3" borderId="2" xfId="0" applyNumberFormat="1" applyFont="1" applyFill="1" applyBorder="1" applyAlignment="1">
      <alignment horizontal="right" wrapText="1"/>
    </xf>
    <xf numFmtId="41" fontId="33" fillId="3" borderId="1" xfId="0" applyNumberFormat="1" applyFont="1" applyFill="1" applyBorder="1" applyAlignment="1">
      <alignment horizontal="right" wrapText="1"/>
    </xf>
    <xf numFmtId="0" fontId="33" fillId="3" borderId="0" xfId="0" applyFont="1" applyFill="1" applyBorder="1" applyAlignment="1">
      <alignment horizontal="left" vertical="center" wrapText="1"/>
    </xf>
    <xf numFmtId="41" fontId="33" fillId="3" borderId="7" xfId="0" applyNumberFormat="1" applyFont="1" applyFill="1" applyBorder="1" applyAlignment="1">
      <alignment horizontal="right" wrapText="1"/>
    </xf>
    <xf numFmtId="0" fontId="32" fillId="3" borderId="0" xfId="0" applyFont="1" applyFill="1" applyBorder="1" applyAlignment="1">
      <alignment horizontal="center" wrapText="1"/>
    </xf>
    <xf numFmtId="41" fontId="32" fillId="3" borderId="0" xfId="0" applyNumberFormat="1" applyFont="1" applyFill="1" applyBorder="1" applyAlignment="1">
      <alignment horizontal="left" wrapText="1"/>
    </xf>
    <xf numFmtId="0" fontId="25" fillId="0" borderId="0" xfId="0" applyFont="1" applyBorder="1"/>
    <xf numFmtId="41" fontId="32" fillId="3" borderId="0" xfId="0" applyNumberFormat="1" applyFont="1" applyFill="1" applyAlignment="1"/>
    <xf numFmtId="41" fontId="32" fillId="3" borderId="0" xfId="0" applyNumberFormat="1" applyFont="1" applyFill="1"/>
    <xf numFmtId="0" fontId="32" fillId="3" borderId="0" xfId="0" applyFont="1" applyFill="1"/>
    <xf numFmtId="0" fontId="25" fillId="0" borderId="0" xfId="0" applyFont="1" applyBorder="1" applyAlignment="1">
      <alignment horizontal="justify" vertical="center"/>
    </xf>
    <xf numFmtId="0" fontId="32" fillId="3" borderId="0" xfId="0" applyFont="1" applyFill="1" applyBorder="1" applyAlignment="1">
      <alignment horizontal="left" vertical="center"/>
    </xf>
    <xf numFmtId="3" fontId="32" fillId="3" borderId="0" xfId="0" applyNumberFormat="1" applyFont="1" applyFill="1" applyBorder="1" applyAlignment="1">
      <alignment horizontal="left"/>
    </xf>
    <xf numFmtId="41" fontId="34" fillId="3" borderId="0" xfId="0" applyNumberFormat="1" applyFont="1" applyFill="1" applyBorder="1" applyAlignment="1" applyProtection="1">
      <alignment horizontal="right" wrapText="1"/>
      <protection locked="0"/>
    </xf>
    <xf numFmtId="0" fontId="9" fillId="0" borderId="0" xfId="4" applyNumberFormat="1" applyFont="1" applyFill="1" applyAlignment="1">
      <alignment horizontal="left" vertical="center" wrapText="1"/>
    </xf>
    <xf numFmtId="0" fontId="29" fillId="0" borderId="0" xfId="3" applyNumberFormat="1" applyFont="1" applyFill="1" applyBorder="1" applyAlignment="1">
      <alignment vertical="top"/>
    </xf>
    <xf numFmtId="41" fontId="32" fillId="3" borderId="0" xfId="0" applyNumberFormat="1" applyFont="1" applyFill="1" applyBorder="1" applyAlignment="1" applyProtection="1">
      <alignment wrapText="1"/>
      <protection locked="0"/>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7" fillId="0" borderId="0" xfId="8" applyNumberFormat="1" applyFont="1" applyFill="1" applyAlignment="1">
      <alignment horizontal="left" vertical="center"/>
    </xf>
    <xf numFmtId="3" fontId="37" fillId="0" borderId="0" xfId="8" applyNumberFormat="1" applyFont="1" applyFill="1" applyAlignment="1">
      <alignment horizontal="right"/>
    </xf>
    <xf numFmtId="3" fontId="36" fillId="0" borderId="0" xfId="0" applyNumberFormat="1" applyFont="1" applyFill="1"/>
    <xf numFmtId="0" fontId="36" fillId="0" borderId="0" xfId="0" applyFont="1" applyFill="1"/>
    <xf numFmtId="0" fontId="1" fillId="0" borderId="0" xfId="0" applyFont="1" applyAlignment="1">
      <alignment horizontal="right" vertical="center"/>
    </xf>
    <xf numFmtId="0" fontId="14" fillId="0" borderId="0" xfId="7" applyNumberFormat="1" applyFont="1" applyFill="1" applyAlignment="1">
      <alignment horizontal="left" vertical="top"/>
    </xf>
    <xf numFmtId="0" fontId="30" fillId="0" borderId="0" xfId="8" applyNumberFormat="1" applyFont="1" applyFill="1" applyAlignment="1">
      <alignment horizontal="left" vertical="top"/>
    </xf>
    <xf numFmtId="4" fontId="33" fillId="3" borderId="0" xfId="0" applyNumberFormat="1" applyFont="1" applyFill="1" applyBorder="1" applyAlignment="1">
      <alignment horizontal="right" wrapText="1"/>
    </xf>
    <xf numFmtId="3" fontId="2" fillId="3" borderId="0" xfId="0" applyNumberFormat="1" applyFont="1" applyFill="1" applyAlignment="1">
      <alignment horizontal="right"/>
    </xf>
    <xf numFmtId="3" fontId="9" fillId="0" borderId="0" xfId="8" applyNumberFormat="1" applyFont="1" applyFill="1" applyBorder="1" applyAlignment="1">
      <alignment horizontal="right"/>
    </xf>
    <xf numFmtId="0" fontId="24" fillId="0" borderId="0" xfId="0" applyFont="1" applyBorder="1" applyAlignment="1">
      <alignment horizontal="left" vertical="center" wrapText="1"/>
    </xf>
    <xf numFmtId="41" fontId="6" fillId="0" borderId="0" xfId="0" applyNumberFormat="1" applyFont="1"/>
    <xf numFmtId="0" fontId="9" fillId="0" borderId="0" xfId="4" applyNumberFormat="1" applyFont="1" applyFill="1" applyAlignment="1">
      <alignment horizontal="left" vertical="center" wrapText="1"/>
    </xf>
    <xf numFmtId="41" fontId="2" fillId="3" borderId="6" xfId="0" applyNumberFormat="1" applyFont="1" applyFill="1" applyBorder="1" applyAlignment="1" applyProtection="1">
      <alignment horizontal="right" vertical="center" wrapText="1"/>
    </xf>
    <xf numFmtId="3" fontId="37" fillId="0" borderId="0" xfId="8" applyNumberFormat="1" applyFont="1" applyFill="1" applyBorder="1" applyAlignment="1">
      <alignment horizontal="right"/>
    </xf>
    <xf numFmtId="0" fontId="38" fillId="0" borderId="0" xfId="8" applyNumberFormat="1" applyFont="1" applyFill="1" applyAlignment="1">
      <alignment horizontal="left" vertical="center"/>
    </xf>
    <xf numFmtId="3" fontId="38" fillId="0" borderId="0" xfId="8" applyNumberFormat="1" applyFont="1" applyFill="1" applyAlignment="1">
      <alignment horizontal="right"/>
    </xf>
    <xf numFmtId="3" fontId="0" fillId="0" borderId="0" xfId="0" applyNumberFormat="1" applyFont="1" applyFill="1"/>
    <xf numFmtId="0" fontId="0" fillId="0" borderId="0" xfId="0" applyFont="1" applyFill="1"/>
    <xf numFmtId="3" fontId="22" fillId="0" borderId="0" xfId="8" applyNumberFormat="1" applyFont="1" applyFill="1" applyBorder="1" applyAlignment="1">
      <alignment horizontal="right"/>
    </xf>
    <xf numFmtId="41" fontId="9" fillId="0" borderId="12" xfId="8" applyNumberFormat="1" applyFont="1" applyFill="1" applyBorder="1" applyAlignment="1">
      <alignment horizontal="right"/>
    </xf>
    <xf numFmtId="41" fontId="33" fillId="3" borderId="0" xfId="0" applyNumberFormat="1" applyFont="1" applyFill="1" applyBorder="1" applyAlignment="1" applyProtection="1">
      <alignment horizontal="right" wrapText="1"/>
      <protection locked="0"/>
    </xf>
    <xf numFmtId="0" fontId="11" fillId="3" borderId="0" xfId="0" applyFont="1" applyFill="1" applyBorder="1" applyAlignment="1">
      <alignment horizontal="center" vertical="top"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0" fillId="0" borderId="0" xfId="3" applyNumberFormat="1" applyFont="1" applyFill="1" applyAlignment="1">
      <alignment horizontal="center" vertical="top" wrapText="1"/>
    </xf>
    <xf numFmtId="0" fontId="29" fillId="0" borderId="0" xfId="3" applyNumberFormat="1" applyFont="1" applyFill="1" applyAlignment="1">
      <alignment horizontal="center" vertical="top"/>
    </xf>
    <xf numFmtId="0" fontId="1" fillId="0" borderId="0" xfId="0" applyFont="1" applyAlignment="1">
      <alignment vertical="center"/>
    </xf>
    <xf numFmtId="3" fontId="1" fillId="0" borderId="0" xfId="0" applyNumberFormat="1" applyFont="1" applyAlignment="1">
      <alignment horizontal="right" vertical="center"/>
    </xf>
    <xf numFmtId="0" fontId="1" fillId="0" borderId="0" xfId="0" applyFont="1" applyAlignment="1">
      <alignment horizontal="right" vertical="center"/>
    </xf>
    <xf numFmtId="0" fontId="14" fillId="0" borderId="0" xfId="7" applyNumberFormat="1" applyFont="1" applyFill="1" applyAlignment="1">
      <alignment horizontal="center"/>
    </xf>
    <xf numFmtId="0" fontId="11" fillId="0" borderId="0" xfId="0" applyFont="1" applyFill="1" applyBorder="1" applyAlignment="1">
      <alignment horizontal="center" vertical="top" wrapText="1"/>
    </xf>
    <xf numFmtId="0" fontId="28" fillId="0" borderId="0" xfId="0" applyFont="1" applyBorder="1" applyAlignment="1">
      <alignment horizontal="center"/>
    </xf>
    <xf numFmtId="0" fontId="35"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vertical="center"/>
    </xf>
    <xf numFmtId="3" fontId="2" fillId="0" borderId="8" xfId="0" applyNumberFormat="1" applyFont="1" applyBorder="1" applyAlignment="1">
      <alignment horizontal="right" vertical="center"/>
    </xf>
    <xf numFmtId="0" fontId="2" fillId="0" borderId="0" xfId="0" applyFont="1" applyBorder="1" applyAlignment="1">
      <alignment vertical="center"/>
    </xf>
    <xf numFmtId="3" fontId="1" fillId="0" borderId="8" xfId="0" applyNumberFormat="1" applyFont="1" applyBorder="1" applyAlignment="1">
      <alignment horizontal="right" vertical="center"/>
    </xf>
    <xf numFmtId="0" fontId="2" fillId="0" borderId="0" xfId="0" applyFont="1" applyAlignment="1">
      <alignment vertical="center" wrapText="1"/>
    </xf>
    <xf numFmtId="3" fontId="2" fillId="0" borderId="11" xfId="0" applyNumberFormat="1" applyFont="1" applyBorder="1" applyAlignment="1">
      <alignment horizontal="right" vertical="center"/>
    </xf>
    <xf numFmtId="0" fontId="1" fillId="0" borderId="0" xfId="0" applyFont="1" applyAlignment="1">
      <alignment vertical="center" wrapText="1"/>
    </xf>
    <xf numFmtId="3" fontId="2" fillId="0" borderId="8" xfId="0" applyNumberFormat="1" applyFont="1" applyFill="1" applyBorder="1" applyAlignment="1">
      <alignment horizontal="right" vertical="center"/>
    </xf>
    <xf numFmtId="0" fontId="1" fillId="0" borderId="10" xfId="0" applyFont="1" applyBorder="1" applyAlignment="1">
      <alignment horizontal="right" vertical="center"/>
    </xf>
    <xf numFmtId="0" fontId="27" fillId="2" borderId="0" xfId="4" applyNumberFormat="1" applyFont="1" applyFill="1" applyAlignment="1">
      <alignment horizontal="left" vertical="center" wrapText="1"/>
    </xf>
    <xf numFmtId="3" fontId="2" fillId="0" borderId="10" xfId="0" applyNumberFormat="1" applyFont="1" applyBorder="1" applyAlignment="1">
      <alignment horizontal="right" vertical="center"/>
    </xf>
    <xf numFmtId="0" fontId="9" fillId="0" borderId="0" xfId="4" applyNumberFormat="1" applyFont="1" applyFill="1" applyAlignment="1">
      <alignment horizontal="left" vertical="center" wrapText="1"/>
    </xf>
    <xf numFmtId="0" fontId="7" fillId="0" borderId="0" xfId="0" applyFont="1" applyFill="1" applyBorder="1" applyAlignment="1">
      <alignment horizontal="center" vertical="top" wrapText="1"/>
    </xf>
    <xf numFmtId="0" fontId="9" fillId="0" borderId="0" xfId="8" applyNumberFormat="1" applyFont="1" applyFill="1" applyAlignment="1">
      <alignment horizontal="center" vertical="top"/>
    </xf>
    <xf numFmtId="0" fontId="22" fillId="0" borderId="0" xfId="8" applyNumberFormat="1" applyFont="1" applyFill="1" applyAlignment="1">
      <alignment horizontal="center" vertical="top"/>
    </xf>
  </cellXfs>
  <cellStyles count="9">
    <cellStyle name="Normal_A4._TS Kazstroyservice_2007" xfId="1" xr:uid="{67333574-3CF8-4E90-AB37-23E5D689D7F2}"/>
    <cellStyle name="Обычный" xfId="0" builtinId="0"/>
    <cellStyle name="Обычный 10" xfId="5" xr:uid="{4A36FB1C-87E0-4B6E-A76F-FE3DC7B3198C}"/>
    <cellStyle name="Обычный 2" xfId="2" xr:uid="{B67A52D2-57FF-450E-A507-2E50A715E1E3}"/>
    <cellStyle name="Обычный_Лист1" xfId="8" xr:uid="{AE9F775C-98F9-427F-9710-AAD1144890B8}"/>
    <cellStyle name="Обычный_Лист13" xfId="3" xr:uid="{1DD57FA7-B3C2-4A2D-A317-00E09E35CFF0}"/>
    <cellStyle name="Обычный_ОДДС" xfId="7" xr:uid="{6661AB54-C57D-42E5-931F-798F12A4005A}"/>
    <cellStyle name="Обычный_ОФП" xfId="4" xr:uid="{52B1261E-B615-431B-AA38-CB35BCD88506}"/>
    <cellStyle name="Финансовый 17" xfId="6"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O258"/>
  <sheetViews>
    <sheetView tabSelected="1" zoomScale="145" zoomScaleNormal="145" workbookViewId="0">
      <selection activeCell="A4" sqref="A4"/>
    </sheetView>
  </sheetViews>
  <sheetFormatPr defaultRowHeight="12.75" x14ac:dyDescent="0.2"/>
  <cols>
    <col min="1" max="1" width="47.85546875" style="6" customWidth="1"/>
    <col min="2" max="2" width="16" style="6" customWidth="1"/>
    <col min="3" max="3" width="18.42578125" style="12" customWidth="1"/>
    <col min="4" max="4" width="20.28515625" style="12" customWidth="1"/>
    <col min="5" max="5" width="9.140625" style="3"/>
    <col min="6" max="6" width="10.140625" style="3" bestFit="1" customWidth="1"/>
    <col min="7" max="7" width="13.140625" style="3" customWidth="1"/>
    <col min="8" max="246" width="9.140625" style="3"/>
    <col min="247" max="247" width="2.7109375" style="3" customWidth="1"/>
    <col min="248" max="248" width="6.7109375" style="3" customWidth="1"/>
    <col min="249" max="249" width="43.7109375" style="3" customWidth="1"/>
    <col min="250" max="250" width="10.85546875" style="3" customWidth="1"/>
    <col min="251" max="251" width="13.7109375" style="3" customWidth="1"/>
    <col min="252" max="252" width="13.5703125" style="3" customWidth="1"/>
    <col min="253" max="254" width="12" style="3" customWidth="1"/>
    <col min="255" max="256" width="9.140625" style="3"/>
    <col min="257" max="257" width="34.28515625" style="3" customWidth="1"/>
    <col min="258" max="258" width="11.42578125" style="3" customWidth="1"/>
    <col min="259" max="259" width="9.140625" style="3"/>
    <col min="260" max="260" width="19.85546875" style="3" customWidth="1"/>
    <col min="261" max="502" width="9.140625" style="3"/>
    <col min="503" max="503" width="2.7109375" style="3" customWidth="1"/>
    <col min="504" max="504" width="6.7109375" style="3" customWidth="1"/>
    <col min="505" max="505" width="43.7109375" style="3" customWidth="1"/>
    <col min="506" max="506" width="10.85546875" style="3" customWidth="1"/>
    <col min="507" max="507" width="13.7109375" style="3" customWidth="1"/>
    <col min="508" max="508" width="13.5703125" style="3" customWidth="1"/>
    <col min="509" max="510" width="12" style="3" customWidth="1"/>
    <col min="511" max="512" width="9.140625" style="3"/>
    <col min="513" max="513" width="34.28515625" style="3" customWidth="1"/>
    <col min="514" max="514" width="11.42578125" style="3" customWidth="1"/>
    <col min="515" max="515" width="9.140625" style="3"/>
    <col min="516" max="516" width="19.85546875" style="3" customWidth="1"/>
    <col min="517" max="758" width="9.140625" style="3"/>
    <col min="759" max="759" width="2.7109375" style="3" customWidth="1"/>
    <col min="760" max="760" width="6.7109375" style="3" customWidth="1"/>
    <col min="761" max="761" width="43.7109375" style="3" customWidth="1"/>
    <col min="762" max="762" width="10.85546875" style="3" customWidth="1"/>
    <col min="763" max="763" width="13.7109375" style="3" customWidth="1"/>
    <col min="764" max="764" width="13.5703125" style="3" customWidth="1"/>
    <col min="765" max="766" width="12" style="3" customWidth="1"/>
    <col min="767" max="768" width="9.140625" style="3"/>
    <col min="769" max="769" width="34.28515625" style="3" customWidth="1"/>
    <col min="770" max="770" width="11.42578125" style="3" customWidth="1"/>
    <col min="771" max="771" width="9.140625" style="3"/>
    <col min="772" max="772" width="19.85546875" style="3" customWidth="1"/>
    <col min="773" max="1014" width="9.140625" style="3"/>
    <col min="1015" max="1015" width="2.7109375" style="3" customWidth="1"/>
    <col min="1016" max="1016" width="6.7109375" style="3" customWidth="1"/>
    <col min="1017" max="1017" width="43.7109375" style="3" customWidth="1"/>
    <col min="1018" max="1018" width="10.85546875" style="3" customWidth="1"/>
    <col min="1019" max="1019" width="13.7109375" style="3" customWidth="1"/>
    <col min="1020" max="1020" width="13.5703125" style="3" customWidth="1"/>
    <col min="1021" max="1022" width="12" style="3" customWidth="1"/>
    <col min="1023" max="1024" width="9.140625" style="3"/>
    <col min="1025" max="1025" width="34.28515625" style="3" customWidth="1"/>
    <col min="1026" max="1026" width="11.42578125" style="3" customWidth="1"/>
    <col min="1027" max="1027" width="9.140625" style="3"/>
    <col min="1028" max="1028" width="19.85546875" style="3" customWidth="1"/>
    <col min="1029" max="1270" width="9.140625" style="3"/>
    <col min="1271" max="1271" width="2.7109375" style="3" customWidth="1"/>
    <col min="1272" max="1272" width="6.7109375" style="3" customWidth="1"/>
    <col min="1273" max="1273" width="43.7109375" style="3" customWidth="1"/>
    <col min="1274" max="1274" width="10.85546875" style="3" customWidth="1"/>
    <col min="1275" max="1275" width="13.7109375" style="3" customWidth="1"/>
    <col min="1276" max="1276" width="13.5703125" style="3" customWidth="1"/>
    <col min="1277" max="1278" width="12" style="3" customWidth="1"/>
    <col min="1279" max="1280" width="9.140625" style="3"/>
    <col min="1281" max="1281" width="34.28515625" style="3" customWidth="1"/>
    <col min="1282" max="1282" width="11.42578125" style="3" customWidth="1"/>
    <col min="1283" max="1283" width="9.140625" style="3"/>
    <col min="1284" max="1284" width="19.85546875" style="3" customWidth="1"/>
    <col min="1285" max="1526" width="9.140625" style="3"/>
    <col min="1527" max="1527" width="2.7109375" style="3" customWidth="1"/>
    <col min="1528" max="1528" width="6.7109375" style="3" customWidth="1"/>
    <col min="1529" max="1529" width="43.7109375" style="3" customWidth="1"/>
    <col min="1530" max="1530" width="10.85546875" style="3" customWidth="1"/>
    <col min="1531" max="1531" width="13.7109375" style="3" customWidth="1"/>
    <col min="1532" max="1532" width="13.5703125" style="3" customWidth="1"/>
    <col min="1533" max="1534" width="12" style="3" customWidth="1"/>
    <col min="1535" max="1536" width="9.140625" style="3"/>
    <col min="1537" max="1537" width="34.28515625" style="3" customWidth="1"/>
    <col min="1538" max="1538" width="11.42578125" style="3" customWidth="1"/>
    <col min="1539" max="1539" width="9.140625" style="3"/>
    <col min="1540" max="1540" width="19.85546875" style="3" customWidth="1"/>
    <col min="1541" max="1782" width="9.140625" style="3"/>
    <col min="1783" max="1783" width="2.7109375" style="3" customWidth="1"/>
    <col min="1784" max="1784" width="6.7109375" style="3" customWidth="1"/>
    <col min="1785" max="1785" width="43.7109375" style="3" customWidth="1"/>
    <col min="1786" max="1786" width="10.85546875" style="3" customWidth="1"/>
    <col min="1787" max="1787" width="13.7109375" style="3" customWidth="1"/>
    <col min="1788" max="1788" width="13.5703125" style="3" customWidth="1"/>
    <col min="1789" max="1790" width="12" style="3" customWidth="1"/>
    <col min="1791" max="1792" width="9.140625" style="3"/>
    <col min="1793" max="1793" width="34.28515625" style="3" customWidth="1"/>
    <col min="1794" max="1794" width="11.42578125" style="3" customWidth="1"/>
    <col min="1795" max="1795" width="9.140625" style="3"/>
    <col min="1796" max="1796" width="19.85546875" style="3" customWidth="1"/>
    <col min="1797" max="2038" width="9.140625" style="3"/>
    <col min="2039" max="2039" width="2.7109375" style="3" customWidth="1"/>
    <col min="2040" max="2040" width="6.7109375" style="3" customWidth="1"/>
    <col min="2041" max="2041" width="43.7109375" style="3" customWidth="1"/>
    <col min="2042" max="2042" width="10.85546875" style="3" customWidth="1"/>
    <col min="2043" max="2043" width="13.7109375" style="3" customWidth="1"/>
    <col min="2044" max="2044" width="13.5703125" style="3" customWidth="1"/>
    <col min="2045" max="2046" width="12" style="3" customWidth="1"/>
    <col min="2047" max="2048" width="9.140625" style="3"/>
    <col min="2049" max="2049" width="34.28515625" style="3" customWidth="1"/>
    <col min="2050" max="2050" width="11.42578125" style="3" customWidth="1"/>
    <col min="2051" max="2051" width="9.140625" style="3"/>
    <col min="2052" max="2052" width="19.85546875" style="3" customWidth="1"/>
    <col min="2053" max="2294" width="9.140625" style="3"/>
    <col min="2295" max="2295" width="2.7109375" style="3" customWidth="1"/>
    <col min="2296" max="2296" width="6.7109375" style="3" customWidth="1"/>
    <col min="2297" max="2297" width="43.7109375" style="3" customWidth="1"/>
    <col min="2298" max="2298" width="10.85546875" style="3" customWidth="1"/>
    <col min="2299" max="2299" width="13.7109375" style="3" customWidth="1"/>
    <col min="2300" max="2300" width="13.5703125" style="3" customWidth="1"/>
    <col min="2301" max="2302" width="12" style="3" customWidth="1"/>
    <col min="2303" max="2304" width="9.140625" style="3"/>
    <col min="2305" max="2305" width="34.28515625" style="3" customWidth="1"/>
    <col min="2306" max="2306" width="11.42578125" style="3" customWidth="1"/>
    <col min="2307" max="2307" width="9.140625" style="3"/>
    <col min="2308" max="2308" width="19.85546875" style="3" customWidth="1"/>
    <col min="2309" max="2550" width="9.140625" style="3"/>
    <col min="2551" max="2551" width="2.7109375" style="3" customWidth="1"/>
    <col min="2552" max="2552" width="6.7109375" style="3" customWidth="1"/>
    <col min="2553" max="2553" width="43.7109375" style="3" customWidth="1"/>
    <col min="2554" max="2554" width="10.85546875" style="3" customWidth="1"/>
    <col min="2555" max="2555" width="13.7109375" style="3" customWidth="1"/>
    <col min="2556" max="2556" width="13.5703125" style="3" customWidth="1"/>
    <col min="2557" max="2558" width="12" style="3" customWidth="1"/>
    <col min="2559" max="2560" width="9.140625" style="3"/>
    <col min="2561" max="2561" width="34.28515625" style="3" customWidth="1"/>
    <col min="2562" max="2562" width="11.42578125" style="3" customWidth="1"/>
    <col min="2563" max="2563" width="9.140625" style="3"/>
    <col min="2564" max="2564" width="19.85546875" style="3" customWidth="1"/>
    <col min="2565" max="2806" width="9.140625" style="3"/>
    <col min="2807" max="2807" width="2.7109375" style="3" customWidth="1"/>
    <col min="2808" max="2808" width="6.7109375" style="3" customWidth="1"/>
    <col min="2809" max="2809" width="43.7109375" style="3" customWidth="1"/>
    <col min="2810" max="2810" width="10.85546875" style="3" customWidth="1"/>
    <col min="2811" max="2811" width="13.7109375" style="3" customWidth="1"/>
    <col min="2812" max="2812" width="13.5703125" style="3" customWidth="1"/>
    <col min="2813" max="2814" width="12" style="3" customWidth="1"/>
    <col min="2815" max="2816" width="9.140625" style="3"/>
    <col min="2817" max="2817" width="34.28515625" style="3" customWidth="1"/>
    <col min="2818" max="2818" width="11.42578125" style="3" customWidth="1"/>
    <col min="2819" max="2819" width="9.140625" style="3"/>
    <col min="2820" max="2820" width="19.85546875" style="3" customWidth="1"/>
    <col min="2821" max="3062" width="9.140625" style="3"/>
    <col min="3063" max="3063" width="2.7109375" style="3" customWidth="1"/>
    <col min="3064" max="3064" width="6.7109375" style="3" customWidth="1"/>
    <col min="3065" max="3065" width="43.7109375" style="3" customWidth="1"/>
    <col min="3066" max="3066" width="10.85546875" style="3" customWidth="1"/>
    <col min="3067" max="3067" width="13.7109375" style="3" customWidth="1"/>
    <col min="3068" max="3068" width="13.5703125" style="3" customWidth="1"/>
    <col min="3069" max="3070" width="12" style="3" customWidth="1"/>
    <col min="3071" max="3072" width="9.140625" style="3"/>
    <col min="3073" max="3073" width="34.28515625" style="3" customWidth="1"/>
    <col min="3074" max="3074" width="11.42578125" style="3" customWidth="1"/>
    <col min="3075" max="3075" width="9.140625" style="3"/>
    <col min="3076" max="3076" width="19.85546875" style="3" customWidth="1"/>
    <col min="3077" max="3318" width="9.140625" style="3"/>
    <col min="3319" max="3319" width="2.7109375" style="3" customWidth="1"/>
    <col min="3320" max="3320" width="6.7109375" style="3" customWidth="1"/>
    <col min="3321" max="3321" width="43.7109375" style="3" customWidth="1"/>
    <col min="3322" max="3322" width="10.85546875" style="3" customWidth="1"/>
    <col min="3323" max="3323" width="13.7109375" style="3" customWidth="1"/>
    <col min="3324" max="3324" width="13.5703125" style="3" customWidth="1"/>
    <col min="3325" max="3326" width="12" style="3" customWidth="1"/>
    <col min="3327" max="3328" width="9.140625" style="3"/>
    <col min="3329" max="3329" width="34.28515625" style="3" customWidth="1"/>
    <col min="3330" max="3330" width="11.42578125" style="3" customWidth="1"/>
    <col min="3331" max="3331" width="9.140625" style="3"/>
    <col min="3332" max="3332" width="19.85546875" style="3" customWidth="1"/>
    <col min="3333" max="3574" width="9.140625" style="3"/>
    <col min="3575" max="3575" width="2.7109375" style="3" customWidth="1"/>
    <col min="3576" max="3576" width="6.7109375" style="3" customWidth="1"/>
    <col min="3577" max="3577" width="43.7109375" style="3" customWidth="1"/>
    <col min="3578" max="3578" width="10.85546875" style="3" customWidth="1"/>
    <col min="3579" max="3579" width="13.7109375" style="3" customWidth="1"/>
    <col min="3580" max="3580" width="13.5703125" style="3" customWidth="1"/>
    <col min="3581" max="3582" width="12" style="3" customWidth="1"/>
    <col min="3583" max="3584" width="9.140625" style="3"/>
    <col min="3585" max="3585" width="34.28515625" style="3" customWidth="1"/>
    <col min="3586" max="3586" width="11.42578125" style="3" customWidth="1"/>
    <col min="3587" max="3587" width="9.140625" style="3"/>
    <col min="3588" max="3588" width="19.85546875" style="3" customWidth="1"/>
    <col min="3589" max="3830" width="9.140625" style="3"/>
    <col min="3831" max="3831" width="2.7109375" style="3" customWidth="1"/>
    <col min="3832" max="3832" width="6.7109375" style="3" customWidth="1"/>
    <col min="3833" max="3833" width="43.7109375" style="3" customWidth="1"/>
    <col min="3834" max="3834" width="10.85546875" style="3" customWidth="1"/>
    <col min="3835" max="3835" width="13.7109375" style="3" customWidth="1"/>
    <col min="3836" max="3836" width="13.5703125" style="3" customWidth="1"/>
    <col min="3837" max="3838" width="12" style="3" customWidth="1"/>
    <col min="3839" max="3840" width="9.140625" style="3"/>
    <col min="3841" max="3841" width="34.28515625" style="3" customWidth="1"/>
    <col min="3842" max="3842" width="11.42578125" style="3" customWidth="1"/>
    <col min="3843" max="3843" width="9.140625" style="3"/>
    <col min="3844" max="3844" width="19.85546875" style="3" customWidth="1"/>
    <col min="3845" max="4086" width="9.140625" style="3"/>
    <col min="4087" max="4087" width="2.7109375" style="3" customWidth="1"/>
    <col min="4088" max="4088" width="6.7109375" style="3" customWidth="1"/>
    <col min="4089" max="4089" width="43.7109375" style="3" customWidth="1"/>
    <col min="4090" max="4090" width="10.85546875" style="3" customWidth="1"/>
    <col min="4091" max="4091" width="13.7109375" style="3" customWidth="1"/>
    <col min="4092" max="4092" width="13.5703125" style="3" customWidth="1"/>
    <col min="4093" max="4094" width="12" style="3" customWidth="1"/>
    <col min="4095" max="4096" width="9.140625" style="3"/>
    <col min="4097" max="4097" width="34.28515625" style="3" customWidth="1"/>
    <col min="4098" max="4098" width="11.42578125" style="3" customWidth="1"/>
    <col min="4099" max="4099" width="9.140625" style="3"/>
    <col min="4100" max="4100" width="19.85546875" style="3" customWidth="1"/>
    <col min="4101" max="4342" width="9.140625" style="3"/>
    <col min="4343" max="4343" width="2.7109375" style="3" customWidth="1"/>
    <col min="4344" max="4344" width="6.7109375" style="3" customWidth="1"/>
    <col min="4345" max="4345" width="43.7109375" style="3" customWidth="1"/>
    <col min="4346" max="4346" width="10.85546875" style="3" customWidth="1"/>
    <col min="4347" max="4347" width="13.7109375" style="3" customWidth="1"/>
    <col min="4348" max="4348" width="13.5703125" style="3" customWidth="1"/>
    <col min="4349" max="4350" width="12" style="3" customWidth="1"/>
    <col min="4351" max="4352" width="9.140625" style="3"/>
    <col min="4353" max="4353" width="34.28515625" style="3" customWidth="1"/>
    <col min="4354" max="4354" width="11.42578125" style="3" customWidth="1"/>
    <col min="4355" max="4355" width="9.140625" style="3"/>
    <col min="4356" max="4356" width="19.85546875" style="3" customWidth="1"/>
    <col min="4357" max="4598" width="9.140625" style="3"/>
    <col min="4599" max="4599" width="2.7109375" style="3" customWidth="1"/>
    <col min="4600" max="4600" width="6.7109375" style="3" customWidth="1"/>
    <col min="4601" max="4601" width="43.7109375" style="3" customWidth="1"/>
    <col min="4602" max="4602" width="10.85546875" style="3" customWidth="1"/>
    <col min="4603" max="4603" width="13.7109375" style="3" customWidth="1"/>
    <col min="4604" max="4604" width="13.5703125" style="3" customWidth="1"/>
    <col min="4605" max="4606" width="12" style="3" customWidth="1"/>
    <col min="4607" max="4608" width="9.140625" style="3"/>
    <col min="4609" max="4609" width="34.28515625" style="3" customWidth="1"/>
    <col min="4610" max="4610" width="11.42578125" style="3" customWidth="1"/>
    <col min="4611" max="4611" width="9.140625" style="3"/>
    <col min="4612" max="4612" width="19.85546875" style="3" customWidth="1"/>
    <col min="4613" max="4854" width="9.140625" style="3"/>
    <col min="4855" max="4855" width="2.7109375" style="3" customWidth="1"/>
    <col min="4856" max="4856" width="6.7109375" style="3" customWidth="1"/>
    <col min="4857" max="4857" width="43.7109375" style="3" customWidth="1"/>
    <col min="4858" max="4858" width="10.85546875" style="3" customWidth="1"/>
    <col min="4859" max="4859" width="13.7109375" style="3" customWidth="1"/>
    <col min="4860" max="4860" width="13.5703125" style="3" customWidth="1"/>
    <col min="4861" max="4862" width="12" style="3" customWidth="1"/>
    <col min="4863" max="4864" width="9.140625" style="3"/>
    <col min="4865" max="4865" width="34.28515625" style="3" customWidth="1"/>
    <col min="4866" max="4866" width="11.42578125" style="3" customWidth="1"/>
    <col min="4867" max="4867" width="9.140625" style="3"/>
    <col min="4868" max="4868" width="19.85546875" style="3" customWidth="1"/>
    <col min="4869" max="5110" width="9.140625" style="3"/>
    <col min="5111" max="5111" width="2.7109375" style="3" customWidth="1"/>
    <col min="5112" max="5112" width="6.7109375" style="3" customWidth="1"/>
    <col min="5113" max="5113" width="43.7109375" style="3" customWidth="1"/>
    <col min="5114" max="5114" width="10.85546875" style="3" customWidth="1"/>
    <col min="5115" max="5115" width="13.7109375" style="3" customWidth="1"/>
    <col min="5116" max="5116" width="13.5703125" style="3" customWidth="1"/>
    <col min="5117" max="5118" width="12" style="3" customWidth="1"/>
    <col min="5119" max="5120" width="9.140625" style="3"/>
    <col min="5121" max="5121" width="34.28515625" style="3" customWidth="1"/>
    <col min="5122" max="5122" width="11.42578125" style="3" customWidth="1"/>
    <col min="5123" max="5123" width="9.140625" style="3"/>
    <col min="5124" max="5124" width="19.85546875" style="3" customWidth="1"/>
    <col min="5125" max="5366" width="9.140625" style="3"/>
    <col min="5367" max="5367" width="2.7109375" style="3" customWidth="1"/>
    <col min="5368" max="5368" width="6.7109375" style="3" customWidth="1"/>
    <col min="5369" max="5369" width="43.7109375" style="3" customWidth="1"/>
    <col min="5370" max="5370" width="10.85546875" style="3" customWidth="1"/>
    <col min="5371" max="5371" width="13.7109375" style="3" customWidth="1"/>
    <col min="5372" max="5372" width="13.5703125" style="3" customWidth="1"/>
    <col min="5373" max="5374" width="12" style="3" customWidth="1"/>
    <col min="5375" max="5376" width="9.140625" style="3"/>
    <col min="5377" max="5377" width="34.28515625" style="3" customWidth="1"/>
    <col min="5378" max="5378" width="11.42578125" style="3" customWidth="1"/>
    <col min="5379" max="5379" width="9.140625" style="3"/>
    <col min="5380" max="5380" width="19.85546875" style="3" customWidth="1"/>
    <col min="5381" max="5622" width="9.140625" style="3"/>
    <col min="5623" max="5623" width="2.7109375" style="3" customWidth="1"/>
    <col min="5624" max="5624" width="6.7109375" style="3" customWidth="1"/>
    <col min="5625" max="5625" width="43.7109375" style="3" customWidth="1"/>
    <col min="5626" max="5626" width="10.85546875" style="3" customWidth="1"/>
    <col min="5627" max="5627" width="13.7109375" style="3" customWidth="1"/>
    <col min="5628" max="5628" width="13.5703125" style="3" customWidth="1"/>
    <col min="5629" max="5630" width="12" style="3" customWidth="1"/>
    <col min="5631" max="5632" width="9.140625" style="3"/>
    <col min="5633" max="5633" width="34.28515625" style="3" customWidth="1"/>
    <col min="5634" max="5634" width="11.42578125" style="3" customWidth="1"/>
    <col min="5635" max="5635" width="9.140625" style="3"/>
    <col min="5636" max="5636" width="19.85546875" style="3" customWidth="1"/>
    <col min="5637" max="5878" width="9.140625" style="3"/>
    <col min="5879" max="5879" width="2.7109375" style="3" customWidth="1"/>
    <col min="5880" max="5880" width="6.7109375" style="3" customWidth="1"/>
    <col min="5881" max="5881" width="43.7109375" style="3" customWidth="1"/>
    <col min="5882" max="5882" width="10.85546875" style="3" customWidth="1"/>
    <col min="5883" max="5883" width="13.7109375" style="3" customWidth="1"/>
    <col min="5884" max="5884" width="13.5703125" style="3" customWidth="1"/>
    <col min="5885" max="5886" width="12" style="3" customWidth="1"/>
    <col min="5887" max="5888" width="9.140625" style="3"/>
    <col min="5889" max="5889" width="34.28515625" style="3" customWidth="1"/>
    <col min="5890" max="5890" width="11.42578125" style="3" customWidth="1"/>
    <col min="5891" max="5891" width="9.140625" style="3"/>
    <col min="5892" max="5892" width="19.85546875" style="3" customWidth="1"/>
    <col min="5893" max="6134" width="9.140625" style="3"/>
    <col min="6135" max="6135" width="2.7109375" style="3" customWidth="1"/>
    <col min="6136" max="6136" width="6.7109375" style="3" customWidth="1"/>
    <col min="6137" max="6137" width="43.7109375" style="3" customWidth="1"/>
    <col min="6138" max="6138" width="10.85546875" style="3" customWidth="1"/>
    <col min="6139" max="6139" width="13.7109375" style="3" customWidth="1"/>
    <col min="6140" max="6140" width="13.5703125" style="3" customWidth="1"/>
    <col min="6141" max="6142" width="12" style="3" customWidth="1"/>
    <col min="6143" max="6144" width="9.140625" style="3"/>
    <col min="6145" max="6145" width="34.28515625" style="3" customWidth="1"/>
    <col min="6146" max="6146" width="11.42578125" style="3" customWidth="1"/>
    <col min="6147" max="6147" width="9.140625" style="3"/>
    <col min="6148" max="6148" width="19.85546875" style="3" customWidth="1"/>
    <col min="6149" max="6390" width="9.140625" style="3"/>
    <col min="6391" max="6391" width="2.7109375" style="3" customWidth="1"/>
    <col min="6392" max="6392" width="6.7109375" style="3" customWidth="1"/>
    <col min="6393" max="6393" width="43.7109375" style="3" customWidth="1"/>
    <col min="6394" max="6394" width="10.85546875" style="3" customWidth="1"/>
    <col min="6395" max="6395" width="13.7109375" style="3" customWidth="1"/>
    <col min="6396" max="6396" width="13.5703125" style="3" customWidth="1"/>
    <col min="6397" max="6398" width="12" style="3" customWidth="1"/>
    <col min="6399" max="6400" width="9.140625" style="3"/>
    <col min="6401" max="6401" width="34.28515625" style="3" customWidth="1"/>
    <col min="6402" max="6402" width="11.42578125" style="3" customWidth="1"/>
    <col min="6403" max="6403" width="9.140625" style="3"/>
    <col min="6404" max="6404" width="19.85546875" style="3" customWidth="1"/>
    <col min="6405" max="6646" width="9.140625" style="3"/>
    <col min="6647" max="6647" width="2.7109375" style="3" customWidth="1"/>
    <col min="6648" max="6648" width="6.7109375" style="3" customWidth="1"/>
    <col min="6649" max="6649" width="43.7109375" style="3" customWidth="1"/>
    <col min="6650" max="6650" width="10.85546875" style="3" customWidth="1"/>
    <col min="6651" max="6651" width="13.7109375" style="3" customWidth="1"/>
    <col min="6652" max="6652" width="13.5703125" style="3" customWidth="1"/>
    <col min="6653" max="6654" width="12" style="3" customWidth="1"/>
    <col min="6655" max="6656" width="9.140625" style="3"/>
    <col min="6657" max="6657" width="34.28515625" style="3" customWidth="1"/>
    <col min="6658" max="6658" width="11.42578125" style="3" customWidth="1"/>
    <col min="6659" max="6659" width="9.140625" style="3"/>
    <col min="6660" max="6660" width="19.85546875" style="3" customWidth="1"/>
    <col min="6661" max="6902" width="9.140625" style="3"/>
    <col min="6903" max="6903" width="2.7109375" style="3" customWidth="1"/>
    <col min="6904" max="6904" width="6.7109375" style="3" customWidth="1"/>
    <col min="6905" max="6905" width="43.7109375" style="3" customWidth="1"/>
    <col min="6906" max="6906" width="10.85546875" style="3" customWidth="1"/>
    <col min="6907" max="6907" width="13.7109375" style="3" customWidth="1"/>
    <col min="6908" max="6908" width="13.5703125" style="3" customWidth="1"/>
    <col min="6909" max="6910" width="12" style="3" customWidth="1"/>
    <col min="6911" max="6912" width="9.140625" style="3"/>
    <col min="6913" max="6913" width="34.28515625" style="3" customWidth="1"/>
    <col min="6914" max="6914" width="11.42578125" style="3" customWidth="1"/>
    <col min="6915" max="6915" width="9.140625" style="3"/>
    <col min="6916" max="6916" width="19.85546875" style="3" customWidth="1"/>
    <col min="6917" max="7158" width="9.140625" style="3"/>
    <col min="7159" max="7159" width="2.7109375" style="3" customWidth="1"/>
    <col min="7160" max="7160" width="6.7109375" style="3" customWidth="1"/>
    <col min="7161" max="7161" width="43.7109375" style="3" customWidth="1"/>
    <col min="7162" max="7162" width="10.85546875" style="3" customWidth="1"/>
    <col min="7163" max="7163" width="13.7109375" style="3" customWidth="1"/>
    <col min="7164" max="7164" width="13.5703125" style="3" customWidth="1"/>
    <col min="7165" max="7166" width="12" style="3" customWidth="1"/>
    <col min="7167" max="7168" width="9.140625" style="3"/>
    <col min="7169" max="7169" width="34.28515625" style="3" customWidth="1"/>
    <col min="7170" max="7170" width="11.42578125" style="3" customWidth="1"/>
    <col min="7171" max="7171" width="9.140625" style="3"/>
    <col min="7172" max="7172" width="19.85546875" style="3" customWidth="1"/>
    <col min="7173" max="7414" width="9.140625" style="3"/>
    <col min="7415" max="7415" width="2.7109375" style="3" customWidth="1"/>
    <col min="7416" max="7416" width="6.7109375" style="3" customWidth="1"/>
    <col min="7417" max="7417" width="43.7109375" style="3" customWidth="1"/>
    <col min="7418" max="7418" width="10.85546875" style="3" customWidth="1"/>
    <col min="7419" max="7419" width="13.7109375" style="3" customWidth="1"/>
    <col min="7420" max="7420" width="13.5703125" style="3" customWidth="1"/>
    <col min="7421" max="7422" width="12" style="3" customWidth="1"/>
    <col min="7423" max="7424" width="9.140625" style="3"/>
    <col min="7425" max="7425" width="34.28515625" style="3" customWidth="1"/>
    <col min="7426" max="7426" width="11.42578125" style="3" customWidth="1"/>
    <col min="7427" max="7427" width="9.140625" style="3"/>
    <col min="7428" max="7428" width="19.85546875" style="3" customWidth="1"/>
    <col min="7429" max="7670" width="9.140625" style="3"/>
    <col min="7671" max="7671" width="2.7109375" style="3" customWidth="1"/>
    <col min="7672" max="7672" width="6.7109375" style="3" customWidth="1"/>
    <col min="7673" max="7673" width="43.7109375" style="3" customWidth="1"/>
    <col min="7674" max="7674" width="10.85546875" style="3" customWidth="1"/>
    <col min="7675" max="7675" width="13.7109375" style="3" customWidth="1"/>
    <col min="7676" max="7676" width="13.5703125" style="3" customWidth="1"/>
    <col min="7677" max="7678" width="12" style="3" customWidth="1"/>
    <col min="7679" max="7680" width="9.140625" style="3"/>
    <col min="7681" max="7681" width="34.28515625" style="3" customWidth="1"/>
    <col min="7682" max="7682" width="11.42578125" style="3" customWidth="1"/>
    <col min="7683" max="7683" width="9.140625" style="3"/>
    <col min="7684" max="7684" width="19.85546875" style="3" customWidth="1"/>
    <col min="7685" max="7926" width="9.140625" style="3"/>
    <col min="7927" max="7927" width="2.7109375" style="3" customWidth="1"/>
    <col min="7928" max="7928" width="6.7109375" style="3" customWidth="1"/>
    <col min="7929" max="7929" width="43.7109375" style="3" customWidth="1"/>
    <col min="7930" max="7930" width="10.85546875" style="3" customWidth="1"/>
    <col min="7931" max="7931" width="13.7109375" style="3" customWidth="1"/>
    <col min="7932" max="7932" width="13.5703125" style="3" customWidth="1"/>
    <col min="7933" max="7934" width="12" style="3" customWidth="1"/>
    <col min="7935" max="7936" width="9.140625" style="3"/>
    <col min="7937" max="7937" width="34.28515625" style="3" customWidth="1"/>
    <col min="7938" max="7938" width="11.42578125" style="3" customWidth="1"/>
    <col min="7939" max="7939" width="9.140625" style="3"/>
    <col min="7940" max="7940" width="19.85546875" style="3" customWidth="1"/>
    <col min="7941" max="8182" width="9.140625" style="3"/>
    <col min="8183" max="8183" width="2.7109375" style="3" customWidth="1"/>
    <col min="8184" max="8184" width="6.7109375" style="3" customWidth="1"/>
    <col min="8185" max="8185" width="43.7109375" style="3" customWidth="1"/>
    <col min="8186" max="8186" width="10.85546875" style="3" customWidth="1"/>
    <col min="8187" max="8187" width="13.7109375" style="3" customWidth="1"/>
    <col min="8188" max="8188" width="13.5703125" style="3" customWidth="1"/>
    <col min="8189" max="8190" width="12" style="3" customWidth="1"/>
    <col min="8191" max="8192" width="9.140625" style="3"/>
    <col min="8193" max="8193" width="34.28515625" style="3" customWidth="1"/>
    <col min="8194" max="8194" width="11.42578125" style="3" customWidth="1"/>
    <col min="8195" max="8195" width="9.140625" style="3"/>
    <col min="8196" max="8196" width="19.85546875" style="3" customWidth="1"/>
    <col min="8197" max="8438" width="9.140625" style="3"/>
    <col min="8439" max="8439" width="2.7109375" style="3" customWidth="1"/>
    <col min="8440" max="8440" width="6.7109375" style="3" customWidth="1"/>
    <col min="8441" max="8441" width="43.7109375" style="3" customWidth="1"/>
    <col min="8442" max="8442" width="10.85546875" style="3" customWidth="1"/>
    <col min="8443" max="8443" width="13.7109375" style="3" customWidth="1"/>
    <col min="8444" max="8444" width="13.5703125" style="3" customWidth="1"/>
    <col min="8445" max="8446" width="12" style="3" customWidth="1"/>
    <col min="8447" max="8448" width="9.140625" style="3"/>
    <col min="8449" max="8449" width="34.28515625" style="3" customWidth="1"/>
    <col min="8450" max="8450" width="11.42578125" style="3" customWidth="1"/>
    <col min="8451" max="8451" width="9.140625" style="3"/>
    <col min="8452" max="8452" width="19.85546875" style="3" customWidth="1"/>
    <col min="8453" max="8694" width="9.140625" style="3"/>
    <col min="8695" max="8695" width="2.7109375" style="3" customWidth="1"/>
    <col min="8696" max="8696" width="6.7109375" style="3" customWidth="1"/>
    <col min="8697" max="8697" width="43.7109375" style="3" customWidth="1"/>
    <col min="8698" max="8698" width="10.85546875" style="3" customWidth="1"/>
    <col min="8699" max="8699" width="13.7109375" style="3" customWidth="1"/>
    <col min="8700" max="8700" width="13.5703125" style="3" customWidth="1"/>
    <col min="8701" max="8702" width="12" style="3" customWidth="1"/>
    <col min="8703" max="8704" width="9.140625" style="3"/>
    <col min="8705" max="8705" width="34.28515625" style="3" customWidth="1"/>
    <col min="8706" max="8706" width="11.42578125" style="3" customWidth="1"/>
    <col min="8707" max="8707" width="9.140625" style="3"/>
    <col min="8708" max="8708" width="19.85546875" style="3" customWidth="1"/>
    <col min="8709" max="8950" width="9.140625" style="3"/>
    <col min="8951" max="8951" width="2.7109375" style="3" customWidth="1"/>
    <col min="8952" max="8952" width="6.7109375" style="3" customWidth="1"/>
    <col min="8953" max="8953" width="43.7109375" style="3" customWidth="1"/>
    <col min="8954" max="8954" width="10.85546875" style="3" customWidth="1"/>
    <col min="8955" max="8955" width="13.7109375" style="3" customWidth="1"/>
    <col min="8956" max="8956" width="13.5703125" style="3" customWidth="1"/>
    <col min="8957" max="8958" width="12" style="3" customWidth="1"/>
    <col min="8959" max="8960" width="9.140625" style="3"/>
    <col min="8961" max="8961" width="34.28515625" style="3" customWidth="1"/>
    <col min="8962" max="8962" width="11.42578125" style="3" customWidth="1"/>
    <col min="8963" max="8963" width="9.140625" style="3"/>
    <col min="8964" max="8964" width="19.85546875" style="3" customWidth="1"/>
    <col min="8965" max="9206" width="9.140625" style="3"/>
    <col min="9207" max="9207" width="2.7109375" style="3" customWidth="1"/>
    <col min="9208" max="9208" width="6.7109375" style="3" customWidth="1"/>
    <col min="9209" max="9209" width="43.7109375" style="3" customWidth="1"/>
    <col min="9210" max="9210" width="10.85546875" style="3" customWidth="1"/>
    <col min="9211" max="9211" width="13.7109375" style="3" customWidth="1"/>
    <col min="9212" max="9212" width="13.5703125" style="3" customWidth="1"/>
    <col min="9213" max="9214" width="12" style="3" customWidth="1"/>
    <col min="9215" max="9216" width="9.140625" style="3"/>
    <col min="9217" max="9217" width="34.28515625" style="3" customWidth="1"/>
    <col min="9218" max="9218" width="11.42578125" style="3" customWidth="1"/>
    <col min="9219" max="9219" width="9.140625" style="3"/>
    <col min="9220" max="9220" width="19.85546875" style="3" customWidth="1"/>
    <col min="9221" max="9462" width="9.140625" style="3"/>
    <col min="9463" max="9463" width="2.7109375" style="3" customWidth="1"/>
    <col min="9464" max="9464" width="6.7109375" style="3" customWidth="1"/>
    <col min="9465" max="9465" width="43.7109375" style="3" customWidth="1"/>
    <col min="9466" max="9466" width="10.85546875" style="3" customWidth="1"/>
    <col min="9467" max="9467" width="13.7109375" style="3" customWidth="1"/>
    <col min="9468" max="9468" width="13.5703125" style="3" customWidth="1"/>
    <col min="9469" max="9470" width="12" style="3" customWidth="1"/>
    <col min="9471" max="9472" width="9.140625" style="3"/>
    <col min="9473" max="9473" width="34.28515625" style="3" customWidth="1"/>
    <col min="9474" max="9474" width="11.42578125" style="3" customWidth="1"/>
    <col min="9475" max="9475" width="9.140625" style="3"/>
    <col min="9476" max="9476" width="19.85546875" style="3" customWidth="1"/>
    <col min="9477" max="9718" width="9.140625" style="3"/>
    <col min="9719" max="9719" width="2.7109375" style="3" customWidth="1"/>
    <col min="9720" max="9720" width="6.7109375" style="3" customWidth="1"/>
    <col min="9721" max="9721" width="43.7109375" style="3" customWidth="1"/>
    <col min="9722" max="9722" width="10.85546875" style="3" customWidth="1"/>
    <col min="9723" max="9723" width="13.7109375" style="3" customWidth="1"/>
    <col min="9724" max="9724" width="13.5703125" style="3" customWidth="1"/>
    <col min="9725" max="9726" width="12" style="3" customWidth="1"/>
    <col min="9727" max="9728" width="9.140625" style="3"/>
    <col min="9729" max="9729" width="34.28515625" style="3" customWidth="1"/>
    <col min="9730" max="9730" width="11.42578125" style="3" customWidth="1"/>
    <col min="9731" max="9731" width="9.140625" style="3"/>
    <col min="9732" max="9732" width="19.85546875" style="3" customWidth="1"/>
    <col min="9733" max="9974" width="9.140625" style="3"/>
    <col min="9975" max="9975" width="2.7109375" style="3" customWidth="1"/>
    <col min="9976" max="9976" width="6.7109375" style="3" customWidth="1"/>
    <col min="9977" max="9977" width="43.7109375" style="3" customWidth="1"/>
    <col min="9978" max="9978" width="10.85546875" style="3" customWidth="1"/>
    <col min="9979" max="9979" width="13.7109375" style="3" customWidth="1"/>
    <col min="9980" max="9980" width="13.5703125" style="3" customWidth="1"/>
    <col min="9981" max="9982" width="12" style="3" customWidth="1"/>
    <col min="9983" max="9984" width="9.140625" style="3"/>
    <col min="9985" max="9985" width="34.28515625" style="3" customWidth="1"/>
    <col min="9986" max="9986" width="11.42578125" style="3" customWidth="1"/>
    <col min="9987" max="9987" width="9.140625" style="3"/>
    <col min="9988" max="9988" width="19.85546875" style="3" customWidth="1"/>
    <col min="9989" max="10230" width="9.140625" style="3"/>
    <col min="10231" max="10231" width="2.7109375" style="3" customWidth="1"/>
    <col min="10232" max="10232" width="6.7109375" style="3" customWidth="1"/>
    <col min="10233" max="10233" width="43.7109375" style="3" customWidth="1"/>
    <col min="10234" max="10234" width="10.85546875" style="3" customWidth="1"/>
    <col min="10235" max="10235" width="13.7109375" style="3" customWidth="1"/>
    <col min="10236" max="10236" width="13.5703125" style="3" customWidth="1"/>
    <col min="10237" max="10238" width="12" style="3" customWidth="1"/>
    <col min="10239" max="10240" width="9.140625" style="3"/>
    <col min="10241" max="10241" width="34.28515625" style="3" customWidth="1"/>
    <col min="10242" max="10242" width="11.42578125" style="3" customWidth="1"/>
    <col min="10243" max="10243" width="9.140625" style="3"/>
    <col min="10244" max="10244" width="19.85546875" style="3" customWidth="1"/>
    <col min="10245" max="10486" width="9.140625" style="3"/>
    <col min="10487" max="10487" width="2.7109375" style="3" customWidth="1"/>
    <col min="10488" max="10488" width="6.7109375" style="3" customWidth="1"/>
    <col min="10489" max="10489" width="43.7109375" style="3" customWidth="1"/>
    <col min="10490" max="10490" width="10.85546875" style="3" customWidth="1"/>
    <col min="10491" max="10491" width="13.7109375" style="3" customWidth="1"/>
    <col min="10492" max="10492" width="13.5703125" style="3" customWidth="1"/>
    <col min="10493" max="10494" width="12" style="3" customWidth="1"/>
    <col min="10495" max="10496" width="9.140625" style="3"/>
    <col min="10497" max="10497" width="34.28515625" style="3" customWidth="1"/>
    <col min="10498" max="10498" width="11.42578125" style="3" customWidth="1"/>
    <col min="10499" max="10499" width="9.140625" style="3"/>
    <col min="10500" max="10500" width="19.85546875" style="3" customWidth="1"/>
    <col min="10501" max="10742" width="9.140625" style="3"/>
    <col min="10743" max="10743" width="2.7109375" style="3" customWidth="1"/>
    <col min="10744" max="10744" width="6.7109375" style="3" customWidth="1"/>
    <col min="10745" max="10745" width="43.7109375" style="3" customWidth="1"/>
    <col min="10746" max="10746" width="10.85546875" style="3" customWidth="1"/>
    <col min="10747" max="10747" width="13.7109375" style="3" customWidth="1"/>
    <col min="10748" max="10748" width="13.5703125" style="3" customWidth="1"/>
    <col min="10749" max="10750" width="12" style="3" customWidth="1"/>
    <col min="10751" max="10752" width="9.140625" style="3"/>
    <col min="10753" max="10753" width="34.28515625" style="3" customWidth="1"/>
    <col min="10754" max="10754" width="11.42578125" style="3" customWidth="1"/>
    <col min="10755" max="10755" width="9.140625" style="3"/>
    <col min="10756" max="10756" width="19.85546875" style="3" customWidth="1"/>
    <col min="10757" max="10998" width="9.140625" style="3"/>
    <col min="10999" max="10999" width="2.7109375" style="3" customWidth="1"/>
    <col min="11000" max="11000" width="6.7109375" style="3" customWidth="1"/>
    <col min="11001" max="11001" width="43.7109375" style="3" customWidth="1"/>
    <col min="11002" max="11002" width="10.85546875" style="3" customWidth="1"/>
    <col min="11003" max="11003" width="13.7109375" style="3" customWidth="1"/>
    <col min="11004" max="11004" width="13.5703125" style="3" customWidth="1"/>
    <col min="11005" max="11006" width="12" style="3" customWidth="1"/>
    <col min="11007" max="11008" width="9.140625" style="3"/>
    <col min="11009" max="11009" width="34.28515625" style="3" customWidth="1"/>
    <col min="11010" max="11010" width="11.42578125" style="3" customWidth="1"/>
    <col min="11011" max="11011" width="9.140625" style="3"/>
    <col min="11012" max="11012" width="19.85546875" style="3" customWidth="1"/>
    <col min="11013" max="11254" width="9.140625" style="3"/>
    <col min="11255" max="11255" width="2.7109375" style="3" customWidth="1"/>
    <col min="11256" max="11256" width="6.7109375" style="3" customWidth="1"/>
    <col min="11257" max="11257" width="43.7109375" style="3" customWidth="1"/>
    <col min="11258" max="11258" width="10.85546875" style="3" customWidth="1"/>
    <col min="11259" max="11259" width="13.7109375" style="3" customWidth="1"/>
    <col min="11260" max="11260" width="13.5703125" style="3" customWidth="1"/>
    <col min="11261" max="11262" width="12" style="3" customWidth="1"/>
    <col min="11263" max="11264" width="9.140625" style="3"/>
    <col min="11265" max="11265" width="34.28515625" style="3" customWidth="1"/>
    <col min="11266" max="11266" width="11.42578125" style="3" customWidth="1"/>
    <col min="11267" max="11267" width="9.140625" style="3"/>
    <col min="11268" max="11268" width="19.85546875" style="3" customWidth="1"/>
    <col min="11269" max="11510" width="9.140625" style="3"/>
    <col min="11511" max="11511" width="2.7109375" style="3" customWidth="1"/>
    <col min="11512" max="11512" width="6.7109375" style="3" customWidth="1"/>
    <col min="11513" max="11513" width="43.7109375" style="3" customWidth="1"/>
    <col min="11514" max="11514" width="10.85546875" style="3" customWidth="1"/>
    <col min="11515" max="11515" width="13.7109375" style="3" customWidth="1"/>
    <col min="11516" max="11516" width="13.5703125" style="3" customWidth="1"/>
    <col min="11517" max="11518" width="12" style="3" customWidth="1"/>
    <col min="11519" max="11520" width="9.140625" style="3"/>
    <col min="11521" max="11521" width="34.28515625" style="3" customWidth="1"/>
    <col min="11522" max="11522" width="11.42578125" style="3" customWidth="1"/>
    <col min="11523" max="11523" width="9.140625" style="3"/>
    <col min="11524" max="11524" width="19.85546875" style="3" customWidth="1"/>
    <col min="11525" max="11766" width="9.140625" style="3"/>
    <col min="11767" max="11767" width="2.7109375" style="3" customWidth="1"/>
    <col min="11768" max="11768" width="6.7109375" style="3" customWidth="1"/>
    <col min="11769" max="11769" width="43.7109375" style="3" customWidth="1"/>
    <col min="11770" max="11770" width="10.85546875" style="3" customWidth="1"/>
    <col min="11771" max="11771" width="13.7109375" style="3" customWidth="1"/>
    <col min="11772" max="11772" width="13.5703125" style="3" customWidth="1"/>
    <col min="11773" max="11774" width="12" style="3" customWidth="1"/>
    <col min="11775" max="11776" width="9.140625" style="3"/>
    <col min="11777" max="11777" width="34.28515625" style="3" customWidth="1"/>
    <col min="11778" max="11778" width="11.42578125" style="3" customWidth="1"/>
    <col min="11779" max="11779" width="9.140625" style="3"/>
    <col min="11780" max="11780" width="19.85546875" style="3" customWidth="1"/>
    <col min="11781" max="12022" width="9.140625" style="3"/>
    <col min="12023" max="12023" width="2.7109375" style="3" customWidth="1"/>
    <col min="12024" max="12024" width="6.7109375" style="3" customWidth="1"/>
    <col min="12025" max="12025" width="43.7109375" style="3" customWidth="1"/>
    <col min="12026" max="12026" width="10.85546875" style="3" customWidth="1"/>
    <col min="12027" max="12027" width="13.7109375" style="3" customWidth="1"/>
    <col min="12028" max="12028" width="13.5703125" style="3" customWidth="1"/>
    <col min="12029" max="12030" width="12" style="3" customWidth="1"/>
    <col min="12031" max="12032" width="9.140625" style="3"/>
    <col min="12033" max="12033" width="34.28515625" style="3" customWidth="1"/>
    <col min="12034" max="12034" width="11.42578125" style="3" customWidth="1"/>
    <col min="12035" max="12035" width="9.140625" style="3"/>
    <col min="12036" max="12036" width="19.85546875" style="3" customWidth="1"/>
    <col min="12037" max="12278" width="9.140625" style="3"/>
    <col min="12279" max="12279" width="2.7109375" style="3" customWidth="1"/>
    <col min="12280" max="12280" width="6.7109375" style="3" customWidth="1"/>
    <col min="12281" max="12281" width="43.7109375" style="3" customWidth="1"/>
    <col min="12282" max="12282" width="10.85546875" style="3" customWidth="1"/>
    <col min="12283" max="12283" width="13.7109375" style="3" customWidth="1"/>
    <col min="12284" max="12284" width="13.5703125" style="3" customWidth="1"/>
    <col min="12285" max="12286" width="12" style="3" customWidth="1"/>
    <col min="12287" max="12288" width="9.140625" style="3"/>
    <col min="12289" max="12289" width="34.28515625" style="3" customWidth="1"/>
    <col min="12290" max="12290" width="11.42578125" style="3" customWidth="1"/>
    <col min="12291" max="12291" width="9.140625" style="3"/>
    <col min="12292" max="12292" width="19.85546875" style="3" customWidth="1"/>
    <col min="12293" max="12534" width="9.140625" style="3"/>
    <col min="12535" max="12535" width="2.7109375" style="3" customWidth="1"/>
    <col min="12536" max="12536" width="6.7109375" style="3" customWidth="1"/>
    <col min="12537" max="12537" width="43.7109375" style="3" customWidth="1"/>
    <col min="12538" max="12538" width="10.85546875" style="3" customWidth="1"/>
    <col min="12539" max="12539" width="13.7109375" style="3" customWidth="1"/>
    <col min="12540" max="12540" width="13.5703125" style="3" customWidth="1"/>
    <col min="12541" max="12542" width="12" style="3" customWidth="1"/>
    <col min="12543" max="12544" width="9.140625" style="3"/>
    <col min="12545" max="12545" width="34.28515625" style="3" customWidth="1"/>
    <col min="12546" max="12546" width="11.42578125" style="3" customWidth="1"/>
    <col min="12547" max="12547" width="9.140625" style="3"/>
    <col min="12548" max="12548" width="19.85546875" style="3" customWidth="1"/>
    <col min="12549" max="12790" width="9.140625" style="3"/>
    <col min="12791" max="12791" width="2.7109375" style="3" customWidth="1"/>
    <col min="12792" max="12792" width="6.7109375" style="3" customWidth="1"/>
    <col min="12793" max="12793" width="43.7109375" style="3" customWidth="1"/>
    <col min="12794" max="12794" width="10.85546875" style="3" customWidth="1"/>
    <col min="12795" max="12795" width="13.7109375" style="3" customWidth="1"/>
    <col min="12796" max="12796" width="13.5703125" style="3" customWidth="1"/>
    <col min="12797" max="12798" width="12" style="3" customWidth="1"/>
    <col min="12799" max="12800" width="9.140625" style="3"/>
    <col min="12801" max="12801" width="34.28515625" style="3" customWidth="1"/>
    <col min="12802" max="12802" width="11.42578125" style="3" customWidth="1"/>
    <col min="12803" max="12803" width="9.140625" style="3"/>
    <col min="12804" max="12804" width="19.85546875" style="3" customWidth="1"/>
    <col min="12805" max="13046" width="9.140625" style="3"/>
    <col min="13047" max="13047" width="2.7109375" style="3" customWidth="1"/>
    <col min="13048" max="13048" width="6.7109375" style="3" customWidth="1"/>
    <col min="13049" max="13049" width="43.7109375" style="3" customWidth="1"/>
    <col min="13050" max="13050" width="10.85546875" style="3" customWidth="1"/>
    <col min="13051" max="13051" width="13.7109375" style="3" customWidth="1"/>
    <col min="13052" max="13052" width="13.5703125" style="3" customWidth="1"/>
    <col min="13053" max="13054" width="12" style="3" customWidth="1"/>
    <col min="13055" max="13056" width="9.140625" style="3"/>
    <col min="13057" max="13057" width="34.28515625" style="3" customWidth="1"/>
    <col min="13058" max="13058" width="11.42578125" style="3" customWidth="1"/>
    <col min="13059" max="13059" width="9.140625" style="3"/>
    <col min="13060" max="13060" width="19.85546875" style="3" customWidth="1"/>
    <col min="13061" max="13302" width="9.140625" style="3"/>
    <col min="13303" max="13303" width="2.7109375" style="3" customWidth="1"/>
    <col min="13304" max="13304" width="6.7109375" style="3" customWidth="1"/>
    <col min="13305" max="13305" width="43.7109375" style="3" customWidth="1"/>
    <col min="13306" max="13306" width="10.85546875" style="3" customWidth="1"/>
    <col min="13307" max="13307" width="13.7109375" style="3" customWidth="1"/>
    <col min="13308" max="13308" width="13.5703125" style="3" customWidth="1"/>
    <col min="13309" max="13310" width="12" style="3" customWidth="1"/>
    <col min="13311" max="13312" width="9.140625" style="3"/>
    <col min="13313" max="13313" width="34.28515625" style="3" customWidth="1"/>
    <col min="13314" max="13314" width="11.42578125" style="3" customWidth="1"/>
    <col min="13315" max="13315" width="9.140625" style="3"/>
    <col min="13316" max="13316" width="19.85546875" style="3" customWidth="1"/>
    <col min="13317" max="13558" width="9.140625" style="3"/>
    <col min="13559" max="13559" width="2.7109375" style="3" customWidth="1"/>
    <col min="13560" max="13560" width="6.7109375" style="3" customWidth="1"/>
    <col min="13561" max="13561" width="43.7109375" style="3" customWidth="1"/>
    <col min="13562" max="13562" width="10.85546875" style="3" customWidth="1"/>
    <col min="13563" max="13563" width="13.7109375" style="3" customWidth="1"/>
    <col min="13564" max="13564" width="13.5703125" style="3" customWidth="1"/>
    <col min="13565" max="13566" width="12" style="3" customWidth="1"/>
    <col min="13567" max="13568" width="9.140625" style="3"/>
    <col min="13569" max="13569" width="34.28515625" style="3" customWidth="1"/>
    <col min="13570" max="13570" width="11.42578125" style="3" customWidth="1"/>
    <col min="13571" max="13571" width="9.140625" style="3"/>
    <col min="13572" max="13572" width="19.85546875" style="3" customWidth="1"/>
    <col min="13573" max="13814" width="9.140625" style="3"/>
    <col min="13815" max="13815" width="2.7109375" style="3" customWidth="1"/>
    <col min="13816" max="13816" width="6.7109375" style="3" customWidth="1"/>
    <col min="13817" max="13817" width="43.7109375" style="3" customWidth="1"/>
    <col min="13818" max="13818" width="10.85546875" style="3" customWidth="1"/>
    <col min="13819" max="13819" width="13.7109375" style="3" customWidth="1"/>
    <col min="13820" max="13820" width="13.5703125" style="3" customWidth="1"/>
    <col min="13821" max="13822" width="12" style="3" customWidth="1"/>
    <col min="13823" max="13824" width="9.140625" style="3"/>
    <col min="13825" max="13825" width="34.28515625" style="3" customWidth="1"/>
    <col min="13826" max="13826" width="11.42578125" style="3" customWidth="1"/>
    <col min="13827" max="13827" width="9.140625" style="3"/>
    <col min="13828" max="13828" width="19.85546875" style="3" customWidth="1"/>
    <col min="13829" max="14070" width="9.140625" style="3"/>
    <col min="14071" max="14071" width="2.7109375" style="3" customWidth="1"/>
    <col min="14072" max="14072" width="6.7109375" style="3" customWidth="1"/>
    <col min="14073" max="14073" width="43.7109375" style="3" customWidth="1"/>
    <col min="14074" max="14074" width="10.85546875" style="3" customWidth="1"/>
    <col min="14075" max="14075" width="13.7109375" style="3" customWidth="1"/>
    <col min="14076" max="14076" width="13.5703125" style="3" customWidth="1"/>
    <col min="14077" max="14078" width="12" style="3" customWidth="1"/>
    <col min="14079" max="14080" width="9.140625" style="3"/>
    <col min="14081" max="14081" width="34.28515625" style="3" customWidth="1"/>
    <col min="14082" max="14082" width="11.42578125" style="3" customWidth="1"/>
    <col min="14083" max="14083" width="9.140625" style="3"/>
    <col min="14084" max="14084" width="19.85546875" style="3" customWidth="1"/>
    <col min="14085" max="14326" width="9.140625" style="3"/>
    <col min="14327" max="14327" width="2.7109375" style="3" customWidth="1"/>
    <col min="14328" max="14328" width="6.7109375" style="3" customWidth="1"/>
    <col min="14329" max="14329" width="43.7109375" style="3" customWidth="1"/>
    <col min="14330" max="14330" width="10.85546875" style="3" customWidth="1"/>
    <col min="14331" max="14331" width="13.7109375" style="3" customWidth="1"/>
    <col min="14332" max="14332" width="13.5703125" style="3" customWidth="1"/>
    <col min="14333" max="14334" width="12" style="3" customWidth="1"/>
    <col min="14335" max="14336" width="9.140625" style="3"/>
    <col min="14337" max="14337" width="34.28515625" style="3" customWidth="1"/>
    <col min="14338" max="14338" width="11.42578125" style="3" customWidth="1"/>
    <col min="14339" max="14339" width="9.140625" style="3"/>
    <col min="14340" max="14340" width="19.85546875" style="3" customWidth="1"/>
    <col min="14341" max="14582" width="9.140625" style="3"/>
    <col min="14583" max="14583" width="2.7109375" style="3" customWidth="1"/>
    <col min="14584" max="14584" width="6.7109375" style="3" customWidth="1"/>
    <col min="14585" max="14585" width="43.7109375" style="3" customWidth="1"/>
    <col min="14586" max="14586" width="10.85546875" style="3" customWidth="1"/>
    <col min="14587" max="14587" width="13.7109375" style="3" customWidth="1"/>
    <col min="14588" max="14588" width="13.5703125" style="3" customWidth="1"/>
    <col min="14589" max="14590" width="12" style="3" customWidth="1"/>
    <col min="14591" max="14592" width="9.140625" style="3"/>
    <col min="14593" max="14593" width="34.28515625" style="3" customWidth="1"/>
    <col min="14594" max="14594" width="11.42578125" style="3" customWidth="1"/>
    <col min="14595" max="14595" width="9.140625" style="3"/>
    <col min="14596" max="14596" width="19.85546875" style="3" customWidth="1"/>
    <col min="14597" max="14838" width="9.140625" style="3"/>
    <col min="14839" max="14839" width="2.7109375" style="3" customWidth="1"/>
    <col min="14840" max="14840" width="6.7109375" style="3" customWidth="1"/>
    <col min="14841" max="14841" width="43.7109375" style="3" customWidth="1"/>
    <col min="14842" max="14842" width="10.85546875" style="3" customWidth="1"/>
    <col min="14843" max="14843" width="13.7109375" style="3" customWidth="1"/>
    <col min="14844" max="14844" width="13.5703125" style="3" customWidth="1"/>
    <col min="14845" max="14846" width="12" style="3" customWidth="1"/>
    <col min="14847" max="14848" width="9.140625" style="3"/>
    <col min="14849" max="14849" width="34.28515625" style="3" customWidth="1"/>
    <col min="14850" max="14850" width="11.42578125" style="3" customWidth="1"/>
    <col min="14851" max="14851" width="9.140625" style="3"/>
    <col min="14852" max="14852" width="19.85546875" style="3" customWidth="1"/>
    <col min="14853" max="15094" width="9.140625" style="3"/>
    <col min="15095" max="15095" width="2.7109375" style="3" customWidth="1"/>
    <col min="15096" max="15096" width="6.7109375" style="3" customWidth="1"/>
    <col min="15097" max="15097" width="43.7109375" style="3" customWidth="1"/>
    <col min="15098" max="15098" width="10.85546875" style="3" customWidth="1"/>
    <col min="15099" max="15099" width="13.7109375" style="3" customWidth="1"/>
    <col min="15100" max="15100" width="13.5703125" style="3" customWidth="1"/>
    <col min="15101" max="15102" width="12" style="3" customWidth="1"/>
    <col min="15103" max="15104" width="9.140625" style="3"/>
    <col min="15105" max="15105" width="34.28515625" style="3" customWidth="1"/>
    <col min="15106" max="15106" width="11.42578125" style="3" customWidth="1"/>
    <col min="15107" max="15107" width="9.140625" style="3"/>
    <col min="15108" max="15108" width="19.85546875" style="3" customWidth="1"/>
    <col min="15109" max="15350" width="9.140625" style="3"/>
    <col min="15351" max="15351" width="2.7109375" style="3" customWidth="1"/>
    <col min="15352" max="15352" width="6.7109375" style="3" customWidth="1"/>
    <col min="15353" max="15353" width="43.7109375" style="3" customWidth="1"/>
    <col min="15354" max="15354" width="10.85546875" style="3" customWidth="1"/>
    <col min="15355" max="15355" width="13.7109375" style="3" customWidth="1"/>
    <col min="15356" max="15356" width="13.5703125" style="3" customWidth="1"/>
    <col min="15357" max="15358" width="12" style="3" customWidth="1"/>
    <col min="15359" max="15360" width="9.140625" style="3"/>
    <col min="15361" max="15361" width="34.28515625" style="3" customWidth="1"/>
    <col min="15362" max="15362" width="11.42578125" style="3" customWidth="1"/>
    <col min="15363" max="15363" width="9.140625" style="3"/>
    <col min="15364" max="15364" width="19.85546875" style="3" customWidth="1"/>
    <col min="15365" max="15606" width="9.140625" style="3"/>
    <col min="15607" max="15607" width="2.7109375" style="3" customWidth="1"/>
    <col min="15608" max="15608" width="6.7109375" style="3" customWidth="1"/>
    <col min="15609" max="15609" width="43.7109375" style="3" customWidth="1"/>
    <col min="15610" max="15610" width="10.85546875" style="3" customWidth="1"/>
    <col min="15611" max="15611" width="13.7109375" style="3" customWidth="1"/>
    <col min="15612" max="15612" width="13.5703125" style="3" customWidth="1"/>
    <col min="15613" max="15614" width="12" style="3" customWidth="1"/>
    <col min="15615" max="15616" width="9.140625" style="3"/>
    <col min="15617" max="15617" width="34.28515625" style="3" customWidth="1"/>
    <col min="15618" max="15618" width="11.42578125" style="3" customWidth="1"/>
    <col min="15619" max="15619" width="9.140625" style="3"/>
    <col min="15620" max="15620" width="19.85546875" style="3" customWidth="1"/>
    <col min="15621" max="15862" width="9.140625" style="3"/>
    <col min="15863" max="15863" width="2.7109375" style="3" customWidth="1"/>
    <col min="15864" max="15864" width="6.7109375" style="3" customWidth="1"/>
    <col min="15865" max="15865" width="43.7109375" style="3" customWidth="1"/>
    <col min="15866" max="15866" width="10.85546875" style="3" customWidth="1"/>
    <col min="15867" max="15867" width="13.7109375" style="3" customWidth="1"/>
    <col min="15868" max="15868" width="13.5703125" style="3" customWidth="1"/>
    <col min="15869" max="15870" width="12" style="3" customWidth="1"/>
    <col min="15871" max="15872" width="9.140625" style="3"/>
    <col min="15873" max="15873" width="34.28515625" style="3" customWidth="1"/>
    <col min="15874" max="15874" width="11.42578125" style="3" customWidth="1"/>
    <col min="15875" max="15875" width="9.140625" style="3"/>
    <col min="15876" max="15876" width="19.85546875" style="3" customWidth="1"/>
    <col min="15877" max="16118" width="9.140625" style="3"/>
    <col min="16119" max="16119" width="2.7109375" style="3" customWidth="1"/>
    <col min="16120" max="16120" width="6.7109375" style="3" customWidth="1"/>
    <col min="16121" max="16121" width="43.7109375" style="3" customWidth="1"/>
    <col min="16122" max="16122" width="10.85546875" style="3" customWidth="1"/>
    <col min="16123" max="16123" width="13.7109375" style="3" customWidth="1"/>
    <col min="16124" max="16124" width="13.5703125" style="3" customWidth="1"/>
    <col min="16125" max="16126" width="12" style="3" customWidth="1"/>
    <col min="16127" max="16128" width="9.140625" style="3"/>
    <col min="16129" max="16129" width="34.28515625" style="3" customWidth="1"/>
    <col min="16130" max="16130" width="11.42578125" style="3" customWidth="1"/>
    <col min="16131" max="16131" width="9.140625" style="3"/>
    <col min="16132" max="16132" width="19.85546875" style="3" customWidth="1"/>
    <col min="16133" max="16384" width="9.140625" style="3"/>
  </cols>
  <sheetData>
    <row r="1" spans="1:15" s="13" customFormat="1" ht="11.1" customHeight="1" x14ac:dyDescent="0.2">
      <c r="C1" s="167"/>
      <c r="D1" s="167"/>
      <c r="E1" s="14"/>
    </row>
    <row r="2" spans="1:15" s="13" customFormat="1" ht="17.25" customHeight="1" x14ac:dyDescent="0.2">
      <c r="A2" s="18" t="s">
        <v>97</v>
      </c>
      <c r="C2" s="14"/>
      <c r="D2" s="14"/>
      <c r="E2" s="14"/>
    </row>
    <row r="3" spans="1:15" s="13" customFormat="1" ht="11.1" customHeight="1" x14ac:dyDescent="0.2">
      <c r="A3" s="15"/>
      <c r="C3" s="14"/>
      <c r="D3" s="14"/>
      <c r="E3" s="14"/>
    </row>
    <row r="4" spans="1:15" s="13" customFormat="1" ht="11.1" customHeight="1" x14ac:dyDescent="0.2">
      <c r="A4" s="16"/>
      <c r="C4" s="17"/>
      <c r="D4" s="17"/>
      <c r="E4" s="14"/>
    </row>
    <row r="5" spans="1:15" s="13" customFormat="1" ht="13.5" customHeight="1" x14ac:dyDescent="0.2">
      <c r="A5" s="167" t="s">
        <v>14</v>
      </c>
      <c r="B5" s="167"/>
      <c r="C5" s="167"/>
      <c r="D5" s="167"/>
      <c r="E5" s="14"/>
    </row>
    <row r="6" spans="1:15" s="13" customFormat="1" ht="14.25" customHeight="1" x14ac:dyDescent="0.2">
      <c r="A6" s="167" t="s">
        <v>101</v>
      </c>
      <c r="B6" s="167"/>
      <c r="C6" s="167"/>
      <c r="D6" s="167"/>
      <c r="E6" s="14"/>
    </row>
    <row r="7" spans="1:15" s="13" customFormat="1" ht="25.5" customHeight="1" x14ac:dyDescent="0.2">
      <c r="A7" s="18"/>
      <c r="C7" s="14"/>
      <c r="D7" s="14"/>
      <c r="E7" s="14"/>
    </row>
    <row r="8" spans="1:15" s="13" customFormat="1" ht="11.1" customHeight="1" x14ac:dyDescent="0.2">
      <c r="A8" s="16"/>
      <c r="C8" s="17"/>
      <c r="D8" s="17"/>
      <c r="E8" s="14"/>
    </row>
    <row r="9" spans="1:15" s="13" customFormat="1" ht="27" customHeight="1" x14ac:dyDescent="0.2">
      <c r="A9" s="19" t="s">
        <v>15</v>
      </c>
      <c r="B9" s="20" t="s">
        <v>94</v>
      </c>
      <c r="C9" s="21" t="s">
        <v>102</v>
      </c>
      <c r="D9" s="21" t="s">
        <v>99</v>
      </c>
      <c r="E9" s="14"/>
    </row>
    <row r="10" spans="1:15" s="13" customFormat="1" ht="11.1" customHeight="1" x14ac:dyDescent="0.2">
      <c r="A10" s="22"/>
      <c r="B10" s="23"/>
      <c r="C10" s="24"/>
      <c r="D10" s="24"/>
      <c r="E10" s="14"/>
    </row>
    <row r="11" spans="1:15" x14ac:dyDescent="0.2">
      <c r="A11" s="25" t="s">
        <v>0</v>
      </c>
      <c r="B11" s="26"/>
      <c r="C11" s="27"/>
      <c r="D11" s="27"/>
      <c r="E11" s="2"/>
      <c r="F11" s="4"/>
      <c r="G11" s="4"/>
      <c r="H11" s="4"/>
      <c r="I11" s="4"/>
      <c r="J11" s="4"/>
      <c r="K11" s="4"/>
      <c r="L11" s="4"/>
      <c r="M11" s="4"/>
      <c r="N11" s="4"/>
      <c r="O11" s="4"/>
    </row>
    <row r="12" spans="1:15" x14ac:dyDescent="0.2">
      <c r="A12" s="25" t="s">
        <v>1</v>
      </c>
      <c r="B12" s="26" t="s">
        <v>2</v>
      </c>
      <c r="C12" s="28"/>
      <c r="D12" s="28"/>
      <c r="E12" s="2"/>
      <c r="F12" s="4"/>
      <c r="G12" s="4"/>
      <c r="H12" s="4"/>
      <c r="I12" s="4"/>
      <c r="J12" s="4"/>
      <c r="K12" s="4"/>
      <c r="L12" s="4"/>
      <c r="M12" s="4"/>
      <c r="N12" s="4"/>
      <c r="O12" s="4"/>
    </row>
    <row r="13" spans="1:15" x14ac:dyDescent="0.2">
      <c r="A13" s="29" t="s">
        <v>3</v>
      </c>
      <c r="B13" s="30">
        <v>14</v>
      </c>
      <c r="C13" s="27">
        <v>89338730</v>
      </c>
      <c r="D13" s="27">
        <v>88926125</v>
      </c>
      <c r="E13" s="2"/>
      <c r="F13" s="4"/>
      <c r="G13" s="4"/>
      <c r="H13" s="4"/>
      <c r="I13" s="4"/>
      <c r="J13" s="4"/>
      <c r="K13" s="4"/>
      <c r="L13" s="4"/>
      <c r="M13" s="4"/>
      <c r="N13" s="4"/>
      <c r="O13" s="4"/>
    </row>
    <row r="14" spans="1:15" x14ac:dyDescent="0.2">
      <c r="A14" s="29" t="s">
        <v>4</v>
      </c>
      <c r="B14" s="30"/>
      <c r="C14" s="27">
        <v>596194</v>
      </c>
      <c r="D14" s="27">
        <v>614753</v>
      </c>
      <c r="E14" s="2"/>
      <c r="F14" s="4"/>
      <c r="G14" s="4"/>
      <c r="H14" s="4"/>
      <c r="I14" s="4"/>
      <c r="J14" s="4"/>
      <c r="K14" s="4"/>
      <c r="L14" s="4"/>
      <c r="M14" s="4"/>
      <c r="N14" s="4"/>
      <c r="O14" s="4"/>
    </row>
    <row r="15" spans="1:15" x14ac:dyDescent="0.2">
      <c r="A15" s="29" t="s">
        <v>131</v>
      </c>
      <c r="B15" s="30">
        <v>15</v>
      </c>
      <c r="C15" s="27">
        <v>27694753</v>
      </c>
      <c r="D15" s="27">
        <v>25812241</v>
      </c>
      <c r="E15" s="2"/>
      <c r="F15" s="4"/>
      <c r="G15" s="4"/>
      <c r="H15" s="4"/>
      <c r="I15" s="4"/>
      <c r="J15" s="4"/>
      <c r="K15" s="4"/>
      <c r="L15" s="4"/>
      <c r="M15" s="4"/>
      <c r="N15" s="4"/>
      <c r="O15" s="4"/>
    </row>
    <row r="16" spans="1:15" x14ac:dyDescent="0.2">
      <c r="A16" s="29" t="s">
        <v>103</v>
      </c>
      <c r="B16" s="30"/>
      <c r="C16" s="27">
        <v>260707</v>
      </c>
      <c r="D16" s="27">
        <v>267927</v>
      </c>
      <c r="E16" s="2"/>
      <c r="F16" s="4"/>
      <c r="G16" s="4"/>
      <c r="H16" s="4"/>
      <c r="I16" s="4"/>
      <c r="J16" s="4"/>
      <c r="K16" s="4"/>
      <c r="L16" s="4"/>
      <c r="M16" s="4"/>
      <c r="N16" s="4"/>
      <c r="O16" s="4"/>
    </row>
    <row r="17" spans="1:15" x14ac:dyDescent="0.2">
      <c r="A17" s="29" t="s">
        <v>104</v>
      </c>
      <c r="B17" s="30">
        <v>16</v>
      </c>
      <c r="C17" s="27">
        <v>61041419</v>
      </c>
      <c r="D17" s="27">
        <v>57173564</v>
      </c>
      <c r="E17" s="2"/>
      <c r="F17" s="4"/>
      <c r="G17" s="4"/>
      <c r="H17" s="4"/>
      <c r="I17" s="4"/>
      <c r="J17" s="4"/>
      <c r="K17" s="4"/>
      <c r="L17" s="4"/>
      <c r="M17" s="4"/>
      <c r="N17" s="4"/>
      <c r="O17" s="4"/>
    </row>
    <row r="18" spans="1:15" x14ac:dyDescent="0.2">
      <c r="A18" s="29" t="s">
        <v>106</v>
      </c>
      <c r="B18" s="30">
        <v>17</v>
      </c>
      <c r="C18" s="27">
        <v>3207174</v>
      </c>
      <c r="D18" s="27">
        <v>4645885</v>
      </c>
      <c r="E18" s="2"/>
      <c r="F18" s="4"/>
      <c r="G18" s="4"/>
      <c r="H18" s="4"/>
      <c r="I18" s="4"/>
      <c r="J18" s="4"/>
      <c r="K18" s="4"/>
      <c r="L18" s="4"/>
      <c r="M18" s="4"/>
      <c r="N18" s="4"/>
      <c r="O18" s="4"/>
    </row>
    <row r="19" spans="1:15" x14ac:dyDescent="0.2">
      <c r="A19" s="29" t="s">
        <v>80</v>
      </c>
      <c r="B19" s="30">
        <v>20</v>
      </c>
      <c r="C19" s="27">
        <v>2130178</v>
      </c>
      <c r="D19" s="27">
        <v>2091371</v>
      </c>
      <c r="E19" s="2"/>
      <c r="F19" s="4"/>
      <c r="G19" s="4"/>
      <c r="H19" s="4"/>
      <c r="I19" s="4"/>
      <c r="J19" s="4"/>
      <c r="K19" s="4"/>
      <c r="L19" s="4"/>
      <c r="M19" s="4"/>
      <c r="N19" s="4"/>
      <c r="O19" s="4"/>
    </row>
    <row r="20" spans="1:15" x14ac:dyDescent="0.2">
      <c r="A20" s="29" t="s">
        <v>5</v>
      </c>
      <c r="B20" s="30">
        <v>18</v>
      </c>
      <c r="C20" s="27">
        <v>1030453</v>
      </c>
      <c r="D20" s="27">
        <v>1030453</v>
      </c>
      <c r="E20" s="2"/>
      <c r="F20" s="4"/>
      <c r="G20" s="4"/>
      <c r="H20" s="4"/>
      <c r="I20" s="4"/>
      <c r="J20" s="4"/>
      <c r="K20" s="4"/>
      <c r="L20" s="4"/>
      <c r="M20" s="4"/>
      <c r="N20" s="4"/>
      <c r="O20" s="4"/>
    </row>
    <row r="21" spans="1:15" x14ac:dyDescent="0.2">
      <c r="A21" s="25" t="s">
        <v>6</v>
      </c>
      <c r="B21" s="26"/>
      <c r="C21" s="35">
        <f>+SUM(C13:C20)</f>
        <v>185299608</v>
      </c>
      <c r="D21" s="35">
        <f>+SUM(D13:D20)</f>
        <v>180562319</v>
      </c>
      <c r="E21" s="2"/>
      <c r="F21" s="4"/>
      <c r="G21" s="4"/>
      <c r="H21" s="4"/>
      <c r="I21" s="4"/>
      <c r="J21" s="4"/>
      <c r="K21" s="4"/>
      <c r="L21" s="4"/>
      <c r="M21" s="4"/>
      <c r="N21" s="4"/>
      <c r="O21" s="4"/>
    </row>
    <row r="22" spans="1:15" x14ac:dyDescent="0.2">
      <c r="A22" s="25" t="s">
        <v>110</v>
      </c>
      <c r="B22" s="26"/>
      <c r="C22" s="31"/>
      <c r="D22" s="31"/>
      <c r="E22" s="2"/>
      <c r="F22" s="4"/>
      <c r="G22" s="4"/>
      <c r="H22" s="4"/>
      <c r="I22" s="4"/>
      <c r="J22" s="4"/>
      <c r="K22" s="4"/>
      <c r="L22" s="4"/>
      <c r="M22" s="4"/>
      <c r="N22" s="4"/>
      <c r="O22" s="4"/>
    </row>
    <row r="23" spans="1:15" x14ac:dyDescent="0.2">
      <c r="A23" s="29" t="s">
        <v>81</v>
      </c>
      <c r="B23" s="30">
        <v>18</v>
      </c>
      <c r="C23" s="27">
        <v>10401326</v>
      </c>
      <c r="D23" s="27">
        <v>13203818</v>
      </c>
      <c r="E23" s="2"/>
      <c r="F23" s="4"/>
      <c r="G23" s="4"/>
      <c r="H23" s="4"/>
      <c r="I23" s="4"/>
      <c r="J23" s="4"/>
      <c r="K23" s="4"/>
      <c r="L23" s="4"/>
      <c r="M23" s="4"/>
      <c r="N23" s="4"/>
      <c r="O23" s="4"/>
    </row>
    <row r="24" spans="1:15" x14ac:dyDescent="0.2">
      <c r="A24" s="29" t="s">
        <v>82</v>
      </c>
      <c r="B24" s="30">
        <v>19</v>
      </c>
      <c r="C24" s="27">
        <v>9828779</v>
      </c>
      <c r="D24" s="27">
        <v>6136225</v>
      </c>
      <c r="E24" s="2"/>
      <c r="F24" s="4"/>
      <c r="G24" s="4"/>
      <c r="H24" s="4"/>
      <c r="I24" s="4"/>
      <c r="J24" s="4"/>
      <c r="K24" s="4"/>
      <c r="L24" s="4"/>
      <c r="M24" s="4"/>
      <c r="N24" s="4"/>
      <c r="O24" s="4"/>
    </row>
    <row r="25" spans="1:15" x14ac:dyDescent="0.2">
      <c r="A25" s="29" t="s">
        <v>105</v>
      </c>
      <c r="B25" s="30"/>
      <c r="C25" s="27">
        <v>109264</v>
      </c>
      <c r="D25" s="27">
        <v>95797</v>
      </c>
      <c r="E25" s="2"/>
      <c r="F25" s="4"/>
      <c r="G25" s="4"/>
      <c r="H25" s="4"/>
      <c r="I25" s="4"/>
      <c r="J25" s="4"/>
      <c r="K25" s="4"/>
      <c r="L25" s="4"/>
      <c r="M25" s="4"/>
      <c r="N25" s="4"/>
      <c r="O25" s="4"/>
    </row>
    <row r="26" spans="1:15" x14ac:dyDescent="0.2">
      <c r="A26" s="29" t="s">
        <v>79</v>
      </c>
      <c r="B26" s="30">
        <v>18</v>
      </c>
      <c r="C26" s="27">
        <v>2091442</v>
      </c>
      <c r="D26" s="27">
        <v>949475</v>
      </c>
      <c r="E26" s="2"/>
      <c r="F26" s="4"/>
      <c r="G26" s="4"/>
      <c r="H26" s="4"/>
      <c r="I26" s="4"/>
      <c r="J26" s="4"/>
      <c r="K26" s="4"/>
      <c r="L26" s="4"/>
      <c r="M26" s="4"/>
      <c r="N26" s="4"/>
      <c r="O26" s="4"/>
    </row>
    <row r="27" spans="1:15" x14ac:dyDescent="0.2">
      <c r="A27" s="29" t="s">
        <v>107</v>
      </c>
      <c r="B27" s="30"/>
      <c r="C27" s="27">
        <v>586956</v>
      </c>
      <c r="D27" s="27">
        <v>220143</v>
      </c>
      <c r="E27" s="2"/>
      <c r="F27" s="4"/>
      <c r="G27" s="4"/>
      <c r="H27" s="4"/>
      <c r="I27" s="4"/>
      <c r="J27" s="4"/>
      <c r="K27" s="4"/>
      <c r="L27" s="4"/>
      <c r="M27" s="4"/>
      <c r="N27" s="4"/>
      <c r="O27" s="4"/>
    </row>
    <row r="28" spans="1:15" x14ac:dyDescent="0.2">
      <c r="A28" s="29" t="s">
        <v>108</v>
      </c>
      <c r="B28" s="30">
        <v>20</v>
      </c>
      <c r="C28" s="27">
        <v>16355729</v>
      </c>
      <c r="D28" s="27">
        <v>9754750</v>
      </c>
      <c r="E28" s="2"/>
      <c r="F28" s="4"/>
      <c r="G28" s="4"/>
      <c r="H28" s="4"/>
      <c r="I28" s="4"/>
      <c r="J28" s="4"/>
      <c r="K28" s="4"/>
      <c r="L28" s="4"/>
      <c r="M28" s="4"/>
      <c r="N28" s="4"/>
      <c r="O28" s="4"/>
    </row>
    <row r="29" spans="1:15" x14ac:dyDescent="0.2">
      <c r="A29" s="29" t="s">
        <v>109</v>
      </c>
      <c r="B29" s="30"/>
      <c r="C29" s="27">
        <v>1403282</v>
      </c>
      <c r="D29" s="27">
        <v>760995</v>
      </c>
      <c r="E29" s="2"/>
      <c r="F29" s="4"/>
      <c r="G29" s="4"/>
      <c r="H29" s="4"/>
      <c r="I29" s="4"/>
      <c r="J29" s="4"/>
      <c r="K29" s="4"/>
      <c r="L29" s="4"/>
      <c r="M29" s="4"/>
      <c r="N29" s="4"/>
      <c r="O29" s="4"/>
    </row>
    <row r="30" spans="1:15" x14ac:dyDescent="0.2">
      <c r="A30" s="25" t="s">
        <v>111</v>
      </c>
      <c r="B30" s="30"/>
      <c r="C30" s="36">
        <f>SUM(C23:C29)</f>
        <v>40776778</v>
      </c>
      <c r="D30" s="36">
        <f>SUM(D23:D29)</f>
        <v>31121203</v>
      </c>
      <c r="E30" s="2"/>
      <c r="F30" s="4"/>
      <c r="G30" s="4"/>
      <c r="H30" s="4"/>
      <c r="I30" s="4"/>
      <c r="J30" s="4"/>
      <c r="K30" s="4"/>
      <c r="L30" s="4"/>
      <c r="M30" s="4"/>
      <c r="N30" s="4"/>
      <c r="O30" s="4"/>
    </row>
    <row r="31" spans="1:15" ht="13.5" thickBot="1" x14ac:dyDescent="0.25">
      <c r="A31" s="25" t="s">
        <v>7</v>
      </c>
      <c r="B31" s="26"/>
      <c r="C31" s="37">
        <f>C21+C30</f>
        <v>226076386</v>
      </c>
      <c r="D31" s="37">
        <f>D21+D30</f>
        <v>211683522</v>
      </c>
      <c r="E31" s="2"/>
      <c r="F31" s="4"/>
      <c r="G31" s="4"/>
      <c r="H31" s="4"/>
      <c r="I31" s="4"/>
      <c r="J31" s="4"/>
      <c r="K31" s="4"/>
      <c r="L31" s="4"/>
      <c r="M31" s="4"/>
      <c r="N31" s="4"/>
      <c r="O31" s="4"/>
    </row>
    <row r="32" spans="1:15" x14ac:dyDescent="0.2">
      <c r="A32" s="25" t="s">
        <v>8</v>
      </c>
      <c r="B32" s="26"/>
      <c r="C32" s="32"/>
      <c r="D32" s="32"/>
      <c r="E32" s="2"/>
      <c r="F32" s="4"/>
      <c r="G32" s="4"/>
      <c r="H32" s="4"/>
      <c r="I32" s="4"/>
      <c r="J32" s="4"/>
      <c r="K32" s="4"/>
      <c r="L32" s="4"/>
      <c r="M32" s="4"/>
      <c r="N32" s="4"/>
      <c r="O32" s="4"/>
    </row>
    <row r="33" spans="1:15" x14ac:dyDescent="0.2">
      <c r="A33" s="25" t="s">
        <v>9</v>
      </c>
      <c r="B33" s="26"/>
      <c r="C33" s="32"/>
      <c r="D33" s="32"/>
      <c r="E33" s="2"/>
      <c r="F33" s="4"/>
      <c r="G33" s="4"/>
      <c r="H33" s="4"/>
      <c r="I33" s="4"/>
      <c r="J33" s="4"/>
      <c r="K33" s="4"/>
      <c r="L33" s="4"/>
      <c r="M33" s="4"/>
      <c r="N33" s="4"/>
      <c r="O33" s="4"/>
    </row>
    <row r="34" spans="1:15" x14ac:dyDescent="0.2">
      <c r="A34" s="29" t="s">
        <v>77</v>
      </c>
      <c r="B34" s="30">
        <v>21</v>
      </c>
      <c r="C34" s="33">
        <v>17754292</v>
      </c>
      <c r="D34" s="33">
        <v>17754292</v>
      </c>
      <c r="E34" s="2"/>
      <c r="F34" s="4"/>
      <c r="G34" s="4"/>
      <c r="H34" s="4"/>
      <c r="I34" s="4"/>
      <c r="J34" s="4"/>
      <c r="K34" s="4"/>
      <c r="L34" s="4"/>
      <c r="M34" s="4"/>
      <c r="N34" s="4"/>
      <c r="O34" s="4"/>
    </row>
    <row r="35" spans="1:15" x14ac:dyDescent="0.2">
      <c r="A35" s="29" t="s">
        <v>112</v>
      </c>
      <c r="B35" s="30"/>
      <c r="C35" s="33">
        <f>D35</f>
        <v>-3194520</v>
      </c>
      <c r="D35" s="33">
        <v>-3194520</v>
      </c>
      <c r="E35" s="2"/>
      <c r="F35" s="4"/>
      <c r="G35" s="4"/>
      <c r="H35" s="4"/>
      <c r="I35" s="4"/>
      <c r="J35" s="4"/>
      <c r="K35" s="4"/>
      <c r="L35" s="4"/>
      <c r="M35" s="4"/>
      <c r="N35" s="4"/>
      <c r="O35" s="4"/>
    </row>
    <row r="36" spans="1:15" x14ac:dyDescent="0.2">
      <c r="A36" s="29" t="s">
        <v>83</v>
      </c>
      <c r="B36" s="26"/>
      <c r="C36" s="33">
        <f>ОиК!D20</f>
        <v>99154046</v>
      </c>
      <c r="D36" s="33">
        <v>91723581</v>
      </c>
      <c r="E36" s="2"/>
      <c r="F36" s="4"/>
      <c r="G36" s="4"/>
      <c r="H36" s="4"/>
      <c r="I36" s="4"/>
      <c r="J36" s="4"/>
      <c r="K36" s="4"/>
      <c r="L36" s="4"/>
      <c r="M36" s="4"/>
      <c r="N36" s="4"/>
      <c r="O36" s="4"/>
    </row>
    <row r="37" spans="1:15" ht="13.5" thickBot="1" x14ac:dyDescent="0.25">
      <c r="A37" s="25" t="s">
        <v>10</v>
      </c>
      <c r="B37" s="26"/>
      <c r="C37" s="102">
        <f>SUM(C34:C36)</f>
        <v>113713818</v>
      </c>
      <c r="D37" s="102">
        <f>SUM(D34:D36)</f>
        <v>106283353</v>
      </c>
      <c r="E37" s="2"/>
      <c r="F37" s="4"/>
      <c r="G37" s="4"/>
      <c r="H37" s="4"/>
      <c r="I37" s="4"/>
      <c r="J37" s="4"/>
      <c r="K37" s="4"/>
      <c r="L37" s="4"/>
      <c r="M37" s="4"/>
      <c r="N37" s="4"/>
      <c r="O37" s="4"/>
    </row>
    <row r="38" spans="1:15" x14ac:dyDescent="0.2">
      <c r="A38" s="25" t="s">
        <v>11</v>
      </c>
      <c r="B38" s="26"/>
      <c r="C38" s="34"/>
      <c r="D38" s="34"/>
      <c r="E38" s="2"/>
      <c r="F38" s="4"/>
      <c r="G38" s="4"/>
      <c r="H38" s="4"/>
      <c r="I38" s="4"/>
      <c r="J38" s="4"/>
      <c r="K38" s="4"/>
      <c r="L38" s="4"/>
      <c r="M38" s="4"/>
      <c r="N38" s="4"/>
      <c r="O38" s="4"/>
    </row>
    <row r="39" spans="1:15" x14ac:dyDescent="0.2">
      <c r="A39" s="29" t="s">
        <v>115</v>
      </c>
      <c r="B39" s="30">
        <v>22</v>
      </c>
      <c r="C39" s="33">
        <v>68596601</v>
      </c>
      <c r="D39" s="33">
        <v>65078291</v>
      </c>
      <c r="E39" s="2"/>
      <c r="F39" s="4"/>
      <c r="G39" s="4"/>
      <c r="H39" s="4"/>
      <c r="I39" s="4"/>
      <c r="J39" s="4"/>
      <c r="K39" s="4"/>
      <c r="L39" s="4"/>
      <c r="M39" s="4"/>
      <c r="N39" s="4"/>
      <c r="O39" s="4"/>
    </row>
    <row r="40" spans="1:15" x14ac:dyDescent="0.2">
      <c r="A40" s="29" t="s">
        <v>113</v>
      </c>
      <c r="B40" s="30">
        <v>22</v>
      </c>
      <c r="C40" s="33">
        <v>4970431</v>
      </c>
      <c r="D40" s="33">
        <v>4970431</v>
      </c>
      <c r="E40" s="2"/>
      <c r="F40" s="4"/>
      <c r="G40" s="4"/>
      <c r="H40" s="4"/>
      <c r="I40" s="4"/>
      <c r="J40" s="4"/>
      <c r="K40" s="4"/>
      <c r="L40" s="4"/>
      <c r="M40" s="4"/>
      <c r="N40" s="4"/>
      <c r="O40" s="4"/>
    </row>
    <row r="41" spans="1:15" x14ac:dyDescent="0.2">
      <c r="A41" s="29" t="s">
        <v>86</v>
      </c>
      <c r="B41" s="30">
        <v>23</v>
      </c>
      <c r="C41" s="33">
        <v>13279601</v>
      </c>
      <c r="D41" s="33">
        <v>13279601</v>
      </c>
      <c r="E41" s="2"/>
      <c r="F41" s="4"/>
      <c r="G41" s="4"/>
      <c r="H41" s="4"/>
      <c r="I41" s="4"/>
      <c r="J41" s="4"/>
      <c r="K41" s="4"/>
      <c r="L41" s="4"/>
      <c r="M41" s="4"/>
      <c r="N41" s="4"/>
      <c r="O41" s="4"/>
    </row>
    <row r="42" spans="1:15" x14ac:dyDescent="0.2">
      <c r="A42" s="29" t="s">
        <v>87</v>
      </c>
      <c r="B42" s="30"/>
      <c r="C42" s="33">
        <v>3315796</v>
      </c>
      <c r="D42" s="33">
        <v>3315796</v>
      </c>
      <c r="E42" s="2"/>
      <c r="F42" s="4"/>
      <c r="G42" s="4"/>
      <c r="H42" s="4"/>
      <c r="I42" s="4"/>
      <c r="J42" s="4"/>
      <c r="K42" s="4"/>
      <c r="L42" s="4"/>
      <c r="M42" s="4"/>
      <c r="N42" s="4"/>
      <c r="O42" s="4"/>
    </row>
    <row r="43" spans="1:15" x14ac:dyDescent="0.2">
      <c r="A43" s="25" t="s">
        <v>12</v>
      </c>
      <c r="B43" s="26"/>
      <c r="C43" s="36">
        <f>+SUM(C39:C42)</f>
        <v>90162429</v>
      </c>
      <c r="D43" s="36">
        <f>+SUM(D39:D42)</f>
        <v>86644119</v>
      </c>
      <c r="E43" s="2"/>
      <c r="F43" s="4"/>
      <c r="G43" s="4"/>
      <c r="H43" s="4"/>
      <c r="I43" s="4"/>
      <c r="J43" s="4"/>
      <c r="K43" s="4"/>
      <c r="L43" s="4"/>
      <c r="M43" s="4"/>
      <c r="N43" s="4"/>
      <c r="O43" s="4"/>
    </row>
    <row r="44" spans="1:15" x14ac:dyDescent="0.2">
      <c r="A44" s="25" t="s">
        <v>114</v>
      </c>
      <c r="B44" s="26"/>
      <c r="C44" s="33"/>
      <c r="D44" s="33"/>
      <c r="E44" s="2"/>
      <c r="F44" s="4"/>
      <c r="G44" s="4"/>
      <c r="H44" s="4"/>
      <c r="I44" s="4"/>
      <c r="J44" s="4"/>
      <c r="K44" s="4"/>
      <c r="L44" s="4"/>
      <c r="M44" s="4"/>
      <c r="N44" s="4"/>
      <c r="O44" s="4"/>
    </row>
    <row r="45" spans="1:15" x14ac:dyDescent="0.2">
      <c r="A45" s="29" t="s">
        <v>115</v>
      </c>
      <c r="B45" s="30">
        <v>22</v>
      </c>
      <c r="C45" s="33">
        <v>6377839</v>
      </c>
      <c r="D45" s="33">
        <v>9293909</v>
      </c>
      <c r="E45" s="2"/>
      <c r="F45" s="4"/>
      <c r="G45" s="4"/>
      <c r="H45" s="4"/>
      <c r="I45" s="4"/>
      <c r="J45" s="4"/>
      <c r="K45" s="4"/>
      <c r="L45" s="4"/>
      <c r="M45" s="4"/>
      <c r="N45" s="4"/>
      <c r="O45" s="4"/>
    </row>
    <row r="46" spans="1:15" x14ac:dyDescent="0.2">
      <c r="A46" s="29" t="s">
        <v>113</v>
      </c>
      <c r="B46" s="30">
        <v>22</v>
      </c>
      <c r="C46" s="33">
        <v>238735</v>
      </c>
      <c r="D46" s="33">
        <v>446503</v>
      </c>
      <c r="E46" s="2"/>
      <c r="F46" s="4"/>
      <c r="G46" s="4"/>
      <c r="H46" s="4"/>
      <c r="I46" s="4"/>
      <c r="J46" s="4"/>
      <c r="K46" s="4"/>
      <c r="L46" s="4"/>
      <c r="M46" s="4"/>
      <c r="N46" s="4"/>
      <c r="O46" s="4"/>
    </row>
    <row r="47" spans="1:15" x14ac:dyDescent="0.2">
      <c r="A47" s="29" t="s">
        <v>84</v>
      </c>
      <c r="B47" s="30">
        <v>24</v>
      </c>
      <c r="C47" s="33">
        <v>6730390</v>
      </c>
      <c r="D47" s="33">
        <v>5804846</v>
      </c>
      <c r="E47" s="2"/>
      <c r="F47" s="4"/>
      <c r="G47" s="4"/>
      <c r="H47" s="4"/>
      <c r="I47" s="4"/>
      <c r="J47" s="4"/>
      <c r="K47" s="4"/>
      <c r="L47" s="4"/>
      <c r="M47" s="4"/>
      <c r="N47" s="4"/>
      <c r="O47" s="4"/>
    </row>
    <row r="48" spans="1:15" x14ac:dyDescent="0.2">
      <c r="A48" s="29" t="s">
        <v>116</v>
      </c>
      <c r="B48" s="30">
        <v>25</v>
      </c>
      <c r="C48" s="33">
        <v>7341912</v>
      </c>
      <c r="D48" s="33">
        <v>2587686</v>
      </c>
      <c r="E48" s="2"/>
      <c r="F48" s="4"/>
      <c r="G48" s="4"/>
      <c r="H48" s="4"/>
      <c r="I48" s="4"/>
      <c r="J48" s="4"/>
      <c r="K48" s="4"/>
      <c r="L48" s="4"/>
      <c r="M48" s="4"/>
      <c r="N48" s="4"/>
      <c r="O48" s="4"/>
    </row>
    <row r="49" spans="1:15" x14ac:dyDescent="0.2">
      <c r="A49" s="29" t="s">
        <v>85</v>
      </c>
      <c r="B49" s="30"/>
      <c r="C49" s="33">
        <v>22811</v>
      </c>
      <c r="D49" s="33">
        <v>44354</v>
      </c>
      <c r="E49" s="2"/>
      <c r="F49" s="4"/>
      <c r="G49" s="4"/>
      <c r="H49" s="4"/>
      <c r="I49" s="4"/>
      <c r="J49" s="4"/>
      <c r="K49" s="4"/>
      <c r="L49" s="4"/>
      <c r="M49" s="4"/>
      <c r="N49" s="4"/>
      <c r="O49" s="4"/>
    </row>
    <row r="50" spans="1:15" x14ac:dyDescent="0.2">
      <c r="A50" s="29" t="s">
        <v>117</v>
      </c>
      <c r="B50" s="30"/>
      <c r="C50" s="33">
        <v>1488452</v>
      </c>
      <c r="D50" s="33">
        <v>578752</v>
      </c>
      <c r="E50" s="2"/>
      <c r="F50" s="4"/>
      <c r="G50" s="4"/>
      <c r="H50" s="4"/>
      <c r="I50" s="4"/>
      <c r="J50" s="4"/>
      <c r="K50" s="4"/>
      <c r="L50" s="4"/>
      <c r="M50" s="4"/>
      <c r="N50" s="4"/>
      <c r="O50" s="4"/>
    </row>
    <row r="51" spans="1:15" x14ac:dyDescent="0.2">
      <c r="A51" s="25" t="s">
        <v>132</v>
      </c>
      <c r="B51" s="30"/>
      <c r="C51" s="36">
        <f>SUM(C45:C50)</f>
        <v>22200139</v>
      </c>
      <c r="D51" s="36">
        <f>SUM(D45:D50)</f>
        <v>18756050</v>
      </c>
      <c r="E51" s="2"/>
      <c r="F51" s="4"/>
      <c r="G51" s="4"/>
      <c r="H51" s="4"/>
      <c r="I51" s="4"/>
      <c r="J51" s="4"/>
      <c r="K51" s="4"/>
      <c r="L51" s="4"/>
      <c r="M51" s="4"/>
      <c r="N51" s="4"/>
      <c r="O51" s="4"/>
    </row>
    <row r="52" spans="1:15" x14ac:dyDescent="0.2">
      <c r="A52" s="25" t="s">
        <v>118</v>
      </c>
      <c r="B52" s="30"/>
      <c r="C52" s="158">
        <f>C43+C51</f>
        <v>112362568</v>
      </c>
      <c r="D52" s="158">
        <f>D43+D51</f>
        <v>105400169</v>
      </c>
      <c r="E52" s="2"/>
      <c r="F52" s="4"/>
      <c r="G52" s="4"/>
      <c r="H52" s="4"/>
      <c r="I52" s="4"/>
      <c r="J52" s="4"/>
      <c r="K52" s="4"/>
      <c r="L52" s="4"/>
      <c r="M52" s="4"/>
      <c r="N52" s="4"/>
      <c r="O52" s="4"/>
    </row>
    <row r="53" spans="1:15" ht="13.5" thickBot="1" x14ac:dyDescent="0.25">
      <c r="A53" s="25" t="s">
        <v>13</v>
      </c>
      <c r="B53" s="26"/>
      <c r="C53" s="37">
        <f>C52+C37</f>
        <v>226076386</v>
      </c>
      <c r="D53" s="37">
        <f>D52+D37</f>
        <v>211683522</v>
      </c>
      <c r="E53" s="2"/>
      <c r="F53" s="4"/>
      <c r="G53" s="4"/>
      <c r="H53" s="4"/>
      <c r="I53" s="4"/>
      <c r="J53" s="4"/>
      <c r="K53" s="4"/>
      <c r="L53" s="4"/>
      <c r="M53" s="4"/>
      <c r="N53" s="4"/>
      <c r="O53" s="4"/>
    </row>
    <row r="54" spans="1:15" x14ac:dyDescent="0.2">
      <c r="A54" s="5"/>
      <c r="C54" s="7"/>
      <c r="D54" s="7"/>
      <c r="E54" s="2"/>
      <c r="F54" s="4"/>
      <c r="G54" s="4"/>
      <c r="H54" s="4"/>
      <c r="I54" s="4"/>
      <c r="J54" s="4"/>
      <c r="K54" s="4"/>
      <c r="L54" s="4"/>
      <c r="M54" s="4"/>
      <c r="N54" s="4"/>
      <c r="O54" s="4"/>
    </row>
    <row r="55" spans="1:15" s="11" customFormat="1" x14ac:dyDescent="0.2">
      <c r="A55" s="38" t="s">
        <v>119</v>
      </c>
      <c r="B55" s="8"/>
      <c r="C55" s="153">
        <v>1131</v>
      </c>
      <c r="D55" s="153">
        <v>1057</v>
      </c>
      <c r="E55" s="9"/>
      <c r="F55" s="10"/>
      <c r="G55" s="10"/>
      <c r="H55" s="10"/>
      <c r="I55" s="10"/>
      <c r="J55" s="10"/>
      <c r="K55" s="10"/>
      <c r="L55" s="10"/>
      <c r="M55" s="10"/>
      <c r="N55" s="10"/>
      <c r="O55" s="10"/>
    </row>
    <row r="56" spans="1:15" x14ac:dyDescent="0.2">
      <c r="C56" s="7"/>
      <c r="D56" s="7"/>
      <c r="E56" s="2"/>
      <c r="F56" s="4"/>
      <c r="G56" s="4"/>
      <c r="H56" s="4"/>
      <c r="I56" s="4"/>
      <c r="J56" s="4"/>
      <c r="K56" s="4"/>
      <c r="L56" s="4"/>
      <c r="M56" s="4"/>
      <c r="N56" s="4"/>
      <c r="O56" s="4"/>
    </row>
    <row r="57" spans="1:15" x14ac:dyDescent="0.2">
      <c r="C57" s="7"/>
      <c r="D57" s="7"/>
      <c r="E57" s="2"/>
      <c r="F57" s="4"/>
      <c r="G57" s="4"/>
      <c r="H57" s="4"/>
      <c r="I57" s="4"/>
      <c r="J57" s="4"/>
      <c r="K57" s="4"/>
      <c r="L57" s="4"/>
      <c r="M57" s="4"/>
      <c r="N57" s="4"/>
      <c r="O57" s="4"/>
    </row>
    <row r="58" spans="1:15" x14ac:dyDescent="0.2">
      <c r="C58" s="7"/>
      <c r="D58" s="7"/>
      <c r="E58" s="2"/>
      <c r="F58" s="4"/>
      <c r="G58" s="4"/>
      <c r="H58" s="4"/>
      <c r="I58" s="4"/>
      <c r="J58" s="4"/>
      <c r="K58" s="4"/>
      <c r="L58" s="4"/>
      <c r="M58" s="4"/>
      <c r="N58" s="4"/>
      <c r="O58" s="4"/>
    </row>
    <row r="59" spans="1:15" x14ac:dyDescent="0.2">
      <c r="C59" s="7"/>
      <c r="D59" s="7"/>
      <c r="E59" s="2"/>
      <c r="F59" s="4"/>
      <c r="G59" s="4"/>
      <c r="H59" s="4"/>
      <c r="I59" s="4"/>
      <c r="J59" s="4"/>
      <c r="K59" s="4"/>
      <c r="L59" s="4"/>
      <c r="M59" s="4"/>
      <c r="N59" s="4"/>
      <c r="O59" s="4"/>
    </row>
    <row r="60" spans="1:15" ht="34.5" customHeight="1" x14ac:dyDescent="0.25">
      <c r="A60" s="47" t="s">
        <v>19</v>
      </c>
      <c r="B60"/>
      <c r="C60"/>
      <c r="D60"/>
      <c r="E60" s="2"/>
      <c r="F60" s="4"/>
      <c r="G60" s="4"/>
      <c r="H60" s="4"/>
      <c r="I60" s="4"/>
      <c r="J60" s="4"/>
      <c r="K60" s="4"/>
      <c r="L60" s="4"/>
      <c r="M60" s="4"/>
      <c r="N60" s="4"/>
      <c r="O60" s="4"/>
    </row>
    <row r="61" spans="1:15" ht="15" x14ac:dyDescent="0.25">
      <c r="A61" s="48"/>
      <c r="B61"/>
      <c r="C61"/>
      <c r="D61"/>
      <c r="E61" s="2"/>
      <c r="F61" s="4"/>
      <c r="G61" s="4"/>
      <c r="H61" s="4"/>
      <c r="I61" s="4"/>
      <c r="J61" s="4"/>
      <c r="K61" s="4"/>
      <c r="L61" s="4"/>
      <c r="M61" s="4"/>
      <c r="N61" s="4"/>
      <c r="O61" s="4"/>
    </row>
    <row r="62" spans="1:15" ht="12" customHeight="1" x14ac:dyDescent="0.2">
      <c r="A62" s="143" t="s">
        <v>17</v>
      </c>
      <c r="B62" s="50"/>
      <c r="C62" s="168" t="s">
        <v>20</v>
      </c>
      <c r="D62" s="168"/>
      <c r="E62" s="2"/>
      <c r="F62" s="4"/>
      <c r="G62" s="4"/>
      <c r="H62" s="4"/>
      <c r="I62" s="4"/>
      <c r="J62" s="4"/>
      <c r="K62" s="4"/>
      <c r="L62" s="4"/>
      <c r="M62" s="4"/>
      <c r="N62" s="4"/>
      <c r="O62" s="4"/>
    </row>
    <row r="63" spans="1:15" ht="48" customHeight="1" x14ac:dyDescent="0.2">
      <c r="A63" s="143" t="s">
        <v>18</v>
      </c>
      <c r="B63" s="50"/>
      <c r="C63" s="168" t="s">
        <v>21</v>
      </c>
      <c r="D63" s="168"/>
      <c r="E63" s="2"/>
      <c r="F63" s="4"/>
      <c r="G63" s="4"/>
      <c r="H63" s="4"/>
      <c r="I63" s="4"/>
      <c r="J63" s="4"/>
      <c r="K63" s="4"/>
      <c r="L63" s="4"/>
      <c r="M63" s="4"/>
      <c r="N63" s="4"/>
      <c r="O63" s="4"/>
    </row>
    <row r="64" spans="1:15" ht="15.75" customHeight="1" x14ac:dyDescent="0.2">
      <c r="A64" s="49"/>
      <c r="B64" s="49"/>
      <c r="C64" s="49"/>
      <c r="D64" s="49"/>
      <c r="E64" s="2"/>
      <c r="F64" s="4"/>
      <c r="G64" s="4"/>
      <c r="H64" s="4"/>
      <c r="I64" s="4"/>
      <c r="J64" s="4"/>
      <c r="K64" s="4"/>
      <c r="L64" s="4"/>
      <c r="M64" s="4"/>
      <c r="N64" s="4"/>
      <c r="O64" s="4"/>
    </row>
    <row r="65" spans="1:15" x14ac:dyDescent="0.2">
      <c r="A65" s="51" t="s">
        <v>120</v>
      </c>
      <c r="B65" s="49"/>
      <c r="C65" s="49"/>
      <c r="D65" s="49"/>
      <c r="E65" s="4"/>
      <c r="F65" s="4"/>
      <c r="G65" s="4"/>
      <c r="H65" s="4"/>
      <c r="I65" s="4"/>
      <c r="J65" s="4"/>
      <c r="K65" s="4"/>
      <c r="L65" s="4"/>
      <c r="M65" s="4"/>
      <c r="N65" s="4"/>
      <c r="O65" s="4"/>
    </row>
    <row r="66" spans="1:15" x14ac:dyDescent="0.2">
      <c r="A66" s="51"/>
      <c r="B66" s="49"/>
      <c r="C66" s="49"/>
      <c r="D66" s="49"/>
      <c r="E66" s="4"/>
      <c r="F66" s="4"/>
      <c r="G66" s="4"/>
      <c r="H66" s="4"/>
      <c r="I66" s="4"/>
      <c r="J66" s="4"/>
      <c r="K66" s="4"/>
      <c r="L66" s="4"/>
      <c r="M66" s="4"/>
      <c r="N66" s="4"/>
      <c r="O66" s="4"/>
    </row>
    <row r="67" spans="1:15" ht="15" x14ac:dyDescent="0.25">
      <c r="A67" s="52"/>
      <c r="B67"/>
      <c r="C67"/>
      <c r="D67"/>
      <c r="E67" s="4"/>
      <c r="F67" s="4"/>
      <c r="G67" s="4"/>
      <c r="H67" s="4"/>
      <c r="I67" s="4"/>
      <c r="J67" s="4"/>
      <c r="K67" s="4"/>
      <c r="L67" s="4"/>
      <c r="M67" s="4"/>
      <c r="N67" s="4"/>
      <c r="O67" s="4"/>
    </row>
    <row r="68" spans="1:15" x14ac:dyDescent="0.2">
      <c r="C68" s="7"/>
      <c r="D68" s="7"/>
      <c r="E68" s="4"/>
      <c r="F68" s="4"/>
      <c r="G68" s="4"/>
      <c r="H68" s="4"/>
      <c r="I68" s="4"/>
      <c r="J68" s="4"/>
      <c r="K68" s="4"/>
      <c r="L68" s="4"/>
      <c r="M68" s="4"/>
      <c r="N68" s="4"/>
      <c r="O68" s="4"/>
    </row>
    <row r="69" spans="1:15" x14ac:dyDescent="0.2">
      <c r="C69" s="7"/>
      <c r="D69" s="7"/>
      <c r="E69" s="4"/>
      <c r="F69" s="4"/>
      <c r="G69" s="4"/>
      <c r="H69" s="4"/>
      <c r="I69" s="4"/>
      <c r="J69" s="4"/>
      <c r="K69" s="4"/>
      <c r="L69" s="4"/>
      <c r="M69" s="4"/>
      <c r="N69" s="4"/>
      <c r="O69" s="4"/>
    </row>
    <row r="70" spans="1:15" x14ac:dyDescent="0.2">
      <c r="C70" s="7"/>
      <c r="D70" s="7"/>
      <c r="E70" s="4"/>
      <c r="F70" s="4"/>
      <c r="G70" s="4"/>
      <c r="H70" s="4"/>
      <c r="I70" s="4"/>
      <c r="J70" s="4"/>
      <c r="K70" s="4"/>
      <c r="L70" s="4"/>
      <c r="M70" s="4"/>
      <c r="N70" s="4"/>
      <c r="O70" s="4"/>
    </row>
    <row r="71" spans="1:15" x14ac:dyDescent="0.2">
      <c r="C71" s="7"/>
      <c r="D71" s="7"/>
      <c r="E71" s="4"/>
      <c r="F71" s="4"/>
      <c r="G71" s="4"/>
      <c r="H71" s="4"/>
      <c r="I71" s="4"/>
      <c r="J71" s="4"/>
      <c r="K71" s="4"/>
      <c r="L71" s="4"/>
      <c r="M71" s="4"/>
      <c r="N71" s="4"/>
      <c r="O71" s="4"/>
    </row>
    <row r="72" spans="1:15" x14ac:dyDescent="0.2">
      <c r="C72" s="7"/>
      <c r="D72" s="7"/>
      <c r="E72" s="4"/>
      <c r="F72" s="4"/>
      <c r="G72" s="4"/>
      <c r="H72" s="4"/>
      <c r="I72" s="4"/>
      <c r="J72" s="4"/>
      <c r="K72" s="4"/>
      <c r="L72" s="4"/>
      <c r="M72" s="4"/>
      <c r="N72" s="4"/>
      <c r="O72" s="4"/>
    </row>
    <row r="73" spans="1:15" x14ac:dyDescent="0.2">
      <c r="C73" s="7"/>
      <c r="D73" s="7"/>
      <c r="E73" s="4"/>
      <c r="F73" s="4"/>
      <c r="G73" s="4"/>
      <c r="H73" s="4"/>
      <c r="I73" s="4"/>
      <c r="J73" s="4"/>
      <c r="K73" s="4"/>
      <c r="L73" s="4"/>
      <c r="M73" s="4"/>
      <c r="N73" s="4"/>
      <c r="O73" s="4"/>
    </row>
    <row r="74" spans="1:15" x14ac:dyDescent="0.2">
      <c r="C74" s="7"/>
      <c r="D74" s="7"/>
      <c r="E74" s="4"/>
      <c r="F74" s="4"/>
      <c r="G74" s="4"/>
      <c r="H74" s="4"/>
      <c r="I74" s="4"/>
      <c r="J74" s="4"/>
      <c r="K74" s="4"/>
      <c r="L74" s="4"/>
      <c r="M74" s="4"/>
      <c r="N74" s="4"/>
      <c r="O74" s="4"/>
    </row>
    <row r="75" spans="1:15" x14ac:dyDescent="0.2">
      <c r="C75" s="7"/>
      <c r="D75" s="7"/>
      <c r="E75" s="4"/>
      <c r="F75" s="4"/>
      <c r="G75" s="4"/>
      <c r="H75" s="4"/>
      <c r="I75" s="4"/>
      <c r="J75" s="4"/>
      <c r="K75" s="4"/>
      <c r="L75" s="4"/>
      <c r="M75" s="4"/>
      <c r="N75" s="4"/>
      <c r="O75" s="4"/>
    </row>
    <row r="76" spans="1:15" x14ac:dyDescent="0.2">
      <c r="C76" s="7"/>
      <c r="D76" s="7"/>
      <c r="E76" s="4"/>
      <c r="F76" s="4"/>
      <c r="G76" s="4"/>
      <c r="H76" s="4"/>
      <c r="I76" s="4"/>
      <c r="J76" s="4"/>
      <c r="K76" s="4"/>
      <c r="L76" s="4"/>
      <c r="M76" s="4"/>
      <c r="N76" s="4"/>
      <c r="O76" s="4"/>
    </row>
    <row r="77" spans="1:15" x14ac:dyDescent="0.2">
      <c r="C77" s="7"/>
      <c r="D77" s="7"/>
      <c r="E77" s="4"/>
      <c r="F77" s="4"/>
      <c r="G77" s="4"/>
      <c r="H77" s="4"/>
      <c r="I77" s="4"/>
      <c r="J77" s="4"/>
      <c r="K77" s="4"/>
      <c r="L77" s="4"/>
      <c r="M77" s="4"/>
      <c r="N77" s="4"/>
      <c r="O77" s="4"/>
    </row>
    <row r="78" spans="1:15" x14ac:dyDescent="0.2">
      <c r="C78" s="7"/>
      <c r="D78" s="7"/>
      <c r="E78" s="4"/>
      <c r="F78" s="4"/>
      <c r="G78" s="4"/>
      <c r="H78" s="4"/>
      <c r="I78" s="4"/>
      <c r="J78" s="4"/>
      <c r="K78" s="4"/>
      <c r="L78" s="4"/>
      <c r="M78" s="4"/>
      <c r="N78" s="4"/>
      <c r="O78" s="4"/>
    </row>
    <row r="79" spans="1:15" x14ac:dyDescent="0.2">
      <c r="C79" s="7"/>
      <c r="D79" s="7"/>
      <c r="E79" s="4"/>
      <c r="F79" s="4"/>
      <c r="G79" s="4"/>
      <c r="H79" s="4"/>
      <c r="I79" s="4"/>
      <c r="J79" s="4"/>
      <c r="K79" s="4"/>
      <c r="L79" s="4"/>
      <c r="M79" s="4"/>
      <c r="N79" s="4"/>
      <c r="O79" s="4"/>
    </row>
    <row r="80" spans="1:15" x14ac:dyDescent="0.2">
      <c r="C80" s="7"/>
      <c r="D80" s="7"/>
      <c r="E80" s="4"/>
      <c r="F80" s="4"/>
      <c r="G80" s="4"/>
      <c r="H80" s="4"/>
      <c r="I80" s="4"/>
      <c r="J80" s="4"/>
      <c r="K80" s="4"/>
      <c r="L80" s="4"/>
      <c r="M80" s="4"/>
      <c r="N80" s="4"/>
      <c r="O80" s="4"/>
    </row>
    <row r="81" spans="3:15" x14ac:dyDescent="0.2">
      <c r="C81" s="7"/>
      <c r="D81" s="7"/>
      <c r="E81" s="4"/>
      <c r="F81" s="4"/>
      <c r="G81" s="4"/>
      <c r="H81" s="4"/>
      <c r="I81" s="4"/>
      <c r="J81" s="4"/>
      <c r="K81" s="4"/>
      <c r="L81" s="4"/>
      <c r="M81" s="4"/>
      <c r="N81" s="4"/>
      <c r="O81" s="4"/>
    </row>
    <row r="82" spans="3:15" x14ac:dyDescent="0.2">
      <c r="C82" s="7"/>
      <c r="D82" s="7"/>
      <c r="E82" s="4"/>
      <c r="F82" s="4"/>
      <c r="G82" s="4"/>
      <c r="H82" s="4"/>
      <c r="I82" s="4"/>
      <c r="J82" s="4"/>
      <c r="K82" s="4"/>
      <c r="L82" s="4"/>
      <c r="M82" s="4"/>
      <c r="N82" s="4"/>
      <c r="O82" s="4"/>
    </row>
    <row r="83" spans="3:15" x14ac:dyDescent="0.2">
      <c r="C83" s="7"/>
      <c r="D83" s="7"/>
      <c r="E83" s="4"/>
      <c r="F83" s="4"/>
      <c r="G83" s="4"/>
      <c r="H83" s="4"/>
      <c r="I83" s="4"/>
      <c r="J83" s="4"/>
      <c r="K83" s="4"/>
      <c r="L83" s="4"/>
      <c r="M83" s="4"/>
      <c r="N83" s="4"/>
      <c r="O83" s="4"/>
    </row>
    <row r="84" spans="3:15" x14ac:dyDescent="0.2">
      <c r="C84" s="7"/>
      <c r="D84" s="7"/>
      <c r="E84" s="4"/>
      <c r="F84" s="4"/>
      <c r="G84" s="4"/>
      <c r="H84" s="4"/>
      <c r="I84" s="4"/>
      <c r="J84" s="4"/>
      <c r="K84" s="4"/>
      <c r="L84" s="4"/>
      <c r="M84" s="4"/>
      <c r="N84" s="4"/>
      <c r="O84" s="4"/>
    </row>
    <row r="85" spans="3:15" x14ac:dyDescent="0.2">
      <c r="C85" s="7"/>
      <c r="D85" s="7"/>
      <c r="E85" s="4"/>
      <c r="F85" s="4"/>
      <c r="G85" s="4"/>
      <c r="H85" s="4"/>
      <c r="I85" s="4"/>
      <c r="J85" s="4"/>
      <c r="K85" s="4"/>
      <c r="L85" s="4"/>
      <c r="M85" s="4"/>
      <c r="N85" s="4"/>
      <c r="O85" s="4"/>
    </row>
    <row r="86" spans="3:15" x14ac:dyDescent="0.2">
      <c r="C86" s="7"/>
      <c r="D86" s="7"/>
      <c r="E86" s="4"/>
      <c r="F86" s="4"/>
      <c r="G86" s="4"/>
      <c r="H86" s="4"/>
      <c r="I86" s="4"/>
      <c r="J86" s="4"/>
      <c r="K86" s="4"/>
      <c r="L86" s="4"/>
      <c r="M86" s="4"/>
      <c r="N86" s="4"/>
      <c r="O86" s="4"/>
    </row>
    <row r="87" spans="3:15" x14ac:dyDescent="0.2">
      <c r="C87" s="7"/>
      <c r="D87" s="7"/>
      <c r="E87" s="4"/>
      <c r="F87" s="4"/>
      <c r="G87" s="4"/>
      <c r="H87" s="4"/>
      <c r="I87" s="4"/>
      <c r="J87" s="4"/>
      <c r="K87" s="4"/>
      <c r="L87" s="4"/>
      <c r="M87" s="4"/>
      <c r="N87" s="4"/>
      <c r="O87" s="4"/>
    </row>
    <row r="88" spans="3:15" x14ac:dyDescent="0.2">
      <c r="C88" s="7"/>
      <c r="D88" s="7"/>
      <c r="E88" s="4"/>
      <c r="F88" s="4"/>
      <c r="G88" s="4"/>
      <c r="H88" s="4"/>
      <c r="I88" s="4"/>
      <c r="J88" s="4"/>
      <c r="K88" s="4"/>
      <c r="L88" s="4"/>
      <c r="M88" s="4"/>
      <c r="N88" s="4"/>
      <c r="O88" s="4"/>
    </row>
    <row r="89" spans="3:15" x14ac:dyDescent="0.2">
      <c r="C89" s="7"/>
      <c r="D89" s="7"/>
      <c r="E89" s="4"/>
      <c r="F89" s="4"/>
      <c r="G89" s="4"/>
      <c r="H89" s="4"/>
      <c r="I89" s="4"/>
      <c r="J89" s="4"/>
      <c r="K89" s="4"/>
      <c r="L89" s="4"/>
      <c r="M89" s="4"/>
      <c r="N89" s="4"/>
      <c r="O89" s="4"/>
    </row>
    <row r="90" spans="3:15" x14ac:dyDescent="0.2">
      <c r="C90" s="7"/>
      <c r="D90" s="7"/>
      <c r="E90" s="4"/>
      <c r="F90" s="4"/>
      <c r="G90" s="4"/>
      <c r="H90" s="4"/>
      <c r="I90" s="4"/>
      <c r="J90" s="4"/>
      <c r="K90" s="4"/>
      <c r="L90" s="4"/>
      <c r="M90" s="4"/>
      <c r="N90" s="4"/>
      <c r="O90" s="4"/>
    </row>
    <row r="91" spans="3:15" x14ac:dyDescent="0.2">
      <c r="C91" s="7"/>
      <c r="D91" s="7"/>
      <c r="E91" s="4"/>
      <c r="F91" s="4"/>
      <c r="G91" s="4"/>
      <c r="H91" s="4"/>
      <c r="I91" s="4"/>
      <c r="J91" s="4"/>
      <c r="K91" s="4"/>
      <c r="L91" s="4"/>
      <c r="M91" s="4"/>
      <c r="N91" s="4"/>
      <c r="O91" s="4"/>
    </row>
    <row r="92" spans="3:15" x14ac:dyDescent="0.2">
      <c r="C92" s="7"/>
      <c r="D92" s="7"/>
      <c r="E92" s="4"/>
      <c r="F92" s="4"/>
      <c r="G92" s="4"/>
      <c r="H92" s="4"/>
      <c r="I92" s="4"/>
      <c r="J92" s="4"/>
      <c r="K92" s="4"/>
      <c r="L92" s="4"/>
      <c r="M92" s="4"/>
      <c r="N92" s="4"/>
      <c r="O92" s="4"/>
    </row>
    <row r="93" spans="3:15" x14ac:dyDescent="0.2">
      <c r="C93" s="7"/>
      <c r="D93" s="7"/>
      <c r="E93" s="4"/>
      <c r="F93" s="4"/>
      <c r="G93" s="4"/>
      <c r="H93" s="4"/>
      <c r="I93" s="4"/>
      <c r="J93" s="4"/>
      <c r="K93" s="4"/>
      <c r="L93" s="4"/>
      <c r="M93" s="4"/>
      <c r="N93" s="4"/>
      <c r="O93" s="4"/>
    </row>
    <row r="94" spans="3:15" x14ac:dyDescent="0.2">
      <c r="C94" s="7"/>
      <c r="D94" s="7"/>
      <c r="E94" s="4"/>
      <c r="F94" s="4"/>
      <c r="G94" s="4"/>
      <c r="H94" s="4"/>
      <c r="I94" s="4"/>
      <c r="J94" s="4"/>
      <c r="K94" s="4"/>
      <c r="L94" s="4"/>
      <c r="M94" s="4"/>
      <c r="N94" s="4"/>
      <c r="O94" s="4"/>
    </row>
    <row r="95" spans="3:15" x14ac:dyDescent="0.2">
      <c r="C95" s="7"/>
      <c r="D95" s="7"/>
      <c r="E95" s="4"/>
      <c r="F95" s="4"/>
      <c r="G95" s="4"/>
      <c r="H95" s="4"/>
      <c r="I95" s="4"/>
      <c r="J95" s="4"/>
      <c r="K95" s="4"/>
      <c r="L95" s="4"/>
      <c r="M95" s="4"/>
      <c r="N95" s="4"/>
      <c r="O95" s="4"/>
    </row>
    <row r="96" spans="3:15" x14ac:dyDescent="0.2">
      <c r="C96" s="7"/>
      <c r="D96" s="7"/>
      <c r="E96" s="4"/>
      <c r="F96" s="4"/>
      <c r="G96" s="4"/>
      <c r="H96" s="4"/>
      <c r="I96" s="4"/>
      <c r="J96" s="4"/>
      <c r="K96" s="4"/>
      <c r="L96" s="4"/>
      <c r="M96" s="4"/>
      <c r="N96" s="4"/>
      <c r="O96" s="4"/>
    </row>
    <row r="97" spans="3:15" x14ac:dyDescent="0.2">
      <c r="C97" s="7"/>
      <c r="D97" s="7"/>
      <c r="E97" s="4"/>
      <c r="F97" s="4"/>
      <c r="G97" s="4"/>
      <c r="H97" s="4"/>
      <c r="I97" s="4"/>
      <c r="J97" s="4"/>
      <c r="K97" s="4"/>
      <c r="L97" s="4"/>
      <c r="M97" s="4"/>
      <c r="N97" s="4"/>
      <c r="O97" s="4"/>
    </row>
    <row r="98" spans="3:15" x14ac:dyDescent="0.2">
      <c r="C98" s="7"/>
      <c r="D98" s="7"/>
      <c r="E98" s="4"/>
      <c r="F98" s="4"/>
      <c r="G98" s="4"/>
      <c r="H98" s="4"/>
      <c r="I98" s="4"/>
      <c r="J98" s="4"/>
      <c r="K98" s="4"/>
      <c r="L98" s="4"/>
      <c r="M98" s="4"/>
      <c r="N98" s="4"/>
      <c r="O98" s="4"/>
    </row>
    <row r="99" spans="3:15" x14ac:dyDescent="0.2">
      <c r="C99" s="7"/>
      <c r="D99" s="7"/>
      <c r="E99" s="4"/>
      <c r="F99" s="4"/>
      <c r="G99" s="4"/>
      <c r="H99" s="4"/>
      <c r="I99" s="4"/>
      <c r="J99" s="4"/>
      <c r="K99" s="4"/>
      <c r="L99" s="4"/>
      <c r="M99" s="4"/>
      <c r="N99" s="4"/>
      <c r="O99" s="4"/>
    </row>
    <row r="100" spans="3:15" x14ac:dyDescent="0.2">
      <c r="C100" s="7"/>
      <c r="D100" s="7"/>
      <c r="E100" s="4"/>
      <c r="F100" s="4"/>
      <c r="G100" s="4"/>
      <c r="H100" s="4"/>
      <c r="I100" s="4"/>
      <c r="J100" s="4"/>
      <c r="K100" s="4"/>
      <c r="L100" s="4"/>
      <c r="M100" s="4"/>
      <c r="N100" s="4"/>
      <c r="O100" s="4"/>
    </row>
    <row r="101" spans="3:15" x14ac:dyDescent="0.2">
      <c r="C101" s="7"/>
      <c r="D101" s="7"/>
      <c r="E101" s="4"/>
      <c r="F101" s="4"/>
      <c r="G101" s="4"/>
      <c r="H101" s="4"/>
      <c r="I101" s="4"/>
      <c r="J101" s="4"/>
      <c r="K101" s="4"/>
      <c r="L101" s="4"/>
      <c r="M101" s="4"/>
      <c r="N101" s="4"/>
      <c r="O101" s="4"/>
    </row>
    <row r="102" spans="3:15" x14ac:dyDescent="0.2">
      <c r="C102" s="7"/>
      <c r="D102" s="7"/>
      <c r="E102" s="4"/>
      <c r="F102" s="4"/>
      <c r="G102" s="4"/>
      <c r="H102" s="4"/>
      <c r="I102" s="4"/>
      <c r="J102" s="4"/>
      <c r="K102" s="4"/>
      <c r="L102" s="4"/>
      <c r="M102" s="4"/>
      <c r="N102" s="4"/>
      <c r="O102" s="4"/>
    </row>
    <row r="103" spans="3:15" x14ac:dyDescent="0.2">
      <c r="C103" s="7"/>
      <c r="D103" s="7"/>
      <c r="E103" s="4"/>
      <c r="F103" s="4"/>
      <c r="G103" s="4"/>
      <c r="H103" s="4"/>
      <c r="I103" s="4"/>
      <c r="J103" s="4"/>
      <c r="K103" s="4"/>
      <c r="L103" s="4"/>
      <c r="M103" s="4"/>
      <c r="N103" s="4"/>
      <c r="O103" s="4"/>
    </row>
    <row r="104" spans="3:15" x14ac:dyDescent="0.2">
      <c r="C104" s="7"/>
      <c r="D104" s="7"/>
      <c r="E104" s="4"/>
      <c r="F104" s="4"/>
      <c r="G104" s="4"/>
      <c r="H104" s="4"/>
      <c r="I104" s="4"/>
      <c r="J104" s="4"/>
      <c r="K104" s="4"/>
      <c r="L104" s="4"/>
      <c r="M104" s="4"/>
      <c r="N104" s="4"/>
      <c r="O104" s="4"/>
    </row>
    <row r="105" spans="3:15" x14ac:dyDescent="0.2">
      <c r="C105" s="7"/>
      <c r="D105" s="7"/>
      <c r="E105" s="4"/>
      <c r="F105" s="4"/>
      <c r="G105" s="4"/>
      <c r="H105" s="4"/>
      <c r="I105" s="4"/>
      <c r="J105" s="4"/>
      <c r="K105" s="4"/>
      <c r="L105" s="4"/>
      <c r="M105" s="4"/>
      <c r="N105" s="4"/>
      <c r="O105" s="4"/>
    </row>
    <row r="106" spans="3:15" x14ac:dyDescent="0.2">
      <c r="C106" s="7"/>
      <c r="D106" s="7"/>
      <c r="E106" s="4"/>
      <c r="F106" s="4"/>
      <c r="G106" s="4"/>
      <c r="H106" s="4"/>
      <c r="I106" s="4"/>
      <c r="J106" s="4"/>
      <c r="K106" s="4"/>
      <c r="L106" s="4"/>
      <c r="M106" s="4"/>
      <c r="N106" s="4"/>
      <c r="O106" s="4"/>
    </row>
    <row r="107" spans="3:15" x14ac:dyDescent="0.2">
      <c r="C107" s="7"/>
      <c r="D107" s="7"/>
      <c r="E107" s="4"/>
      <c r="F107" s="4"/>
      <c r="G107" s="4"/>
      <c r="H107" s="4"/>
      <c r="I107" s="4"/>
      <c r="J107" s="4"/>
      <c r="K107" s="4"/>
      <c r="L107" s="4"/>
      <c r="M107" s="4"/>
      <c r="N107" s="4"/>
      <c r="O107" s="4"/>
    </row>
    <row r="108" spans="3:15" x14ac:dyDescent="0.2">
      <c r="C108" s="7"/>
      <c r="D108" s="7"/>
      <c r="E108" s="4"/>
      <c r="F108" s="4"/>
      <c r="G108" s="4"/>
      <c r="H108" s="4"/>
      <c r="I108" s="4"/>
      <c r="J108" s="4"/>
      <c r="K108" s="4"/>
      <c r="L108" s="4"/>
      <c r="M108" s="4"/>
      <c r="N108" s="4"/>
      <c r="O108" s="4"/>
    </row>
    <row r="109" spans="3:15" x14ac:dyDescent="0.2">
      <c r="C109" s="7"/>
      <c r="D109" s="7"/>
      <c r="E109" s="4"/>
      <c r="F109" s="4"/>
      <c r="G109" s="4"/>
      <c r="H109" s="4"/>
      <c r="I109" s="4"/>
      <c r="J109" s="4"/>
      <c r="K109" s="4"/>
      <c r="L109" s="4"/>
      <c r="M109" s="4"/>
      <c r="N109" s="4"/>
      <c r="O109" s="4"/>
    </row>
    <row r="110" spans="3:15" x14ac:dyDescent="0.2">
      <c r="C110" s="7"/>
      <c r="D110" s="7"/>
      <c r="E110" s="4"/>
      <c r="F110" s="4"/>
      <c r="G110" s="4"/>
      <c r="H110" s="4"/>
      <c r="I110" s="4"/>
      <c r="J110" s="4"/>
      <c r="K110" s="4"/>
      <c r="L110" s="4"/>
      <c r="M110" s="4"/>
      <c r="N110" s="4"/>
      <c r="O110" s="4"/>
    </row>
    <row r="111" spans="3:15" x14ac:dyDescent="0.2">
      <c r="C111" s="7"/>
      <c r="D111" s="7"/>
      <c r="E111" s="4"/>
      <c r="F111" s="4"/>
      <c r="G111" s="4"/>
      <c r="H111" s="4"/>
      <c r="I111" s="4"/>
      <c r="J111" s="4"/>
      <c r="K111" s="4"/>
      <c r="L111" s="4"/>
      <c r="M111" s="4"/>
      <c r="N111" s="4"/>
      <c r="O111" s="4"/>
    </row>
    <row r="112" spans="3:15" x14ac:dyDescent="0.2">
      <c r="C112" s="7"/>
      <c r="D112" s="7"/>
      <c r="E112" s="4"/>
      <c r="F112" s="4"/>
      <c r="G112" s="4"/>
      <c r="H112" s="4"/>
      <c r="I112" s="4"/>
      <c r="J112" s="4"/>
      <c r="K112" s="4"/>
      <c r="L112" s="4"/>
      <c r="M112" s="4"/>
      <c r="N112" s="4"/>
      <c r="O112" s="4"/>
    </row>
    <row r="113" spans="3:15" x14ac:dyDescent="0.2">
      <c r="C113" s="7"/>
      <c r="D113" s="7"/>
      <c r="E113" s="4"/>
      <c r="F113" s="4"/>
      <c r="G113" s="4"/>
      <c r="H113" s="4"/>
      <c r="I113" s="4"/>
      <c r="J113" s="4"/>
      <c r="K113" s="4"/>
      <c r="L113" s="4"/>
      <c r="M113" s="4"/>
      <c r="N113" s="4"/>
      <c r="O113" s="4"/>
    </row>
    <row r="114" spans="3:15" x14ac:dyDescent="0.2">
      <c r="C114" s="7"/>
      <c r="D114" s="7"/>
      <c r="E114" s="4"/>
      <c r="F114" s="4"/>
      <c r="G114" s="4"/>
      <c r="H114" s="4"/>
      <c r="I114" s="4"/>
      <c r="J114" s="4"/>
      <c r="K114" s="4"/>
      <c r="L114" s="4"/>
      <c r="M114" s="4"/>
      <c r="N114" s="4"/>
      <c r="O114" s="4"/>
    </row>
    <row r="115" spans="3:15" x14ac:dyDescent="0.2">
      <c r="C115" s="7"/>
      <c r="D115" s="7"/>
      <c r="E115" s="4"/>
      <c r="F115" s="4"/>
      <c r="G115" s="4"/>
      <c r="H115" s="4"/>
      <c r="I115" s="4"/>
      <c r="J115" s="4"/>
      <c r="K115" s="4"/>
      <c r="L115" s="4"/>
      <c r="M115" s="4"/>
      <c r="N115" s="4"/>
      <c r="O115" s="4"/>
    </row>
    <row r="116" spans="3:15" x14ac:dyDescent="0.2">
      <c r="C116" s="7"/>
      <c r="D116" s="7"/>
      <c r="E116" s="4"/>
      <c r="F116" s="4"/>
      <c r="G116" s="4"/>
      <c r="H116" s="4"/>
      <c r="I116" s="4"/>
      <c r="J116" s="4"/>
      <c r="K116" s="4"/>
      <c r="L116" s="4"/>
      <c r="M116" s="4"/>
      <c r="N116" s="4"/>
      <c r="O116" s="4"/>
    </row>
    <row r="117" spans="3:15" x14ac:dyDescent="0.2">
      <c r="C117" s="7"/>
      <c r="D117" s="7"/>
      <c r="E117" s="4"/>
      <c r="F117" s="4"/>
      <c r="G117" s="4"/>
      <c r="H117" s="4"/>
      <c r="I117" s="4"/>
      <c r="J117" s="4"/>
      <c r="K117" s="4"/>
      <c r="L117" s="4"/>
      <c r="M117" s="4"/>
      <c r="N117" s="4"/>
      <c r="O117" s="4"/>
    </row>
    <row r="118" spans="3:15" x14ac:dyDescent="0.2">
      <c r="C118" s="7"/>
      <c r="D118" s="7"/>
      <c r="E118" s="4"/>
      <c r="F118" s="4"/>
      <c r="G118" s="4"/>
      <c r="H118" s="4"/>
      <c r="I118" s="4"/>
      <c r="J118" s="4"/>
      <c r="K118" s="4"/>
      <c r="L118" s="4"/>
      <c r="M118" s="4"/>
      <c r="N118" s="4"/>
      <c r="O118" s="4"/>
    </row>
    <row r="119" spans="3:15" x14ac:dyDescent="0.2">
      <c r="C119" s="7"/>
      <c r="D119" s="7"/>
      <c r="E119" s="4"/>
      <c r="F119" s="4"/>
      <c r="G119" s="4"/>
      <c r="H119" s="4"/>
      <c r="I119" s="4"/>
      <c r="J119" s="4"/>
      <c r="K119" s="4"/>
      <c r="L119" s="4"/>
      <c r="M119" s="4"/>
      <c r="N119" s="4"/>
      <c r="O119" s="4"/>
    </row>
    <row r="120" spans="3:15" x14ac:dyDescent="0.2">
      <c r="C120" s="7"/>
      <c r="D120" s="7"/>
      <c r="E120" s="4"/>
      <c r="F120" s="4"/>
      <c r="G120" s="4"/>
      <c r="H120" s="4"/>
      <c r="I120" s="4"/>
      <c r="J120" s="4"/>
      <c r="K120" s="4"/>
      <c r="L120" s="4"/>
      <c r="M120" s="4"/>
      <c r="N120" s="4"/>
      <c r="O120" s="4"/>
    </row>
    <row r="121" spans="3:15" x14ac:dyDescent="0.2">
      <c r="C121" s="7"/>
      <c r="D121" s="7"/>
      <c r="E121" s="4"/>
      <c r="F121" s="4"/>
      <c r="G121" s="4"/>
      <c r="H121" s="4"/>
      <c r="I121" s="4"/>
      <c r="J121" s="4"/>
      <c r="K121" s="4"/>
      <c r="L121" s="4"/>
      <c r="M121" s="4"/>
      <c r="N121" s="4"/>
      <c r="O121" s="4"/>
    </row>
    <row r="122" spans="3:15" x14ac:dyDescent="0.2">
      <c r="C122" s="7"/>
      <c r="D122" s="7"/>
      <c r="E122" s="4"/>
      <c r="F122" s="4"/>
      <c r="G122" s="4"/>
      <c r="H122" s="4"/>
      <c r="I122" s="4"/>
      <c r="J122" s="4"/>
      <c r="K122" s="4"/>
      <c r="L122" s="4"/>
      <c r="M122" s="4"/>
      <c r="N122" s="4"/>
      <c r="O122" s="4"/>
    </row>
    <row r="123" spans="3:15" x14ac:dyDescent="0.2">
      <c r="C123" s="7"/>
      <c r="D123" s="7"/>
      <c r="E123" s="4"/>
      <c r="F123" s="4"/>
      <c r="G123" s="4"/>
      <c r="H123" s="4"/>
      <c r="I123" s="4"/>
      <c r="J123" s="4"/>
      <c r="K123" s="4"/>
      <c r="L123" s="4"/>
      <c r="M123" s="4"/>
      <c r="N123" s="4"/>
      <c r="O123" s="4"/>
    </row>
    <row r="124" spans="3:15" x14ac:dyDescent="0.2">
      <c r="C124" s="7"/>
      <c r="D124" s="7"/>
      <c r="E124" s="4"/>
      <c r="F124" s="4"/>
      <c r="G124" s="4"/>
      <c r="H124" s="4"/>
      <c r="I124" s="4"/>
      <c r="J124" s="4"/>
      <c r="K124" s="4"/>
      <c r="L124" s="4"/>
      <c r="M124" s="4"/>
      <c r="N124" s="4"/>
      <c r="O124" s="4"/>
    </row>
    <row r="125" spans="3:15" x14ac:dyDescent="0.2">
      <c r="C125" s="7"/>
      <c r="D125" s="7"/>
      <c r="E125" s="4"/>
      <c r="F125" s="4"/>
      <c r="G125" s="4"/>
      <c r="H125" s="4"/>
      <c r="I125" s="4"/>
      <c r="J125" s="4"/>
      <c r="K125" s="4"/>
      <c r="L125" s="4"/>
      <c r="M125" s="4"/>
      <c r="N125" s="4"/>
      <c r="O125" s="4"/>
    </row>
    <row r="126" spans="3:15" x14ac:dyDescent="0.2">
      <c r="C126" s="7"/>
      <c r="D126" s="7"/>
      <c r="E126" s="4"/>
      <c r="F126" s="4"/>
      <c r="G126" s="4"/>
      <c r="H126" s="4"/>
      <c r="I126" s="4"/>
      <c r="J126" s="4"/>
      <c r="K126" s="4"/>
      <c r="L126" s="4"/>
      <c r="M126" s="4"/>
      <c r="N126" s="4"/>
      <c r="O126" s="4"/>
    </row>
    <row r="127" spans="3:15" x14ac:dyDescent="0.2">
      <c r="C127" s="7"/>
      <c r="D127" s="7"/>
      <c r="E127" s="4"/>
      <c r="F127" s="4"/>
      <c r="G127" s="4"/>
      <c r="H127" s="4"/>
      <c r="I127" s="4"/>
      <c r="J127" s="4"/>
      <c r="K127" s="4"/>
      <c r="L127" s="4"/>
      <c r="M127" s="4"/>
      <c r="N127" s="4"/>
      <c r="O127" s="4"/>
    </row>
    <row r="128" spans="3:15" x14ac:dyDescent="0.2">
      <c r="C128" s="7"/>
      <c r="D128" s="7"/>
      <c r="E128" s="4"/>
      <c r="F128" s="4"/>
      <c r="G128" s="4"/>
      <c r="H128" s="4"/>
      <c r="I128" s="4"/>
      <c r="J128" s="4"/>
      <c r="K128" s="4"/>
      <c r="L128" s="4"/>
      <c r="M128" s="4"/>
      <c r="N128" s="4"/>
      <c r="O128" s="4"/>
    </row>
    <row r="129" spans="3:15" x14ac:dyDescent="0.2">
      <c r="C129" s="7"/>
      <c r="D129" s="7"/>
      <c r="E129" s="4"/>
      <c r="F129" s="4"/>
      <c r="G129" s="4"/>
      <c r="H129" s="4"/>
      <c r="I129" s="4"/>
      <c r="J129" s="4"/>
      <c r="K129" s="4"/>
      <c r="L129" s="4"/>
      <c r="M129" s="4"/>
      <c r="N129" s="4"/>
      <c r="O129" s="4"/>
    </row>
    <row r="130" spans="3:15" x14ac:dyDescent="0.2">
      <c r="C130" s="7"/>
      <c r="D130" s="7"/>
      <c r="E130" s="4"/>
      <c r="F130" s="4"/>
      <c r="G130" s="4"/>
      <c r="H130" s="4"/>
      <c r="I130" s="4"/>
      <c r="J130" s="4"/>
      <c r="K130" s="4"/>
      <c r="L130" s="4"/>
      <c r="M130" s="4"/>
      <c r="N130" s="4"/>
      <c r="O130" s="4"/>
    </row>
    <row r="131" spans="3:15" x14ac:dyDescent="0.2">
      <c r="C131" s="7"/>
      <c r="D131" s="7"/>
      <c r="E131" s="4"/>
      <c r="F131" s="4"/>
      <c r="G131" s="4"/>
      <c r="H131" s="4"/>
      <c r="I131" s="4"/>
      <c r="J131" s="4"/>
      <c r="K131" s="4"/>
      <c r="L131" s="4"/>
      <c r="M131" s="4"/>
      <c r="N131" s="4"/>
      <c r="O131" s="4"/>
    </row>
    <row r="132" spans="3:15" x14ac:dyDescent="0.2">
      <c r="C132" s="7"/>
      <c r="D132" s="7"/>
      <c r="E132" s="4"/>
      <c r="F132" s="4"/>
      <c r="G132" s="4"/>
      <c r="H132" s="4"/>
      <c r="I132" s="4"/>
      <c r="J132" s="4"/>
      <c r="K132" s="4"/>
      <c r="L132" s="4"/>
      <c r="M132" s="4"/>
      <c r="N132" s="4"/>
      <c r="O132" s="4"/>
    </row>
    <row r="133" spans="3:15" x14ac:dyDescent="0.2">
      <c r="C133" s="7"/>
      <c r="D133" s="7"/>
      <c r="E133" s="4"/>
      <c r="F133" s="4"/>
      <c r="G133" s="4"/>
      <c r="H133" s="4"/>
      <c r="I133" s="4"/>
      <c r="J133" s="4"/>
      <c r="K133" s="4"/>
      <c r="L133" s="4"/>
      <c r="M133" s="4"/>
      <c r="N133" s="4"/>
      <c r="O133" s="4"/>
    </row>
    <row r="134" spans="3:15" x14ac:dyDescent="0.2">
      <c r="C134" s="7"/>
      <c r="D134" s="7"/>
      <c r="E134" s="4"/>
      <c r="F134" s="4"/>
      <c r="G134" s="4"/>
      <c r="H134" s="4"/>
      <c r="I134" s="4"/>
      <c r="J134" s="4"/>
      <c r="K134" s="4"/>
      <c r="L134" s="4"/>
      <c r="M134" s="4"/>
      <c r="N134" s="4"/>
      <c r="O134" s="4"/>
    </row>
    <row r="135" spans="3:15" x14ac:dyDescent="0.2">
      <c r="C135" s="7"/>
      <c r="D135" s="7"/>
      <c r="E135" s="4"/>
      <c r="F135" s="4"/>
      <c r="G135" s="4"/>
      <c r="H135" s="4"/>
      <c r="I135" s="4"/>
      <c r="J135" s="4"/>
      <c r="K135" s="4"/>
      <c r="L135" s="4"/>
      <c r="M135" s="4"/>
      <c r="N135" s="4"/>
      <c r="O135" s="4"/>
    </row>
    <row r="136" spans="3:15" x14ac:dyDescent="0.2">
      <c r="C136" s="7"/>
      <c r="D136" s="7"/>
      <c r="E136" s="4"/>
      <c r="F136" s="4"/>
      <c r="G136" s="4"/>
      <c r="H136" s="4"/>
      <c r="I136" s="4"/>
      <c r="J136" s="4"/>
      <c r="K136" s="4"/>
      <c r="L136" s="4"/>
      <c r="M136" s="4"/>
      <c r="N136" s="4"/>
      <c r="O136" s="4"/>
    </row>
    <row r="137" spans="3:15" x14ac:dyDescent="0.2">
      <c r="C137" s="7"/>
      <c r="D137" s="7"/>
      <c r="E137" s="4"/>
      <c r="F137" s="4"/>
      <c r="G137" s="4"/>
      <c r="H137" s="4"/>
      <c r="I137" s="4"/>
      <c r="J137" s="4"/>
      <c r="K137" s="4"/>
      <c r="L137" s="4"/>
      <c r="M137" s="4"/>
      <c r="N137" s="4"/>
      <c r="O137" s="4"/>
    </row>
    <row r="138" spans="3:15" x14ac:dyDescent="0.2">
      <c r="C138" s="7"/>
      <c r="D138" s="7"/>
      <c r="E138" s="4"/>
      <c r="F138" s="4"/>
      <c r="G138" s="4"/>
      <c r="H138" s="4"/>
      <c r="I138" s="4"/>
      <c r="J138" s="4"/>
      <c r="K138" s="4"/>
      <c r="L138" s="4"/>
      <c r="M138" s="4"/>
      <c r="N138" s="4"/>
      <c r="O138" s="4"/>
    </row>
    <row r="139" spans="3:15" x14ac:dyDescent="0.2">
      <c r="C139" s="7"/>
      <c r="D139" s="7"/>
      <c r="E139" s="4"/>
      <c r="F139" s="4"/>
      <c r="G139" s="4"/>
      <c r="H139" s="4"/>
      <c r="I139" s="4"/>
      <c r="J139" s="4"/>
      <c r="K139" s="4"/>
      <c r="L139" s="4"/>
      <c r="M139" s="4"/>
      <c r="N139" s="4"/>
      <c r="O139" s="4"/>
    </row>
    <row r="140" spans="3:15" x14ac:dyDescent="0.2">
      <c r="C140" s="7"/>
      <c r="D140" s="7"/>
      <c r="E140" s="4"/>
      <c r="F140" s="4"/>
      <c r="G140" s="4"/>
      <c r="H140" s="4"/>
      <c r="I140" s="4"/>
      <c r="J140" s="4"/>
      <c r="K140" s="4"/>
      <c r="L140" s="4"/>
      <c r="M140" s="4"/>
      <c r="N140" s="4"/>
      <c r="O140" s="4"/>
    </row>
    <row r="141" spans="3:15" x14ac:dyDescent="0.2">
      <c r="C141" s="7"/>
      <c r="D141" s="7"/>
      <c r="E141" s="4"/>
      <c r="F141" s="4"/>
      <c r="G141" s="4"/>
      <c r="H141" s="4"/>
      <c r="I141" s="4"/>
      <c r="J141" s="4"/>
      <c r="K141" s="4"/>
      <c r="L141" s="4"/>
      <c r="M141" s="4"/>
      <c r="N141" s="4"/>
      <c r="O141" s="4"/>
    </row>
    <row r="142" spans="3:15" x14ac:dyDescent="0.2">
      <c r="C142" s="7"/>
      <c r="D142" s="7"/>
      <c r="E142" s="4"/>
      <c r="F142" s="4"/>
      <c r="G142" s="4"/>
      <c r="H142" s="4"/>
      <c r="I142" s="4"/>
      <c r="J142" s="4"/>
      <c r="K142" s="4"/>
      <c r="L142" s="4"/>
      <c r="M142" s="4"/>
      <c r="N142" s="4"/>
      <c r="O142" s="4"/>
    </row>
    <row r="143" spans="3:15" x14ac:dyDescent="0.2">
      <c r="C143" s="7"/>
      <c r="D143" s="7"/>
      <c r="E143" s="4"/>
      <c r="F143" s="4"/>
      <c r="G143" s="4"/>
      <c r="H143" s="4"/>
      <c r="I143" s="4"/>
      <c r="J143" s="4"/>
      <c r="K143" s="4"/>
      <c r="L143" s="4"/>
      <c r="M143" s="4"/>
      <c r="N143" s="4"/>
      <c r="O143" s="4"/>
    </row>
    <row r="144" spans="3:15" x14ac:dyDescent="0.2">
      <c r="C144" s="7"/>
      <c r="D144" s="7"/>
      <c r="E144" s="4"/>
      <c r="F144" s="4"/>
      <c r="G144" s="4"/>
      <c r="H144" s="4"/>
      <c r="I144" s="4"/>
      <c r="J144" s="4"/>
      <c r="K144" s="4"/>
      <c r="L144" s="4"/>
      <c r="M144" s="4"/>
      <c r="N144" s="4"/>
      <c r="O144" s="4"/>
    </row>
    <row r="145" spans="3:15" x14ac:dyDescent="0.2">
      <c r="C145" s="7"/>
      <c r="D145" s="7"/>
      <c r="E145" s="4"/>
      <c r="F145" s="4"/>
      <c r="G145" s="4"/>
      <c r="H145" s="4"/>
      <c r="I145" s="4"/>
      <c r="J145" s="4"/>
      <c r="K145" s="4"/>
      <c r="L145" s="4"/>
      <c r="M145" s="4"/>
      <c r="N145" s="4"/>
      <c r="O145" s="4"/>
    </row>
    <row r="146" spans="3:15" x14ac:dyDescent="0.2">
      <c r="C146" s="7"/>
      <c r="D146" s="7"/>
      <c r="E146" s="4"/>
      <c r="F146" s="4"/>
      <c r="G146" s="4"/>
      <c r="H146" s="4"/>
      <c r="I146" s="4"/>
      <c r="J146" s="4"/>
      <c r="K146" s="4"/>
      <c r="L146" s="4"/>
      <c r="M146" s="4"/>
      <c r="N146" s="4"/>
      <c r="O146" s="4"/>
    </row>
    <row r="147" spans="3:15" x14ac:dyDescent="0.2">
      <c r="C147" s="7"/>
      <c r="D147" s="7"/>
      <c r="E147" s="4"/>
      <c r="F147" s="4"/>
      <c r="G147" s="4"/>
      <c r="H147" s="4"/>
      <c r="I147" s="4"/>
      <c r="J147" s="4"/>
      <c r="K147" s="4"/>
      <c r="L147" s="4"/>
      <c r="M147" s="4"/>
      <c r="N147" s="4"/>
      <c r="O147" s="4"/>
    </row>
    <row r="148" spans="3:15" x14ac:dyDescent="0.2">
      <c r="C148" s="7"/>
      <c r="D148" s="7"/>
      <c r="E148" s="4"/>
      <c r="F148" s="4"/>
      <c r="G148" s="4"/>
      <c r="H148" s="4"/>
      <c r="I148" s="4"/>
      <c r="J148" s="4"/>
      <c r="K148" s="4"/>
      <c r="L148" s="4"/>
      <c r="M148" s="4"/>
      <c r="N148" s="4"/>
      <c r="O148" s="4"/>
    </row>
    <row r="149" spans="3:15" x14ac:dyDescent="0.2">
      <c r="C149" s="7"/>
      <c r="D149" s="7"/>
      <c r="E149" s="4"/>
      <c r="F149" s="4"/>
      <c r="G149" s="4"/>
      <c r="H149" s="4"/>
      <c r="I149" s="4"/>
      <c r="J149" s="4"/>
      <c r="K149" s="4"/>
      <c r="L149" s="4"/>
      <c r="M149" s="4"/>
      <c r="N149" s="4"/>
      <c r="O149" s="4"/>
    </row>
    <row r="150" spans="3:15" x14ac:dyDescent="0.2">
      <c r="C150" s="7"/>
      <c r="D150" s="7"/>
      <c r="E150" s="4"/>
      <c r="F150" s="4"/>
      <c r="G150" s="4"/>
      <c r="H150" s="4"/>
      <c r="I150" s="4"/>
      <c r="J150" s="4"/>
      <c r="K150" s="4"/>
      <c r="L150" s="4"/>
      <c r="M150" s="4"/>
      <c r="N150" s="4"/>
      <c r="O150" s="4"/>
    </row>
    <row r="151" spans="3:15" x14ac:dyDescent="0.2">
      <c r="C151" s="7"/>
      <c r="D151" s="7"/>
      <c r="E151" s="4"/>
      <c r="F151" s="4"/>
      <c r="G151" s="4"/>
      <c r="H151" s="4"/>
      <c r="I151" s="4"/>
      <c r="J151" s="4"/>
      <c r="K151" s="4"/>
      <c r="L151" s="4"/>
      <c r="M151" s="4"/>
      <c r="N151" s="4"/>
      <c r="O151" s="4"/>
    </row>
    <row r="152" spans="3:15" x14ac:dyDescent="0.2">
      <c r="C152" s="7"/>
      <c r="D152" s="7"/>
      <c r="E152" s="4"/>
      <c r="F152" s="4"/>
      <c r="G152" s="4"/>
      <c r="H152" s="4"/>
      <c r="I152" s="4"/>
      <c r="J152" s="4"/>
      <c r="K152" s="4"/>
      <c r="L152" s="4"/>
      <c r="M152" s="4"/>
      <c r="N152" s="4"/>
      <c r="O152" s="4"/>
    </row>
    <row r="153" spans="3:15" x14ac:dyDescent="0.2">
      <c r="C153" s="7"/>
      <c r="D153" s="7"/>
      <c r="E153" s="4"/>
      <c r="F153" s="4"/>
      <c r="G153" s="4"/>
      <c r="H153" s="4"/>
      <c r="I153" s="4"/>
      <c r="J153" s="4"/>
      <c r="K153" s="4"/>
      <c r="L153" s="4"/>
      <c r="M153" s="4"/>
      <c r="N153" s="4"/>
      <c r="O153" s="4"/>
    </row>
    <row r="154" spans="3:15" x14ac:dyDescent="0.2">
      <c r="C154" s="7"/>
      <c r="D154" s="7"/>
      <c r="E154" s="4"/>
      <c r="F154" s="4"/>
      <c r="G154" s="4"/>
      <c r="H154" s="4"/>
      <c r="I154" s="4"/>
      <c r="J154" s="4"/>
      <c r="K154" s="4"/>
      <c r="L154" s="4"/>
      <c r="M154" s="4"/>
      <c r="N154" s="4"/>
      <c r="O154" s="4"/>
    </row>
    <row r="155" spans="3:15" x14ac:dyDescent="0.2">
      <c r="C155" s="7"/>
      <c r="D155" s="7"/>
      <c r="E155" s="4"/>
      <c r="F155" s="4"/>
      <c r="G155" s="4"/>
      <c r="H155" s="4"/>
      <c r="I155" s="4"/>
      <c r="J155" s="4"/>
      <c r="K155" s="4"/>
      <c r="L155" s="4"/>
      <c r="M155" s="4"/>
      <c r="N155" s="4"/>
      <c r="O155" s="4"/>
    </row>
    <row r="156" spans="3:15" x14ac:dyDescent="0.2">
      <c r="C156" s="7"/>
      <c r="D156" s="7"/>
      <c r="E156" s="4"/>
      <c r="F156" s="4"/>
      <c r="G156" s="4"/>
      <c r="H156" s="4"/>
      <c r="I156" s="4"/>
      <c r="J156" s="4"/>
      <c r="K156" s="4"/>
      <c r="L156" s="4"/>
      <c r="M156" s="4"/>
      <c r="N156" s="4"/>
      <c r="O156" s="4"/>
    </row>
    <row r="157" spans="3:15" x14ac:dyDescent="0.2">
      <c r="C157" s="7"/>
      <c r="D157" s="7"/>
      <c r="E157" s="4"/>
      <c r="F157" s="4"/>
      <c r="G157" s="4"/>
      <c r="H157" s="4"/>
      <c r="I157" s="4"/>
      <c r="J157" s="4"/>
      <c r="K157" s="4"/>
      <c r="L157" s="4"/>
      <c r="M157" s="4"/>
      <c r="N157" s="4"/>
      <c r="O157" s="4"/>
    </row>
    <row r="158" spans="3:15" x14ac:dyDescent="0.2">
      <c r="C158" s="7"/>
      <c r="D158" s="7"/>
      <c r="E158" s="4"/>
      <c r="F158" s="4"/>
      <c r="G158" s="4"/>
      <c r="H158" s="4"/>
      <c r="I158" s="4"/>
      <c r="J158" s="4"/>
      <c r="K158" s="4"/>
      <c r="L158" s="4"/>
      <c r="M158" s="4"/>
      <c r="N158" s="4"/>
      <c r="O158" s="4"/>
    </row>
    <row r="159" spans="3:15" x14ac:dyDescent="0.2">
      <c r="C159" s="7"/>
      <c r="D159" s="7"/>
      <c r="E159" s="4"/>
      <c r="F159" s="4"/>
      <c r="G159" s="4"/>
      <c r="H159" s="4"/>
      <c r="I159" s="4"/>
      <c r="J159" s="4"/>
      <c r="K159" s="4"/>
      <c r="L159" s="4"/>
      <c r="M159" s="4"/>
      <c r="N159" s="4"/>
      <c r="O159" s="4"/>
    </row>
    <row r="160" spans="3:15" x14ac:dyDescent="0.2">
      <c r="C160" s="7"/>
      <c r="D160" s="7"/>
      <c r="E160" s="4"/>
      <c r="F160" s="4"/>
      <c r="G160" s="4"/>
      <c r="H160" s="4"/>
      <c r="I160" s="4"/>
      <c r="J160" s="4"/>
      <c r="K160" s="4"/>
      <c r="L160" s="4"/>
      <c r="M160" s="4"/>
      <c r="N160" s="4"/>
      <c r="O160" s="4"/>
    </row>
    <row r="161" spans="3:15" x14ac:dyDescent="0.2">
      <c r="C161" s="7"/>
      <c r="D161" s="7"/>
      <c r="E161" s="4"/>
      <c r="F161" s="4"/>
      <c r="G161" s="4"/>
      <c r="H161" s="4"/>
      <c r="I161" s="4"/>
      <c r="J161" s="4"/>
      <c r="K161" s="4"/>
      <c r="L161" s="4"/>
      <c r="M161" s="4"/>
      <c r="N161" s="4"/>
      <c r="O161" s="4"/>
    </row>
    <row r="162" spans="3:15" x14ac:dyDescent="0.2">
      <c r="C162" s="7"/>
      <c r="D162" s="7"/>
      <c r="E162" s="4"/>
      <c r="F162" s="4"/>
      <c r="G162" s="4"/>
      <c r="H162" s="4"/>
      <c r="I162" s="4"/>
      <c r="J162" s="4"/>
      <c r="K162" s="4"/>
      <c r="L162" s="4"/>
      <c r="M162" s="4"/>
      <c r="N162" s="4"/>
      <c r="O162" s="4"/>
    </row>
    <row r="163" spans="3:15" x14ac:dyDescent="0.2">
      <c r="C163" s="7"/>
      <c r="D163" s="7"/>
      <c r="E163" s="4"/>
      <c r="F163" s="4"/>
      <c r="G163" s="4"/>
      <c r="H163" s="4"/>
      <c r="I163" s="4"/>
      <c r="J163" s="4"/>
      <c r="K163" s="4"/>
      <c r="L163" s="4"/>
      <c r="M163" s="4"/>
      <c r="N163" s="4"/>
      <c r="O163" s="4"/>
    </row>
    <row r="164" spans="3:15" x14ac:dyDescent="0.2">
      <c r="C164" s="7"/>
      <c r="D164" s="7"/>
      <c r="E164" s="4"/>
      <c r="F164" s="4"/>
      <c r="G164" s="4"/>
      <c r="H164" s="4"/>
      <c r="I164" s="4"/>
      <c r="J164" s="4"/>
      <c r="K164" s="4"/>
      <c r="L164" s="4"/>
      <c r="M164" s="4"/>
      <c r="N164" s="4"/>
      <c r="O164" s="4"/>
    </row>
    <row r="165" spans="3:15" x14ac:dyDescent="0.2">
      <c r="C165" s="7"/>
      <c r="D165" s="7"/>
      <c r="E165" s="4"/>
      <c r="F165" s="4"/>
      <c r="G165" s="4"/>
      <c r="H165" s="4"/>
      <c r="I165" s="4"/>
      <c r="J165" s="4"/>
      <c r="K165" s="4"/>
      <c r="L165" s="4"/>
      <c r="M165" s="4"/>
      <c r="N165" s="4"/>
      <c r="O165" s="4"/>
    </row>
    <row r="166" spans="3:15" x14ac:dyDescent="0.2">
      <c r="C166" s="7"/>
      <c r="D166" s="7"/>
      <c r="E166" s="4"/>
      <c r="F166" s="4"/>
      <c r="G166" s="4"/>
      <c r="H166" s="4"/>
      <c r="I166" s="4"/>
      <c r="J166" s="4"/>
      <c r="K166" s="4"/>
      <c r="L166" s="4"/>
      <c r="M166" s="4"/>
      <c r="N166" s="4"/>
      <c r="O166" s="4"/>
    </row>
    <row r="167" spans="3:15" x14ac:dyDescent="0.2">
      <c r="C167" s="7"/>
      <c r="D167" s="7"/>
      <c r="E167" s="4"/>
      <c r="F167" s="4"/>
      <c r="G167" s="4"/>
      <c r="H167" s="4"/>
      <c r="I167" s="4"/>
      <c r="J167" s="4"/>
      <c r="K167" s="4"/>
      <c r="L167" s="4"/>
      <c r="M167" s="4"/>
      <c r="N167" s="4"/>
      <c r="O167" s="4"/>
    </row>
    <row r="168" spans="3:15" x14ac:dyDescent="0.2">
      <c r="C168" s="7"/>
      <c r="D168" s="7"/>
      <c r="E168" s="4"/>
      <c r="F168" s="4"/>
      <c r="G168" s="4"/>
      <c r="H168" s="4"/>
      <c r="I168" s="4"/>
      <c r="J168" s="4"/>
      <c r="K168" s="4"/>
      <c r="L168" s="4"/>
      <c r="M168" s="4"/>
      <c r="N168" s="4"/>
      <c r="O168" s="4"/>
    </row>
    <row r="169" spans="3:15" x14ac:dyDescent="0.2">
      <c r="C169" s="7"/>
      <c r="D169" s="7"/>
      <c r="E169" s="4"/>
      <c r="F169" s="4"/>
      <c r="G169" s="4"/>
      <c r="H169" s="4"/>
      <c r="I169" s="4"/>
      <c r="J169" s="4"/>
      <c r="K169" s="4"/>
      <c r="L169" s="4"/>
      <c r="M169" s="4"/>
      <c r="N169" s="4"/>
      <c r="O169" s="4"/>
    </row>
    <row r="170" spans="3:15" x14ac:dyDescent="0.2">
      <c r="C170" s="7"/>
      <c r="D170" s="7"/>
      <c r="E170" s="4"/>
      <c r="F170" s="4"/>
      <c r="G170" s="4"/>
      <c r="H170" s="4"/>
      <c r="I170" s="4"/>
      <c r="J170" s="4"/>
      <c r="K170" s="4"/>
      <c r="L170" s="4"/>
      <c r="M170" s="4"/>
      <c r="N170" s="4"/>
      <c r="O170" s="4"/>
    </row>
    <row r="171" spans="3:15" x14ac:dyDescent="0.2">
      <c r="C171" s="7"/>
      <c r="D171" s="7"/>
      <c r="E171" s="4"/>
      <c r="F171" s="4"/>
      <c r="G171" s="4"/>
      <c r="H171" s="4"/>
      <c r="I171" s="4"/>
      <c r="J171" s="4"/>
      <c r="K171" s="4"/>
      <c r="L171" s="4"/>
      <c r="M171" s="4"/>
      <c r="N171" s="4"/>
      <c r="O171" s="4"/>
    </row>
    <row r="172" spans="3:15" x14ac:dyDescent="0.2">
      <c r="C172" s="7"/>
      <c r="D172" s="7"/>
      <c r="E172" s="4"/>
      <c r="F172" s="4"/>
      <c r="G172" s="4"/>
      <c r="H172" s="4"/>
      <c r="I172" s="4"/>
      <c r="J172" s="4"/>
      <c r="K172" s="4"/>
      <c r="L172" s="4"/>
      <c r="M172" s="4"/>
      <c r="N172" s="4"/>
      <c r="O172" s="4"/>
    </row>
    <row r="173" spans="3:15" x14ac:dyDescent="0.2">
      <c r="C173" s="7"/>
      <c r="D173" s="7"/>
      <c r="E173" s="4"/>
      <c r="F173" s="4"/>
      <c r="G173" s="4"/>
      <c r="H173" s="4"/>
      <c r="I173" s="4"/>
      <c r="J173" s="4"/>
      <c r="K173" s="4"/>
      <c r="L173" s="4"/>
      <c r="M173" s="4"/>
      <c r="N173" s="4"/>
      <c r="O173" s="4"/>
    </row>
    <row r="174" spans="3:15" x14ac:dyDescent="0.2">
      <c r="C174" s="7"/>
      <c r="D174" s="7"/>
      <c r="E174" s="4"/>
      <c r="F174" s="4"/>
      <c r="G174" s="4"/>
      <c r="H174" s="4"/>
      <c r="I174" s="4"/>
      <c r="J174" s="4"/>
      <c r="K174" s="4"/>
      <c r="L174" s="4"/>
      <c r="M174" s="4"/>
      <c r="N174" s="4"/>
      <c r="O174" s="4"/>
    </row>
    <row r="175" spans="3:15" x14ac:dyDescent="0.2">
      <c r="C175" s="7"/>
      <c r="D175" s="7"/>
      <c r="E175" s="4"/>
      <c r="F175" s="4"/>
      <c r="G175" s="4"/>
      <c r="H175" s="4"/>
      <c r="I175" s="4"/>
      <c r="J175" s="4"/>
      <c r="K175" s="4"/>
      <c r="L175" s="4"/>
      <c r="M175" s="4"/>
      <c r="N175" s="4"/>
      <c r="O175" s="4"/>
    </row>
    <row r="176" spans="3:15" x14ac:dyDescent="0.2">
      <c r="C176" s="7"/>
      <c r="D176" s="7"/>
      <c r="E176" s="4"/>
      <c r="F176" s="4"/>
      <c r="G176" s="4"/>
      <c r="H176" s="4"/>
      <c r="I176" s="4"/>
      <c r="J176" s="4"/>
      <c r="K176" s="4"/>
      <c r="L176" s="4"/>
      <c r="M176" s="4"/>
      <c r="N176" s="4"/>
      <c r="O176" s="4"/>
    </row>
    <row r="177" spans="3:15" x14ac:dyDescent="0.2">
      <c r="C177" s="7"/>
      <c r="D177" s="7"/>
      <c r="E177" s="4"/>
      <c r="F177" s="4"/>
      <c r="G177" s="4"/>
      <c r="H177" s="4"/>
      <c r="I177" s="4"/>
      <c r="J177" s="4"/>
      <c r="K177" s="4"/>
      <c r="L177" s="4"/>
      <c r="M177" s="4"/>
      <c r="N177" s="4"/>
      <c r="O177" s="4"/>
    </row>
    <row r="178" spans="3:15" x14ac:dyDescent="0.2">
      <c r="C178" s="7"/>
      <c r="D178" s="7"/>
      <c r="E178" s="4"/>
      <c r="F178" s="4"/>
      <c r="G178" s="4"/>
      <c r="H178" s="4"/>
      <c r="I178" s="4"/>
      <c r="J178" s="4"/>
      <c r="K178" s="4"/>
      <c r="L178" s="4"/>
      <c r="M178" s="4"/>
      <c r="N178" s="4"/>
      <c r="O178" s="4"/>
    </row>
    <row r="179" spans="3:15" x14ac:dyDescent="0.2">
      <c r="C179" s="7"/>
      <c r="D179" s="7"/>
      <c r="E179" s="4"/>
      <c r="F179" s="4"/>
      <c r="G179" s="4"/>
      <c r="H179" s="4"/>
      <c r="I179" s="4"/>
      <c r="J179" s="4"/>
      <c r="K179" s="4"/>
      <c r="L179" s="4"/>
      <c r="M179" s="4"/>
      <c r="N179" s="4"/>
      <c r="O179" s="4"/>
    </row>
    <row r="180" spans="3:15" x14ac:dyDescent="0.2">
      <c r="C180" s="7"/>
      <c r="D180" s="7"/>
      <c r="E180" s="4"/>
      <c r="F180" s="4"/>
      <c r="G180" s="4"/>
      <c r="H180" s="4"/>
      <c r="I180" s="4"/>
      <c r="J180" s="4"/>
      <c r="K180" s="4"/>
      <c r="L180" s="4"/>
      <c r="M180" s="4"/>
      <c r="N180" s="4"/>
      <c r="O180" s="4"/>
    </row>
    <row r="181" spans="3:15" x14ac:dyDescent="0.2">
      <c r="C181" s="7"/>
      <c r="D181" s="7"/>
      <c r="E181" s="4"/>
      <c r="F181" s="4"/>
      <c r="G181" s="4"/>
      <c r="H181" s="4"/>
      <c r="I181" s="4"/>
      <c r="J181" s="4"/>
      <c r="K181" s="4"/>
      <c r="L181" s="4"/>
      <c r="M181" s="4"/>
      <c r="N181" s="4"/>
      <c r="O181" s="4"/>
    </row>
    <row r="182" spans="3:15" x14ac:dyDescent="0.2">
      <c r="C182" s="7"/>
      <c r="D182" s="7"/>
      <c r="E182" s="4"/>
      <c r="F182" s="4"/>
      <c r="G182" s="4"/>
      <c r="H182" s="4"/>
      <c r="I182" s="4"/>
      <c r="J182" s="4"/>
      <c r="K182" s="4"/>
      <c r="L182" s="4"/>
      <c r="M182" s="4"/>
      <c r="N182" s="4"/>
      <c r="O182" s="4"/>
    </row>
    <row r="183" spans="3:15" x14ac:dyDescent="0.2">
      <c r="C183" s="7"/>
      <c r="D183" s="7"/>
      <c r="E183" s="4"/>
      <c r="F183" s="4"/>
      <c r="G183" s="4"/>
      <c r="H183" s="4"/>
      <c r="I183" s="4"/>
      <c r="J183" s="4"/>
      <c r="K183" s="4"/>
      <c r="L183" s="4"/>
      <c r="M183" s="4"/>
      <c r="N183" s="4"/>
      <c r="O183" s="4"/>
    </row>
    <row r="184" spans="3:15" x14ac:dyDescent="0.2">
      <c r="C184" s="7"/>
      <c r="D184" s="7"/>
      <c r="E184" s="4"/>
      <c r="F184" s="4"/>
      <c r="G184" s="4"/>
      <c r="H184" s="4"/>
      <c r="I184" s="4"/>
      <c r="J184" s="4"/>
      <c r="K184" s="4"/>
      <c r="L184" s="4"/>
      <c r="M184" s="4"/>
      <c r="N184" s="4"/>
      <c r="O184" s="4"/>
    </row>
    <row r="185" spans="3:15" x14ac:dyDescent="0.2">
      <c r="C185" s="7"/>
      <c r="D185" s="7"/>
      <c r="E185" s="4"/>
      <c r="F185" s="4"/>
      <c r="G185" s="4"/>
      <c r="H185" s="4"/>
      <c r="I185" s="4"/>
      <c r="J185" s="4"/>
      <c r="K185" s="4"/>
      <c r="L185" s="4"/>
      <c r="M185" s="4"/>
      <c r="N185" s="4"/>
      <c r="O185" s="4"/>
    </row>
    <row r="186" spans="3:15" x14ac:dyDescent="0.2">
      <c r="C186" s="7"/>
      <c r="D186" s="7"/>
      <c r="E186" s="4"/>
      <c r="F186" s="4"/>
      <c r="G186" s="4"/>
      <c r="H186" s="4"/>
      <c r="I186" s="4"/>
      <c r="J186" s="4"/>
      <c r="K186" s="4"/>
      <c r="L186" s="4"/>
      <c r="M186" s="4"/>
      <c r="N186" s="4"/>
      <c r="O186" s="4"/>
    </row>
    <row r="187" spans="3:15" x14ac:dyDescent="0.2">
      <c r="C187" s="7"/>
      <c r="D187" s="7"/>
      <c r="E187" s="4"/>
      <c r="F187" s="4"/>
      <c r="G187" s="4"/>
      <c r="H187" s="4"/>
      <c r="I187" s="4"/>
      <c r="J187" s="4"/>
      <c r="K187" s="4"/>
      <c r="L187" s="4"/>
      <c r="M187" s="4"/>
      <c r="N187" s="4"/>
      <c r="O187" s="4"/>
    </row>
    <row r="188" spans="3:15" x14ac:dyDescent="0.2">
      <c r="C188" s="7"/>
      <c r="D188" s="7"/>
      <c r="E188" s="4"/>
      <c r="F188" s="4"/>
      <c r="G188" s="4"/>
      <c r="H188" s="4"/>
      <c r="I188" s="4"/>
      <c r="J188" s="4"/>
      <c r="K188" s="4"/>
      <c r="L188" s="4"/>
      <c r="M188" s="4"/>
      <c r="N188" s="4"/>
      <c r="O188" s="4"/>
    </row>
    <row r="189" spans="3:15" x14ac:dyDescent="0.2">
      <c r="C189" s="7"/>
      <c r="D189" s="7"/>
      <c r="E189" s="4"/>
      <c r="F189" s="4"/>
      <c r="G189" s="4"/>
      <c r="H189" s="4"/>
      <c r="I189" s="4"/>
      <c r="J189" s="4"/>
      <c r="K189" s="4"/>
      <c r="L189" s="4"/>
      <c r="M189" s="4"/>
      <c r="N189" s="4"/>
      <c r="O189" s="4"/>
    </row>
    <row r="190" spans="3:15" x14ac:dyDescent="0.2">
      <c r="C190" s="7"/>
      <c r="D190" s="7"/>
      <c r="E190" s="4"/>
      <c r="F190" s="4"/>
      <c r="G190" s="4"/>
      <c r="H190" s="4"/>
      <c r="I190" s="4"/>
      <c r="J190" s="4"/>
      <c r="K190" s="4"/>
      <c r="L190" s="4"/>
      <c r="M190" s="4"/>
      <c r="N190" s="4"/>
      <c r="O190" s="4"/>
    </row>
    <row r="191" spans="3:15" x14ac:dyDescent="0.2">
      <c r="C191" s="7"/>
      <c r="D191" s="7"/>
      <c r="E191" s="4"/>
      <c r="F191" s="4"/>
      <c r="G191" s="4"/>
      <c r="H191" s="4"/>
      <c r="I191" s="4"/>
      <c r="J191" s="4"/>
      <c r="K191" s="4"/>
      <c r="L191" s="4"/>
      <c r="M191" s="4"/>
      <c r="N191" s="4"/>
      <c r="O191" s="4"/>
    </row>
    <row r="192" spans="3:15" x14ac:dyDescent="0.2">
      <c r="C192" s="7"/>
      <c r="D192" s="7"/>
      <c r="E192" s="4"/>
      <c r="F192" s="4"/>
      <c r="G192" s="4"/>
      <c r="H192" s="4"/>
      <c r="I192" s="4"/>
      <c r="J192" s="4"/>
      <c r="K192" s="4"/>
      <c r="L192" s="4"/>
      <c r="M192" s="4"/>
      <c r="N192" s="4"/>
      <c r="O192" s="4"/>
    </row>
    <row r="193" spans="3:15" x14ac:dyDescent="0.2">
      <c r="C193" s="7"/>
      <c r="D193" s="7"/>
      <c r="E193" s="4"/>
      <c r="F193" s="4"/>
      <c r="G193" s="4"/>
      <c r="H193" s="4"/>
      <c r="I193" s="4"/>
      <c r="J193" s="4"/>
      <c r="K193" s="4"/>
      <c r="L193" s="4"/>
      <c r="M193" s="4"/>
      <c r="N193" s="4"/>
      <c r="O193" s="4"/>
    </row>
    <row r="194" spans="3:15" x14ac:dyDescent="0.2">
      <c r="C194" s="7"/>
      <c r="D194" s="7"/>
      <c r="E194" s="4"/>
      <c r="F194" s="4"/>
      <c r="G194" s="4"/>
      <c r="H194" s="4"/>
      <c r="I194" s="4"/>
      <c r="J194" s="4"/>
      <c r="K194" s="4"/>
      <c r="L194" s="4"/>
      <c r="M194" s="4"/>
      <c r="N194" s="4"/>
      <c r="O194" s="4"/>
    </row>
    <row r="195" spans="3:15" x14ac:dyDescent="0.2">
      <c r="C195" s="7"/>
      <c r="D195" s="7"/>
      <c r="E195" s="4"/>
      <c r="F195" s="4"/>
      <c r="G195" s="4"/>
      <c r="H195" s="4"/>
      <c r="I195" s="4"/>
      <c r="J195" s="4"/>
      <c r="K195" s="4"/>
      <c r="L195" s="4"/>
      <c r="M195" s="4"/>
      <c r="N195" s="4"/>
      <c r="O195" s="4"/>
    </row>
    <row r="196" spans="3:15" x14ac:dyDescent="0.2">
      <c r="C196" s="7"/>
      <c r="D196" s="7"/>
      <c r="E196" s="4"/>
      <c r="F196" s="4"/>
      <c r="G196" s="4"/>
      <c r="H196" s="4"/>
      <c r="I196" s="4"/>
      <c r="J196" s="4"/>
      <c r="K196" s="4"/>
      <c r="L196" s="4"/>
      <c r="M196" s="4"/>
      <c r="N196" s="4"/>
      <c r="O196" s="4"/>
    </row>
    <row r="197" spans="3:15" x14ac:dyDescent="0.2">
      <c r="C197" s="7"/>
      <c r="D197" s="7"/>
      <c r="E197" s="4"/>
      <c r="F197" s="4"/>
      <c r="G197" s="4"/>
      <c r="H197" s="4"/>
      <c r="I197" s="4"/>
      <c r="J197" s="4"/>
      <c r="K197" s="4"/>
      <c r="L197" s="4"/>
      <c r="M197" s="4"/>
      <c r="N197" s="4"/>
      <c r="O197" s="4"/>
    </row>
    <row r="198" spans="3:15" x14ac:dyDescent="0.2">
      <c r="C198" s="7"/>
      <c r="D198" s="7"/>
      <c r="E198" s="4"/>
      <c r="F198" s="4"/>
      <c r="G198" s="4"/>
      <c r="H198" s="4"/>
      <c r="I198" s="4"/>
      <c r="J198" s="4"/>
      <c r="K198" s="4"/>
      <c r="L198" s="4"/>
      <c r="M198" s="4"/>
      <c r="N198" s="4"/>
      <c r="O198" s="4"/>
    </row>
    <row r="199" spans="3:15" x14ac:dyDescent="0.2">
      <c r="C199" s="7"/>
      <c r="D199" s="7"/>
      <c r="E199" s="4"/>
      <c r="F199" s="4"/>
      <c r="G199" s="4"/>
      <c r="H199" s="4"/>
      <c r="I199" s="4"/>
      <c r="J199" s="4"/>
      <c r="K199" s="4"/>
      <c r="L199" s="4"/>
      <c r="M199" s="4"/>
      <c r="N199" s="4"/>
      <c r="O199" s="4"/>
    </row>
    <row r="200" spans="3:15" x14ac:dyDescent="0.2">
      <c r="C200" s="7"/>
      <c r="D200" s="7"/>
      <c r="E200" s="4"/>
      <c r="F200" s="4"/>
      <c r="G200" s="4"/>
      <c r="H200" s="4"/>
      <c r="I200" s="4"/>
      <c r="J200" s="4"/>
      <c r="K200" s="4"/>
      <c r="L200" s="4"/>
      <c r="M200" s="4"/>
      <c r="N200" s="4"/>
      <c r="O200" s="4"/>
    </row>
    <row r="201" spans="3:15" x14ac:dyDescent="0.2">
      <c r="C201" s="7"/>
      <c r="D201" s="7"/>
      <c r="E201" s="4"/>
      <c r="F201" s="4"/>
      <c r="G201" s="4"/>
      <c r="H201" s="4"/>
      <c r="I201" s="4"/>
      <c r="J201" s="4"/>
      <c r="K201" s="4"/>
      <c r="L201" s="4"/>
      <c r="M201" s="4"/>
      <c r="N201" s="4"/>
      <c r="O201" s="4"/>
    </row>
    <row r="202" spans="3:15" x14ac:dyDescent="0.2">
      <c r="C202" s="7"/>
      <c r="D202" s="7"/>
      <c r="E202" s="4"/>
      <c r="F202" s="4"/>
      <c r="G202" s="4"/>
      <c r="H202" s="4"/>
      <c r="I202" s="4"/>
      <c r="J202" s="4"/>
      <c r="K202" s="4"/>
      <c r="L202" s="4"/>
      <c r="M202" s="4"/>
      <c r="N202" s="4"/>
      <c r="O202" s="4"/>
    </row>
    <row r="203" spans="3:15" x14ac:dyDescent="0.2">
      <c r="C203" s="7"/>
      <c r="D203" s="7"/>
      <c r="E203" s="4"/>
      <c r="F203" s="4"/>
      <c r="G203" s="4"/>
      <c r="H203" s="4"/>
      <c r="I203" s="4"/>
      <c r="J203" s="4"/>
      <c r="K203" s="4"/>
      <c r="L203" s="4"/>
      <c r="M203" s="4"/>
      <c r="N203" s="4"/>
      <c r="O203" s="4"/>
    </row>
    <row r="204" spans="3:15" x14ac:dyDescent="0.2">
      <c r="C204" s="7"/>
      <c r="D204" s="7"/>
      <c r="E204" s="4"/>
      <c r="F204" s="4"/>
      <c r="G204" s="4"/>
      <c r="H204" s="4"/>
      <c r="I204" s="4"/>
      <c r="J204" s="4"/>
      <c r="K204" s="4"/>
      <c r="L204" s="4"/>
      <c r="M204" s="4"/>
      <c r="N204" s="4"/>
      <c r="O204" s="4"/>
    </row>
    <row r="205" spans="3:15" x14ac:dyDescent="0.2">
      <c r="C205" s="7"/>
      <c r="D205" s="7"/>
      <c r="E205" s="4"/>
      <c r="F205" s="4"/>
      <c r="G205" s="4"/>
      <c r="H205" s="4"/>
      <c r="I205" s="4"/>
      <c r="J205" s="4"/>
      <c r="K205" s="4"/>
      <c r="L205" s="4"/>
      <c r="M205" s="4"/>
      <c r="N205" s="4"/>
      <c r="O205" s="4"/>
    </row>
    <row r="206" spans="3:15" x14ac:dyDescent="0.2">
      <c r="C206" s="7"/>
      <c r="D206" s="7"/>
      <c r="E206" s="4"/>
      <c r="F206" s="4"/>
      <c r="G206" s="4"/>
      <c r="H206" s="4"/>
      <c r="I206" s="4"/>
      <c r="J206" s="4"/>
      <c r="K206" s="4"/>
      <c r="L206" s="4"/>
      <c r="M206" s="4"/>
      <c r="N206" s="4"/>
      <c r="O206" s="4"/>
    </row>
    <row r="207" spans="3:15" x14ac:dyDescent="0.2">
      <c r="C207" s="7"/>
      <c r="D207" s="7"/>
      <c r="E207" s="4"/>
      <c r="F207" s="4"/>
      <c r="G207" s="4"/>
      <c r="H207" s="4"/>
      <c r="I207" s="4"/>
      <c r="J207" s="4"/>
      <c r="K207" s="4"/>
      <c r="L207" s="4"/>
      <c r="M207" s="4"/>
      <c r="N207" s="4"/>
      <c r="O207" s="4"/>
    </row>
    <row r="208" spans="3:15" x14ac:dyDescent="0.2">
      <c r="C208" s="7"/>
      <c r="D208" s="7"/>
      <c r="E208" s="4"/>
      <c r="F208" s="4"/>
      <c r="G208" s="4"/>
      <c r="H208" s="4"/>
      <c r="I208" s="4"/>
      <c r="J208" s="4"/>
      <c r="K208" s="4"/>
      <c r="L208" s="4"/>
      <c r="M208" s="4"/>
      <c r="N208" s="4"/>
      <c r="O208" s="4"/>
    </row>
    <row r="209" spans="3:15" x14ac:dyDescent="0.2">
      <c r="C209" s="7"/>
      <c r="D209" s="7"/>
      <c r="E209" s="4"/>
      <c r="F209" s="4"/>
      <c r="G209" s="4"/>
      <c r="H209" s="4"/>
      <c r="I209" s="4"/>
      <c r="J209" s="4"/>
      <c r="K209" s="4"/>
      <c r="L209" s="4"/>
      <c r="M209" s="4"/>
      <c r="N209" s="4"/>
      <c r="O209" s="4"/>
    </row>
    <row r="210" spans="3:15" x14ac:dyDescent="0.2">
      <c r="C210" s="7"/>
      <c r="D210" s="7"/>
      <c r="E210" s="4"/>
      <c r="F210" s="4"/>
      <c r="G210" s="4"/>
      <c r="H210" s="4"/>
      <c r="I210" s="4"/>
      <c r="J210" s="4"/>
      <c r="K210" s="4"/>
      <c r="L210" s="4"/>
      <c r="M210" s="4"/>
      <c r="N210" s="4"/>
      <c r="O210" s="4"/>
    </row>
    <row r="211" spans="3:15" x14ac:dyDescent="0.2">
      <c r="C211" s="7"/>
      <c r="D211" s="7"/>
      <c r="E211" s="4"/>
      <c r="F211" s="4"/>
      <c r="G211" s="4"/>
      <c r="H211" s="4"/>
      <c r="I211" s="4"/>
      <c r="J211" s="4"/>
      <c r="K211" s="4"/>
      <c r="L211" s="4"/>
      <c r="M211" s="4"/>
      <c r="N211" s="4"/>
      <c r="O211" s="4"/>
    </row>
    <row r="212" spans="3:15" x14ac:dyDescent="0.2">
      <c r="C212" s="7"/>
      <c r="D212" s="7"/>
      <c r="E212" s="4"/>
      <c r="F212" s="4"/>
      <c r="G212" s="4"/>
      <c r="H212" s="4"/>
      <c r="I212" s="4"/>
      <c r="J212" s="4"/>
      <c r="K212" s="4"/>
      <c r="L212" s="4"/>
      <c r="M212" s="4"/>
      <c r="N212" s="4"/>
      <c r="O212" s="4"/>
    </row>
    <row r="213" spans="3:15" x14ac:dyDescent="0.2">
      <c r="C213" s="7"/>
      <c r="D213" s="7"/>
      <c r="E213" s="4"/>
      <c r="F213" s="4"/>
      <c r="G213" s="4"/>
      <c r="H213" s="4"/>
      <c r="I213" s="4"/>
      <c r="J213" s="4"/>
      <c r="K213" s="4"/>
      <c r="L213" s="4"/>
      <c r="M213" s="4"/>
      <c r="N213" s="4"/>
      <c r="O213" s="4"/>
    </row>
    <row r="214" spans="3:15" x14ac:dyDescent="0.2">
      <c r="C214" s="7"/>
      <c r="D214" s="7"/>
      <c r="E214" s="4"/>
      <c r="F214" s="4"/>
      <c r="G214" s="4"/>
      <c r="H214" s="4"/>
      <c r="I214" s="4"/>
      <c r="J214" s="4"/>
      <c r="K214" s="4"/>
      <c r="L214" s="4"/>
      <c r="M214" s="4"/>
      <c r="N214" s="4"/>
      <c r="O214" s="4"/>
    </row>
    <row r="215" spans="3:15" x14ac:dyDescent="0.2">
      <c r="C215" s="7"/>
      <c r="D215" s="7"/>
      <c r="E215" s="4"/>
      <c r="F215" s="4"/>
      <c r="G215" s="4"/>
      <c r="H215" s="4"/>
      <c r="I215" s="4"/>
      <c r="J215" s="4"/>
      <c r="K215" s="4"/>
      <c r="L215" s="4"/>
      <c r="M215" s="4"/>
      <c r="N215" s="4"/>
      <c r="O215" s="4"/>
    </row>
    <row r="216" spans="3:15" x14ac:dyDescent="0.2">
      <c r="C216" s="7"/>
      <c r="D216" s="7"/>
      <c r="E216" s="4"/>
      <c r="F216" s="4"/>
      <c r="G216" s="4"/>
      <c r="H216" s="4"/>
      <c r="I216" s="4"/>
      <c r="J216" s="4"/>
      <c r="K216" s="4"/>
      <c r="L216" s="4"/>
      <c r="M216" s="4"/>
      <c r="N216" s="4"/>
      <c r="O216" s="4"/>
    </row>
    <row r="217" spans="3:15" x14ac:dyDescent="0.2">
      <c r="C217" s="7"/>
      <c r="D217" s="7"/>
      <c r="E217" s="4"/>
      <c r="F217" s="4"/>
      <c r="G217" s="4"/>
      <c r="H217" s="4"/>
      <c r="I217" s="4"/>
      <c r="J217" s="4"/>
      <c r="K217" s="4"/>
      <c r="L217" s="4"/>
      <c r="M217" s="4"/>
      <c r="N217" s="4"/>
      <c r="O217" s="4"/>
    </row>
    <row r="218" spans="3:15" x14ac:dyDescent="0.2">
      <c r="C218" s="7"/>
      <c r="D218" s="7"/>
      <c r="E218" s="4"/>
      <c r="F218" s="4"/>
      <c r="G218" s="4"/>
      <c r="H218" s="4"/>
      <c r="I218" s="4"/>
      <c r="J218" s="4"/>
      <c r="K218" s="4"/>
      <c r="L218" s="4"/>
      <c r="M218" s="4"/>
      <c r="N218" s="4"/>
      <c r="O218" s="4"/>
    </row>
    <row r="219" spans="3:15" x14ac:dyDescent="0.2">
      <c r="C219" s="7"/>
      <c r="D219" s="7"/>
      <c r="E219" s="4"/>
      <c r="F219" s="4"/>
      <c r="G219" s="4"/>
      <c r="H219" s="4"/>
      <c r="I219" s="4"/>
      <c r="J219" s="4"/>
      <c r="K219" s="4"/>
      <c r="L219" s="4"/>
      <c r="M219" s="4"/>
      <c r="N219" s="4"/>
      <c r="O219" s="4"/>
    </row>
    <row r="220" spans="3:15" x14ac:dyDescent="0.2">
      <c r="C220" s="7"/>
      <c r="D220" s="7"/>
      <c r="E220" s="4"/>
      <c r="F220" s="4"/>
      <c r="G220" s="4"/>
      <c r="H220" s="4"/>
      <c r="I220" s="4"/>
      <c r="J220" s="4"/>
      <c r="K220" s="4"/>
      <c r="L220" s="4"/>
      <c r="M220" s="4"/>
      <c r="N220" s="4"/>
      <c r="O220" s="4"/>
    </row>
    <row r="221" spans="3:15" x14ac:dyDescent="0.2">
      <c r="C221" s="7"/>
      <c r="D221" s="7"/>
      <c r="E221" s="4"/>
      <c r="F221" s="4"/>
      <c r="G221" s="4"/>
      <c r="H221" s="4"/>
      <c r="I221" s="4"/>
      <c r="J221" s="4"/>
      <c r="K221" s="4"/>
      <c r="L221" s="4"/>
      <c r="M221" s="4"/>
      <c r="N221" s="4"/>
      <c r="O221" s="4"/>
    </row>
    <row r="222" spans="3:15" x14ac:dyDescent="0.2">
      <c r="C222" s="7"/>
      <c r="D222" s="7"/>
      <c r="E222" s="4"/>
      <c r="F222" s="4"/>
      <c r="G222" s="4"/>
      <c r="H222" s="4"/>
      <c r="I222" s="4"/>
      <c r="J222" s="4"/>
      <c r="K222" s="4"/>
      <c r="L222" s="4"/>
      <c r="M222" s="4"/>
      <c r="N222" s="4"/>
      <c r="O222" s="4"/>
    </row>
    <row r="223" spans="3:15" x14ac:dyDescent="0.2">
      <c r="C223" s="7"/>
      <c r="D223" s="7"/>
      <c r="E223" s="4"/>
      <c r="F223" s="4"/>
      <c r="G223" s="4"/>
      <c r="H223" s="4"/>
      <c r="I223" s="4"/>
      <c r="J223" s="4"/>
      <c r="K223" s="4"/>
      <c r="L223" s="4"/>
      <c r="M223" s="4"/>
      <c r="N223" s="4"/>
      <c r="O223" s="4"/>
    </row>
    <row r="224" spans="3:15" x14ac:dyDescent="0.2">
      <c r="C224" s="7"/>
      <c r="D224" s="7"/>
      <c r="E224" s="4"/>
      <c r="F224" s="4"/>
      <c r="G224" s="4"/>
      <c r="H224" s="4"/>
      <c r="I224" s="4"/>
      <c r="J224" s="4"/>
      <c r="K224" s="4"/>
      <c r="L224" s="4"/>
      <c r="M224" s="4"/>
      <c r="N224" s="4"/>
      <c r="O224" s="4"/>
    </row>
    <row r="225" spans="3:15" x14ac:dyDescent="0.2">
      <c r="C225" s="7"/>
      <c r="D225" s="7"/>
      <c r="E225" s="4"/>
      <c r="F225" s="4"/>
      <c r="G225" s="4"/>
      <c r="H225" s="4"/>
      <c r="I225" s="4"/>
      <c r="J225" s="4"/>
      <c r="K225" s="4"/>
      <c r="L225" s="4"/>
      <c r="M225" s="4"/>
      <c r="N225" s="4"/>
      <c r="O225" s="4"/>
    </row>
    <row r="226" spans="3:15" x14ac:dyDescent="0.2">
      <c r="C226" s="7"/>
      <c r="D226" s="7"/>
      <c r="E226" s="4"/>
      <c r="F226" s="4"/>
      <c r="G226" s="4"/>
      <c r="H226" s="4"/>
      <c r="I226" s="4"/>
      <c r="J226" s="4"/>
      <c r="K226" s="4"/>
      <c r="L226" s="4"/>
      <c r="M226" s="4"/>
      <c r="N226" s="4"/>
      <c r="O226" s="4"/>
    </row>
    <row r="227" spans="3:15" x14ac:dyDescent="0.2">
      <c r="C227" s="7"/>
      <c r="D227" s="7"/>
      <c r="E227" s="4"/>
      <c r="F227" s="4"/>
      <c r="G227" s="4"/>
      <c r="H227" s="4"/>
      <c r="I227" s="4"/>
      <c r="J227" s="4"/>
      <c r="K227" s="4"/>
      <c r="L227" s="4"/>
      <c r="M227" s="4"/>
      <c r="N227" s="4"/>
      <c r="O227" s="4"/>
    </row>
    <row r="228" spans="3:15" x14ac:dyDescent="0.2">
      <c r="C228" s="7"/>
      <c r="D228" s="7"/>
      <c r="E228" s="4"/>
      <c r="F228" s="4"/>
      <c r="G228" s="4"/>
      <c r="H228" s="4"/>
      <c r="I228" s="4"/>
      <c r="J228" s="4"/>
      <c r="K228" s="4"/>
      <c r="L228" s="4"/>
      <c r="M228" s="4"/>
      <c r="N228" s="4"/>
      <c r="O228" s="4"/>
    </row>
    <row r="229" spans="3:15" x14ac:dyDescent="0.2">
      <c r="C229" s="7"/>
      <c r="D229" s="7"/>
      <c r="E229" s="4"/>
      <c r="F229" s="4"/>
      <c r="G229" s="4"/>
      <c r="H229" s="4"/>
      <c r="I229" s="4"/>
      <c r="J229" s="4"/>
      <c r="K229" s="4"/>
      <c r="L229" s="4"/>
      <c r="M229" s="4"/>
      <c r="N229" s="4"/>
      <c r="O229" s="4"/>
    </row>
    <row r="230" spans="3:15" x14ac:dyDescent="0.2">
      <c r="C230" s="7"/>
      <c r="D230" s="7"/>
      <c r="E230" s="4"/>
      <c r="F230" s="4"/>
      <c r="G230" s="4"/>
      <c r="H230" s="4"/>
      <c r="I230" s="4"/>
      <c r="J230" s="4"/>
      <c r="K230" s="4"/>
      <c r="L230" s="4"/>
      <c r="M230" s="4"/>
      <c r="N230" s="4"/>
      <c r="O230" s="4"/>
    </row>
    <row r="231" spans="3:15" x14ac:dyDescent="0.2">
      <c r="C231" s="7"/>
      <c r="D231" s="7"/>
      <c r="E231" s="4"/>
      <c r="F231" s="4"/>
      <c r="G231" s="4"/>
      <c r="H231" s="4"/>
      <c r="I231" s="4"/>
      <c r="J231" s="4"/>
      <c r="K231" s="4"/>
      <c r="L231" s="4"/>
      <c r="M231" s="4"/>
      <c r="N231" s="4"/>
      <c r="O231" s="4"/>
    </row>
    <row r="232" spans="3:15" x14ac:dyDescent="0.2">
      <c r="C232" s="7"/>
      <c r="D232" s="7"/>
      <c r="E232" s="4"/>
      <c r="F232" s="4"/>
      <c r="G232" s="4"/>
      <c r="H232" s="4"/>
      <c r="I232" s="4"/>
      <c r="J232" s="4"/>
      <c r="K232" s="4"/>
      <c r="L232" s="4"/>
      <c r="M232" s="4"/>
      <c r="N232" s="4"/>
      <c r="O232" s="4"/>
    </row>
    <row r="233" spans="3:15" x14ac:dyDescent="0.2">
      <c r="C233" s="7"/>
      <c r="D233" s="7"/>
      <c r="E233" s="4"/>
      <c r="F233" s="4"/>
      <c r="G233" s="4"/>
      <c r="H233" s="4"/>
      <c r="I233" s="4"/>
      <c r="J233" s="4"/>
      <c r="K233" s="4"/>
      <c r="L233" s="4"/>
      <c r="M233" s="4"/>
      <c r="N233" s="4"/>
      <c r="O233" s="4"/>
    </row>
    <row r="234" spans="3:15" x14ac:dyDescent="0.2">
      <c r="C234" s="7"/>
      <c r="D234" s="7"/>
      <c r="E234" s="4"/>
      <c r="F234" s="4"/>
      <c r="G234" s="4"/>
      <c r="H234" s="4"/>
      <c r="I234" s="4"/>
      <c r="J234" s="4"/>
      <c r="K234" s="4"/>
      <c r="L234" s="4"/>
      <c r="M234" s="4"/>
      <c r="N234" s="4"/>
      <c r="O234" s="4"/>
    </row>
    <row r="235" spans="3:15" x14ac:dyDescent="0.2">
      <c r="C235" s="7"/>
      <c r="D235" s="7"/>
      <c r="E235" s="4"/>
      <c r="F235" s="4"/>
      <c r="G235" s="4"/>
      <c r="H235" s="4"/>
      <c r="I235" s="4"/>
      <c r="J235" s="4"/>
      <c r="K235" s="4"/>
      <c r="L235" s="4"/>
      <c r="M235" s="4"/>
      <c r="N235" s="4"/>
      <c r="O235" s="4"/>
    </row>
    <row r="236" spans="3:15" x14ac:dyDescent="0.2">
      <c r="C236" s="7"/>
      <c r="D236" s="7"/>
      <c r="E236" s="4"/>
      <c r="F236" s="4"/>
      <c r="G236" s="4"/>
      <c r="H236" s="4"/>
      <c r="I236" s="4"/>
      <c r="J236" s="4"/>
      <c r="K236" s="4"/>
      <c r="L236" s="4"/>
      <c r="M236" s="4"/>
      <c r="N236" s="4"/>
      <c r="O236" s="4"/>
    </row>
    <row r="237" spans="3:15" x14ac:dyDescent="0.2">
      <c r="C237" s="7"/>
      <c r="D237" s="7"/>
      <c r="E237" s="4"/>
      <c r="F237" s="4"/>
      <c r="G237" s="4"/>
      <c r="H237" s="4"/>
      <c r="I237" s="4"/>
      <c r="J237" s="4"/>
      <c r="K237" s="4"/>
      <c r="L237" s="4"/>
      <c r="M237" s="4"/>
      <c r="N237" s="4"/>
      <c r="O237" s="4"/>
    </row>
    <row r="238" spans="3:15" x14ac:dyDescent="0.2">
      <c r="C238" s="7"/>
      <c r="D238" s="7"/>
      <c r="E238" s="4"/>
      <c r="F238" s="4"/>
      <c r="G238" s="4"/>
      <c r="H238" s="4"/>
      <c r="I238" s="4"/>
      <c r="J238" s="4"/>
      <c r="K238" s="4"/>
      <c r="L238" s="4"/>
      <c r="M238" s="4"/>
      <c r="N238" s="4"/>
      <c r="O238" s="4"/>
    </row>
    <row r="239" spans="3:15" x14ac:dyDescent="0.2">
      <c r="C239" s="7"/>
      <c r="D239" s="7"/>
      <c r="E239" s="4"/>
      <c r="F239" s="4"/>
      <c r="G239" s="4"/>
      <c r="H239" s="4"/>
      <c r="I239" s="4"/>
      <c r="J239" s="4"/>
      <c r="K239" s="4"/>
      <c r="L239" s="4"/>
      <c r="M239" s="4"/>
      <c r="N239" s="4"/>
      <c r="O239" s="4"/>
    </row>
    <row r="240" spans="3:15" x14ac:dyDescent="0.2">
      <c r="C240" s="7"/>
      <c r="D240" s="7"/>
      <c r="E240" s="4"/>
      <c r="F240" s="4"/>
      <c r="G240" s="4"/>
      <c r="H240" s="4"/>
      <c r="I240" s="4"/>
      <c r="J240" s="4"/>
      <c r="K240" s="4"/>
      <c r="L240" s="4"/>
      <c r="M240" s="4"/>
      <c r="N240" s="4"/>
      <c r="O240" s="4"/>
    </row>
    <row r="241" spans="3:15" x14ac:dyDescent="0.2">
      <c r="C241" s="7"/>
      <c r="D241" s="7"/>
      <c r="E241" s="4"/>
      <c r="F241" s="4"/>
      <c r="G241" s="4"/>
      <c r="H241" s="4"/>
      <c r="I241" s="4"/>
      <c r="J241" s="4"/>
      <c r="K241" s="4"/>
      <c r="L241" s="4"/>
      <c r="M241" s="4"/>
      <c r="N241" s="4"/>
      <c r="O241" s="4"/>
    </row>
    <row r="242" spans="3:15" x14ac:dyDescent="0.2">
      <c r="C242" s="7"/>
      <c r="D242" s="7"/>
      <c r="E242" s="4"/>
      <c r="F242" s="4"/>
      <c r="G242" s="4"/>
      <c r="H242" s="4"/>
      <c r="I242" s="4"/>
      <c r="J242" s="4"/>
      <c r="K242" s="4"/>
      <c r="L242" s="4"/>
      <c r="M242" s="4"/>
      <c r="N242" s="4"/>
      <c r="O242" s="4"/>
    </row>
    <row r="243" spans="3:15" x14ac:dyDescent="0.2">
      <c r="C243" s="7"/>
      <c r="D243" s="7"/>
      <c r="E243" s="4"/>
      <c r="F243" s="4"/>
      <c r="G243" s="4"/>
      <c r="H243" s="4"/>
      <c r="I243" s="4"/>
      <c r="J243" s="4"/>
      <c r="K243" s="4"/>
      <c r="L243" s="4"/>
      <c r="M243" s="4"/>
      <c r="N243" s="4"/>
      <c r="O243" s="4"/>
    </row>
    <row r="244" spans="3:15" x14ac:dyDescent="0.2">
      <c r="C244" s="7"/>
      <c r="D244" s="7"/>
      <c r="E244" s="4"/>
      <c r="F244" s="4"/>
      <c r="G244" s="4"/>
      <c r="H244" s="4"/>
      <c r="I244" s="4"/>
      <c r="J244" s="4"/>
      <c r="K244" s="4"/>
      <c r="L244" s="4"/>
      <c r="M244" s="4"/>
      <c r="N244" s="4"/>
      <c r="O244" s="4"/>
    </row>
    <row r="245" spans="3:15" x14ac:dyDescent="0.2">
      <c r="C245" s="7"/>
      <c r="D245" s="7"/>
      <c r="E245" s="4"/>
      <c r="F245" s="4"/>
      <c r="G245" s="4"/>
      <c r="H245" s="4"/>
      <c r="I245" s="4"/>
      <c r="J245" s="4"/>
      <c r="K245" s="4"/>
      <c r="L245" s="4"/>
      <c r="M245" s="4"/>
      <c r="N245" s="4"/>
      <c r="O245" s="4"/>
    </row>
    <row r="246" spans="3:15" x14ac:dyDescent="0.2">
      <c r="C246" s="7"/>
      <c r="D246" s="7"/>
      <c r="E246" s="4"/>
      <c r="F246" s="4"/>
      <c r="G246" s="4"/>
      <c r="H246" s="4"/>
      <c r="I246" s="4"/>
      <c r="J246" s="4"/>
      <c r="K246" s="4"/>
      <c r="L246" s="4"/>
      <c r="M246" s="4"/>
      <c r="N246" s="4"/>
      <c r="O246" s="4"/>
    </row>
    <row r="247" spans="3:15" x14ac:dyDescent="0.2">
      <c r="C247" s="7"/>
      <c r="D247" s="7"/>
      <c r="E247" s="4"/>
      <c r="F247" s="4"/>
      <c r="G247" s="4"/>
      <c r="H247" s="4"/>
      <c r="I247" s="4"/>
      <c r="J247" s="4"/>
      <c r="K247" s="4"/>
      <c r="L247" s="4"/>
      <c r="M247" s="4"/>
      <c r="N247" s="4"/>
      <c r="O247" s="4"/>
    </row>
    <row r="248" spans="3:15" x14ac:dyDescent="0.2">
      <c r="C248" s="7"/>
      <c r="D248" s="7"/>
      <c r="E248" s="4"/>
      <c r="F248" s="4"/>
      <c r="G248" s="4"/>
      <c r="H248" s="4"/>
      <c r="I248" s="4"/>
      <c r="J248" s="4"/>
      <c r="K248" s="4"/>
      <c r="L248" s="4"/>
      <c r="M248" s="4"/>
      <c r="N248" s="4"/>
      <c r="O248" s="4"/>
    </row>
    <row r="249" spans="3:15" x14ac:dyDescent="0.2">
      <c r="C249" s="7"/>
      <c r="D249" s="7"/>
      <c r="E249" s="4"/>
      <c r="F249" s="4"/>
      <c r="G249" s="4"/>
      <c r="H249" s="4"/>
      <c r="I249" s="4"/>
      <c r="J249" s="4"/>
      <c r="K249" s="4"/>
      <c r="L249" s="4"/>
      <c r="M249" s="4"/>
      <c r="N249" s="4"/>
      <c r="O249" s="4"/>
    </row>
    <row r="250" spans="3:15" x14ac:dyDescent="0.2">
      <c r="C250" s="7"/>
      <c r="D250" s="7"/>
      <c r="E250" s="4"/>
      <c r="F250" s="4"/>
      <c r="G250" s="4"/>
      <c r="H250" s="4"/>
      <c r="I250" s="4"/>
      <c r="J250" s="4"/>
      <c r="K250" s="4"/>
      <c r="L250" s="4"/>
      <c r="M250" s="4"/>
      <c r="N250" s="4"/>
      <c r="O250" s="4"/>
    </row>
    <row r="251" spans="3:15" x14ac:dyDescent="0.2">
      <c r="C251" s="7"/>
      <c r="D251" s="7"/>
      <c r="E251" s="4"/>
      <c r="F251" s="4"/>
      <c r="G251" s="4"/>
      <c r="H251" s="4"/>
      <c r="I251" s="4"/>
      <c r="J251" s="4"/>
      <c r="K251" s="4"/>
      <c r="L251" s="4"/>
      <c r="M251" s="4"/>
      <c r="N251" s="4"/>
      <c r="O251" s="4"/>
    </row>
    <row r="252" spans="3:15" x14ac:dyDescent="0.2">
      <c r="C252" s="7"/>
      <c r="D252" s="7"/>
      <c r="E252" s="4"/>
      <c r="F252" s="4"/>
      <c r="G252" s="4"/>
      <c r="H252" s="4"/>
      <c r="I252" s="4"/>
      <c r="J252" s="4"/>
      <c r="K252" s="4"/>
      <c r="L252" s="4"/>
      <c r="M252" s="4"/>
      <c r="N252" s="4"/>
      <c r="O252" s="4"/>
    </row>
    <row r="253" spans="3:15" x14ac:dyDescent="0.2">
      <c r="C253" s="7"/>
      <c r="D253" s="7"/>
      <c r="E253" s="4"/>
      <c r="F253" s="4"/>
      <c r="G253" s="4"/>
      <c r="H253" s="4"/>
      <c r="I253" s="4"/>
      <c r="J253" s="4"/>
      <c r="K253" s="4"/>
      <c r="L253" s="4"/>
      <c r="M253" s="4"/>
      <c r="N253" s="4"/>
      <c r="O253" s="4"/>
    </row>
    <row r="254" spans="3:15" x14ac:dyDescent="0.2">
      <c r="C254" s="7"/>
      <c r="D254" s="7"/>
      <c r="E254" s="4"/>
      <c r="F254" s="4"/>
      <c r="G254" s="4"/>
      <c r="H254" s="4"/>
      <c r="I254" s="4"/>
      <c r="J254" s="4"/>
      <c r="K254" s="4"/>
      <c r="L254" s="4"/>
      <c r="M254" s="4"/>
      <c r="N254" s="4"/>
      <c r="O254" s="4"/>
    </row>
    <row r="255" spans="3:15" x14ac:dyDescent="0.2">
      <c r="C255" s="7"/>
      <c r="D255" s="7"/>
      <c r="E255" s="4"/>
      <c r="F255" s="4"/>
      <c r="G255" s="4"/>
      <c r="H255" s="4"/>
      <c r="I255" s="4"/>
      <c r="J255" s="4"/>
      <c r="K255" s="4"/>
      <c r="L255" s="4"/>
      <c r="M255" s="4"/>
      <c r="N255" s="4"/>
      <c r="O255" s="4"/>
    </row>
    <row r="256" spans="3:15" x14ac:dyDescent="0.2">
      <c r="C256" s="7"/>
      <c r="D256" s="7"/>
      <c r="E256" s="4"/>
      <c r="F256" s="4"/>
      <c r="G256" s="4"/>
      <c r="H256" s="4"/>
      <c r="I256" s="4"/>
      <c r="J256" s="4"/>
      <c r="K256" s="4"/>
      <c r="L256" s="4"/>
      <c r="M256" s="4"/>
      <c r="N256" s="4"/>
      <c r="O256" s="4"/>
    </row>
    <row r="257" spans="3:15" x14ac:dyDescent="0.2">
      <c r="C257" s="7"/>
      <c r="D257" s="7"/>
      <c r="E257" s="4"/>
      <c r="F257" s="4"/>
      <c r="G257" s="4"/>
      <c r="H257" s="4"/>
      <c r="I257" s="4"/>
      <c r="J257" s="4"/>
      <c r="K257" s="4"/>
      <c r="L257" s="4"/>
      <c r="M257" s="4"/>
      <c r="N257" s="4"/>
      <c r="O257" s="4"/>
    </row>
    <row r="258" spans="3:15" x14ac:dyDescent="0.2">
      <c r="C258" s="7"/>
      <c r="D258" s="7"/>
      <c r="E258" s="4"/>
      <c r="F258" s="4"/>
      <c r="G258" s="4"/>
      <c r="H258" s="4"/>
      <c r="I258" s="4"/>
      <c r="J258" s="4"/>
      <c r="K258" s="4"/>
      <c r="L258" s="4"/>
      <c r="M258" s="4"/>
      <c r="N258" s="4"/>
      <c r="O258" s="4"/>
    </row>
  </sheetData>
  <mergeCells count="5">
    <mergeCell ref="C1:D1"/>
    <mergeCell ref="C63:D63"/>
    <mergeCell ref="C62:D62"/>
    <mergeCell ref="A5:D5"/>
    <mergeCell ref="A6:D6"/>
  </mergeCells>
  <dataValidations count="2">
    <dataValidation allowBlank="1" showInputMessage="1" showErrorMessage="1" promptTitle="ВНИМАНИЕ!" prompt="Запрещается:_x000a_1. удалять этот столбец_x000a_2. добавлять новый столбец ПЕРЕД ним" sqref="IM65503 SI65503 ACE65503 AMA65503 AVW65503 BFS65503 BPO65503 BZK65503 CJG65503 CTC65503 DCY65503 DMU65503 DWQ65503 EGM65503 EQI65503 FAE65503 FKA65503 FTW65503 GDS65503 GNO65503 GXK65503 HHG65503 HRC65503 IAY65503 IKU65503 IUQ65503 JEM65503 JOI65503 JYE65503 KIA65503 KRW65503 LBS65503 LLO65503 LVK65503 MFG65503 MPC65503 MYY65503 NIU65503 NSQ65503 OCM65503 OMI65503 OWE65503 PGA65503 PPW65503 PZS65503 QJO65503 QTK65503 RDG65503 RNC65503 RWY65503 SGU65503 SQQ65503 TAM65503 TKI65503 TUE65503 UEA65503 UNW65503 UXS65503 VHO65503 VRK65503 WBG65503 WLC65503 WUY65503 IM131039 SI131039 ACE131039 AMA131039 AVW131039 BFS131039 BPO131039 BZK131039 CJG131039 CTC131039 DCY131039 DMU131039 DWQ131039 EGM131039 EQI131039 FAE131039 FKA131039 FTW131039 GDS131039 GNO131039 GXK131039 HHG131039 HRC131039 IAY131039 IKU131039 IUQ131039 JEM131039 JOI131039 JYE131039 KIA131039 KRW131039 LBS131039 LLO131039 LVK131039 MFG131039 MPC131039 MYY131039 NIU131039 NSQ131039 OCM131039 OMI131039 OWE131039 PGA131039 PPW131039 PZS131039 QJO131039 QTK131039 RDG131039 RNC131039 RWY131039 SGU131039 SQQ131039 TAM131039 TKI131039 TUE131039 UEA131039 UNW131039 UXS131039 VHO131039 VRK131039 WBG131039 WLC131039 WUY131039 IM196575 SI196575 ACE196575 AMA196575 AVW196575 BFS196575 BPO196575 BZK196575 CJG196575 CTC196575 DCY196575 DMU196575 DWQ196575 EGM196575 EQI196575 FAE196575 FKA196575 FTW196575 GDS196575 GNO196575 GXK196575 HHG196575 HRC196575 IAY196575 IKU196575 IUQ196575 JEM196575 JOI196575 JYE196575 KIA196575 KRW196575 LBS196575 LLO196575 LVK196575 MFG196575 MPC196575 MYY196575 NIU196575 NSQ196575 OCM196575 OMI196575 OWE196575 PGA196575 PPW196575 PZS196575 QJO196575 QTK196575 RDG196575 RNC196575 RWY196575 SGU196575 SQQ196575 TAM196575 TKI196575 TUE196575 UEA196575 UNW196575 UXS196575 VHO196575 VRK196575 WBG196575 WLC196575 WUY196575 IM262111 SI262111 ACE262111 AMA262111 AVW262111 BFS262111 BPO262111 BZK262111 CJG262111 CTC262111 DCY262111 DMU262111 DWQ262111 EGM262111 EQI262111 FAE262111 FKA262111 FTW262111 GDS262111 GNO262111 GXK262111 HHG262111 HRC262111 IAY262111 IKU262111 IUQ262111 JEM262111 JOI262111 JYE262111 KIA262111 KRW262111 LBS262111 LLO262111 LVK262111 MFG262111 MPC262111 MYY262111 NIU262111 NSQ262111 OCM262111 OMI262111 OWE262111 PGA262111 PPW262111 PZS262111 QJO262111 QTK262111 RDG262111 RNC262111 RWY262111 SGU262111 SQQ262111 TAM262111 TKI262111 TUE262111 UEA262111 UNW262111 UXS262111 VHO262111 VRK262111 WBG262111 WLC262111 WUY262111 IM327647 SI327647 ACE327647 AMA327647 AVW327647 BFS327647 BPO327647 BZK327647 CJG327647 CTC327647 DCY327647 DMU327647 DWQ327647 EGM327647 EQI327647 FAE327647 FKA327647 FTW327647 GDS327647 GNO327647 GXK327647 HHG327647 HRC327647 IAY327647 IKU327647 IUQ327647 JEM327647 JOI327647 JYE327647 KIA327647 KRW327647 LBS327647 LLO327647 LVK327647 MFG327647 MPC327647 MYY327647 NIU327647 NSQ327647 OCM327647 OMI327647 OWE327647 PGA327647 PPW327647 PZS327647 QJO327647 QTK327647 RDG327647 RNC327647 RWY327647 SGU327647 SQQ327647 TAM327647 TKI327647 TUE327647 UEA327647 UNW327647 UXS327647 VHO327647 VRK327647 WBG327647 WLC327647 WUY327647 IM393183 SI393183 ACE393183 AMA393183 AVW393183 BFS393183 BPO393183 BZK393183 CJG393183 CTC393183 DCY393183 DMU393183 DWQ393183 EGM393183 EQI393183 FAE393183 FKA393183 FTW393183 GDS393183 GNO393183 GXK393183 HHG393183 HRC393183 IAY393183 IKU393183 IUQ393183 JEM393183 JOI393183 JYE393183 KIA393183 KRW393183 LBS393183 LLO393183 LVK393183 MFG393183 MPC393183 MYY393183 NIU393183 NSQ393183 OCM393183 OMI393183 OWE393183 PGA393183 PPW393183 PZS393183 QJO393183 QTK393183 RDG393183 RNC393183 RWY393183 SGU393183 SQQ393183 TAM393183 TKI393183 TUE393183 UEA393183 UNW393183 UXS393183 VHO393183 VRK393183 WBG393183 WLC393183 WUY393183 IM458719 SI458719 ACE458719 AMA458719 AVW458719 BFS458719 BPO458719 BZK458719 CJG458719 CTC458719 DCY458719 DMU458719 DWQ458719 EGM458719 EQI458719 FAE458719 FKA458719 FTW458719 GDS458719 GNO458719 GXK458719 HHG458719 HRC458719 IAY458719 IKU458719 IUQ458719 JEM458719 JOI458719 JYE458719 KIA458719 KRW458719 LBS458719 LLO458719 LVK458719 MFG458719 MPC458719 MYY458719 NIU458719 NSQ458719 OCM458719 OMI458719 OWE458719 PGA458719 PPW458719 PZS458719 QJO458719 QTK458719 RDG458719 RNC458719 RWY458719 SGU458719 SQQ458719 TAM458719 TKI458719 TUE458719 UEA458719 UNW458719 UXS458719 VHO458719 VRK458719 WBG458719 WLC458719 WUY458719 IM524255 SI524255 ACE524255 AMA524255 AVW524255 BFS524255 BPO524255 BZK524255 CJG524255 CTC524255 DCY524255 DMU524255 DWQ524255 EGM524255 EQI524255 FAE524255 FKA524255 FTW524255 GDS524255 GNO524255 GXK524255 HHG524255 HRC524255 IAY524255 IKU524255 IUQ524255 JEM524255 JOI524255 JYE524255 KIA524255 KRW524255 LBS524255 LLO524255 LVK524255 MFG524255 MPC524255 MYY524255 NIU524255 NSQ524255 OCM524255 OMI524255 OWE524255 PGA524255 PPW524255 PZS524255 QJO524255 QTK524255 RDG524255 RNC524255 RWY524255 SGU524255 SQQ524255 TAM524255 TKI524255 TUE524255 UEA524255 UNW524255 UXS524255 VHO524255 VRK524255 WBG524255 WLC524255 WUY524255 IM589791 SI589791 ACE589791 AMA589791 AVW589791 BFS589791 BPO589791 BZK589791 CJG589791 CTC589791 DCY589791 DMU589791 DWQ589791 EGM589791 EQI589791 FAE589791 FKA589791 FTW589791 GDS589791 GNO589791 GXK589791 HHG589791 HRC589791 IAY589791 IKU589791 IUQ589791 JEM589791 JOI589791 JYE589791 KIA589791 KRW589791 LBS589791 LLO589791 LVK589791 MFG589791 MPC589791 MYY589791 NIU589791 NSQ589791 OCM589791 OMI589791 OWE589791 PGA589791 PPW589791 PZS589791 QJO589791 QTK589791 RDG589791 RNC589791 RWY589791 SGU589791 SQQ589791 TAM589791 TKI589791 TUE589791 UEA589791 UNW589791 UXS589791 VHO589791 VRK589791 WBG589791 WLC589791 WUY589791 IM655327 SI655327 ACE655327 AMA655327 AVW655327 BFS655327 BPO655327 BZK655327 CJG655327 CTC655327 DCY655327 DMU655327 DWQ655327 EGM655327 EQI655327 FAE655327 FKA655327 FTW655327 GDS655327 GNO655327 GXK655327 HHG655327 HRC655327 IAY655327 IKU655327 IUQ655327 JEM655327 JOI655327 JYE655327 KIA655327 KRW655327 LBS655327 LLO655327 LVK655327 MFG655327 MPC655327 MYY655327 NIU655327 NSQ655327 OCM655327 OMI655327 OWE655327 PGA655327 PPW655327 PZS655327 QJO655327 QTK655327 RDG655327 RNC655327 RWY655327 SGU655327 SQQ655327 TAM655327 TKI655327 TUE655327 UEA655327 UNW655327 UXS655327 VHO655327 VRK655327 WBG655327 WLC655327 WUY655327 IM720863 SI720863 ACE720863 AMA720863 AVW720863 BFS720863 BPO720863 BZK720863 CJG720863 CTC720863 DCY720863 DMU720863 DWQ720863 EGM720863 EQI720863 FAE720863 FKA720863 FTW720863 GDS720863 GNO720863 GXK720863 HHG720863 HRC720863 IAY720863 IKU720863 IUQ720863 JEM720863 JOI720863 JYE720863 KIA720863 KRW720863 LBS720863 LLO720863 LVK720863 MFG720863 MPC720863 MYY720863 NIU720863 NSQ720863 OCM720863 OMI720863 OWE720863 PGA720863 PPW720863 PZS720863 QJO720863 QTK720863 RDG720863 RNC720863 RWY720863 SGU720863 SQQ720863 TAM720863 TKI720863 TUE720863 UEA720863 UNW720863 UXS720863 VHO720863 VRK720863 WBG720863 WLC720863 WUY720863 IM786399 SI786399 ACE786399 AMA786399 AVW786399 BFS786399 BPO786399 BZK786399 CJG786399 CTC786399 DCY786399 DMU786399 DWQ786399 EGM786399 EQI786399 FAE786399 FKA786399 FTW786399 GDS786399 GNO786399 GXK786399 HHG786399 HRC786399 IAY786399 IKU786399 IUQ786399 JEM786399 JOI786399 JYE786399 KIA786399 KRW786399 LBS786399 LLO786399 LVK786399 MFG786399 MPC786399 MYY786399 NIU786399 NSQ786399 OCM786399 OMI786399 OWE786399 PGA786399 PPW786399 PZS786399 QJO786399 QTK786399 RDG786399 RNC786399 RWY786399 SGU786399 SQQ786399 TAM786399 TKI786399 TUE786399 UEA786399 UNW786399 UXS786399 VHO786399 VRK786399 WBG786399 WLC786399 WUY786399 IM851935 SI851935 ACE851935 AMA851935 AVW851935 BFS851935 BPO851935 BZK851935 CJG851935 CTC851935 DCY851935 DMU851935 DWQ851935 EGM851935 EQI851935 FAE851935 FKA851935 FTW851935 GDS851935 GNO851935 GXK851935 HHG851935 HRC851935 IAY851935 IKU851935 IUQ851935 JEM851935 JOI851935 JYE851935 KIA851935 KRW851935 LBS851935 LLO851935 LVK851935 MFG851935 MPC851935 MYY851935 NIU851935 NSQ851935 OCM851935 OMI851935 OWE851935 PGA851935 PPW851935 PZS851935 QJO851935 QTK851935 RDG851935 RNC851935 RWY851935 SGU851935 SQQ851935 TAM851935 TKI851935 TUE851935 UEA851935 UNW851935 UXS851935 VHO851935 VRK851935 WBG851935 WLC851935 WUY851935 IM917471 SI917471 ACE917471 AMA917471 AVW917471 BFS917471 BPO917471 BZK917471 CJG917471 CTC917471 DCY917471 DMU917471 DWQ917471 EGM917471 EQI917471 FAE917471 FKA917471 FTW917471 GDS917471 GNO917471 GXK917471 HHG917471 HRC917471 IAY917471 IKU917471 IUQ917471 JEM917471 JOI917471 JYE917471 KIA917471 KRW917471 LBS917471 LLO917471 LVK917471 MFG917471 MPC917471 MYY917471 NIU917471 NSQ917471 OCM917471 OMI917471 OWE917471 PGA917471 PPW917471 PZS917471 QJO917471 QTK917471 RDG917471 RNC917471 RWY917471 SGU917471 SQQ917471 TAM917471 TKI917471 TUE917471 UEA917471 UNW917471 UXS917471 VHO917471 VRK917471 WBG917471 WLC917471 WUY917471 IM983007 SI983007 ACE983007 AMA983007 AVW983007 BFS983007 BPO983007 BZK983007 CJG983007 CTC983007 DCY983007 DMU983007 DWQ983007 EGM983007 EQI983007 FAE983007 FKA983007 FTW983007 GDS983007 GNO983007 GXK983007 HHG983007 HRC983007 IAY983007 IKU983007 IUQ983007 JEM983007 JOI983007 JYE983007 KIA983007 KRW983007 LBS983007 LLO983007 LVK983007 MFG983007 MPC983007 MYY983007 NIU983007 NSQ983007 OCM983007 OMI983007 OWE983007 PGA983007 PPW983007 PZS983007 QJO983007 QTK983007 RDG983007 RNC983007 RWY983007 SGU983007 SQQ983007 TAM983007 TKI983007 TUE983007 UEA983007 UNW983007 UXS983007 VHO983007 VRK983007 WBG983007 WLC983007 WUY983007"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M65504:IM131038 SI65504:SI131038 ACE65504:ACE131038 AMA65504:AMA131038 AVW65504:AVW131038 BFS65504:BFS131038 BPO65504:BPO131038 BZK65504:BZK131038 CJG65504:CJG131038 CTC65504:CTC131038 DCY65504:DCY131038 DMU65504:DMU131038 DWQ65504:DWQ131038 EGM65504:EGM131038 EQI65504:EQI131038 FAE65504:FAE131038 FKA65504:FKA131038 FTW65504:FTW131038 GDS65504:GDS131038 GNO65504:GNO131038 GXK65504:GXK131038 HHG65504:HHG131038 HRC65504:HRC131038 IAY65504:IAY131038 IKU65504:IKU131038 IUQ65504:IUQ131038 JEM65504:JEM131038 JOI65504:JOI131038 JYE65504:JYE131038 KIA65504:KIA131038 KRW65504:KRW131038 LBS65504:LBS131038 LLO65504:LLO131038 LVK65504:LVK131038 MFG65504:MFG131038 MPC65504:MPC131038 MYY65504:MYY131038 NIU65504:NIU131038 NSQ65504:NSQ131038 OCM65504:OCM131038 OMI65504:OMI131038 OWE65504:OWE131038 PGA65504:PGA131038 PPW65504:PPW131038 PZS65504:PZS131038 QJO65504:QJO131038 QTK65504:QTK131038 RDG65504:RDG131038 RNC65504:RNC131038 RWY65504:RWY131038 SGU65504:SGU131038 SQQ65504:SQQ131038 TAM65504:TAM131038 TKI65504:TKI131038 TUE65504:TUE131038 UEA65504:UEA131038 UNW65504:UNW131038 UXS65504:UXS131038 VHO65504:VHO131038 VRK65504:VRK131038 WBG65504:WBG131038 WLC65504:WLC131038 WUY65504:WUY131038 IM131040:IM196574 SI131040:SI196574 ACE131040:ACE196574 AMA131040:AMA196574 AVW131040:AVW196574 BFS131040:BFS196574 BPO131040:BPO196574 BZK131040:BZK196574 CJG131040:CJG196574 CTC131040:CTC196574 DCY131040:DCY196574 DMU131040:DMU196574 DWQ131040:DWQ196574 EGM131040:EGM196574 EQI131040:EQI196574 FAE131040:FAE196574 FKA131040:FKA196574 FTW131040:FTW196574 GDS131040:GDS196574 GNO131040:GNO196574 GXK131040:GXK196574 HHG131040:HHG196574 HRC131040:HRC196574 IAY131040:IAY196574 IKU131040:IKU196574 IUQ131040:IUQ196574 JEM131040:JEM196574 JOI131040:JOI196574 JYE131040:JYE196574 KIA131040:KIA196574 KRW131040:KRW196574 LBS131040:LBS196574 LLO131040:LLO196574 LVK131040:LVK196574 MFG131040:MFG196574 MPC131040:MPC196574 MYY131040:MYY196574 NIU131040:NIU196574 NSQ131040:NSQ196574 OCM131040:OCM196574 OMI131040:OMI196574 OWE131040:OWE196574 PGA131040:PGA196574 PPW131040:PPW196574 PZS131040:PZS196574 QJO131040:QJO196574 QTK131040:QTK196574 RDG131040:RDG196574 RNC131040:RNC196574 RWY131040:RWY196574 SGU131040:SGU196574 SQQ131040:SQQ196574 TAM131040:TAM196574 TKI131040:TKI196574 TUE131040:TUE196574 UEA131040:UEA196574 UNW131040:UNW196574 UXS131040:UXS196574 VHO131040:VHO196574 VRK131040:VRK196574 WBG131040:WBG196574 WLC131040:WLC196574 WUY131040:WUY196574 IM196576:IM262110 SI196576:SI262110 ACE196576:ACE262110 AMA196576:AMA262110 AVW196576:AVW262110 BFS196576:BFS262110 BPO196576:BPO262110 BZK196576:BZK262110 CJG196576:CJG262110 CTC196576:CTC262110 DCY196576:DCY262110 DMU196576:DMU262110 DWQ196576:DWQ262110 EGM196576:EGM262110 EQI196576:EQI262110 FAE196576:FAE262110 FKA196576:FKA262110 FTW196576:FTW262110 GDS196576:GDS262110 GNO196576:GNO262110 GXK196576:GXK262110 HHG196576:HHG262110 HRC196576:HRC262110 IAY196576:IAY262110 IKU196576:IKU262110 IUQ196576:IUQ262110 JEM196576:JEM262110 JOI196576:JOI262110 JYE196576:JYE262110 KIA196576:KIA262110 KRW196576:KRW262110 LBS196576:LBS262110 LLO196576:LLO262110 LVK196576:LVK262110 MFG196576:MFG262110 MPC196576:MPC262110 MYY196576:MYY262110 NIU196576:NIU262110 NSQ196576:NSQ262110 OCM196576:OCM262110 OMI196576:OMI262110 OWE196576:OWE262110 PGA196576:PGA262110 PPW196576:PPW262110 PZS196576:PZS262110 QJO196576:QJO262110 QTK196576:QTK262110 RDG196576:RDG262110 RNC196576:RNC262110 RWY196576:RWY262110 SGU196576:SGU262110 SQQ196576:SQQ262110 TAM196576:TAM262110 TKI196576:TKI262110 TUE196576:TUE262110 UEA196576:UEA262110 UNW196576:UNW262110 UXS196576:UXS262110 VHO196576:VHO262110 VRK196576:VRK262110 WBG196576:WBG262110 WLC196576:WLC262110 WUY196576:WUY262110 IM262112:IM327646 SI262112:SI327646 ACE262112:ACE327646 AMA262112:AMA327646 AVW262112:AVW327646 BFS262112:BFS327646 BPO262112:BPO327646 BZK262112:BZK327646 CJG262112:CJG327646 CTC262112:CTC327646 DCY262112:DCY327646 DMU262112:DMU327646 DWQ262112:DWQ327646 EGM262112:EGM327646 EQI262112:EQI327646 FAE262112:FAE327646 FKA262112:FKA327646 FTW262112:FTW327646 GDS262112:GDS327646 GNO262112:GNO327646 GXK262112:GXK327646 HHG262112:HHG327646 HRC262112:HRC327646 IAY262112:IAY327646 IKU262112:IKU327646 IUQ262112:IUQ327646 JEM262112:JEM327646 JOI262112:JOI327646 JYE262112:JYE327646 KIA262112:KIA327646 KRW262112:KRW327646 LBS262112:LBS327646 LLO262112:LLO327646 LVK262112:LVK327646 MFG262112:MFG327646 MPC262112:MPC327646 MYY262112:MYY327646 NIU262112:NIU327646 NSQ262112:NSQ327646 OCM262112:OCM327646 OMI262112:OMI327646 OWE262112:OWE327646 PGA262112:PGA327646 PPW262112:PPW327646 PZS262112:PZS327646 QJO262112:QJO327646 QTK262112:QTK327646 RDG262112:RDG327646 RNC262112:RNC327646 RWY262112:RWY327646 SGU262112:SGU327646 SQQ262112:SQQ327646 TAM262112:TAM327646 TKI262112:TKI327646 TUE262112:TUE327646 UEA262112:UEA327646 UNW262112:UNW327646 UXS262112:UXS327646 VHO262112:VHO327646 VRK262112:VRK327646 WBG262112:WBG327646 WLC262112:WLC327646 WUY262112:WUY327646 IM327648:IM393182 SI327648:SI393182 ACE327648:ACE393182 AMA327648:AMA393182 AVW327648:AVW393182 BFS327648:BFS393182 BPO327648:BPO393182 BZK327648:BZK393182 CJG327648:CJG393182 CTC327648:CTC393182 DCY327648:DCY393182 DMU327648:DMU393182 DWQ327648:DWQ393182 EGM327648:EGM393182 EQI327648:EQI393182 FAE327648:FAE393182 FKA327648:FKA393182 FTW327648:FTW393182 GDS327648:GDS393182 GNO327648:GNO393182 GXK327648:GXK393182 HHG327648:HHG393182 HRC327648:HRC393182 IAY327648:IAY393182 IKU327648:IKU393182 IUQ327648:IUQ393182 JEM327648:JEM393182 JOI327648:JOI393182 JYE327648:JYE393182 KIA327648:KIA393182 KRW327648:KRW393182 LBS327648:LBS393182 LLO327648:LLO393182 LVK327648:LVK393182 MFG327648:MFG393182 MPC327648:MPC393182 MYY327648:MYY393182 NIU327648:NIU393182 NSQ327648:NSQ393182 OCM327648:OCM393182 OMI327648:OMI393182 OWE327648:OWE393182 PGA327648:PGA393182 PPW327648:PPW393182 PZS327648:PZS393182 QJO327648:QJO393182 QTK327648:QTK393182 RDG327648:RDG393182 RNC327648:RNC393182 RWY327648:RWY393182 SGU327648:SGU393182 SQQ327648:SQQ393182 TAM327648:TAM393182 TKI327648:TKI393182 TUE327648:TUE393182 UEA327648:UEA393182 UNW327648:UNW393182 UXS327648:UXS393182 VHO327648:VHO393182 VRK327648:VRK393182 WBG327648:WBG393182 WLC327648:WLC393182 WUY327648:WUY393182 IM393184:IM458718 SI393184:SI458718 ACE393184:ACE458718 AMA393184:AMA458718 AVW393184:AVW458718 BFS393184:BFS458718 BPO393184:BPO458718 BZK393184:BZK458718 CJG393184:CJG458718 CTC393184:CTC458718 DCY393184:DCY458718 DMU393184:DMU458718 DWQ393184:DWQ458718 EGM393184:EGM458718 EQI393184:EQI458718 FAE393184:FAE458718 FKA393184:FKA458718 FTW393184:FTW458718 GDS393184:GDS458718 GNO393184:GNO458718 GXK393184:GXK458718 HHG393184:HHG458718 HRC393184:HRC458718 IAY393184:IAY458718 IKU393184:IKU458718 IUQ393184:IUQ458718 JEM393184:JEM458718 JOI393184:JOI458718 JYE393184:JYE458718 KIA393184:KIA458718 KRW393184:KRW458718 LBS393184:LBS458718 LLO393184:LLO458718 LVK393184:LVK458718 MFG393184:MFG458718 MPC393184:MPC458718 MYY393184:MYY458718 NIU393184:NIU458718 NSQ393184:NSQ458718 OCM393184:OCM458718 OMI393184:OMI458718 OWE393184:OWE458718 PGA393184:PGA458718 PPW393184:PPW458718 PZS393184:PZS458718 QJO393184:QJO458718 QTK393184:QTK458718 RDG393184:RDG458718 RNC393184:RNC458718 RWY393184:RWY458718 SGU393184:SGU458718 SQQ393184:SQQ458718 TAM393184:TAM458718 TKI393184:TKI458718 TUE393184:TUE458718 UEA393184:UEA458718 UNW393184:UNW458718 UXS393184:UXS458718 VHO393184:VHO458718 VRK393184:VRK458718 WBG393184:WBG458718 WLC393184:WLC458718 WUY393184:WUY458718 IM458720:IM524254 SI458720:SI524254 ACE458720:ACE524254 AMA458720:AMA524254 AVW458720:AVW524254 BFS458720:BFS524254 BPO458720:BPO524254 BZK458720:BZK524254 CJG458720:CJG524254 CTC458720:CTC524254 DCY458720:DCY524254 DMU458720:DMU524254 DWQ458720:DWQ524254 EGM458720:EGM524254 EQI458720:EQI524254 FAE458720:FAE524254 FKA458720:FKA524254 FTW458720:FTW524254 GDS458720:GDS524254 GNO458720:GNO524254 GXK458720:GXK524254 HHG458720:HHG524254 HRC458720:HRC524254 IAY458720:IAY524254 IKU458720:IKU524254 IUQ458720:IUQ524254 JEM458720:JEM524254 JOI458720:JOI524254 JYE458720:JYE524254 KIA458720:KIA524254 KRW458720:KRW524254 LBS458720:LBS524254 LLO458720:LLO524254 LVK458720:LVK524254 MFG458720:MFG524254 MPC458720:MPC524254 MYY458720:MYY524254 NIU458720:NIU524254 NSQ458720:NSQ524254 OCM458720:OCM524254 OMI458720:OMI524254 OWE458720:OWE524254 PGA458720:PGA524254 PPW458720:PPW524254 PZS458720:PZS524254 QJO458720:QJO524254 QTK458720:QTK524254 RDG458720:RDG524254 RNC458720:RNC524254 RWY458720:RWY524254 SGU458720:SGU524254 SQQ458720:SQQ524254 TAM458720:TAM524254 TKI458720:TKI524254 TUE458720:TUE524254 UEA458720:UEA524254 UNW458720:UNW524254 UXS458720:UXS524254 VHO458720:VHO524254 VRK458720:VRK524254 WBG458720:WBG524254 WLC458720:WLC524254 WUY458720:WUY524254 IM524256:IM589790 SI524256:SI589790 ACE524256:ACE589790 AMA524256:AMA589790 AVW524256:AVW589790 BFS524256:BFS589790 BPO524256:BPO589790 BZK524256:BZK589790 CJG524256:CJG589790 CTC524256:CTC589790 DCY524256:DCY589790 DMU524256:DMU589790 DWQ524256:DWQ589790 EGM524256:EGM589790 EQI524256:EQI589790 FAE524256:FAE589790 FKA524256:FKA589790 FTW524256:FTW589790 GDS524256:GDS589790 GNO524256:GNO589790 GXK524256:GXK589790 HHG524256:HHG589790 HRC524256:HRC589790 IAY524256:IAY589790 IKU524256:IKU589790 IUQ524256:IUQ589790 JEM524256:JEM589790 JOI524256:JOI589790 JYE524256:JYE589790 KIA524256:KIA589790 KRW524256:KRW589790 LBS524256:LBS589790 LLO524256:LLO589790 LVK524256:LVK589790 MFG524256:MFG589790 MPC524256:MPC589790 MYY524256:MYY589790 NIU524256:NIU589790 NSQ524256:NSQ589790 OCM524256:OCM589790 OMI524256:OMI589790 OWE524256:OWE589790 PGA524256:PGA589790 PPW524256:PPW589790 PZS524256:PZS589790 QJO524256:QJO589790 QTK524256:QTK589790 RDG524256:RDG589790 RNC524256:RNC589790 RWY524256:RWY589790 SGU524256:SGU589790 SQQ524256:SQQ589790 TAM524256:TAM589790 TKI524256:TKI589790 TUE524256:TUE589790 UEA524256:UEA589790 UNW524256:UNW589790 UXS524256:UXS589790 VHO524256:VHO589790 VRK524256:VRK589790 WBG524256:WBG589790 WLC524256:WLC589790 WUY524256:WUY589790 IM589792:IM655326 SI589792:SI655326 ACE589792:ACE655326 AMA589792:AMA655326 AVW589792:AVW655326 BFS589792:BFS655326 BPO589792:BPO655326 BZK589792:BZK655326 CJG589792:CJG655326 CTC589792:CTC655326 DCY589792:DCY655326 DMU589792:DMU655326 DWQ589792:DWQ655326 EGM589792:EGM655326 EQI589792:EQI655326 FAE589792:FAE655326 FKA589792:FKA655326 FTW589792:FTW655326 GDS589792:GDS655326 GNO589792:GNO655326 GXK589792:GXK655326 HHG589792:HHG655326 HRC589792:HRC655326 IAY589792:IAY655326 IKU589792:IKU655326 IUQ589792:IUQ655326 JEM589792:JEM655326 JOI589792:JOI655326 JYE589792:JYE655326 KIA589792:KIA655326 KRW589792:KRW655326 LBS589792:LBS655326 LLO589792:LLO655326 LVK589792:LVK655326 MFG589792:MFG655326 MPC589792:MPC655326 MYY589792:MYY655326 NIU589792:NIU655326 NSQ589792:NSQ655326 OCM589792:OCM655326 OMI589792:OMI655326 OWE589792:OWE655326 PGA589792:PGA655326 PPW589792:PPW655326 PZS589792:PZS655326 QJO589792:QJO655326 QTK589792:QTK655326 RDG589792:RDG655326 RNC589792:RNC655326 RWY589792:RWY655326 SGU589792:SGU655326 SQQ589792:SQQ655326 TAM589792:TAM655326 TKI589792:TKI655326 TUE589792:TUE655326 UEA589792:UEA655326 UNW589792:UNW655326 UXS589792:UXS655326 VHO589792:VHO655326 VRK589792:VRK655326 WBG589792:WBG655326 WLC589792:WLC655326 WUY589792:WUY655326 IM655328:IM720862 SI655328:SI720862 ACE655328:ACE720862 AMA655328:AMA720862 AVW655328:AVW720862 BFS655328:BFS720862 BPO655328:BPO720862 BZK655328:BZK720862 CJG655328:CJG720862 CTC655328:CTC720862 DCY655328:DCY720862 DMU655328:DMU720862 DWQ655328:DWQ720862 EGM655328:EGM720862 EQI655328:EQI720862 FAE655328:FAE720862 FKA655328:FKA720862 FTW655328:FTW720862 GDS655328:GDS720862 GNO655328:GNO720862 GXK655328:GXK720862 HHG655328:HHG720862 HRC655328:HRC720862 IAY655328:IAY720862 IKU655328:IKU720862 IUQ655328:IUQ720862 JEM655328:JEM720862 JOI655328:JOI720862 JYE655328:JYE720862 KIA655328:KIA720862 KRW655328:KRW720862 LBS655328:LBS720862 LLO655328:LLO720862 LVK655328:LVK720862 MFG655328:MFG720862 MPC655328:MPC720862 MYY655328:MYY720862 NIU655328:NIU720862 NSQ655328:NSQ720862 OCM655328:OCM720862 OMI655328:OMI720862 OWE655328:OWE720862 PGA655328:PGA720862 PPW655328:PPW720862 PZS655328:PZS720862 QJO655328:QJO720862 QTK655328:QTK720862 RDG655328:RDG720862 RNC655328:RNC720862 RWY655328:RWY720862 SGU655328:SGU720862 SQQ655328:SQQ720862 TAM655328:TAM720862 TKI655328:TKI720862 TUE655328:TUE720862 UEA655328:UEA720862 UNW655328:UNW720862 UXS655328:UXS720862 VHO655328:VHO720862 VRK655328:VRK720862 WBG655328:WBG720862 WLC655328:WLC720862 WUY655328:WUY720862 IM720864:IM786398 SI720864:SI786398 ACE720864:ACE786398 AMA720864:AMA786398 AVW720864:AVW786398 BFS720864:BFS786398 BPO720864:BPO786398 BZK720864:BZK786398 CJG720864:CJG786398 CTC720864:CTC786398 DCY720864:DCY786398 DMU720864:DMU786398 DWQ720864:DWQ786398 EGM720864:EGM786398 EQI720864:EQI786398 FAE720864:FAE786398 FKA720864:FKA786398 FTW720864:FTW786398 GDS720864:GDS786398 GNO720864:GNO786398 GXK720864:GXK786398 HHG720864:HHG786398 HRC720864:HRC786398 IAY720864:IAY786398 IKU720864:IKU786398 IUQ720864:IUQ786398 JEM720864:JEM786398 JOI720864:JOI786398 JYE720864:JYE786398 KIA720864:KIA786398 KRW720864:KRW786398 LBS720864:LBS786398 LLO720864:LLO786398 LVK720864:LVK786398 MFG720864:MFG786398 MPC720864:MPC786398 MYY720864:MYY786398 NIU720864:NIU786398 NSQ720864:NSQ786398 OCM720864:OCM786398 OMI720864:OMI786398 OWE720864:OWE786398 PGA720864:PGA786398 PPW720864:PPW786398 PZS720864:PZS786398 QJO720864:QJO786398 QTK720864:QTK786398 RDG720864:RDG786398 RNC720864:RNC786398 RWY720864:RWY786398 SGU720864:SGU786398 SQQ720864:SQQ786398 TAM720864:TAM786398 TKI720864:TKI786398 TUE720864:TUE786398 UEA720864:UEA786398 UNW720864:UNW786398 UXS720864:UXS786398 VHO720864:VHO786398 VRK720864:VRK786398 WBG720864:WBG786398 WLC720864:WLC786398 WUY720864:WUY786398 IM786400:IM851934 SI786400:SI851934 ACE786400:ACE851934 AMA786400:AMA851934 AVW786400:AVW851934 BFS786400:BFS851934 BPO786400:BPO851934 BZK786400:BZK851934 CJG786400:CJG851934 CTC786400:CTC851934 DCY786400:DCY851934 DMU786400:DMU851934 DWQ786400:DWQ851934 EGM786400:EGM851934 EQI786400:EQI851934 FAE786400:FAE851934 FKA786400:FKA851934 FTW786400:FTW851934 GDS786400:GDS851934 GNO786400:GNO851934 GXK786400:GXK851934 HHG786400:HHG851934 HRC786400:HRC851934 IAY786400:IAY851934 IKU786400:IKU851934 IUQ786400:IUQ851934 JEM786400:JEM851934 JOI786400:JOI851934 JYE786400:JYE851934 KIA786400:KIA851934 KRW786400:KRW851934 LBS786400:LBS851934 LLO786400:LLO851934 LVK786400:LVK851934 MFG786400:MFG851934 MPC786400:MPC851934 MYY786400:MYY851934 NIU786400:NIU851934 NSQ786400:NSQ851934 OCM786400:OCM851934 OMI786400:OMI851934 OWE786400:OWE851934 PGA786400:PGA851934 PPW786400:PPW851934 PZS786400:PZS851934 QJO786400:QJO851934 QTK786400:QTK851934 RDG786400:RDG851934 RNC786400:RNC851934 RWY786400:RWY851934 SGU786400:SGU851934 SQQ786400:SQQ851934 TAM786400:TAM851934 TKI786400:TKI851934 TUE786400:TUE851934 UEA786400:UEA851934 UNW786400:UNW851934 UXS786400:UXS851934 VHO786400:VHO851934 VRK786400:VRK851934 WBG786400:WBG851934 WLC786400:WLC851934 WUY786400:WUY851934 IM851936:IM917470 SI851936:SI917470 ACE851936:ACE917470 AMA851936:AMA917470 AVW851936:AVW917470 BFS851936:BFS917470 BPO851936:BPO917470 BZK851936:BZK917470 CJG851936:CJG917470 CTC851936:CTC917470 DCY851936:DCY917470 DMU851936:DMU917470 DWQ851936:DWQ917470 EGM851936:EGM917470 EQI851936:EQI917470 FAE851936:FAE917470 FKA851936:FKA917470 FTW851936:FTW917470 GDS851936:GDS917470 GNO851936:GNO917470 GXK851936:GXK917470 HHG851936:HHG917470 HRC851936:HRC917470 IAY851936:IAY917470 IKU851936:IKU917470 IUQ851936:IUQ917470 JEM851936:JEM917470 JOI851936:JOI917470 JYE851936:JYE917470 KIA851936:KIA917470 KRW851936:KRW917470 LBS851936:LBS917470 LLO851936:LLO917470 LVK851936:LVK917470 MFG851936:MFG917470 MPC851936:MPC917470 MYY851936:MYY917470 NIU851936:NIU917470 NSQ851936:NSQ917470 OCM851936:OCM917470 OMI851936:OMI917470 OWE851936:OWE917470 PGA851936:PGA917470 PPW851936:PPW917470 PZS851936:PZS917470 QJO851936:QJO917470 QTK851936:QTK917470 RDG851936:RDG917470 RNC851936:RNC917470 RWY851936:RWY917470 SGU851936:SGU917470 SQQ851936:SQQ917470 TAM851936:TAM917470 TKI851936:TKI917470 TUE851936:TUE917470 UEA851936:UEA917470 UNW851936:UNW917470 UXS851936:UXS917470 VHO851936:VHO917470 VRK851936:VRK917470 WBG851936:WBG917470 WLC851936:WLC917470 WUY851936:WUY917470 IM917472:IM983006 SI917472:SI983006 ACE917472:ACE983006 AMA917472:AMA983006 AVW917472:AVW983006 BFS917472:BFS983006 BPO917472:BPO983006 BZK917472:BZK983006 CJG917472:CJG983006 CTC917472:CTC983006 DCY917472:DCY983006 DMU917472:DMU983006 DWQ917472:DWQ983006 EGM917472:EGM983006 EQI917472:EQI983006 FAE917472:FAE983006 FKA917472:FKA983006 FTW917472:FTW983006 GDS917472:GDS983006 GNO917472:GNO983006 GXK917472:GXK983006 HHG917472:HHG983006 HRC917472:HRC983006 IAY917472:IAY983006 IKU917472:IKU983006 IUQ917472:IUQ983006 JEM917472:JEM983006 JOI917472:JOI983006 JYE917472:JYE983006 KIA917472:KIA983006 KRW917472:KRW983006 LBS917472:LBS983006 LLO917472:LLO983006 LVK917472:LVK983006 MFG917472:MFG983006 MPC917472:MPC983006 MYY917472:MYY983006 NIU917472:NIU983006 NSQ917472:NSQ983006 OCM917472:OCM983006 OMI917472:OMI983006 OWE917472:OWE983006 PGA917472:PGA983006 PPW917472:PPW983006 PZS917472:PZS983006 QJO917472:QJO983006 QTK917472:QTK983006 RDG917472:RDG983006 RNC917472:RNC983006 RWY917472:RWY983006 SGU917472:SGU983006 SQQ917472:SQQ983006 TAM917472:TAM983006 TKI917472:TKI983006 TUE917472:TUE983006 UEA917472:UEA983006 UNW917472:UNW983006 UXS917472:UXS983006 VHO917472:VHO983006 VRK917472:VRK983006 WBG917472:WBG983006 WLC917472:WLC983006 WUY917472:WUY983006 IM983008:IM1048576 SI983008:SI1048576 ACE983008:ACE1048576 AMA983008:AMA1048576 AVW983008:AVW1048576 BFS983008:BFS1048576 BPO983008:BPO1048576 BZK983008:BZK1048576 CJG983008:CJG1048576 CTC983008:CTC1048576 DCY983008:DCY1048576 DMU983008:DMU1048576 DWQ983008:DWQ1048576 EGM983008:EGM1048576 EQI983008:EQI1048576 FAE983008:FAE1048576 FKA983008:FKA1048576 FTW983008:FTW1048576 GDS983008:GDS1048576 GNO983008:GNO1048576 GXK983008:GXK1048576 HHG983008:HHG1048576 HRC983008:HRC1048576 IAY983008:IAY1048576 IKU983008:IKU1048576 IUQ983008:IUQ1048576 JEM983008:JEM1048576 JOI983008:JOI1048576 JYE983008:JYE1048576 KIA983008:KIA1048576 KRW983008:KRW1048576 LBS983008:LBS1048576 LLO983008:LLO1048576 LVK983008:LVK1048576 MFG983008:MFG1048576 MPC983008:MPC1048576 MYY983008:MYY1048576 NIU983008:NIU1048576 NSQ983008:NSQ1048576 OCM983008:OCM1048576 OMI983008:OMI1048576 OWE983008:OWE1048576 PGA983008:PGA1048576 PPW983008:PPW1048576 PZS983008:PZS1048576 QJO983008:QJO1048576 QTK983008:QTK1048576 RDG983008:RDG1048576 RNC983008:RNC1048576 RWY983008:RWY1048576 SGU983008:SGU1048576 SQQ983008:SQQ1048576 TAM983008:TAM1048576 TKI983008:TKI1048576 TUE983008:TUE1048576 UEA983008:UEA1048576 UNW983008:UNW1048576 UXS983008:UXS1048576 VHO983008:VHO1048576 VRK983008:VRK1048576 WBG983008:WBG1048576 WLC983008:WLC1048576 WUY983008:WUY1048576 IM9:IM65502 SI9:SI65502 ACE9:ACE65502 AMA9:AMA65502 AVW9:AVW65502 BFS9:BFS65502 BPO9:BPO65502 BZK9:BZK65502 CJG9:CJG65502 CTC9:CTC65502 DCY9:DCY65502 DMU9:DMU65502 DWQ9:DWQ65502 EGM9:EGM65502 EQI9:EQI65502 FAE9:FAE65502 FKA9:FKA65502 FTW9:FTW65502 GDS9:GDS65502 GNO9:GNO65502 GXK9:GXK65502 HHG9:HHG65502 HRC9:HRC65502 IAY9:IAY65502 IKU9:IKU65502 IUQ9:IUQ65502 JEM9:JEM65502 JOI9:JOI65502 JYE9:JYE65502 KIA9:KIA65502 KRW9:KRW65502 LBS9:LBS65502 LLO9:LLO65502 LVK9:LVK65502 MFG9:MFG65502 MPC9:MPC65502 MYY9:MYY65502 NIU9:NIU65502 NSQ9:NSQ65502 OCM9:OCM65502 OMI9:OMI65502 OWE9:OWE65502 PGA9:PGA65502 PPW9:PPW65502 PZS9:PZS65502 QJO9:QJO65502 QTK9:QTK65502 RDG9:RDG65502 RNC9:RNC65502 RWY9:RWY65502 SGU9:SGU65502 SQQ9:SQQ65502 TAM9:TAM65502 TKI9:TKI65502 TUE9:TUE65502 UEA9:UEA65502 UNW9:UNW65502 UXS9:UXS65502 VHO9:VHO65502 VRK9:VRK65502 WBG9:WBG65502 WLC9:WLC65502 WUY9:WUY65502" xr:uid="{6E8FC3D3-7622-4631-9BB6-7384E377D44B}"/>
  </dataValidations>
  <pageMargins left="0.70866141732283472" right="0.70866141732283472" top="0.74803149606299213" bottom="0.74803149606299213" header="0.31496062992125984" footer="0.31496062992125984"/>
  <pageSetup paperSize="9" orientation="landscape"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5"/>
  <sheetViews>
    <sheetView topLeftCell="A13" zoomScale="130" zoomScaleNormal="130" workbookViewId="0">
      <selection activeCell="A7" sqref="A7:D7"/>
    </sheetView>
  </sheetViews>
  <sheetFormatPr defaultRowHeight="12" x14ac:dyDescent="0.2"/>
  <cols>
    <col min="1" max="1" width="48.42578125" style="137" customWidth="1"/>
    <col min="2" max="2" width="10.7109375" style="135" customWidth="1"/>
    <col min="3" max="3" width="18.42578125" style="120" customWidth="1"/>
    <col min="4" max="4" width="16.28515625" style="120" customWidth="1"/>
    <col min="5" max="5" width="12.7109375" style="120" hidden="1" customWidth="1"/>
    <col min="6" max="6" width="13.42578125" style="120" hidden="1" customWidth="1"/>
    <col min="7" max="248" width="9.140625" style="120"/>
    <col min="249" max="249" width="53" style="120" customWidth="1"/>
    <col min="250" max="250" width="14.42578125" style="120" customWidth="1"/>
    <col min="251" max="251" width="18.42578125" style="120" customWidth="1"/>
    <col min="252" max="252" width="16.28515625" style="120" customWidth="1"/>
    <col min="253" max="254" width="0" style="120" hidden="1" customWidth="1"/>
    <col min="255" max="258" width="9.140625" style="120"/>
    <col min="259" max="259" width="10.42578125" style="120" bestFit="1" customWidth="1"/>
    <col min="260" max="504" width="9.140625" style="120"/>
    <col min="505" max="505" width="53" style="120" customWidth="1"/>
    <col min="506" max="506" width="14.42578125" style="120" customWidth="1"/>
    <col min="507" max="507" width="18.42578125" style="120" customWidth="1"/>
    <col min="508" max="508" width="16.28515625" style="120" customWidth="1"/>
    <col min="509" max="510" width="0" style="120" hidden="1" customWidth="1"/>
    <col min="511" max="514" width="9.140625" style="120"/>
    <col min="515" max="515" width="10.42578125" style="120" bestFit="1" customWidth="1"/>
    <col min="516" max="760" width="9.140625" style="120"/>
    <col min="761" max="761" width="53" style="120" customWidth="1"/>
    <col min="762" max="762" width="14.42578125" style="120" customWidth="1"/>
    <col min="763" max="763" width="18.42578125" style="120" customWidth="1"/>
    <col min="764" max="764" width="16.28515625" style="120" customWidth="1"/>
    <col min="765" max="766" width="0" style="120" hidden="1" customWidth="1"/>
    <col min="767" max="770" width="9.140625" style="120"/>
    <col min="771" max="771" width="10.42578125" style="120" bestFit="1" customWidth="1"/>
    <col min="772" max="1016" width="9.140625" style="120"/>
    <col min="1017" max="1017" width="53" style="120" customWidth="1"/>
    <col min="1018" max="1018" width="14.42578125" style="120" customWidth="1"/>
    <col min="1019" max="1019" width="18.42578125" style="120" customWidth="1"/>
    <col min="1020" max="1020" width="16.28515625" style="120" customWidth="1"/>
    <col min="1021" max="1022" width="0" style="120" hidden="1" customWidth="1"/>
    <col min="1023" max="1026" width="9.140625" style="120"/>
    <col min="1027" max="1027" width="10.42578125" style="120" bestFit="1" customWidth="1"/>
    <col min="1028" max="1272" width="9.140625" style="120"/>
    <col min="1273" max="1273" width="53" style="120" customWidth="1"/>
    <col min="1274" max="1274" width="14.42578125" style="120" customWidth="1"/>
    <col min="1275" max="1275" width="18.42578125" style="120" customWidth="1"/>
    <col min="1276" max="1276" width="16.28515625" style="120" customWidth="1"/>
    <col min="1277" max="1278" width="0" style="120" hidden="1" customWidth="1"/>
    <col min="1279" max="1282" width="9.140625" style="120"/>
    <col min="1283" max="1283" width="10.42578125" style="120" bestFit="1" customWidth="1"/>
    <col min="1284" max="1528" width="9.140625" style="120"/>
    <col min="1529" max="1529" width="53" style="120" customWidth="1"/>
    <col min="1530" max="1530" width="14.42578125" style="120" customWidth="1"/>
    <col min="1531" max="1531" width="18.42578125" style="120" customWidth="1"/>
    <col min="1532" max="1532" width="16.28515625" style="120" customWidth="1"/>
    <col min="1533" max="1534" width="0" style="120" hidden="1" customWidth="1"/>
    <col min="1535" max="1538" width="9.140625" style="120"/>
    <col min="1539" max="1539" width="10.42578125" style="120" bestFit="1" customWidth="1"/>
    <col min="1540" max="1784" width="9.140625" style="120"/>
    <col min="1785" max="1785" width="53" style="120" customWidth="1"/>
    <col min="1786" max="1786" width="14.42578125" style="120" customWidth="1"/>
    <col min="1787" max="1787" width="18.42578125" style="120" customWidth="1"/>
    <col min="1788" max="1788" width="16.28515625" style="120" customWidth="1"/>
    <col min="1789" max="1790" width="0" style="120" hidden="1" customWidth="1"/>
    <col min="1791" max="1794" width="9.140625" style="120"/>
    <col min="1795" max="1795" width="10.42578125" style="120" bestFit="1" customWidth="1"/>
    <col min="1796" max="2040" width="9.140625" style="120"/>
    <col min="2041" max="2041" width="53" style="120" customWidth="1"/>
    <col min="2042" max="2042" width="14.42578125" style="120" customWidth="1"/>
    <col min="2043" max="2043" width="18.42578125" style="120" customWidth="1"/>
    <col min="2044" max="2044" width="16.28515625" style="120" customWidth="1"/>
    <col min="2045" max="2046" width="0" style="120" hidden="1" customWidth="1"/>
    <col min="2047" max="2050" width="9.140625" style="120"/>
    <col min="2051" max="2051" width="10.42578125" style="120" bestFit="1" customWidth="1"/>
    <col min="2052" max="2296" width="9.140625" style="120"/>
    <col min="2297" max="2297" width="53" style="120" customWidth="1"/>
    <col min="2298" max="2298" width="14.42578125" style="120" customWidth="1"/>
    <col min="2299" max="2299" width="18.42578125" style="120" customWidth="1"/>
    <col min="2300" max="2300" width="16.28515625" style="120" customWidth="1"/>
    <col min="2301" max="2302" width="0" style="120" hidden="1" customWidth="1"/>
    <col min="2303" max="2306" width="9.140625" style="120"/>
    <col min="2307" max="2307" width="10.42578125" style="120" bestFit="1" customWidth="1"/>
    <col min="2308" max="2552" width="9.140625" style="120"/>
    <col min="2553" max="2553" width="53" style="120" customWidth="1"/>
    <col min="2554" max="2554" width="14.42578125" style="120" customWidth="1"/>
    <col min="2555" max="2555" width="18.42578125" style="120" customWidth="1"/>
    <col min="2556" max="2556" width="16.28515625" style="120" customWidth="1"/>
    <col min="2557" max="2558" width="0" style="120" hidden="1" customWidth="1"/>
    <col min="2559" max="2562" width="9.140625" style="120"/>
    <col min="2563" max="2563" width="10.42578125" style="120" bestFit="1" customWidth="1"/>
    <col min="2564" max="2808" width="9.140625" style="120"/>
    <col min="2809" max="2809" width="53" style="120" customWidth="1"/>
    <col min="2810" max="2810" width="14.42578125" style="120" customWidth="1"/>
    <col min="2811" max="2811" width="18.42578125" style="120" customWidth="1"/>
    <col min="2812" max="2812" width="16.28515625" style="120" customWidth="1"/>
    <col min="2813" max="2814" width="0" style="120" hidden="1" customWidth="1"/>
    <col min="2815" max="2818" width="9.140625" style="120"/>
    <col min="2819" max="2819" width="10.42578125" style="120" bestFit="1" customWidth="1"/>
    <col min="2820" max="3064" width="9.140625" style="120"/>
    <col min="3065" max="3065" width="53" style="120" customWidth="1"/>
    <col min="3066" max="3066" width="14.42578125" style="120" customWidth="1"/>
    <col min="3067" max="3067" width="18.42578125" style="120" customWidth="1"/>
    <col min="3068" max="3068" width="16.28515625" style="120" customWidth="1"/>
    <col min="3069" max="3070" width="0" style="120" hidden="1" customWidth="1"/>
    <col min="3071" max="3074" width="9.140625" style="120"/>
    <col min="3075" max="3075" width="10.42578125" style="120" bestFit="1" customWidth="1"/>
    <col min="3076" max="3320" width="9.140625" style="120"/>
    <col min="3321" max="3321" width="53" style="120" customWidth="1"/>
    <col min="3322" max="3322" width="14.42578125" style="120" customWidth="1"/>
    <col min="3323" max="3323" width="18.42578125" style="120" customWidth="1"/>
    <col min="3324" max="3324" width="16.28515625" style="120" customWidth="1"/>
    <col min="3325" max="3326" width="0" style="120" hidden="1" customWidth="1"/>
    <col min="3327" max="3330" width="9.140625" style="120"/>
    <col min="3331" max="3331" width="10.42578125" style="120" bestFit="1" customWidth="1"/>
    <col min="3332" max="3576" width="9.140625" style="120"/>
    <col min="3577" max="3577" width="53" style="120" customWidth="1"/>
    <col min="3578" max="3578" width="14.42578125" style="120" customWidth="1"/>
    <col min="3579" max="3579" width="18.42578125" style="120" customWidth="1"/>
    <col min="3580" max="3580" width="16.28515625" style="120" customWidth="1"/>
    <col min="3581" max="3582" width="0" style="120" hidden="1" customWidth="1"/>
    <col min="3583" max="3586" width="9.140625" style="120"/>
    <col min="3587" max="3587" width="10.42578125" style="120" bestFit="1" customWidth="1"/>
    <col min="3588" max="3832" width="9.140625" style="120"/>
    <col min="3833" max="3833" width="53" style="120" customWidth="1"/>
    <col min="3834" max="3834" width="14.42578125" style="120" customWidth="1"/>
    <col min="3835" max="3835" width="18.42578125" style="120" customWidth="1"/>
    <col min="3836" max="3836" width="16.28515625" style="120" customWidth="1"/>
    <col min="3837" max="3838" width="0" style="120" hidden="1" customWidth="1"/>
    <col min="3839" max="3842" width="9.140625" style="120"/>
    <col min="3843" max="3843" width="10.42578125" style="120" bestFit="1" customWidth="1"/>
    <col min="3844" max="4088" width="9.140625" style="120"/>
    <col min="4089" max="4089" width="53" style="120" customWidth="1"/>
    <col min="4090" max="4090" width="14.42578125" style="120" customWidth="1"/>
    <col min="4091" max="4091" width="18.42578125" style="120" customWidth="1"/>
    <col min="4092" max="4092" width="16.28515625" style="120" customWidth="1"/>
    <col min="4093" max="4094" width="0" style="120" hidden="1" customWidth="1"/>
    <col min="4095" max="4098" width="9.140625" style="120"/>
    <col min="4099" max="4099" width="10.42578125" style="120" bestFit="1" customWidth="1"/>
    <col min="4100" max="4344" width="9.140625" style="120"/>
    <col min="4345" max="4345" width="53" style="120" customWidth="1"/>
    <col min="4346" max="4346" width="14.42578125" style="120" customWidth="1"/>
    <col min="4347" max="4347" width="18.42578125" style="120" customWidth="1"/>
    <col min="4348" max="4348" width="16.28515625" style="120" customWidth="1"/>
    <col min="4349" max="4350" width="0" style="120" hidden="1" customWidth="1"/>
    <col min="4351" max="4354" width="9.140625" style="120"/>
    <col min="4355" max="4355" width="10.42578125" style="120" bestFit="1" customWidth="1"/>
    <col min="4356" max="4600" width="9.140625" style="120"/>
    <col min="4601" max="4601" width="53" style="120" customWidth="1"/>
    <col min="4602" max="4602" width="14.42578125" style="120" customWidth="1"/>
    <col min="4603" max="4603" width="18.42578125" style="120" customWidth="1"/>
    <col min="4604" max="4604" width="16.28515625" style="120" customWidth="1"/>
    <col min="4605" max="4606" width="0" style="120" hidden="1" customWidth="1"/>
    <col min="4607" max="4610" width="9.140625" style="120"/>
    <col min="4611" max="4611" width="10.42578125" style="120" bestFit="1" customWidth="1"/>
    <col min="4612" max="4856" width="9.140625" style="120"/>
    <col min="4857" max="4857" width="53" style="120" customWidth="1"/>
    <col min="4858" max="4858" width="14.42578125" style="120" customWidth="1"/>
    <col min="4859" max="4859" width="18.42578125" style="120" customWidth="1"/>
    <col min="4860" max="4860" width="16.28515625" style="120" customWidth="1"/>
    <col min="4861" max="4862" width="0" style="120" hidden="1" customWidth="1"/>
    <col min="4863" max="4866" width="9.140625" style="120"/>
    <col min="4867" max="4867" width="10.42578125" style="120" bestFit="1" customWidth="1"/>
    <col min="4868" max="5112" width="9.140625" style="120"/>
    <col min="5113" max="5113" width="53" style="120" customWidth="1"/>
    <col min="5114" max="5114" width="14.42578125" style="120" customWidth="1"/>
    <col min="5115" max="5115" width="18.42578125" style="120" customWidth="1"/>
    <col min="5116" max="5116" width="16.28515625" style="120" customWidth="1"/>
    <col min="5117" max="5118" width="0" style="120" hidden="1" customWidth="1"/>
    <col min="5119" max="5122" width="9.140625" style="120"/>
    <col min="5123" max="5123" width="10.42578125" style="120" bestFit="1" customWidth="1"/>
    <col min="5124" max="5368" width="9.140625" style="120"/>
    <col min="5369" max="5369" width="53" style="120" customWidth="1"/>
    <col min="5370" max="5370" width="14.42578125" style="120" customWidth="1"/>
    <col min="5371" max="5371" width="18.42578125" style="120" customWidth="1"/>
    <col min="5372" max="5372" width="16.28515625" style="120" customWidth="1"/>
    <col min="5373" max="5374" width="0" style="120" hidden="1" customWidth="1"/>
    <col min="5375" max="5378" width="9.140625" style="120"/>
    <col min="5379" max="5379" width="10.42578125" style="120" bestFit="1" customWidth="1"/>
    <col min="5380" max="5624" width="9.140625" style="120"/>
    <col min="5625" max="5625" width="53" style="120" customWidth="1"/>
    <col min="5626" max="5626" width="14.42578125" style="120" customWidth="1"/>
    <col min="5627" max="5627" width="18.42578125" style="120" customWidth="1"/>
    <col min="5628" max="5628" width="16.28515625" style="120" customWidth="1"/>
    <col min="5629" max="5630" width="0" style="120" hidden="1" customWidth="1"/>
    <col min="5631" max="5634" width="9.140625" style="120"/>
    <col min="5635" max="5635" width="10.42578125" style="120" bestFit="1" customWidth="1"/>
    <col min="5636" max="5880" width="9.140625" style="120"/>
    <col min="5881" max="5881" width="53" style="120" customWidth="1"/>
    <col min="5882" max="5882" width="14.42578125" style="120" customWidth="1"/>
    <col min="5883" max="5883" width="18.42578125" style="120" customWidth="1"/>
    <col min="5884" max="5884" width="16.28515625" style="120" customWidth="1"/>
    <col min="5885" max="5886" width="0" style="120" hidden="1" customWidth="1"/>
    <col min="5887" max="5890" width="9.140625" style="120"/>
    <col min="5891" max="5891" width="10.42578125" style="120" bestFit="1" customWidth="1"/>
    <col min="5892" max="6136" width="9.140625" style="120"/>
    <col min="6137" max="6137" width="53" style="120" customWidth="1"/>
    <col min="6138" max="6138" width="14.42578125" style="120" customWidth="1"/>
    <col min="6139" max="6139" width="18.42578125" style="120" customWidth="1"/>
    <col min="6140" max="6140" width="16.28515625" style="120" customWidth="1"/>
    <col min="6141" max="6142" width="0" style="120" hidden="1" customWidth="1"/>
    <col min="6143" max="6146" width="9.140625" style="120"/>
    <col min="6147" max="6147" width="10.42578125" style="120" bestFit="1" customWidth="1"/>
    <col min="6148" max="6392" width="9.140625" style="120"/>
    <col min="6393" max="6393" width="53" style="120" customWidth="1"/>
    <col min="6394" max="6394" width="14.42578125" style="120" customWidth="1"/>
    <col min="6395" max="6395" width="18.42578125" style="120" customWidth="1"/>
    <col min="6396" max="6396" width="16.28515625" style="120" customWidth="1"/>
    <col min="6397" max="6398" width="0" style="120" hidden="1" customWidth="1"/>
    <col min="6399" max="6402" width="9.140625" style="120"/>
    <col min="6403" max="6403" width="10.42578125" style="120" bestFit="1" customWidth="1"/>
    <col min="6404" max="6648" width="9.140625" style="120"/>
    <col min="6649" max="6649" width="53" style="120" customWidth="1"/>
    <col min="6650" max="6650" width="14.42578125" style="120" customWidth="1"/>
    <col min="6651" max="6651" width="18.42578125" style="120" customWidth="1"/>
    <col min="6652" max="6652" width="16.28515625" style="120" customWidth="1"/>
    <col min="6653" max="6654" width="0" style="120" hidden="1" customWidth="1"/>
    <col min="6655" max="6658" width="9.140625" style="120"/>
    <col min="6659" max="6659" width="10.42578125" style="120" bestFit="1" customWidth="1"/>
    <col min="6660" max="6904" width="9.140625" style="120"/>
    <col min="6905" max="6905" width="53" style="120" customWidth="1"/>
    <col min="6906" max="6906" width="14.42578125" style="120" customWidth="1"/>
    <col min="6907" max="6907" width="18.42578125" style="120" customWidth="1"/>
    <col min="6908" max="6908" width="16.28515625" style="120" customWidth="1"/>
    <col min="6909" max="6910" width="0" style="120" hidden="1" customWidth="1"/>
    <col min="6911" max="6914" width="9.140625" style="120"/>
    <col min="6915" max="6915" width="10.42578125" style="120" bestFit="1" customWidth="1"/>
    <col min="6916" max="7160" width="9.140625" style="120"/>
    <col min="7161" max="7161" width="53" style="120" customWidth="1"/>
    <col min="7162" max="7162" width="14.42578125" style="120" customWidth="1"/>
    <col min="7163" max="7163" width="18.42578125" style="120" customWidth="1"/>
    <col min="7164" max="7164" width="16.28515625" style="120" customWidth="1"/>
    <col min="7165" max="7166" width="0" style="120" hidden="1" customWidth="1"/>
    <col min="7167" max="7170" width="9.140625" style="120"/>
    <col min="7171" max="7171" width="10.42578125" style="120" bestFit="1" customWidth="1"/>
    <col min="7172" max="7416" width="9.140625" style="120"/>
    <col min="7417" max="7417" width="53" style="120" customWidth="1"/>
    <col min="7418" max="7418" width="14.42578125" style="120" customWidth="1"/>
    <col min="7419" max="7419" width="18.42578125" style="120" customWidth="1"/>
    <col min="7420" max="7420" width="16.28515625" style="120" customWidth="1"/>
    <col min="7421" max="7422" width="0" style="120" hidden="1" customWidth="1"/>
    <col min="7423" max="7426" width="9.140625" style="120"/>
    <col min="7427" max="7427" width="10.42578125" style="120" bestFit="1" customWidth="1"/>
    <col min="7428" max="7672" width="9.140625" style="120"/>
    <col min="7673" max="7673" width="53" style="120" customWidth="1"/>
    <col min="7674" max="7674" width="14.42578125" style="120" customWidth="1"/>
    <col min="7675" max="7675" width="18.42578125" style="120" customWidth="1"/>
    <col min="7676" max="7676" width="16.28515625" style="120" customWidth="1"/>
    <col min="7677" max="7678" width="0" style="120" hidden="1" customWidth="1"/>
    <col min="7679" max="7682" width="9.140625" style="120"/>
    <col min="7683" max="7683" width="10.42578125" style="120" bestFit="1" customWidth="1"/>
    <col min="7684" max="7928" width="9.140625" style="120"/>
    <col min="7929" max="7929" width="53" style="120" customWidth="1"/>
    <col min="7930" max="7930" width="14.42578125" style="120" customWidth="1"/>
    <col min="7931" max="7931" width="18.42578125" style="120" customWidth="1"/>
    <col min="7932" max="7932" width="16.28515625" style="120" customWidth="1"/>
    <col min="7933" max="7934" width="0" style="120" hidden="1" customWidth="1"/>
    <col min="7935" max="7938" width="9.140625" style="120"/>
    <col min="7939" max="7939" width="10.42578125" style="120" bestFit="1" customWidth="1"/>
    <col min="7940" max="8184" width="9.140625" style="120"/>
    <col min="8185" max="8185" width="53" style="120" customWidth="1"/>
    <col min="8186" max="8186" width="14.42578125" style="120" customWidth="1"/>
    <col min="8187" max="8187" width="18.42578125" style="120" customWidth="1"/>
    <col min="8188" max="8188" width="16.28515625" style="120" customWidth="1"/>
    <col min="8189" max="8190" width="0" style="120" hidden="1" customWidth="1"/>
    <col min="8191" max="8194" width="9.140625" style="120"/>
    <col min="8195" max="8195" width="10.42578125" style="120" bestFit="1" customWidth="1"/>
    <col min="8196" max="8440" width="9.140625" style="120"/>
    <col min="8441" max="8441" width="53" style="120" customWidth="1"/>
    <col min="8442" max="8442" width="14.42578125" style="120" customWidth="1"/>
    <col min="8443" max="8443" width="18.42578125" style="120" customWidth="1"/>
    <col min="8444" max="8444" width="16.28515625" style="120" customWidth="1"/>
    <col min="8445" max="8446" width="0" style="120" hidden="1" customWidth="1"/>
    <col min="8447" max="8450" width="9.140625" style="120"/>
    <col min="8451" max="8451" width="10.42578125" style="120" bestFit="1" customWidth="1"/>
    <col min="8452" max="8696" width="9.140625" style="120"/>
    <col min="8697" max="8697" width="53" style="120" customWidth="1"/>
    <col min="8698" max="8698" width="14.42578125" style="120" customWidth="1"/>
    <col min="8699" max="8699" width="18.42578125" style="120" customWidth="1"/>
    <col min="8700" max="8700" width="16.28515625" style="120" customWidth="1"/>
    <col min="8701" max="8702" width="0" style="120" hidden="1" customWidth="1"/>
    <col min="8703" max="8706" width="9.140625" style="120"/>
    <col min="8707" max="8707" width="10.42578125" style="120" bestFit="1" customWidth="1"/>
    <col min="8708" max="8952" width="9.140625" style="120"/>
    <col min="8953" max="8953" width="53" style="120" customWidth="1"/>
    <col min="8954" max="8954" width="14.42578125" style="120" customWidth="1"/>
    <col min="8955" max="8955" width="18.42578125" style="120" customWidth="1"/>
    <col min="8956" max="8956" width="16.28515625" style="120" customWidth="1"/>
    <col min="8957" max="8958" width="0" style="120" hidden="1" customWidth="1"/>
    <col min="8959" max="8962" width="9.140625" style="120"/>
    <col min="8963" max="8963" width="10.42578125" style="120" bestFit="1" customWidth="1"/>
    <col min="8964" max="9208" width="9.140625" style="120"/>
    <col min="9209" max="9209" width="53" style="120" customWidth="1"/>
    <col min="9210" max="9210" width="14.42578125" style="120" customWidth="1"/>
    <col min="9211" max="9211" width="18.42578125" style="120" customWidth="1"/>
    <col min="9212" max="9212" width="16.28515625" style="120" customWidth="1"/>
    <col min="9213" max="9214" width="0" style="120" hidden="1" customWidth="1"/>
    <col min="9215" max="9218" width="9.140625" style="120"/>
    <col min="9219" max="9219" width="10.42578125" style="120" bestFit="1" customWidth="1"/>
    <col min="9220" max="9464" width="9.140625" style="120"/>
    <col min="9465" max="9465" width="53" style="120" customWidth="1"/>
    <col min="9466" max="9466" width="14.42578125" style="120" customWidth="1"/>
    <col min="9467" max="9467" width="18.42578125" style="120" customWidth="1"/>
    <col min="9468" max="9468" width="16.28515625" style="120" customWidth="1"/>
    <col min="9469" max="9470" width="0" style="120" hidden="1" customWidth="1"/>
    <col min="9471" max="9474" width="9.140625" style="120"/>
    <col min="9475" max="9475" width="10.42578125" style="120" bestFit="1" customWidth="1"/>
    <col min="9476" max="9720" width="9.140625" style="120"/>
    <col min="9721" max="9721" width="53" style="120" customWidth="1"/>
    <col min="9722" max="9722" width="14.42578125" style="120" customWidth="1"/>
    <col min="9723" max="9723" width="18.42578125" style="120" customWidth="1"/>
    <col min="9724" max="9724" width="16.28515625" style="120" customWidth="1"/>
    <col min="9725" max="9726" width="0" style="120" hidden="1" customWidth="1"/>
    <col min="9727" max="9730" width="9.140625" style="120"/>
    <col min="9731" max="9731" width="10.42578125" style="120" bestFit="1" customWidth="1"/>
    <col min="9732" max="9976" width="9.140625" style="120"/>
    <col min="9977" max="9977" width="53" style="120" customWidth="1"/>
    <col min="9978" max="9978" width="14.42578125" style="120" customWidth="1"/>
    <col min="9979" max="9979" width="18.42578125" style="120" customWidth="1"/>
    <col min="9980" max="9980" width="16.28515625" style="120" customWidth="1"/>
    <col min="9981" max="9982" width="0" style="120" hidden="1" customWidth="1"/>
    <col min="9983" max="9986" width="9.140625" style="120"/>
    <col min="9987" max="9987" width="10.42578125" style="120" bestFit="1" customWidth="1"/>
    <col min="9988" max="10232" width="9.140625" style="120"/>
    <col min="10233" max="10233" width="53" style="120" customWidth="1"/>
    <col min="10234" max="10234" width="14.42578125" style="120" customWidth="1"/>
    <col min="10235" max="10235" width="18.42578125" style="120" customWidth="1"/>
    <col min="10236" max="10236" width="16.28515625" style="120" customWidth="1"/>
    <col min="10237" max="10238" width="0" style="120" hidden="1" customWidth="1"/>
    <col min="10239" max="10242" width="9.140625" style="120"/>
    <col min="10243" max="10243" width="10.42578125" style="120" bestFit="1" customWidth="1"/>
    <col min="10244" max="10488" width="9.140625" style="120"/>
    <col min="10489" max="10489" width="53" style="120" customWidth="1"/>
    <col min="10490" max="10490" width="14.42578125" style="120" customWidth="1"/>
    <col min="10491" max="10491" width="18.42578125" style="120" customWidth="1"/>
    <col min="10492" max="10492" width="16.28515625" style="120" customWidth="1"/>
    <col min="10493" max="10494" width="0" style="120" hidden="1" customWidth="1"/>
    <col min="10495" max="10498" width="9.140625" style="120"/>
    <col min="10499" max="10499" width="10.42578125" style="120" bestFit="1" customWidth="1"/>
    <col min="10500" max="10744" width="9.140625" style="120"/>
    <col min="10745" max="10745" width="53" style="120" customWidth="1"/>
    <col min="10746" max="10746" width="14.42578125" style="120" customWidth="1"/>
    <col min="10747" max="10747" width="18.42578125" style="120" customWidth="1"/>
    <col min="10748" max="10748" width="16.28515625" style="120" customWidth="1"/>
    <col min="10749" max="10750" width="0" style="120" hidden="1" customWidth="1"/>
    <col min="10751" max="10754" width="9.140625" style="120"/>
    <col min="10755" max="10755" width="10.42578125" style="120" bestFit="1" customWidth="1"/>
    <col min="10756" max="11000" width="9.140625" style="120"/>
    <col min="11001" max="11001" width="53" style="120" customWidth="1"/>
    <col min="11002" max="11002" width="14.42578125" style="120" customWidth="1"/>
    <col min="11003" max="11003" width="18.42578125" style="120" customWidth="1"/>
    <col min="11004" max="11004" width="16.28515625" style="120" customWidth="1"/>
    <col min="11005" max="11006" width="0" style="120" hidden="1" customWidth="1"/>
    <col min="11007" max="11010" width="9.140625" style="120"/>
    <col min="11011" max="11011" width="10.42578125" style="120" bestFit="1" customWidth="1"/>
    <col min="11012" max="11256" width="9.140625" style="120"/>
    <col min="11257" max="11257" width="53" style="120" customWidth="1"/>
    <col min="11258" max="11258" width="14.42578125" style="120" customWidth="1"/>
    <col min="11259" max="11259" width="18.42578125" style="120" customWidth="1"/>
    <col min="11260" max="11260" width="16.28515625" style="120" customWidth="1"/>
    <col min="11261" max="11262" width="0" style="120" hidden="1" customWidth="1"/>
    <col min="11263" max="11266" width="9.140625" style="120"/>
    <col min="11267" max="11267" width="10.42578125" style="120" bestFit="1" customWidth="1"/>
    <col min="11268" max="11512" width="9.140625" style="120"/>
    <col min="11513" max="11513" width="53" style="120" customWidth="1"/>
    <col min="11514" max="11514" width="14.42578125" style="120" customWidth="1"/>
    <col min="11515" max="11515" width="18.42578125" style="120" customWidth="1"/>
    <col min="11516" max="11516" width="16.28515625" style="120" customWidth="1"/>
    <col min="11517" max="11518" width="0" style="120" hidden="1" customWidth="1"/>
    <col min="11519" max="11522" width="9.140625" style="120"/>
    <col min="11523" max="11523" width="10.42578125" style="120" bestFit="1" customWidth="1"/>
    <col min="11524" max="11768" width="9.140625" style="120"/>
    <col min="11769" max="11769" width="53" style="120" customWidth="1"/>
    <col min="11770" max="11770" width="14.42578125" style="120" customWidth="1"/>
    <col min="11771" max="11771" width="18.42578125" style="120" customWidth="1"/>
    <col min="11772" max="11772" width="16.28515625" style="120" customWidth="1"/>
    <col min="11773" max="11774" width="0" style="120" hidden="1" customWidth="1"/>
    <col min="11775" max="11778" width="9.140625" style="120"/>
    <col min="11779" max="11779" width="10.42578125" style="120" bestFit="1" customWidth="1"/>
    <col min="11780" max="12024" width="9.140625" style="120"/>
    <col min="12025" max="12025" width="53" style="120" customWidth="1"/>
    <col min="12026" max="12026" width="14.42578125" style="120" customWidth="1"/>
    <col min="12027" max="12027" width="18.42578125" style="120" customWidth="1"/>
    <col min="12028" max="12028" width="16.28515625" style="120" customWidth="1"/>
    <col min="12029" max="12030" width="0" style="120" hidden="1" customWidth="1"/>
    <col min="12031" max="12034" width="9.140625" style="120"/>
    <col min="12035" max="12035" width="10.42578125" style="120" bestFit="1" customWidth="1"/>
    <col min="12036" max="12280" width="9.140625" style="120"/>
    <col min="12281" max="12281" width="53" style="120" customWidth="1"/>
    <col min="12282" max="12282" width="14.42578125" style="120" customWidth="1"/>
    <col min="12283" max="12283" width="18.42578125" style="120" customWidth="1"/>
    <col min="12284" max="12284" width="16.28515625" style="120" customWidth="1"/>
    <col min="12285" max="12286" width="0" style="120" hidden="1" customWidth="1"/>
    <col min="12287" max="12290" width="9.140625" style="120"/>
    <col min="12291" max="12291" width="10.42578125" style="120" bestFit="1" customWidth="1"/>
    <col min="12292" max="12536" width="9.140625" style="120"/>
    <col min="12537" max="12537" width="53" style="120" customWidth="1"/>
    <col min="12538" max="12538" width="14.42578125" style="120" customWidth="1"/>
    <col min="12539" max="12539" width="18.42578125" style="120" customWidth="1"/>
    <col min="12540" max="12540" width="16.28515625" style="120" customWidth="1"/>
    <col min="12541" max="12542" width="0" style="120" hidden="1" customWidth="1"/>
    <col min="12543" max="12546" width="9.140625" style="120"/>
    <col min="12547" max="12547" width="10.42578125" style="120" bestFit="1" customWidth="1"/>
    <col min="12548" max="12792" width="9.140625" style="120"/>
    <col min="12793" max="12793" width="53" style="120" customWidth="1"/>
    <col min="12794" max="12794" width="14.42578125" style="120" customWidth="1"/>
    <col min="12795" max="12795" width="18.42578125" style="120" customWidth="1"/>
    <col min="12796" max="12796" width="16.28515625" style="120" customWidth="1"/>
    <col min="12797" max="12798" width="0" style="120" hidden="1" customWidth="1"/>
    <col min="12799" max="12802" width="9.140625" style="120"/>
    <col min="12803" max="12803" width="10.42578125" style="120" bestFit="1" customWidth="1"/>
    <col min="12804" max="13048" width="9.140625" style="120"/>
    <col min="13049" max="13049" width="53" style="120" customWidth="1"/>
    <col min="13050" max="13050" width="14.42578125" style="120" customWidth="1"/>
    <col min="13051" max="13051" width="18.42578125" style="120" customWidth="1"/>
    <col min="13052" max="13052" width="16.28515625" style="120" customWidth="1"/>
    <col min="13053" max="13054" width="0" style="120" hidden="1" customWidth="1"/>
    <col min="13055" max="13058" width="9.140625" style="120"/>
    <col min="13059" max="13059" width="10.42578125" style="120" bestFit="1" customWidth="1"/>
    <col min="13060" max="13304" width="9.140625" style="120"/>
    <col min="13305" max="13305" width="53" style="120" customWidth="1"/>
    <col min="13306" max="13306" width="14.42578125" style="120" customWidth="1"/>
    <col min="13307" max="13307" width="18.42578125" style="120" customWidth="1"/>
    <col min="13308" max="13308" width="16.28515625" style="120" customWidth="1"/>
    <col min="13309" max="13310" width="0" style="120" hidden="1" customWidth="1"/>
    <col min="13311" max="13314" width="9.140625" style="120"/>
    <col min="13315" max="13315" width="10.42578125" style="120" bestFit="1" customWidth="1"/>
    <col min="13316" max="13560" width="9.140625" style="120"/>
    <col min="13561" max="13561" width="53" style="120" customWidth="1"/>
    <col min="13562" max="13562" width="14.42578125" style="120" customWidth="1"/>
    <col min="13563" max="13563" width="18.42578125" style="120" customWidth="1"/>
    <col min="13564" max="13564" width="16.28515625" style="120" customWidth="1"/>
    <col min="13565" max="13566" width="0" style="120" hidden="1" customWidth="1"/>
    <col min="13567" max="13570" width="9.140625" style="120"/>
    <col min="13571" max="13571" width="10.42578125" style="120" bestFit="1" customWidth="1"/>
    <col min="13572" max="13816" width="9.140625" style="120"/>
    <col min="13817" max="13817" width="53" style="120" customWidth="1"/>
    <col min="13818" max="13818" width="14.42578125" style="120" customWidth="1"/>
    <col min="13819" max="13819" width="18.42578125" style="120" customWidth="1"/>
    <col min="13820" max="13820" width="16.28515625" style="120" customWidth="1"/>
    <col min="13821" max="13822" width="0" style="120" hidden="1" customWidth="1"/>
    <col min="13823" max="13826" width="9.140625" style="120"/>
    <col min="13827" max="13827" width="10.42578125" style="120" bestFit="1" customWidth="1"/>
    <col min="13828" max="14072" width="9.140625" style="120"/>
    <col min="14073" max="14073" width="53" style="120" customWidth="1"/>
    <col min="14074" max="14074" width="14.42578125" style="120" customWidth="1"/>
    <col min="14075" max="14075" width="18.42578125" style="120" customWidth="1"/>
    <col min="14076" max="14076" width="16.28515625" style="120" customWidth="1"/>
    <col min="14077" max="14078" width="0" style="120" hidden="1" customWidth="1"/>
    <col min="14079" max="14082" width="9.140625" style="120"/>
    <col min="14083" max="14083" width="10.42578125" style="120" bestFit="1" customWidth="1"/>
    <col min="14084" max="14328" width="9.140625" style="120"/>
    <col min="14329" max="14329" width="53" style="120" customWidth="1"/>
    <col min="14330" max="14330" width="14.42578125" style="120" customWidth="1"/>
    <col min="14331" max="14331" width="18.42578125" style="120" customWidth="1"/>
    <col min="14332" max="14332" width="16.28515625" style="120" customWidth="1"/>
    <col min="14333" max="14334" width="0" style="120" hidden="1" customWidth="1"/>
    <col min="14335" max="14338" width="9.140625" style="120"/>
    <col min="14339" max="14339" width="10.42578125" style="120" bestFit="1" customWidth="1"/>
    <col min="14340" max="14584" width="9.140625" style="120"/>
    <col min="14585" max="14585" width="53" style="120" customWidth="1"/>
    <col min="14586" max="14586" width="14.42578125" style="120" customWidth="1"/>
    <col min="14587" max="14587" width="18.42578125" style="120" customWidth="1"/>
    <col min="14588" max="14588" width="16.28515625" style="120" customWidth="1"/>
    <col min="14589" max="14590" width="0" style="120" hidden="1" customWidth="1"/>
    <col min="14591" max="14594" width="9.140625" style="120"/>
    <col min="14595" max="14595" width="10.42578125" style="120" bestFit="1" customWidth="1"/>
    <col min="14596" max="14840" width="9.140625" style="120"/>
    <col min="14841" max="14841" width="53" style="120" customWidth="1"/>
    <col min="14842" max="14842" width="14.42578125" style="120" customWidth="1"/>
    <col min="14843" max="14843" width="18.42578125" style="120" customWidth="1"/>
    <col min="14844" max="14844" width="16.28515625" style="120" customWidth="1"/>
    <col min="14845" max="14846" width="0" style="120" hidden="1" customWidth="1"/>
    <col min="14847" max="14850" width="9.140625" style="120"/>
    <col min="14851" max="14851" width="10.42578125" style="120" bestFit="1" customWidth="1"/>
    <col min="14852" max="15096" width="9.140625" style="120"/>
    <col min="15097" max="15097" width="53" style="120" customWidth="1"/>
    <col min="15098" max="15098" width="14.42578125" style="120" customWidth="1"/>
    <col min="15099" max="15099" width="18.42578125" style="120" customWidth="1"/>
    <col min="15100" max="15100" width="16.28515625" style="120" customWidth="1"/>
    <col min="15101" max="15102" width="0" style="120" hidden="1" customWidth="1"/>
    <col min="15103" max="15106" width="9.140625" style="120"/>
    <col min="15107" max="15107" width="10.42578125" style="120" bestFit="1" customWidth="1"/>
    <col min="15108" max="15352" width="9.140625" style="120"/>
    <col min="15353" max="15353" width="53" style="120" customWidth="1"/>
    <col min="15354" max="15354" width="14.42578125" style="120" customWidth="1"/>
    <col min="15355" max="15355" width="18.42578125" style="120" customWidth="1"/>
    <col min="15356" max="15356" width="16.28515625" style="120" customWidth="1"/>
    <col min="15357" max="15358" width="0" style="120" hidden="1" customWidth="1"/>
    <col min="15359" max="15362" width="9.140625" style="120"/>
    <col min="15363" max="15363" width="10.42578125" style="120" bestFit="1" customWidth="1"/>
    <col min="15364" max="15608" width="9.140625" style="120"/>
    <col min="15609" max="15609" width="53" style="120" customWidth="1"/>
    <col min="15610" max="15610" width="14.42578125" style="120" customWidth="1"/>
    <col min="15611" max="15611" width="18.42578125" style="120" customWidth="1"/>
    <col min="15612" max="15612" width="16.28515625" style="120" customWidth="1"/>
    <col min="15613" max="15614" width="0" style="120" hidden="1" customWidth="1"/>
    <col min="15615" max="15618" width="9.140625" style="120"/>
    <col min="15619" max="15619" width="10.42578125" style="120" bestFit="1" customWidth="1"/>
    <col min="15620" max="15864" width="9.140625" style="120"/>
    <col min="15865" max="15865" width="53" style="120" customWidth="1"/>
    <col min="15866" max="15866" width="14.42578125" style="120" customWidth="1"/>
    <col min="15867" max="15867" width="18.42578125" style="120" customWidth="1"/>
    <col min="15868" max="15868" width="16.28515625" style="120" customWidth="1"/>
    <col min="15869" max="15870" width="0" style="120" hidden="1" customWidth="1"/>
    <col min="15871" max="15874" width="9.140625" style="120"/>
    <col min="15875" max="15875" width="10.42578125" style="120" bestFit="1" customWidth="1"/>
    <col min="15876" max="16120" width="9.140625" style="120"/>
    <col min="16121" max="16121" width="53" style="120" customWidth="1"/>
    <col min="16122" max="16122" width="14.42578125" style="120" customWidth="1"/>
    <col min="16123" max="16123" width="18.42578125" style="120" customWidth="1"/>
    <col min="16124" max="16124" width="16.28515625" style="120" customWidth="1"/>
    <col min="16125" max="16126" width="0" style="120" hidden="1" customWidth="1"/>
    <col min="16127" max="16130" width="9.140625" style="120"/>
    <col min="16131" max="16131" width="10.42578125" style="120" bestFit="1" customWidth="1"/>
    <col min="16132" max="16384" width="9.140625" style="120"/>
  </cols>
  <sheetData>
    <row r="1" spans="1:13" s="114" customFormat="1" ht="18" customHeight="1" x14ac:dyDescent="0.2">
      <c r="A1" s="103"/>
      <c r="B1" s="106"/>
      <c r="C1" s="106"/>
      <c r="D1" s="106"/>
      <c r="E1" s="113"/>
      <c r="F1" s="113"/>
      <c r="G1" s="113"/>
      <c r="H1" s="113"/>
      <c r="I1" s="113"/>
    </row>
    <row r="2" spans="1:13" s="114" customFormat="1" x14ac:dyDescent="0.2">
      <c r="A2" s="107" t="str">
        <f>ОФП!A2</f>
        <v>АО "КАЗАЗОТ"</v>
      </c>
      <c r="B2" s="104"/>
      <c r="C2" s="105"/>
      <c r="D2" s="105"/>
      <c r="E2" s="113"/>
      <c r="F2" s="113"/>
      <c r="G2" s="113"/>
      <c r="H2" s="113"/>
      <c r="I2" s="113"/>
    </row>
    <row r="3" spans="1:13" s="114" customFormat="1" x14ac:dyDescent="0.2">
      <c r="A3" s="106"/>
      <c r="B3" s="104"/>
      <c r="C3" s="105"/>
      <c r="D3" s="105"/>
      <c r="E3" s="113"/>
      <c r="F3" s="113"/>
      <c r="G3" s="113"/>
      <c r="H3" s="113"/>
      <c r="I3" s="113"/>
    </row>
    <row r="4" spans="1:13" s="114" customFormat="1" x14ac:dyDescent="0.2">
      <c r="A4" s="103"/>
      <c r="B4" s="104"/>
      <c r="C4" s="105"/>
      <c r="D4" s="105"/>
      <c r="E4" s="113"/>
      <c r="F4" s="113"/>
      <c r="G4" s="113"/>
      <c r="H4" s="113"/>
      <c r="I4" s="113"/>
    </row>
    <row r="5" spans="1:13" s="114" customFormat="1" x14ac:dyDescent="0.2">
      <c r="A5" s="170" t="s">
        <v>31</v>
      </c>
      <c r="B5" s="171"/>
      <c r="C5" s="171"/>
      <c r="D5" s="171"/>
      <c r="E5" s="113"/>
      <c r="F5" s="113"/>
      <c r="G5" s="113"/>
      <c r="H5" s="113"/>
      <c r="I5" s="113"/>
    </row>
    <row r="6" spans="1:13" s="114" customFormat="1" x14ac:dyDescent="0.2">
      <c r="A6" s="170" t="s">
        <v>32</v>
      </c>
      <c r="B6" s="171"/>
      <c r="C6" s="171"/>
      <c r="D6" s="171"/>
      <c r="E6" s="113"/>
      <c r="F6" s="113"/>
      <c r="G6" s="113"/>
      <c r="H6" s="113"/>
      <c r="I6" s="113"/>
    </row>
    <row r="7" spans="1:13" s="114" customFormat="1" x14ac:dyDescent="0.2">
      <c r="A7" s="170" t="s">
        <v>121</v>
      </c>
      <c r="B7" s="171"/>
      <c r="C7" s="171"/>
      <c r="D7" s="171"/>
      <c r="E7" s="113"/>
      <c r="F7" s="113"/>
      <c r="G7" s="113"/>
      <c r="H7" s="113"/>
      <c r="I7" s="113"/>
    </row>
    <row r="8" spans="1:13" s="114" customFormat="1" x14ac:dyDescent="0.2">
      <c r="A8" s="107"/>
      <c r="B8" s="104"/>
      <c r="C8" s="105"/>
      <c r="D8" s="105"/>
      <c r="E8" s="113"/>
      <c r="F8" s="113"/>
      <c r="G8" s="113"/>
      <c r="H8" s="113"/>
      <c r="I8" s="113"/>
    </row>
    <row r="9" spans="1:13" s="114" customFormat="1" x14ac:dyDescent="0.2">
      <c r="A9" s="103"/>
      <c r="B9" s="104"/>
      <c r="C9" s="105"/>
      <c r="D9" s="105"/>
      <c r="E9" s="113"/>
      <c r="F9" s="113"/>
      <c r="G9" s="113"/>
      <c r="H9" s="113"/>
      <c r="I9" s="113"/>
    </row>
    <row r="10" spans="1:13" s="114" customFormat="1" x14ac:dyDescent="0.2">
      <c r="A10" s="108" t="s">
        <v>15</v>
      </c>
      <c r="B10" s="109" t="s">
        <v>94</v>
      </c>
      <c r="C10" s="110" t="s">
        <v>123</v>
      </c>
      <c r="D10" s="110" t="s">
        <v>124</v>
      </c>
      <c r="E10" s="113"/>
      <c r="F10" s="113"/>
      <c r="G10" s="113"/>
      <c r="H10" s="113"/>
      <c r="I10" s="113"/>
    </row>
    <row r="11" spans="1:13" s="114" customFormat="1" x14ac:dyDescent="0.2">
      <c r="A11" s="111"/>
      <c r="B11" s="141"/>
      <c r="C11" s="112"/>
      <c r="D11" s="112"/>
      <c r="E11" s="113"/>
      <c r="F11" s="113"/>
      <c r="G11" s="113"/>
      <c r="H11" s="113"/>
      <c r="I11" s="113"/>
    </row>
    <row r="12" spans="1:13" x14ac:dyDescent="0.2">
      <c r="A12" s="115" t="s">
        <v>28</v>
      </c>
      <c r="B12" s="142">
        <v>6</v>
      </c>
      <c r="C12" s="116">
        <v>39356947</v>
      </c>
      <c r="D12" s="116">
        <v>36896483</v>
      </c>
      <c r="E12" s="117"/>
      <c r="F12" s="118"/>
      <c r="G12" s="119"/>
      <c r="H12" s="119"/>
      <c r="I12" s="119"/>
      <c r="J12" s="119"/>
      <c r="K12" s="119"/>
      <c r="L12" s="119"/>
      <c r="M12" s="119"/>
    </row>
    <row r="13" spans="1:13" x14ac:dyDescent="0.2">
      <c r="A13" s="115" t="s">
        <v>29</v>
      </c>
      <c r="B13" s="142">
        <v>7</v>
      </c>
      <c r="C13" s="116">
        <v>-17760384</v>
      </c>
      <c r="D13" s="116">
        <v>-10770669</v>
      </c>
      <c r="E13" s="117"/>
      <c r="F13" s="118"/>
      <c r="G13" s="119"/>
      <c r="H13" s="119"/>
      <c r="I13" s="119"/>
      <c r="J13" s="119"/>
      <c r="K13" s="119"/>
      <c r="L13" s="119"/>
      <c r="M13" s="119"/>
    </row>
    <row r="14" spans="1:13" x14ac:dyDescent="0.2">
      <c r="A14" s="121" t="s">
        <v>22</v>
      </c>
      <c r="B14" s="142"/>
      <c r="C14" s="122">
        <f>SUM(C12:C13)</f>
        <v>21596563</v>
      </c>
      <c r="D14" s="122">
        <f>SUM(D12:D13)</f>
        <v>26125814</v>
      </c>
      <c r="E14" s="123">
        <f>SUM(E12:E13)</f>
        <v>0</v>
      </c>
      <c r="F14" s="124">
        <f>SUM(F12:F13)</f>
        <v>0</v>
      </c>
      <c r="G14" s="119"/>
      <c r="H14" s="119"/>
      <c r="I14" s="119"/>
      <c r="J14" s="119"/>
      <c r="K14" s="119"/>
      <c r="L14" s="119"/>
      <c r="M14" s="119"/>
    </row>
    <row r="15" spans="1:13" x14ac:dyDescent="0.2">
      <c r="A15" s="115" t="s">
        <v>30</v>
      </c>
      <c r="B15" s="142">
        <v>8</v>
      </c>
      <c r="C15" s="116">
        <v>-7608915</v>
      </c>
      <c r="D15" s="116">
        <v>-2834322</v>
      </c>
      <c r="E15" s="117"/>
      <c r="F15" s="118"/>
      <c r="G15" s="119"/>
      <c r="H15" s="119"/>
      <c r="I15" s="119"/>
      <c r="J15" s="119"/>
      <c r="K15" s="119"/>
      <c r="L15" s="119"/>
      <c r="M15" s="119"/>
    </row>
    <row r="16" spans="1:13" x14ac:dyDescent="0.2">
      <c r="A16" s="115" t="s">
        <v>88</v>
      </c>
      <c r="B16" s="142">
        <v>9</v>
      </c>
      <c r="C16" s="116">
        <v>-2091749</v>
      </c>
      <c r="D16" s="116">
        <v>-2543435</v>
      </c>
      <c r="E16" s="117"/>
      <c r="F16" s="118"/>
      <c r="G16" s="119"/>
      <c r="H16" s="119"/>
      <c r="I16" s="119"/>
      <c r="J16" s="119"/>
      <c r="K16" s="119"/>
      <c r="L16" s="119"/>
      <c r="M16" s="119"/>
    </row>
    <row r="17" spans="1:17" x14ac:dyDescent="0.2">
      <c r="A17" s="115" t="s">
        <v>89</v>
      </c>
      <c r="B17" s="142">
        <v>10</v>
      </c>
      <c r="C17" s="116">
        <v>1727563</v>
      </c>
      <c r="D17" s="116">
        <v>1851340</v>
      </c>
      <c r="E17" s="117"/>
      <c r="F17" s="118"/>
      <c r="G17" s="119"/>
      <c r="H17" s="119"/>
      <c r="I17" s="119"/>
      <c r="J17" s="119"/>
      <c r="K17" s="119"/>
      <c r="L17" s="119"/>
      <c r="M17" s="119"/>
    </row>
    <row r="18" spans="1:17" x14ac:dyDescent="0.2">
      <c r="A18" s="115" t="s">
        <v>90</v>
      </c>
      <c r="B18" s="142">
        <v>10</v>
      </c>
      <c r="C18" s="116">
        <v>-2964342</v>
      </c>
      <c r="D18" s="116">
        <v>-2975017</v>
      </c>
      <c r="E18" s="117"/>
      <c r="F18" s="118"/>
      <c r="G18" s="119"/>
      <c r="H18" s="119"/>
      <c r="I18" s="119"/>
      <c r="J18" s="119"/>
      <c r="K18" s="119"/>
      <c r="L18" s="119"/>
      <c r="M18" s="119"/>
    </row>
    <row r="19" spans="1:17" x14ac:dyDescent="0.2">
      <c r="A19" s="115" t="s">
        <v>91</v>
      </c>
      <c r="B19" s="142">
        <v>11</v>
      </c>
      <c r="C19" s="116">
        <v>-1769198</v>
      </c>
      <c r="D19" s="116">
        <v>805598</v>
      </c>
      <c r="E19" s="117"/>
      <c r="F19" s="118"/>
      <c r="G19" s="119"/>
      <c r="H19" s="119"/>
      <c r="I19" s="119"/>
      <c r="J19" s="119"/>
      <c r="K19" s="119"/>
      <c r="L19" s="119"/>
      <c r="M19" s="119"/>
    </row>
    <row r="20" spans="1:17" x14ac:dyDescent="0.2">
      <c r="A20" s="115" t="s">
        <v>23</v>
      </c>
      <c r="B20" s="142">
        <v>12</v>
      </c>
      <c r="C20" s="116">
        <v>634602</v>
      </c>
      <c r="D20" s="116">
        <v>700588</v>
      </c>
      <c r="E20" s="117"/>
      <c r="F20" s="118"/>
      <c r="G20" s="119"/>
      <c r="H20" s="119"/>
      <c r="I20" s="119"/>
      <c r="J20" s="119"/>
      <c r="K20" s="119"/>
      <c r="L20" s="119"/>
      <c r="M20" s="119"/>
    </row>
    <row r="21" spans="1:17" ht="14.25" x14ac:dyDescent="0.35">
      <c r="A21" s="115" t="s">
        <v>24</v>
      </c>
      <c r="B21" s="142">
        <v>12</v>
      </c>
      <c r="C21" s="139">
        <v>-198177</v>
      </c>
      <c r="D21" s="139">
        <v>-205054</v>
      </c>
      <c r="E21" s="117"/>
      <c r="F21" s="118"/>
      <c r="G21" s="119"/>
      <c r="H21" s="119"/>
      <c r="I21" s="119"/>
      <c r="J21" s="119"/>
      <c r="K21" s="119"/>
      <c r="L21" s="119"/>
      <c r="M21" s="119"/>
    </row>
    <row r="22" spans="1:17" x14ac:dyDescent="0.2">
      <c r="A22" s="115"/>
      <c r="B22" s="142"/>
      <c r="C22" s="116"/>
      <c r="D22" s="116"/>
      <c r="E22" s="117"/>
      <c r="F22" s="118"/>
      <c r="G22" s="119"/>
      <c r="H22" s="119"/>
      <c r="I22" s="119"/>
      <c r="J22" s="119"/>
      <c r="K22" s="119"/>
      <c r="L22" s="119"/>
      <c r="M22" s="119"/>
    </row>
    <row r="23" spans="1:17" x14ac:dyDescent="0.2">
      <c r="A23" s="121" t="s">
        <v>25</v>
      </c>
      <c r="B23" s="142"/>
      <c r="C23" s="125">
        <f>SUM(C14:C22)</f>
        <v>9326347</v>
      </c>
      <c r="D23" s="125">
        <f>SUM(D14:D22)</f>
        <v>20925512</v>
      </c>
      <c r="E23" s="126">
        <f>+SUM(E17:E20)</f>
        <v>0</v>
      </c>
      <c r="F23" s="127">
        <f>+SUM(F17:F20)</f>
        <v>0</v>
      </c>
      <c r="G23" s="119"/>
      <c r="H23" s="119"/>
      <c r="I23" s="119"/>
      <c r="J23" s="119"/>
      <c r="K23" s="119"/>
      <c r="L23" s="119"/>
      <c r="M23" s="119"/>
    </row>
    <row r="24" spans="1:17" x14ac:dyDescent="0.2">
      <c r="A24" s="121"/>
      <c r="B24" s="142"/>
      <c r="C24" s="116"/>
      <c r="D24" s="116"/>
      <c r="E24" s="117"/>
      <c r="F24" s="118"/>
      <c r="G24" s="119"/>
      <c r="H24" s="119"/>
      <c r="I24" s="119"/>
      <c r="J24" s="119"/>
      <c r="K24" s="119"/>
      <c r="L24" s="119"/>
      <c r="M24" s="119"/>
    </row>
    <row r="25" spans="1:17" x14ac:dyDescent="0.2">
      <c r="A25" s="115" t="s">
        <v>92</v>
      </c>
      <c r="B25" s="142">
        <v>13</v>
      </c>
      <c r="C25" s="116">
        <v>-1895882</v>
      </c>
      <c r="D25" s="116">
        <v>-3100000</v>
      </c>
      <c r="E25" s="117"/>
      <c r="F25" s="118"/>
      <c r="G25" s="119"/>
      <c r="H25" s="119"/>
      <c r="I25" s="119"/>
      <c r="J25" s="119"/>
      <c r="K25" s="119"/>
      <c r="L25" s="119"/>
      <c r="M25" s="119"/>
    </row>
    <row r="26" spans="1:17" ht="14.25" customHeight="1" thickBot="1" x14ac:dyDescent="0.25">
      <c r="A26" s="128" t="s">
        <v>95</v>
      </c>
      <c r="B26" s="142"/>
      <c r="C26" s="129">
        <f>C23+C25</f>
        <v>7430465</v>
      </c>
      <c r="D26" s="129">
        <f>D23+D25</f>
        <v>17825512</v>
      </c>
      <c r="E26" s="126">
        <f>E23+E25</f>
        <v>0</v>
      </c>
      <c r="F26" s="127">
        <f>F23+F25</f>
        <v>0</v>
      </c>
      <c r="G26" s="119"/>
      <c r="H26" s="119"/>
      <c r="I26" s="119"/>
      <c r="J26" s="119"/>
      <c r="K26" s="119"/>
      <c r="L26" s="119"/>
      <c r="M26" s="119"/>
    </row>
    <row r="27" spans="1:17" x14ac:dyDescent="0.2">
      <c r="A27" s="128" t="s">
        <v>27</v>
      </c>
      <c r="B27" s="130"/>
      <c r="C27" s="152">
        <f>C26/100000</f>
        <v>74.304649999999995</v>
      </c>
      <c r="D27" s="152">
        <f>D26/100000</f>
        <v>178.25512000000001</v>
      </c>
      <c r="E27" s="119"/>
      <c r="F27" s="119"/>
      <c r="G27" s="119"/>
      <c r="H27" s="119"/>
      <c r="I27" s="119"/>
      <c r="J27" s="119"/>
      <c r="K27" s="119"/>
      <c r="L27" s="119"/>
      <c r="M27" s="119"/>
    </row>
    <row r="28" spans="1:17" x14ac:dyDescent="0.2">
      <c r="A28" s="128"/>
      <c r="B28" s="130"/>
      <c r="C28" s="131"/>
      <c r="D28" s="131"/>
      <c r="E28" s="119"/>
      <c r="F28" s="119"/>
      <c r="G28" s="119"/>
      <c r="H28" s="119"/>
      <c r="I28" s="119"/>
      <c r="J28" s="119"/>
      <c r="K28" s="119"/>
      <c r="L28" s="119"/>
      <c r="M28" s="119"/>
    </row>
    <row r="29" spans="1:17" x14ac:dyDescent="0.2">
      <c r="A29" s="128"/>
      <c r="B29" s="130"/>
      <c r="C29" s="131"/>
      <c r="D29" s="131"/>
      <c r="E29" s="119"/>
      <c r="F29" s="119"/>
      <c r="G29" s="119"/>
      <c r="H29" s="119"/>
      <c r="I29" s="119"/>
      <c r="J29" s="119"/>
      <c r="K29" s="119"/>
      <c r="L29" s="119"/>
      <c r="M29" s="119"/>
    </row>
    <row r="30" spans="1:17" s="135" customFormat="1" ht="34.5" customHeight="1" x14ac:dyDescent="0.2">
      <c r="A30" s="55" t="s">
        <v>16</v>
      </c>
      <c r="B30" s="132"/>
      <c r="C30" s="132"/>
      <c r="D30" s="132"/>
      <c r="E30" s="133"/>
      <c r="F30" s="133"/>
      <c r="G30" s="134"/>
      <c r="H30" s="134"/>
      <c r="I30" s="134"/>
      <c r="J30" s="134"/>
      <c r="K30" s="134"/>
      <c r="L30" s="134"/>
      <c r="M30" s="134"/>
      <c r="N30" s="134"/>
      <c r="O30" s="134"/>
      <c r="P30" s="134"/>
      <c r="Q30" s="134"/>
    </row>
    <row r="31" spans="1:17" s="135" customFormat="1" x14ac:dyDescent="0.2">
      <c r="A31" s="55"/>
      <c r="B31" s="132"/>
      <c r="C31" s="132"/>
      <c r="D31" s="132"/>
      <c r="E31" s="133"/>
      <c r="F31" s="133"/>
      <c r="G31" s="134"/>
      <c r="H31" s="134"/>
      <c r="I31" s="134"/>
      <c r="J31" s="134"/>
      <c r="K31" s="134"/>
      <c r="L31" s="134"/>
      <c r="M31" s="134"/>
      <c r="N31" s="134"/>
      <c r="O31" s="134"/>
      <c r="P31" s="134"/>
      <c r="Q31" s="134"/>
    </row>
    <row r="32" spans="1:17" s="135" customFormat="1" ht="12" customHeight="1" x14ac:dyDescent="0.2">
      <c r="A32" s="144" t="s">
        <v>17</v>
      </c>
      <c r="B32" s="56"/>
      <c r="C32" s="169" t="s">
        <v>20</v>
      </c>
      <c r="D32" s="169"/>
      <c r="E32" s="133"/>
      <c r="F32" s="133"/>
      <c r="G32" s="134"/>
      <c r="H32" s="134"/>
      <c r="I32" s="134"/>
      <c r="J32" s="134"/>
      <c r="K32" s="134"/>
      <c r="L32" s="134"/>
      <c r="M32" s="134"/>
      <c r="N32" s="134"/>
      <c r="O32" s="134"/>
      <c r="P32" s="134"/>
      <c r="Q32" s="134"/>
    </row>
    <row r="33" spans="1:17" s="135" customFormat="1" ht="31.5" customHeight="1" x14ac:dyDescent="0.2">
      <c r="A33" s="144" t="s">
        <v>18</v>
      </c>
      <c r="B33" s="56"/>
      <c r="C33" s="169" t="s">
        <v>21</v>
      </c>
      <c r="D33" s="169"/>
      <c r="E33" s="133"/>
      <c r="F33" s="133"/>
      <c r="G33" s="134"/>
      <c r="H33" s="134"/>
      <c r="I33" s="134"/>
      <c r="J33" s="134"/>
      <c r="K33" s="134"/>
      <c r="L33" s="134"/>
      <c r="M33" s="134"/>
      <c r="N33" s="134"/>
      <c r="O33" s="134"/>
      <c r="P33" s="134"/>
      <c r="Q33" s="134"/>
    </row>
    <row r="34" spans="1:17" s="135" customFormat="1" ht="18" customHeight="1" x14ac:dyDescent="0.2">
      <c r="A34" s="57"/>
      <c r="B34" s="57"/>
      <c r="C34" s="57"/>
      <c r="D34" s="57"/>
      <c r="E34" s="133"/>
      <c r="F34" s="133"/>
      <c r="G34" s="134"/>
      <c r="H34" s="134"/>
      <c r="I34" s="134"/>
      <c r="J34" s="134"/>
      <c r="K34" s="134"/>
      <c r="L34" s="134"/>
      <c r="M34" s="134"/>
      <c r="N34" s="134"/>
      <c r="O34" s="134"/>
      <c r="P34" s="134"/>
      <c r="Q34" s="134"/>
    </row>
    <row r="35" spans="1:17" s="135" customFormat="1" x14ac:dyDescent="0.2">
      <c r="A35" s="51" t="str">
        <f>ОФП!A65</f>
        <v>30 июля 2024г.</v>
      </c>
      <c r="B35" s="57"/>
      <c r="C35" s="57"/>
      <c r="D35" s="57"/>
      <c r="E35" s="134"/>
      <c r="F35" s="134"/>
      <c r="G35" s="134"/>
      <c r="H35" s="134"/>
      <c r="I35" s="134"/>
      <c r="J35" s="134"/>
      <c r="K35" s="134"/>
      <c r="L35" s="134"/>
      <c r="M35" s="134"/>
      <c r="N35" s="134"/>
      <c r="O35" s="134"/>
      <c r="P35" s="134"/>
      <c r="Q35" s="134"/>
    </row>
    <row r="36" spans="1:17" s="135" customFormat="1" x14ac:dyDescent="0.2">
      <c r="A36" s="58"/>
      <c r="B36" s="57"/>
      <c r="C36" s="57"/>
      <c r="D36" s="57"/>
      <c r="E36" s="134"/>
      <c r="F36" s="134"/>
      <c r="G36" s="134"/>
      <c r="H36" s="134"/>
      <c r="I36" s="134"/>
      <c r="J36" s="134"/>
      <c r="K36" s="134"/>
      <c r="L36" s="134"/>
      <c r="M36" s="134"/>
      <c r="N36" s="134"/>
      <c r="O36" s="134"/>
      <c r="P36" s="134"/>
      <c r="Q36" s="134"/>
    </row>
    <row r="37" spans="1:17" s="135" customFormat="1" x14ac:dyDescent="0.2">
      <c r="A37" s="136"/>
      <c r="B37" s="132"/>
      <c r="C37" s="132"/>
      <c r="D37" s="132"/>
      <c r="E37" s="134"/>
      <c r="F37" s="134"/>
      <c r="G37" s="134"/>
      <c r="H37" s="134"/>
      <c r="I37" s="134"/>
      <c r="J37" s="134"/>
      <c r="K37" s="134"/>
      <c r="L37" s="134"/>
      <c r="M37" s="134"/>
      <c r="N37" s="134"/>
      <c r="O37" s="134"/>
      <c r="P37" s="134"/>
      <c r="Q37" s="134"/>
    </row>
    <row r="38" spans="1:17" x14ac:dyDescent="0.2">
      <c r="C38" s="119"/>
      <c r="D38" s="119"/>
      <c r="E38" s="119"/>
      <c r="F38" s="119"/>
      <c r="G38" s="119"/>
      <c r="H38" s="119"/>
      <c r="I38" s="119"/>
      <c r="J38" s="119"/>
      <c r="K38" s="119"/>
      <c r="L38" s="119"/>
      <c r="M38" s="119"/>
    </row>
    <row r="39" spans="1:17" x14ac:dyDescent="0.2">
      <c r="C39" s="119"/>
      <c r="D39" s="119"/>
      <c r="E39" s="119"/>
      <c r="F39" s="119"/>
      <c r="G39" s="119"/>
      <c r="H39" s="119"/>
      <c r="I39" s="119"/>
      <c r="J39" s="119"/>
      <c r="K39" s="119"/>
      <c r="L39" s="119"/>
      <c r="M39" s="119"/>
    </row>
    <row r="40" spans="1:17" x14ac:dyDescent="0.2">
      <c r="C40" s="119"/>
      <c r="D40" s="119"/>
      <c r="E40" s="119"/>
      <c r="F40" s="119"/>
      <c r="G40" s="119"/>
      <c r="H40" s="119"/>
      <c r="I40" s="119"/>
      <c r="J40" s="119"/>
      <c r="K40" s="119"/>
      <c r="L40" s="119"/>
      <c r="M40" s="119"/>
    </row>
    <row r="41" spans="1:17" x14ac:dyDescent="0.2">
      <c r="C41" s="119"/>
      <c r="D41" s="119"/>
      <c r="E41" s="119"/>
      <c r="F41" s="119"/>
      <c r="G41" s="119"/>
      <c r="H41" s="119"/>
      <c r="I41" s="119"/>
      <c r="J41" s="119"/>
      <c r="K41" s="119"/>
      <c r="L41" s="119"/>
      <c r="M41" s="119"/>
    </row>
    <row r="42" spans="1:17" x14ac:dyDescent="0.2">
      <c r="C42" s="119"/>
      <c r="D42" s="119"/>
      <c r="E42" s="119"/>
      <c r="F42" s="119"/>
      <c r="G42" s="119"/>
      <c r="H42" s="119"/>
      <c r="I42" s="119"/>
      <c r="J42" s="119"/>
      <c r="K42" s="119"/>
      <c r="L42" s="119"/>
      <c r="M42" s="119"/>
    </row>
    <row r="43" spans="1:17" x14ac:dyDescent="0.2">
      <c r="C43" s="119"/>
      <c r="D43" s="119"/>
      <c r="E43" s="119"/>
      <c r="F43" s="119"/>
      <c r="G43" s="119"/>
      <c r="H43" s="119"/>
      <c r="I43" s="119"/>
      <c r="J43" s="119"/>
      <c r="K43" s="119"/>
      <c r="L43" s="119"/>
      <c r="M43" s="119"/>
    </row>
    <row r="44" spans="1:17" x14ac:dyDescent="0.2">
      <c r="C44" s="119"/>
      <c r="D44" s="119"/>
      <c r="E44" s="119"/>
      <c r="F44" s="119"/>
      <c r="G44" s="119"/>
      <c r="H44" s="119"/>
      <c r="I44" s="119"/>
      <c r="J44" s="119"/>
      <c r="K44" s="119"/>
      <c r="L44" s="119"/>
      <c r="M44" s="119"/>
    </row>
    <row r="45" spans="1:17" x14ac:dyDescent="0.2">
      <c r="A45" s="120"/>
      <c r="B45" s="120"/>
      <c r="C45" s="119"/>
      <c r="D45" s="119"/>
      <c r="E45" s="119"/>
      <c r="F45" s="119"/>
      <c r="G45" s="119"/>
      <c r="H45" s="119"/>
      <c r="I45" s="119"/>
      <c r="J45" s="119"/>
      <c r="K45" s="119"/>
      <c r="L45" s="119"/>
      <c r="M45" s="119"/>
    </row>
    <row r="46" spans="1:17" x14ac:dyDescent="0.2">
      <c r="A46" s="120"/>
      <c r="B46" s="120"/>
      <c r="C46" s="119"/>
      <c r="D46" s="119"/>
      <c r="E46" s="119"/>
      <c r="F46" s="119"/>
      <c r="G46" s="119"/>
      <c r="H46" s="119"/>
      <c r="I46" s="119"/>
      <c r="J46" s="119"/>
      <c r="K46" s="119"/>
      <c r="L46" s="119"/>
      <c r="M46" s="119"/>
    </row>
    <row r="47" spans="1:17" x14ac:dyDescent="0.2">
      <c r="A47" s="120"/>
      <c r="B47" s="120"/>
      <c r="C47" s="119"/>
      <c r="D47" s="119"/>
      <c r="E47" s="119"/>
      <c r="F47" s="119"/>
      <c r="G47" s="119"/>
      <c r="H47" s="119"/>
      <c r="I47" s="119"/>
      <c r="J47" s="119"/>
      <c r="K47" s="119"/>
      <c r="L47" s="119"/>
      <c r="M47" s="119"/>
    </row>
    <row r="48" spans="1:17" x14ac:dyDescent="0.2">
      <c r="A48" s="120"/>
      <c r="B48" s="120"/>
      <c r="C48" s="119"/>
      <c r="D48" s="119"/>
      <c r="E48" s="119"/>
      <c r="F48" s="119"/>
      <c r="G48" s="119"/>
      <c r="H48" s="119"/>
      <c r="I48" s="119"/>
      <c r="J48" s="119"/>
      <c r="K48" s="119"/>
      <c r="L48" s="119"/>
      <c r="M48" s="119"/>
    </row>
    <row r="49" spans="1:13" x14ac:dyDescent="0.2">
      <c r="A49" s="120"/>
      <c r="B49" s="120"/>
      <c r="C49" s="119"/>
      <c r="D49" s="119"/>
      <c r="E49" s="119"/>
      <c r="F49" s="119"/>
      <c r="G49" s="119"/>
      <c r="H49" s="119"/>
      <c r="I49" s="119"/>
      <c r="J49" s="119"/>
      <c r="K49" s="119"/>
      <c r="L49" s="119"/>
      <c r="M49" s="119"/>
    </row>
    <row r="50" spans="1:13" x14ac:dyDescent="0.2">
      <c r="A50" s="120"/>
      <c r="B50" s="120"/>
      <c r="C50" s="119"/>
      <c r="D50" s="119"/>
      <c r="E50" s="119"/>
      <c r="F50" s="119"/>
      <c r="G50" s="119"/>
      <c r="H50" s="119"/>
      <c r="I50" s="119"/>
      <c r="J50" s="119"/>
      <c r="K50" s="119"/>
      <c r="L50" s="119"/>
      <c r="M50" s="119"/>
    </row>
    <row r="51" spans="1:13" x14ac:dyDescent="0.2">
      <c r="A51" s="120"/>
      <c r="B51" s="120"/>
      <c r="C51" s="119"/>
      <c r="D51" s="119"/>
      <c r="E51" s="119"/>
      <c r="F51" s="119"/>
      <c r="G51" s="119"/>
      <c r="H51" s="119"/>
      <c r="I51" s="119"/>
      <c r="J51" s="119"/>
      <c r="K51" s="119"/>
      <c r="L51" s="119"/>
      <c r="M51" s="119"/>
    </row>
    <row r="52" spans="1:13" x14ac:dyDescent="0.2">
      <c r="A52" s="120"/>
      <c r="B52" s="120"/>
      <c r="C52" s="119"/>
      <c r="D52" s="119"/>
      <c r="E52" s="119"/>
      <c r="F52" s="119"/>
      <c r="G52" s="119"/>
      <c r="H52" s="119"/>
      <c r="I52" s="119"/>
      <c r="J52" s="119"/>
      <c r="K52" s="119"/>
      <c r="L52" s="119"/>
      <c r="M52" s="119"/>
    </row>
    <row r="53" spans="1:13" x14ac:dyDescent="0.2">
      <c r="A53" s="120"/>
      <c r="B53" s="120"/>
      <c r="C53" s="119"/>
      <c r="D53" s="119"/>
      <c r="E53" s="119"/>
      <c r="F53" s="119"/>
      <c r="G53" s="119"/>
      <c r="H53" s="119"/>
      <c r="I53" s="119"/>
      <c r="J53" s="119"/>
      <c r="K53" s="119"/>
      <c r="L53" s="119"/>
      <c r="M53" s="119"/>
    </row>
    <row r="54" spans="1:13" x14ac:dyDescent="0.2">
      <c r="A54" s="120"/>
      <c r="B54" s="120"/>
      <c r="C54" s="119"/>
      <c r="D54" s="119"/>
      <c r="E54" s="119"/>
      <c r="F54" s="119"/>
      <c r="G54" s="119"/>
      <c r="H54" s="119"/>
      <c r="I54" s="119"/>
      <c r="J54" s="119"/>
      <c r="K54" s="119"/>
      <c r="L54" s="119"/>
      <c r="M54" s="119"/>
    </row>
    <row r="55" spans="1:13" x14ac:dyDescent="0.2">
      <c r="A55" s="120"/>
      <c r="B55" s="120"/>
      <c r="C55" s="119"/>
      <c r="D55" s="119"/>
      <c r="E55" s="119"/>
      <c r="F55" s="119"/>
      <c r="G55" s="119"/>
      <c r="H55" s="119"/>
      <c r="I55" s="119"/>
      <c r="J55" s="119"/>
      <c r="K55" s="119"/>
      <c r="L55" s="119"/>
      <c r="M55" s="119"/>
    </row>
    <row r="56" spans="1:13" x14ac:dyDescent="0.2">
      <c r="A56" s="120"/>
      <c r="B56" s="120"/>
      <c r="C56" s="119"/>
      <c r="D56" s="119"/>
      <c r="E56" s="119"/>
      <c r="F56" s="119"/>
      <c r="G56" s="119"/>
      <c r="H56" s="119"/>
      <c r="I56" s="119"/>
      <c r="J56" s="119"/>
      <c r="K56" s="119"/>
      <c r="L56" s="119"/>
      <c r="M56" s="119"/>
    </row>
    <row r="57" spans="1:13" x14ac:dyDescent="0.2">
      <c r="A57" s="120"/>
      <c r="B57" s="120"/>
      <c r="C57" s="119"/>
      <c r="D57" s="119"/>
      <c r="E57" s="119"/>
      <c r="F57" s="119"/>
      <c r="G57" s="119"/>
      <c r="H57" s="119"/>
      <c r="I57" s="119"/>
      <c r="J57" s="119"/>
      <c r="K57" s="119"/>
      <c r="L57" s="119"/>
      <c r="M57" s="119"/>
    </row>
    <row r="58" spans="1:13" x14ac:dyDescent="0.2">
      <c r="A58" s="120"/>
      <c r="B58" s="120"/>
      <c r="C58" s="119"/>
      <c r="D58" s="119"/>
      <c r="E58" s="119"/>
      <c r="F58" s="119"/>
      <c r="G58" s="119"/>
      <c r="H58" s="119"/>
      <c r="I58" s="119"/>
      <c r="J58" s="119"/>
      <c r="K58" s="119"/>
      <c r="L58" s="119"/>
      <c r="M58" s="119"/>
    </row>
    <row r="59" spans="1:13" x14ac:dyDescent="0.2">
      <c r="A59" s="120"/>
      <c r="B59" s="120"/>
      <c r="C59" s="119"/>
      <c r="D59" s="119"/>
      <c r="E59" s="119"/>
      <c r="F59" s="119"/>
      <c r="G59" s="119"/>
      <c r="H59" s="119"/>
      <c r="I59" s="119"/>
      <c r="J59" s="119"/>
      <c r="K59" s="119"/>
      <c r="L59" s="119"/>
      <c r="M59" s="119"/>
    </row>
    <row r="60" spans="1:13" x14ac:dyDescent="0.2">
      <c r="A60" s="120"/>
      <c r="B60" s="120"/>
      <c r="C60" s="119"/>
      <c r="D60" s="119"/>
      <c r="E60" s="119"/>
      <c r="F60" s="119"/>
      <c r="G60" s="119"/>
      <c r="H60" s="119"/>
      <c r="I60" s="119"/>
      <c r="J60" s="119"/>
      <c r="K60" s="119"/>
      <c r="L60" s="119"/>
      <c r="M60" s="119"/>
    </row>
    <row r="61" spans="1:13" x14ac:dyDescent="0.2">
      <c r="A61" s="120"/>
      <c r="B61" s="120"/>
      <c r="C61" s="119"/>
      <c r="D61" s="119"/>
      <c r="E61" s="119"/>
      <c r="F61" s="119"/>
      <c r="G61" s="119"/>
      <c r="H61" s="119"/>
      <c r="I61" s="119"/>
      <c r="J61" s="119"/>
      <c r="K61" s="119"/>
      <c r="L61" s="119"/>
      <c r="M61" s="119"/>
    </row>
    <row r="62" spans="1:13" x14ac:dyDescent="0.2">
      <c r="A62" s="120"/>
      <c r="B62" s="120"/>
      <c r="C62" s="119"/>
      <c r="D62" s="119"/>
      <c r="E62" s="119"/>
      <c r="F62" s="119"/>
      <c r="G62" s="119"/>
      <c r="H62" s="119"/>
      <c r="I62" s="119"/>
      <c r="J62" s="119"/>
      <c r="K62" s="119"/>
      <c r="L62" s="119"/>
      <c r="M62" s="119"/>
    </row>
    <row r="63" spans="1:13" x14ac:dyDescent="0.2">
      <c r="A63" s="120"/>
      <c r="B63" s="120"/>
      <c r="C63" s="119"/>
      <c r="D63" s="119"/>
      <c r="E63" s="119"/>
      <c r="F63" s="119"/>
      <c r="G63" s="119"/>
      <c r="H63" s="119"/>
      <c r="I63" s="119"/>
      <c r="J63" s="119"/>
      <c r="K63" s="119"/>
      <c r="L63" s="119"/>
      <c r="M63" s="119"/>
    </row>
    <row r="64" spans="1:13" x14ac:dyDescent="0.2">
      <c r="A64" s="120"/>
      <c r="B64" s="120"/>
      <c r="C64" s="119"/>
      <c r="D64" s="119"/>
      <c r="E64" s="119"/>
      <c r="F64" s="119"/>
      <c r="G64" s="119"/>
      <c r="H64" s="119"/>
      <c r="I64" s="119"/>
      <c r="J64" s="119"/>
      <c r="K64" s="119"/>
      <c r="L64" s="119"/>
      <c r="M64" s="119"/>
    </row>
    <row r="65" spans="1:13" x14ac:dyDescent="0.2">
      <c r="A65" s="120"/>
      <c r="B65" s="120"/>
      <c r="C65" s="119"/>
      <c r="D65" s="119"/>
      <c r="E65" s="119"/>
      <c r="F65" s="119"/>
      <c r="G65" s="119"/>
      <c r="H65" s="119"/>
      <c r="I65" s="119"/>
      <c r="J65" s="119"/>
      <c r="K65" s="119"/>
      <c r="L65" s="119"/>
      <c r="M65" s="119"/>
    </row>
    <row r="66" spans="1:13" x14ac:dyDescent="0.2">
      <c r="A66" s="120"/>
      <c r="B66" s="120"/>
      <c r="C66" s="119"/>
      <c r="D66" s="119"/>
      <c r="E66" s="119"/>
      <c r="F66" s="119"/>
      <c r="G66" s="119"/>
      <c r="H66" s="119"/>
      <c r="I66" s="119"/>
      <c r="J66" s="119"/>
      <c r="K66" s="119"/>
      <c r="L66" s="119"/>
      <c r="M66" s="119"/>
    </row>
    <row r="67" spans="1:13" x14ac:dyDescent="0.2">
      <c r="A67" s="120"/>
      <c r="B67" s="120"/>
      <c r="C67" s="119"/>
      <c r="D67" s="119"/>
      <c r="E67" s="119"/>
      <c r="F67" s="119"/>
      <c r="G67" s="119"/>
      <c r="H67" s="119"/>
      <c r="I67" s="119"/>
      <c r="J67" s="119"/>
      <c r="K67" s="119"/>
      <c r="L67" s="119"/>
      <c r="M67" s="119"/>
    </row>
    <row r="68" spans="1:13" x14ac:dyDescent="0.2">
      <c r="A68" s="120"/>
      <c r="B68" s="120"/>
      <c r="C68" s="119"/>
      <c r="D68" s="119"/>
      <c r="E68" s="119"/>
      <c r="F68" s="119"/>
      <c r="G68" s="119"/>
      <c r="H68" s="119"/>
      <c r="I68" s="119"/>
      <c r="J68" s="119"/>
      <c r="K68" s="119"/>
      <c r="L68" s="119"/>
      <c r="M68" s="119"/>
    </row>
    <row r="69" spans="1:13" x14ac:dyDescent="0.2">
      <c r="A69" s="120"/>
      <c r="B69" s="120"/>
      <c r="C69" s="119"/>
      <c r="D69" s="119"/>
      <c r="E69" s="119"/>
      <c r="F69" s="119"/>
      <c r="G69" s="119"/>
      <c r="H69" s="119"/>
      <c r="I69" s="119"/>
      <c r="J69" s="119"/>
      <c r="K69" s="119"/>
      <c r="L69" s="119"/>
      <c r="M69" s="119"/>
    </row>
    <row r="70" spans="1:13" x14ac:dyDescent="0.2">
      <c r="A70" s="120"/>
      <c r="B70" s="120"/>
      <c r="C70" s="119"/>
      <c r="D70" s="119"/>
      <c r="E70" s="119"/>
      <c r="F70" s="119"/>
      <c r="G70" s="119"/>
      <c r="H70" s="119"/>
      <c r="I70" s="119"/>
      <c r="J70" s="119"/>
      <c r="K70" s="119"/>
      <c r="L70" s="119"/>
      <c r="M70" s="119"/>
    </row>
    <row r="71" spans="1:13" x14ac:dyDescent="0.2">
      <c r="A71" s="120"/>
      <c r="B71" s="120"/>
      <c r="C71" s="119"/>
      <c r="D71" s="119"/>
      <c r="E71" s="119"/>
      <c r="F71" s="119"/>
      <c r="G71" s="119"/>
      <c r="H71" s="119"/>
      <c r="I71" s="119"/>
      <c r="J71" s="119"/>
      <c r="K71" s="119"/>
      <c r="L71" s="119"/>
      <c r="M71" s="119"/>
    </row>
    <row r="72" spans="1:13" x14ac:dyDescent="0.2">
      <c r="A72" s="120"/>
      <c r="B72" s="120"/>
      <c r="C72" s="119"/>
      <c r="D72" s="119"/>
      <c r="E72" s="119"/>
      <c r="F72" s="119"/>
      <c r="G72" s="119"/>
      <c r="H72" s="119"/>
      <c r="I72" s="119"/>
      <c r="J72" s="119"/>
      <c r="K72" s="119"/>
      <c r="L72" s="119"/>
      <c r="M72" s="119"/>
    </row>
    <row r="73" spans="1:13" x14ac:dyDescent="0.2">
      <c r="A73" s="120"/>
      <c r="B73" s="120"/>
      <c r="C73" s="119"/>
      <c r="D73" s="119"/>
      <c r="E73" s="119"/>
      <c r="F73" s="119"/>
      <c r="G73" s="119"/>
      <c r="H73" s="119"/>
      <c r="I73" s="119"/>
      <c r="J73" s="119"/>
      <c r="K73" s="119"/>
      <c r="L73" s="119"/>
      <c r="M73" s="119"/>
    </row>
    <row r="74" spans="1:13" x14ac:dyDescent="0.2">
      <c r="A74" s="120"/>
      <c r="B74" s="120"/>
      <c r="C74" s="119"/>
      <c r="D74" s="119"/>
      <c r="E74" s="119"/>
      <c r="F74" s="119"/>
      <c r="G74" s="119"/>
      <c r="H74" s="119"/>
      <c r="I74" s="119"/>
      <c r="J74" s="119"/>
      <c r="K74" s="119"/>
      <c r="L74" s="119"/>
      <c r="M74" s="119"/>
    </row>
    <row r="75" spans="1:13" x14ac:dyDescent="0.2">
      <c r="A75" s="120"/>
      <c r="B75" s="120"/>
      <c r="C75" s="119"/>
      <c r="D75" s="119"/>
      <c r="E75" s="119"/>
      <c r="F75" s="119"/>
      <c r="G75" s="119"/>
      <c r="H75" s="119"/>
      <c r="I75" s="119"/>
      <c r="J75" s="119"/>
      <c r="K75" s="119"/>
      <c r="L75" s="119"/>
      <c r="M75" s="119"/>
    </row>
    <row r="76" spans="1:13" x14ac:dyDescent="0.2">
      <c r="A76" s="120"/>
      <c r="B76" s="120"/>
      <c r="C76" s="119"/>
      <c r="D76" s="119"/>
      <c r="E76" s="119"/>
      <c r="F76" s="119"/>
      <c r="G76" s="119"/>
      <c r="H76" s="119"/>
      <c r="I76" s="119"/>
      <c r="J76" s="119"/>
      <c r="K76" s="119"/>
      <c r="L76" s="119"/>
      <c r="M76" s="119"/>
    </row>
    <row r="77" spans="1:13" x14ac:dyDescent="0.2">
      <c r="A77" s="120"/>
      <c r="B77" s="120"/>
      <c r="C77" s="119"/>
      <c r="D77" s="119"/>
      <c r="E77" s="119"/>
      <c r="F77" s="119"/>
      <c r="G77" s="119"/>
      <c r="H77" s="119"/>
      <c r="I77" s="119"/>
      <c r="J77" s="119"/>
      <c r="K77" s="119"/>
      <c r="L77" s="119"/>
      <c r="M77" s="119"/>
    </row>
    <row r="78" spans="1:13" x14ac:dyDescent="0.2">
      <c r="A78" s="120"/>
      <c r="B78" s="120"/>
      <c r="C78" s="119"/>
      <c r="D78" s="119"/>
      <c r="E78" s="119"/>
      <c r="F78" s="119"/>
      <c r="G78" s="119"/>
      <c r="H78" s="119"/>
      <c r="I78" s="119"/>
      <c r="J78" s="119"/>
      <c r="K78" s="119"/>
      <c r="L78" s="119"/>
      <c r="M78" s="119"/>
    </row>
    <row r="79" spans="1:13" x14ac:dyDescent="0.2">
      <c r="A79" s="120"/>
      <c r="B79" s="120"/>
      <c r="C79" s="119"/>
      <c r="D79" s="119"/>
      <c r="E79" s="119"/>
      <c r="F79" s="119"/>
      <c r="G79" s="119"/>
      <c r="H79" s="119"/>
      <c r="I79" s="119"/>
      <c r="J79" s="119"/>
      <c r="K79" s="119"/>
      <c r="L79" s="119"/>
      <c r="M79" s="119"/>
    </row>
    <row r="80" spans="1:13" x14ac:dyDescent="0.2">
      <c r="A80" s="120"/>
      <c r="B80" s="120"/>
      <c r="C80" s="119"/>
      <c r="D80" s="119"/>
      <c r="E80" s="119"/>
      <c r="F80" s="119"/>
      <c r="G80" s="119"/>
      <c r="H80" s="119"/>
      <c r="I80" s="119"/>
      <c r="J80" s="119"/>
      <c r="K80" s="119"/>
      <c r="L80" s="119"/>
      <c r="M80" s="119"/>
    </row>
    <row r="81" spans="1:13" x14ac:dyDescent="0.2">
      <c r="A81" s="120"/>
      <c r="B81" s="120"/>
      <c r="C81" s="119"/>
      <c r="D81" s="119"/>
      <c r="E81" s="119"/>
      <c r="F81" s="119"/>
      <c r="G81" s="119"/>
      <c r="H81" s="119"/>
      <c r="I81" s="119"/>
      <c r="J81" s="119"/>
      <c r="K81" s="119"/>
      <c r="L81" s="119"/>
      <c r="M81" s="119"/>
    </row>
    <row r="82" spans="1:13" x14ac:dyDescent="0.2">
      <c r="A82" s="120"/>
      <c r="B82" s="120"/>
      <c r="C82" s="119"/>
      <c r="D82" s="119"/>
      <c r="E82" s="119"/>
      <c r="F82" s="119"/>
      <c r="G82" s="119"/>
      <c r="H82" s="119"/>
      <c r="I82" s="119"/>
      <c r="J82" s="119"/>
      <c r="K82" s="119"/>
      <c r="L82" s="119"/>
      <c r="M82" s="119"/>
    </row>
    <row r="83" spans="1:13" x14ac:dyDescent="0.2">
      <c r="A83" s="120"/>
      <c r="B83" s="120"/>
      <c r="C83" s="119"/>
      <c r="D83" s="119"/>
      <c r="E83" s="119"/>
      <c r="F83" s="119"/>
      <c r="G83" s="119"/>
      <c r="H83" s="119"/>
      <c r="I83" s="119"/>
      <c r="J83" s="119"/>
      <c r="K83" s="119"/>
      <c r="L83" s="119"/>
      <c r="M83" s="119"/>
    </row>
    <row r="84" spans="1:13" x14ac:dyDescent="0.2">
      <c r="A84" s="120"/>
      <c r="B84" s="120"/>
      <c r="C84" s="119"/>
      <c r="D84" s="119"/>
      <c r="E84" s="119"/>
      <c r="F84" s="119"/>
      <c r="G84" s="119"/>
      <c r="H84" s="119"/>
      <c r="I84" s="119"/>
      <c r="J84" s="119"/>
      <c r="K84" s="119"/>
      <c r="L84" s="119"/>
      <c r="M84" s="119"/>
    </row>
    <row r="85" spans="1:13" x14ac:dyDescent="0.2">
      <c r="A85" s="120"/>
      <c r="B85" s="120"/>
      <c r="C85" s="119"/>
      <c r="D85" s="119"/>
      <c r="E85" s="119"/>
      <c r="F85" s="119"/>
      <c r="G85" s="119"/>
      <c r="H85" s="119"/>
      <c r="I85" s="119"/>
      <c r="J85" s="119"/>
      <c r="K85" s="119"/>
      <c r="L85" s="119"/>
      <c r="M85" s="119"/>
    </row>
    <row r="86" spans="1:13" x14ac:dyDescent="0.2">
      <c r="A86" s="120"/>
      <c r="B86" s="120"/>
      <c r="C86" s="119"/>
      <c r="D86" s="119"/>
      <c r="E86" s="119"/>
      <c r="F86" s="119"/>
      <c r="G86" s="119"/>
      <c r="H86" s="119"/>
      <c r="I86" s="119"/>
      <c r="J86" s="119"/>
      <c r="K86" s="119"/>
      <c r="L86" s="119"/>
      <c r="M86" s="119"/>
    </row>
    <row r="87" spans="1:13" x14ac:dyDescent="0.2">
      <c r="A87" s="120"/>
      <c r="B87" s="120"/>
      <c r="C87" s="119"/>
      <c r="D87" s="119"/>
      <c r="E87" s="119"/>
      <c r="F87" s="119"/>
      <c r="G87" s="119"/>
      <c r="H87" s="119"/>
      <c r="I87" s="119"/>
      <c r="J87" s="119"/>
      <c r="K87" s="119"/>
      <c r="L87" s="119"/>
      <c r="M87" s="119"/>
    </row>
    <row r="88" spans="1:13" x14ac:dyDescent="0.2">
      <c r="A88" s="120"/>
      <c r="B88" s="120"/>
      <c r="C88" s="119"/>
      <c r="D88" s="119"/>
      <c r="E88" s="119"/>
      <c r="F88" s="119"/>
      <c r="G88" s="119"/>
      <c r="H88" s="119"/>
      <c r="I88" s="119"/>
      <c r="J88" s="119"/>
      <c r="K88" s="119"/>
      <c r="L88" s="119"/>
      <c r="M88" s="119"/>
    </row>
    <row r="89" spans="1:13" x14ac:dyDescent="0.2">
      <c r="A89" s="120"/>
      <c r="B89" s="120"/>
      <c r="C89" s="119"/>
      <c r="D89" s="119"/>
      <c r="E89" s="119"/>
      <c r="F89" s="119"/>
      <c r="G89" s="119"/>
      <c r="H89" s="119"/>
      <c r="I89" s="119"/>
      <c r="J89" s="119"/>
      <c r="K89" s="119"/>
      <c r="L89" s="119"/>
      <c r="M89" s="119"/>
    </row>
    <row r="90" spans="1:13" x14ac:dyDescent="0.2">
      <c r="A90" s="120"/>
      <c r="B90" s="120"/>
      <c r="C90" s="119"/>
      <c r="D90" s="119"/>
      <c r="E90" s="119"/>
      <c r="F90" s="119"/>
      <c r="G90" s="119"/>
      <c r="H90" s="119"/>
      <c r="I90" s="119"/>
      <c r="J90" s="119"/>
      <c r="K90" s="119"/>
      <c r="L90" s="119"/>
      <c r="M90" s="119"/>
    </row>
    <row r="91" spans="1:13" x14ac:dyDescent="0.2">
      <c r="A91" s="120"/>
      <c r="B91" s="120"/>
      <c r="C91" s="119"/>
      <c r="D91" s="119"/>
      <c r="E91" s="119"/>
      <c r="F91" s="119"/>
      <c r="G91" s="119"/>
      <c r="H91" s="119"/>
      <c r="I91" s="119"/>
      <c r="J91" s="119"/>
      <c r="K91" s="119"/>
      <c r="L91" s="119"/>
      <c r="M91" s="119"/>
    </row>
    <row r="92" spans="1:13" x14ac:dyDescent="0.2">
      <c r="A92" s="120"/>
      <c r="B92" s="120"/>
      <c r="C92" s="119"/>
      <c r="D92" s="119"/>
      <c r="E92" s="119"/>
      <c r="F92" s="119"/>
      <c r="G92" s="119"/>
      <c r="H92" s="119"/>
      <c r="I92" s="119"/>
      <c r="J92" s="119"/>
      <c r="K92" s="119"/>
      <c r="L92" s="119"/>
      <c r="M92" s="119"/>
    </row>
    <row r="93" spans="1:13" x14ac:dyDescent="0.2">
      <c r="A93" s="120"/>
      <c r="B93" s="120"/>
      <c r="C93" s="119"/>
      <c r="D93" s="119"/>
      <c r="E93" s="119"/>
      <c r="F93" s="119"/>
      <c r="G93" s="119"/>
      <c r="H93" s="119"/>
      <c r="I93" s="119"/>
      <c r="J93" s="119"/>
      <c r="K93" s="119"/>
      <c r="L93" s="119"/>
      <c r="M93" s="119"/>
    </row>
    <row r="94" spans="1:13" x14ac:dyDescent="0.2">
      <c r="A94" s="120"/>
      <c r="B94" s="120"/>
      <c r="C94" s="119"/>
      <c r="D94" s="119"/>
      <c r="E94" s="119"/>
      <c r="F94" s="119"/>
      <c r="G94" s="119"/>
      <c r="H94" s="119"/>
      <c r="I94" s="119"/>
      <c r="J94" s="119"/>
      <c r="K94" s="119"/>
      <c r="L94" s="119"/>
      <c r="M94" s="119"/>
    </row>
    <row r="95" spans="1:13" x14ac:dyDescent="0.2">
      <c r="A95" s="120"/>
      <c r="B95" s="120"/>
      <c r="C95" s="119"/>
      <c r="D95" s="119"/>
      <c r="E95" s="119"/>
      <c r="F95" s="119"/>
      <c r="G95" s="119"/>
      <c r="H95" s="119"/>
      <c r="I95" s="119"/>
      <c r="J95" s="119"/>
      <c r="K95" s="119"/>
      <c r="L95" s="119"/>
      <c r="M95" s="119"/>
    </row>
    <row r="96" spans="1:13" x14ac:dyDescent="0.2">
      <c r="A96" s="120"/>
      <c r="B96" s="120"/>
      <c r="C96" s="119"/>
      <c r="D96" s="119"/>
      <c r="E96" s="119"/>
      <c r="F96" s="119"/>
      <c r="G96" s="119"/>
      <c r="H96" s="119"/>
      <c r="I96" s="119"/>
      <c r="J96" s="119"/>
      <c r="K96" s="119"/>
      <c r="L96" s="119"/>
      <c r="M96" s="119"/>
    </row>
    <row r="97" spans="1:6" x14ac:dyDescent="0.2">
      <c r="A97" s="120"/>
      <c r="B97" s="120"/>
      <c r="C97" s="119"/>
      <c r="D97" s="119"/>
      <c r="E97" s="119"/>
      <c r="F97" s="119"/>
    </row>
    <row r="98" spans="1:6" x14ac:dyDescent="0.2">
      <c r="A98" s="120"/>
      <c r="B98" s="120"/>
      <c r="C98" s="119"/>
      <c r="D98" s="119"/>
      <c r="E98" s="119"/>
      <c r="F98" s="119"/>
    </row>
    <row r="99" spans="1:6" x14ac:dyDescent="0.2">
      <c r="A99" s="120"/>
      <c r="B99" s="120"/>
      <c r="C99" s="119"/>
      <c r="D99" s="119"/>
      <c r="E99" s="119"/>
      <c r="F99" s="119"/>
    </row>
    <row r="100" spans="1:6" x14ac:dyDescent="0.2">
      <c r="A100" s="120"/>
      <c r="B100" s="120"/>
      <c r="C100" s="119"/>
      <c r="D100" s="119"/>
      <c r="E100" s="119"/>
      <c r="F100" s="119"/>
    </row>
    <row r="101" spans="1:6" x14ac:dyDescent="0.2">
      <c r="A101" s="120"/>
      <c r="B101" s="120"/>
      <c r="C101" s="119"/>
      <c r="D101" s="119"/>
      <c r="E101" s="119"/>
      <c r="F101" s="119"/>
    </row>
    <row r="102" spans="1:6" x14ac:dyDescent="0.2">
      <c r="A102" s="120"/>
      <c r="B102" s="120"/>
      <c r="C102" s="119"/>
      <c r="D102" s="119"/>
      <c r="E102" s="119"/>
      <c r="F102" s="119"/>
    </row>
    <row r="103" spans="1:6" x14ac:dyDescent="0.2">
      <c r="A103" s="120"/>
      <c r="B103" s="120"/>
      <c r="C103" s="119"/>
      <c r="D103" s="119"/>
      <c r="E103" s="119"/>
      <c r="F103" s="119"/>
    </row>
    <row r="104" spans="1:6" x14ac:dyDescent="0.2">
      <c r="A104" s="120"/>
      <c r="B104" s="120"/>
      <c r="C104" s="119"/>
      <c r="D104" s="119"/>
      <c r="E104" s="119"/>
      <c r="F104" s="119"/>
    </row>
    <row r="105" spans="1:6" x14ac:dyDescent="0.2">
      <c r="A105" s="120"/>
      <c r="B105" s="120"/>
      <c r="C105" s="119"/>
      <c r="D105" s="119"/>
      <c r="E105" s="119"/>
      <c r="F105" s="119"/>
    </row>
    <row r="106" spans="1:6" x14ac:dyDescent="0.2">
      <c r="A106" s="120"/>
      <c r="B106" s="120"/>
      <c r="C106" s="119"/>
      <c r="D106" s="119"/>
      <c r="E106" s="119"/>
      <c r="F106" s="119"/>
    </row>
    <row r="107" spans="1:6" x14ac:dyDescent="0.2">
      <c r="A107" s="120"/>
      <c r="B107" s="120"/>
      <c r="C107" s="138"/>
      <c r="D107" s="138"/>
    </row>
    <row r="108" spans="1:6" x14ac:dyDescent="0.2">
      <c r="A108" s="120"/>
      <c r="B108" s="120"/>
      <c r="C108" s="138"/>
      <c r="D108" s="138"/>
    </row>
    <row r="109" spans="1:6" x14ac:dyDescent="0.2">
      <c r="A109" s="120"/>
      <c r="B109" s="120"/>
      <c r="C109" s="138"/>
      <c r="D109" s="138"/>
    </row>
    <row r="110" spans="1:6" x14ac:dyDescent="0.2">
      <c r="A110" s="120"/>
      <c r="B110" s="120"/>
      <c r="C110" s="138"/>
      <c r="D110" s="138"/>
    </row>
    <row r="111" spans="1:6" x14ac:dyDescent="0.2">
      <c r="A111" s="120"/>
      <c r="B111" s="120"/>
      <c r="C111" s="138"/>
      <c r="D111" s="138"/>
    </row>
    <row r="112" spans="1:6" x14ac:dyDescent="0.2">
      <c r="A112" s="120"/>
      <c r="B112" s="120"/>
      <c r="C112" s="138"/>
      <c r="D112" s="138"/>
    </row>
    <row r="113" spans="1:4" x14ac:dyDescent="0.2">
      <c r="A113" s="120"/>
      <c r="B113" s="120"/>
      <c r="C113" s="138"/>
      <c r="D113" s="138"/>
    </row>
    <row r="114" spans="1:4" x14ac:dyDescent="0.2">
      <c r="A114" s="120"/>
      <c r="B114" s="120"/>
      <c r="C114" s="138"/>
      <c r="D114" s="138"/>
    </row>
    <row r="115" spans="1:4" x14ac:dyDescent="0.2">
      <c r="A115" s="120"/>
      <c r="B115" s="120"/>
      <c r="C115" s="138"/>
      <c r="D115" s="138"/>
    </row>
  </sheetData>
  <mergeCells count="5">
    <mergeCell ref="C33:D33"/>
    <mergeCell ref="A5:D5"/>
    <mergeCell ref="A6:D6"/>
    <mergeCell ref="A7:D7"/>
    <mergeCell ref="C32:D3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0:WVA37 WLE30:WLE37 WBI30:WBI37 VRM30:VRM37 VHQ30:VHQ37 UXU30:UXU37 UNY30:UNY37 UEC30:UEC37 TUG30:TUG37 TKK30:TKK37 TAO30:TAO37 SQS30:SQS37 SGW30:SGW37 RXA30:RXA37 RNE30:RNE37 RDI30:RDI37 QTM30:QTM37 QJQ30:QJQ37 PZU30:PZU37 PPY30:PPY37 PGC30:PGC37 OWG30:OWG37 OMK30:OMK37 OCO30:OCO37 NSS30:NSS37 NIW30:NIW37 MZA30:MZA37 MPE30:MPE37 MFI30:MFI37 LVM30:LVM37 LLQ30:LLQ37 LBU30:LBU37 KRY30:KRY37 KIC30:KIC37 JYG30:JYG37 JOK30:JOK37 JEO30:JEO37 IUS30:IUS37 IKW30:IKW37 IBA30:IBA37 HRE30:HRE37 HHI30:HHI37 GXM30:GXM37 GNQ30:GNQ37 GDU30:GDU37 FTY30:FTY37 FKC30:FKC37 FAG30:FAG37 EQK30:EQK37 EGO30:EGO37 DWS30:DWS37 DMW30:DMW37 DDA30:DDA37 CTE30:CTE37 CJI30:CJI37 BZM30:BZM37 BPQ30:BPQ37 BFU30:BFU37 AVY30:AVY37 AMC30:AMC37 ACG30:ACG37 SK30:SK37 IO30:IO37" xr:uid="{B01DE5E6-63A7-43DA-87B0-F3F4726C1B56}"/>
  </dataValidations>
  <hyperlinks>
    <hyperlink ref="B18" location="'35'!A1" display="'35'!A1" xr:uid="{50885332-F0C3-4FBA-9892-1100E1E8AE9B}"/>
    <hyperlink ref="B12" location="'30'!A1" display="'30'!A1" xr:uid="{EEA10CC3-2D1C-4317-9910-4208F3413A5C}"/>
    <hyperlink ref="B13" location="'31'!A1" display="'31'!A1" xr:uid="{5DF8A3B9-5D6D-49FE-ABC9-0F8299F3879E}"/>
    <hyperlink ref="B20" location="'36'!A1" display="'36'!A1" xr:uid="{A775C8D3-A330-43AA-93CD-3E317438F31C}"/>
    <hyperlink ref="B25" location="'37'!A1" display="'37'!A1" xr:uid="{C6F87F0F-5C74-46B0-9D7A-A5439342678A}"/>
  </hyperlinks>
  <pageMargins left="0.7" right="0.7" top="0.75" bottom="0.75" header="0.3" footer="0.3"/>
  <pageSetup paperSize="9" scale="93"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O85"/>
  <sheetViews>
    <sheetView zoomScale="130" zoomScaleNormal="130" workbookViewId="0">
      <selection activeCell="J9" sqref="J9:J10"/>
    </sheetView>
  </sheetViews>
  <sheetFormatPr defaultRowHeight="12.75" x14ac:dyDescent="0.2"/>
  <cols>
    <col min="1" max="1" width="40.5703125" style="60" customWidth="1"/>
    <col min="2" max="2" width="9.140625" style="60"/>
    <col min="3" max="3" width="16.42578125" style="60" customWidth="1"/>
    <col min="4" max="6" width="8" style="60" hidden="1" customWidth="1"/>
    <col min="7" max="7" width="11.140625" style="60" customWidth="1"/>
    <col min="8" max="8" width="18.7109375" style="60" customWidth="1"/>
    <col min="9" max="9" width="2.5703125" style="60" hidden="1" customWidth="1"/>
    <col min="10" max="10" width="16.85546875" style="60" customWidth="1"/>
    <col min="11" max="11" width="19.140625" style="60" bestFit="1" customWidth="1"/>
    <col min="12" max="16384" width="9.140625" style="60"/>
  </cols>
  <sheetData>
    <row r="1" spans="1:15" x14ac:dyDescent="0.2">
      <c r="A1" s="59"/>
    </row>
    <row r="2" spans="1:15" x14ac:dyDescent="0.2">
      <c r="A2" s="150" t="str">
        <f>ОПиУ!A2</f>
        <v>АО "КАЗАЗОТ"</v>
      </c>
    </row>
    <row r="3" spans="1:15" x14ac:dyDescent="0.2">
      <c r="A3" s="63"/>
    </row>
    <row r="4" spans="1:15" x14ac:dyDescent="0.2">
      <c r="A4" s="62"/>
    </row>
    <row r="5" spans="1:15" x14ac:dyDescent="0.2">
      <c r="A5" s="175" t="s">
        <v>33</v>
      </c>
      <c r="B5" s="175"/>
      <c r="C5" s="175"/>
      <c r="D5" s="175"/>
      <c r="E5" s="175"/>
      <c r="F5" s="175"/>
      <c r="G5" s="175"/>
      <c r="H5" s="175"/>
      <c r="I5" s="175"/>
      <c r="J5" s="175"/>
    </row>
    <row r="6" spans="1:15" x14ac:dyDescent="0.2">
      <c r="A6" s="175" t="s">
        <v>34</v>
      </c>
      <c r="B6" s="175"/>
      <c r="C6" s="175"/>
      <c r="D6" s="175"/>
      <c r="E6" s="175"/>
      <c r="F6" s="175"/>
      <c r="G6" s="175"/>
      <c r="H6" s="175"/>
      <c r="I6" s="175"/>
      <c r="J6" s="175"/>
    </row>
    <row r="7" spans="1:15" x14ac:dyDescent="0.2">
      <c r="A7" s="176" t="s">
        <v>125</v>
      </c>
      <c r="B7" s="176"/>
      <c r="C7" s="176"/>
      <c r="D7" s="176"/>
      <c r="E7" s="176"/>
      <c r="F7" s="176"/>
      <c r="G7" s="176"/>
      <c r="H7" s="176"/>
      <c r="I7" s="176"/>
      <c r="J7" s="176"/>
    </row>
    <row r="8" spans="1:15" ht="13.5" x14ac:dyDescent="0.25">
      <c r="A8" s="177"/>
      <c r="B8" s="177"/>
      <c r="C8" s="177"/>
      <c r="D8" s="177"/>
      <c r="E8" s="177"/>
      <c r="F8" s="177"/>
      <c r="G8" s="177"/>
      <c r="H8" s="177"/>
      <c r="I8" s="177"/>
      <c r="J8" s="177"/>
    </row>
    <row r="9" spans="1:15" ht="11.25" customHeight="1" x14ac:dyDescent="0.2">
      <c r="A9" s="178" t="s">
        <v>15</v>
      </c>
      <c r="B9" s="178"/>
      <c r="C9" s="178"/>
      <c r="D9" s="178"/>
      <c r="E9" s="178"/>
      <c r="F9" s="178"/>
      <c r="G9" s="178"/>
      <c r="H9" s="179" t="s">
        <v>102</v>
      </c>
      <c r="I9" s="179"/>
      <c r="J9" s="179" t="s">
        <v>122</v>
      </c>
    </row>
    <row r="10" spans="1:15" ht="23.25" customHeight="1" thickBot="1" x14ac:dyDescent="0.25">
      <c r="A10" s="178"/>
      <c r="B10" s="178"/>
      <c r="C10" s="178"/>
      <c r="D10" s="178"/>
      <c r="E10" s="178"/>
      <c r="F10" s="178"/>
      <c r="G10" s="178"/>
      <c r="H10" s="180"/>
      <c r="I10" s="180"/>
      <c r="J10" s="180"/>
    </row>
    <row r="11" spans="1:15" ht="13.5" thickBot="1" x14ac:dyDescent="0.25">
      <c r="A11" s="181" t="s">
        <v>133</v>
      </c>
      <c r="B11" s="181"/>
      <c r="C11" s="181"/>
      <c r="D11" s="181"/>
      <c r="E11" s="181"/>
      <c r="F11" s="181"/>
      <c r="G11" s="181"/>
      <c r="H11" s="64">
        <f>SUM(H13:H17)</f>
        <v>44465710</v>
      </c>
      <c r="I11" s="182">
        <f>SUM(I13:J17)</f>
        <v>38510330</v>
      </c>
      <c r="J11" s="182"/>
    </row>
    <row r="12" spans="1:15" x14ac:dyDescent="0.2">
      <c r="A12" s="172" t="s">
        <v>35</v>
      </c>
      <c r="B12" s="172"/>
      <c r="C12" s="172"/>
      <c r="D12" s="172"/>
      <c r="E12" s="172"/>
      <c r="F12" s="172"/>
      <c r="G12" s="172"/>
      <c r="H12" s="67"/>
      <c r="I12" s="67"/>
      <c r="J12" s="67"/>
    </row>
    <row r="13" spans="1:15" x14ac:dyDescent="0.2">
      <c r="A13" s="172" t="s">
        <v>36</v>
      </c>
      <c r="B13" s="172"/>
      <c r="C13" s="172"/>
      <c r="D13" s="172"/>
      <c r="E13" s="172"/>
      <c r="F13" s="172"/>
      <c r="G13" s="172"/>
      <c r="H13" s="68">
        <v>16306023</v>
      </c>
      <c r="I13" s="173">
        <v>19765642</v>
      </c>
      <c r="J13" s="173"/>
    </row>
    <row r="14" spans="1:15" x14ac:dyDescent="0.2">
      <c r="A14" s="172" t="s">
        <v>93</v>
      </c>
      <c r="B14" s="172"/>
      <c r="C14" s="172"/>
      <c r="D14" s="172"/>
      <c r="E14" s="172"/>
      <c r="F14" s="172"/>
      <c r="G14" s="172"/>
      <c r="H14" s="68">
        <v>717</v>
      </c>
      <c r="I14" s="173">
        <v>2218</v>
      </c>
      <c r="J14" s="173"/>
    </row>
    <row r="15" spans="1:15" x14ac:dyDescent="0.2">
      <c r="A15" s="172" t="s">
        <v>37</v>
      </c>
      <c r="B15" s="172"/>
      <c r="C15" s="172"/>
      <c r="D15" s="172"/>
      <c r="E15" s="172"/>
      <c r="F15" s="172"/>
      <c r="G15" s="172"/>
      <c r="H15" s="70">
        <v>27301948</v>
      </c>
      <c r="I15" s="173">
        <v>18102275</v>
      </c>
      <c r="J15" s="173"/>
      <c r="M15" s="149"/>
      <c r="N15" s="174"/>
      <c r="O15" s="174"/>
    </row>
    <row r="16" spans="1:15" x14ac:dyDescent="0.2">
      <c r="A16" s="172" t="s">
        <v>38</v>
      </c>
      <c r="B16" s="172"/>
      <c r="C16" s="172"/>
      <c r="D16" s="172"/>
      <c r="E16" s="172"/>
      <c r="F16" s="172"/>
      <c r="G16" s="172"/>
      <c r="H16" s="70">
        <v>135956</v>
      </c>
      <c r="I16" s="173">
        <v>245868</v>
      </c>
      <c r="J16" s="173"/>
    </row>
    <row r="17" spans="1:10" x14ac:dyDescent="0.2">
      <c r="A17" s="172" t="s">
        <v>39</v>
      </c>
      <c r="B17" s="172"/>
      <c r="C17" s="172"/>
      <c r="D17" s="172"/>
      <c r="E17" s="172"/>
      <c r="F17" s="172"/>
      <c r="G17" s="172"/>
      <c r="H17" s="68">
        <v>721066</v>
      </c>
      <c r="I17" s="173">
        <v>394327</v>
      </c>
      <c r="J17" s="173"/>
    </row>
    <row r="18" spans="1:10" ht="13.5" thickBot="1" x14ac:dyDescent="0.25">
      <c r="A18" s="181" t="s">
        <v>134</v>
      </c>
      <c r="B18" s="181"/>
      <c r="C18" s="181"/>
      <c r="D18" s="181"/>
      <c r="E18" s="181"/>
      <c r="F18" s="181"/>
      <c r="G18" s="181"/>
      <c r="H18" s="64">
        <f>SUM(H20:H26)</f>
        <v>32021702</v>
      </c>
      <c r="I18" s="182">
        <f>SUM(I20:J26)</f>
        <v>24991932</v>
      </c>
      <c r="J18" s="182"/>
    </row>
    <row r="19" spans="1:10" x14ac:dyDescent="0.2">
      <c r="A19" s="172" t="s">
        <v>35</v>
      </c>
      <c r="B19" s="172"/>
      <c r="C19" s="172"/>
      <c r="D19" s="172"/>
      <c r="E19" s="172"/>
      <c r="F19" s="172"/>
      <c r="G19" s="172"/>
      <c r="H19" s="67"/>
      <c r="I19" s="67"/>
      <c r="J19" s="67"/>
    </row>
    <row r="20" spans="1:10" x14ac:dyDescent="0.2">
      <c r="A20" s="172" t="s">
        <v>40</v>
      </c>
      <c r="B20" s="172"/>
      <c r="C20" s="172"/>
      <c r="D20" s="172"/>
      <c r="E20" s="172"/>
      <c r="F20" s="172"/>
      <c r="G20" s="172"/>
      <c r="H20" s="70">
        <v>6896920</v>
      </c>
      <c r="I20" s="173">
        <v>5065309</v>
      </c>
      <c r="J20" s="173"/>
    </row>
    <row r="21" spans="1:10" x14ac:dyDescent="0.2">
      <c r="A21" s="172" t="s">
        <v>41</v>
      </c>
      <c r="B21" s="172"/>
      <c r="C21" s="172"/>
      <c r="D21" s="172"/>
      <c r="E21" s="172"/>
      <c r="F21" s="172"/>
      <c r="G21" s="172"/>
      <c r="H21" s="100">
        <v>9579766</v>
      </c>
      <c r="I21" s="173">
        <v>5448373</v>
      </c>
      <c r="J21" s="173"/>
    </row>
    <row r="22" spans="1:10" x14ac:dyDescent="0.2">
      <c r="A22" s="172" t="s">
        <v>42</v>
      </c>
      <c r="B22" s="172"/>
      <c r="C22" s="172"/>
      <c r="D22" s="172"/>
      <c r="E22" s="172"/>
      <c r="F22" s="172"/>
      <c r="G22" s="172"/>
      <c r="H22" s="70">
        <v>4622096</v>
      </c>
      <c r="I22" s="173">
        <v>3989295</v>
      </c>
      <c r="J22" s="173"/>
    </row>
    <row r="23" spans="1:10" x14ac:dyDescent="0.2">
      <c r="A23" s="172" t="s">
        <v>43</v>
      </c>
      <c r="B23" s="172"/>
      <c r="C23" s="172"/>
      <c r="D23" s="172"/>
      <c r="E23" s="172"/>
      <c r="F23" s="172"/>
      <c r="G23" s="172"/>
      <c r="H23" s="70">
        <v>2696742</v>
      </c>
      <c r="I23" s="173">
        <v>2292359</v>
      </c>
      <c r="J23" s="173"/>
    </row>
    <row r="24" spans="1:10" x14ac:dyDescent="0.2">
      <c r="A24" s="172" t="s">
        <v>44</v>
      </c>
      <c r="B24" s="172"/>
      <c r="C24" s="172"/>
      <c r="D24" s="172"/>
      <c r="E24" s="172"/>
      <c r="F24" s="172"/>
      <c r="G24" s="172"/>
      <c r="H24" s="70">
        <v>1469868</v>
      </c>
      <c r="I24" s="70"/>
      <c r="J24" s="70">
        <v>836526</v>
      </c>
    </row>
    <row r="25" spans="1:10" x14ac:dyDescent="0.2">
      <c r="A25" s="172" t="s">
        <v>45</v>
      </c>
      <c r="B25" s="172"/>
      <c r="C25" s="172"/>
      <c r="D25" s="172"/>
      <c r="E25" s="172"/>
      <c r="F25" s="172"/>
      <c r="G25" s="172"/>
      <c r="H25" s="70">
        <v>4317548</v>
      </c>
      <c r="I25" s="173">
        <v>5794444</v>
      </c>
      <c r="J25" s="173"/>
    </row>
    <row r="26" spans="1:10" ht="13.5" thickBot="1" x14ac:dyDescent="0.25">
      <c r="A26" s="172" t="s">
        <v>46</v>
      </c>
      <c r="B26" s="172"/>
      <c r="C26" s="172"/>
      <c r="D26" s="172"/>
      <c r="E26" s="172"/>
      <c r="F26" s="172"/>
      <c r="G26" s="172"/>
      <c r="H26" s="71">
        <v>2438762</v>
      </c>
      <c r="I26" s="184">
        <v>1565626</v>
      </c>
      <c r="J26" s="184"/>
    </row>
    <row r="27" spans="1:10" ht="13.5" thickBot="1" x14ac:dyDescent="0.25">
      <c r="A27" s="185" t="s">
        <v>135</v>
      </c>
      <c r="B27" s="185"/>
      <c r="C27" s="185"/>
      <c r="D27" s="185"/>
      <c r="E27" s="185"/>
      <c r="F27" s="185"/>
      <c r="G27" s="185"/>
      <c r="H27" s="72">
        <f>H11-H18</f>
        <v>12444008</v>
      </c>
      <c r="I27" s="186">
        <f>I11-I18</f>
        <v>13518398</v>
      </c>
      <c r="J27" s="186"/>
    </row>
    <row r="28" spans="1:10" x14ac:dyDescent="0.2">
      <c r="A28" s="183" t="s">
        <v>47</v>
      </c>
      <c r="B28" s="183"/>
      <c r="C28" s="183"/>
      <c r="D28" s="183"/>
      <c r="E28" s="183"/>
      <c r="F28" s="183"/>
      <c r="G28" s="183"/>
      <c r="H28" s="183"/>
      <c r="I28" s="183"/>
      <c r="J28" s="183"/>
    </row>
    <row r="29" spans="1:10" ht="13.5" thickBot="1" x14ac:dyDescent="0.25">
      <c r="A29" s="181" t="s">
        <v>136</v>
      </c>
      <c r="B29" s="181"/>
      <c r="C29" s="181"/>
      <c r="D29" s="181"/>
      <c r="E29" s="181"/>
      <c r="F29" s="181"/>
      <c r="G29" s="181"/>
      <c r="H29" s="64">
        <f>SUM(H31:H41)</f>
        <v>1349126</v>
      </c>
      <c r="I29" s="182">
        <f>SUM(I31:J41)</f>
        <v>939150</v>
      </c>
      <c r="J29" s="182"/>
    </row>
    <row r="30" spans="1:10" x14ac:dyDescent="0.2">
      <c r="A30" s="172" t="s">
        <v>35</v>
      </c>
      <c r="B30" s="172"/>
      <c r="C30" s="172"/>
      <c r="D30" s="172"/>
      <c r="E30" s="172"/>
      <c r="F30" s="172"/>
      <c r="G30" s="172"/>
      <c r="H30" s="67"/>
      <c r="I30" s="67"/>
      <c r="J30" s="67"/>
    </row>
    <row r="31" spans="1:10" x14ac:dyDescent="0.2">
      <c r="A31" s="172" t="s">
        <v>48</v>
      </c>
      <c r="B31" s="172"/>
      <c r="C31" s="172"/>
      <c r="D31" s="172"/>
      <c r="E31" s="172"/>
      <c r="F31" s="172"/>
      <c r="G31" s="172"/>
      <c r="H31" s="101">
        <v>47000</v>
      </c>
      <c r="I31" s="173">
        <v>3785</v>
      </c>
      <c r="J31" s="173"/>
    </row>
    <row r="32" spans="1:10" x14ac:dyDescent="0.2">
      <c r="A32" s="172" t="s">
        <v>49</v>
      </c>
      <c r="B32" s="172"/>
      <c r="C32" s="172"/>
      <c r="D32" s="172"/>
      <c r="E32" s="172"/>
      <c r="F32" s="172"/>
      <c r="G32" s="172"/>
      <c r="H32" s="69"/>
      <c r="I32" s="174" t="s">
        <v>26</v>
      </c>
      <c r="J32" s="174"/>
    </row>
    <row r="33" spans="1:10" x14ac:dyDescent="0.2">
      <c r="A33" s="172" t="s">
        <v>50</v>
      </c>
      <c r="B33" s="172"/>
      <c r="C33" s="172"/>
      <c r="D33" s="172"/>
      <c r="E33" s="172"/>
      <c r="F33" s="172"/>
      <c r="G33" s="172"/>
      <c r="H33" s="69"/>
      <c r="I33" s="174" t="s">
        <v>26</v>
      </c>
      <c r="J33" s="174"/>
    </row>
    <row r="34" spans="1:10" x14ac:dyDescent="0.2">
      <c r="A34" s="187" t="s">
        <v>51</v>
      </c>
      <c r="B34" s="187"/>
      <c r="C34" s="187"/>
      <c r="D34" s="187"/>
      <c r="E34" s="187"/>
      <c r="F34" s="187"/>
      <c r="G34" s="187"/>
      <c r="H34" s="69"/>
      <c r="I34" s="174" t="s">
        <v>26</v>
      </c>
      <c r="J34" s="174"/>
    </row>
    <row r="35" spans="1:10" x14ac:dyDescent="0.2">
      <c r="A35" s="187" t="s">
        <v>52</v>
      </c>
      <c r="B35" s="187"/>
      <c r="C35" s="187"/>
      <c r="D35" s="187"/>
      <c r="E35" s="187"/>
      <c r="F35" s="187"/>
      <c r="G35" s="187"/>
      <c r="H35" s="69"/>
      <c r="I35" s="174" t="s">
        <v>26</v>
      </c>
      <c r="J35" s="174"/>
    </row>
    <row r="36" spans="1:10" x14ac:dyDescent="0.2">
      <c r="A36" s="187" t="s">
        <v>53</v>
      </c>
      <c r="B36" s="187"/>
      <c r="C36" s="187"/>
      <c r="D36" s="187"/>
      <c r="E36" s="187"/>
      <c r="F36" s="187"/>
      <c r="G36" s="187"/>
      <c r="H36" s="69"/>
      <c r="I36" s="174" t="s">
        <v>26</v>
      </c>
      <c r="J36" s="174"/>
    </row>
    <row r="37" spans="1:10" x14ac:dyDescent="0.2">
      <c r="A37" s="187" t="s">
        <v>54</v>
      </c>
      <c r="B37" s="187"/>
      <c r="C37" s="187"/>
      <c r="D37" s="187"/>
      <c r="E37" s="187"/>
      <c r="F37" s="187"/>
      <c r="G37" s="187"/>
      <c r="H37" s="69"/>
      <c r="I37" s="174" t="s">
        <v>26</v>
      </c>
      <c r="J37" s="174"/>
    </row>
    <row r="38" spans="1:10" x14ac:dyDescent="0.2">
      <c r="A38" s="187" t="s">
        <v>55</v>
      </c>
      <c r="B38" s="187"/>
      <c r="C38" s="187"/>
      <c r="D38" s="187"/>
      <c r="E38" s="187"/>
      <c r="F38" s="187"/>
      <c r="G38" s="187"/>
      <c r="H38" s="69"/>
      <c r="I38" s="174" t="s">
        <v>26</v>
      </c>
      <c r="J38" s="174"/>
    </row>
    <row r="39" spans="1:10" x14ac:dyDescent="0.2">
      <c r="A39" s="187" t="s">
        <v>56</v>
      </c>
      <c r="B39" s="187"/>
      <c r="C39" s="187"/>
      <c r="D39" s="187"/>
      <c r="E39" s="187"/>
      <c r="F39" s="187"/>
      <c r="G39" s="187"/>
      <c r="H39" s="69"/>
      <c r="I39" s="174" t="s">
        <v>26</v>
      </c>
      <c r="J39" s="174"/>
    </row>
    <row r="40" spans="1:10" x14ac:dyDescent="0.2">
      <c r="A40" s="187" t="s">
        <v>38</v>
      </c>
      <c r="B40" s="187"/>
      <c r="C40" s="187"/>
      <c r="D40" s="187"/>
      <c r="E40" s="187"/>
      <c r="F40" s="187"/>
      <c r="G40" s="187"/>
      <c r="H40" s="70"/>
      <c r="I40" s="173" t="s">
        <v>26</v>
      </c>
      <c r="J40" s="173"/>
    </row>
    <row r="41" spans="1:10" x14ac:dyDescent="0.2">
      <c r="A41" s="172" t="s">
        <v>39</v>
      </c>
      <c r="B41" s="172"/>
      <c r="C41" s="172"/>
      <c r="D41" s="172"/>
      <c r="E41" s="172"/>
      <c r="F41" s="172"/>
      <c r="G41" s="172"/>
      <c r="H41" s="101">
        <v>1302126</v>
      </c>
      <c r="I41" s="173">
        <v>935365</v>
      </c>
      <c r="J41" s="173"/>
    </row>
    <row r="42" spans="1:10" ht="13.5" thickBot="1" x14ac:dyDescent="0.25">
      <c r="A42" s="181" t="s">
        <v>134</v>
      </c>
      <c r="B42" s="181"/>
      <c r="C42" s="181"/>
      <c r="D42" s="181"/>
      <c r="E42" s="181"/>
      <c r="F42" s="181"/>
      <c r="G42" s="181"/>
      <c r="H42" s="64">
        <f>SUM(H44:H54)</f>
        <v>5825370</v>
      </c>
      <c r="I42" s="188">
        <f>SUM(I44:J54)</f>
        <v>9173949</v>
      </c>
      <c r="J42" s="188"/>
    </row>
    <row r="43" spans="1:10" x14ac:dyDescent="0.2">
      <c r="A43" s="172" t="s">
        <v>35</v>
      </c>
      <c r="B43" s="172"/>
      <c r="C43" s="172"/>
      <c r="D43" s="172"/>
      <c r="E43" s="172"/>
      <c r="F43" s="172"/>
      <c r="G43" s="172"/>
      <c r="H43" s="67"/>
      <c r="I43" s="189"/>
      <c r="J43" s="189"/>
    </row>
    <row r="44" spans="1:10" x14ac:dyDescent="0.2">
      <c r="A44" s="172" t="s">
        <v>57</v>
      </c>
      <c r="B44" s="172"/>
      <c r="C44" s="172"/>
      <c r="D44" s="172"/>
      <c r="E44" s="172"/>
      <c r="F44" s="172"/>
      <c r="G44" s="172"/>
      <c r="H44" s="70">
        <v>353598</v>
      </c>
      <c r="I44" s="173">
        <v>897859</v>
      </c>
      <c r="J44" s="173"/>
    </row>
    <row r="45" spans="1:10" x14ac:dyDescent="0.2">
      <c r="A45" s="172" t="s">
        <v>58</v>
      </c>
      <c r="B45" s="172"/>
      <c r="C45" s="172"/>
      <c r="D45" s="172"/>
      <c r="E45" s="172"/>
      <c r="F45" s="172"/>
      <c r="G45" s="172"/>
      <c r="H45" s="70">
        <v>169596</v>
      </c>
      <c r="I45" s="173">
        <v>31089</v>
      </c>
      <c r="J45" s="173"/>
    </row>
    <row r="46" spans="1:10" x14ac:dyDescent="0.2">
      <c r="A46" s="172" t="s">
        <v>59</v>
      </c>
      <c r="B46" s="172"/>
      <c r="C46" s="172"/>
      <c r="D46" s="172"/>
      <c r="E46" s="172"/>
      <c r="F46" s="172"/>
      <c r="G46" s="172"/>
      <c r="H46" s="70">
        <v>3095590</v>
      </c>
      <c r="I46" s="173">
        <v>3199581</v>
      </c>
      <c r="J46" s="173"/>
    </row>
    <row r="47" spans="1:10" x14ac:dyDescent="0.2">
      <c r="A47" s="187" t="s">
        <v>60</v>
      </c>
      <c r="B47" s="187"/>
      <c r="C47" s="187"/>
      <c r="D47" s="187"/>
      <c r="E47" s="187"/>
      <c r="F47" s="187"/>
      <c r="G47" s="187"/>
      <c r="H47" s="69"/>
      <c r="I47" s="174" t="s">
        <v>26</v>
      </c>
      <c r="J47" s="174"/>
    </row>
    <row r="48" spans="1:10" x14ac:dyDescent="0.2">
      <c r="A48" s="172" t="s">
        <v>61</v>
      </c>
      <c r="B48" s="172"/>
      <c r="C48" s="172"/>
      <c r="D48" s="172"/>
      <c r="E48" s="172"/>
      <c r="F48" s="172"/>
      <c r="G48" s="172"/>
      <c r="H48" s="69"/>
      <c r="I48" s="174" t="s">
        <v>26</v>
      </c>
      <c r="J48" s="174"/>
    </row>
    <row r="49" spans="1:10" x14ac:dyDescent="0.2">
      <c r="A49" s="172" t="s">
        <v>62</v>
      </c>
      <c r="B49" s="172"/>
      <c r="C49" s="172"/>
      <c r="D49" s="172"/>
      <c r="E49" s="172"/>
      <c r="F49" s="172"/>
      <c r="G49" s="172"/>
      <c r="H49" s="69"/>
      <c r="I49" s="174" t="s">
        <v>26</v>
      </c>
      <c r="J49" s="174"/>
    </row>
    <row r="50" spans="1:10" x14ac:dyDescent="0.2">
      <c r="A50" s="172" t="s">
        <v>63</v>
      </c>
      <c r="B50" s="172"/>
      <c r="C50" s="172"/>
      <c r="D50" s="172"/>
      <c r="E50" s="172"/>
      <c r="F50" s="172"/>
      <c r="G50" s="172"/>
      <c r="H50" s="69"/>
      <c r="I50" s="174" t="s">
        <v>26</v>
      </c>
      <c r="J50" s="174"/>
    </row>
    <row r="51" spans="1:10" x14ac:dyDescent="0.2">
      <c r="A51" s="172" t="s">
        <v>64</v>
      </c>
      <c r="B51" s="172"/>
      <c r="C51" s="172"/>
      <c r="D51" s="172"/>
      <c r="E51" s="172"/>
      <c r="F51" s="172"/>
      <c r="G51" s="172"/>
      <c r="H51" s="69"/>
      <c r="I51" s="174" t="s">
        <v>26</v>
      </c>
      <c r="J51" s="174"/>
    </row>
    <row r="52" spans="1:10" x14ac:dyDescent="0.2">
      <c r="A52" s="172" t="s">
        <v>55</v>
      </c>
      <c r="B52" s="172"/>
      <c r="C52" s="172"/>
      <c r="D52" s="172"/>
      <c r="E52" s="172"/>
      <c r="F52" s="172"/>
      <c r="G52" s="172"/>
      <c r="H52" s="69"/>
      <c r="I52" s="174" t="s">
        <v>26</v>
      </c>
      <c r="J52" s="174"/>
    </row>
    <row r="53" spans="1:10" x14ac:dyDescent="0.2">
      <c r="A53" s="172" t="s">
        <v>65</v>
      </c>
      <c r="B53" s="172"/>
      <c r="C53" s="172"/>
      <c r="D53" s="172"/>
      <c r="E53" s="172"/>
      <c r="F53" s="172"/>
      <c r="G53" s="172"/>
      <c r="H53" s="69"/>
      <c r="I53" s="174" t="s">
        <v>26</v>
      </c>
      <c r="J53" s="174"/>
    </row>
    <row r="54" spans="1:10" x14ac:dyDescent="0.2">
      <c r="A54" s="187" t="s">
        <v>46</v>
      </c>
      <c r="B54" s="187"/>
      <c r="C54" s="187"/>
      <c r="D54" s="187"/>
      <c r="E54" s="187"/>
      <c r="F54" s="187"/>
      <c r="G54" s="187"/>
      <c r="H54" s="70">
        <v>2206586</v>
      </c>
      <c r="I54" s="173">
        <v>5045420</v>
      </c>
      <c r="J54" s="173"/>
    </row>
    <row r="55" spans="1:10" ht="23.25" customHeight="1" thickBot="1" x14ac:dyDescent="0.25">
      <c r="A55" s="185" t="s">
        <v>137</v>
      </c>
      <c r="B55" s="185"/>
      <c r="C55" s="185"/>
      <c r="D55" s="185"/>
      <c r="E55" s="185"/>
      <c r="F55" s="185"/>
      <c r="G55" s="185"/>
      <c r="H55" s="64">
        <f>H29-H42</f>
        <v>-4476244</v>
      </c>
      <c r="I55" s="182">
        <f>I29-I42</f>
        <v>-8234799</v>
      </c>
      <c r="J55" s="182"/>
    </row>
    <row r="56" spans="1:10" x14ac:dyDescent="0.2">
      <c r="A56" s="1"/>
      <c r="B56" s="1"/>
      <c r="C56" s="1"/>
      <c r="D56" s="1"/>
      <c r="E56" s="1"/>
      <c r="F56" s="1"/>
      <c r="G56" s="1"/>
      <c r="H56" s="73"/>
      <c r="I56" s="73"/>
      <c r="J56" s="73"/>
    </row>
    <row r="57" spans="1:10" x14ac:dyDescent="0.2">
      <c r="A57" s="181" t="s">
        <v>66</v>
      </c>
      <c r="B57" s="181"/>
      <c r="C57" s="181"/>
      <c r="D57" s="181"/>
      <c r="E57" s="181"/>
      <c r="F57" s="181"/>
      <c r="G57" s="181"/>
      <c r="H57" s="181"/>
      <c r="I57" s="181"/>
      <c r="J57" s="181"/>
    </row>
    <row r="58" spans="1:10" ht="13.5" thickBot="1" x14ac:dyDescent="0.25">
      <c r="A58" s="181" t="s">
        <v>133</v>
      </c>
      <c r="B58" s="181"/>
      <c r="C58" s="181"/>
      <c r="D58" s="181"/>
      <c r="E58" s="181"/>
      <c r="F58" s="181"/>
      <c r="G58" s="181"/>
      <c r="H58" s="64">
        <f>SUM(H60:H63)</f>
        <v>1348724</v>
      </c>
      <c r="I58" s="182">
        <f>SUM(I60:J63)</f>
        <v>1474745</v>
      </c>
      <c r="J58" s="182"/>
    </row>
    <row r="59" spans="1:10" x14ac:dyDescent="0.2">
      <c r="A59" s="172" t="s">
        <v>35</v>
      </c>
      <c r="B59" s="172"/>
      <c r="C59" s="172"/>
      <c r="D59" s="172"/>
      <c r="E59" s="172"/>
      <c r="F59" s="172"/>
      <c r="G59" s="172"/>
      <c r="H59" s="67"/>
      <c r="I59" s="189"/>
      <c r="J59" s="189"/>
    </row>
    <row r="60" spans="1:10" x14ac:dyDescent="0.2">
      <c r="A60" s="172" t="s">
        <v>67</v>
      </c>
      <c r="B60" s="172"/>
      <c r="C60" s="172"/>
      <c r="D60" s="172"/>
      <c r="E60" s="172"/>
      <c r="F60" s="172"/>
      <c r="G60" s="172"/>
      <c r="H60" s="69" t="s">
        <v>26</v>
      </c>
      <c r="I60" s="174" t="s">
        <v>26</v>
      </c>
      <c r="J60" s="174"/>
    </row>
    <row r="61" spans="1:10" x14ac:dyDescent="0.2">
      <c r="A61" s="172" t="s">
        <v>68</v>
      </c>
      <c r="B61" s="172"/>
      <c r="C61" s="172"/>
      <c r="D61" s="172"/>
      <c r="E61" s="172"/>
      <c r="F61" s="172"/>
      <c r="G61" s="172"/>
      <c r="H61" s="70">
        <v>1348724</v>
      </c>
      <c r="I61" s="173">
        <v>1474745</v>
      </c>
      <c r="J61" s="173"/>
    </row>
    <row r="62" spans="1:10" x14ac:dyDescent="0.2">
      <c r="A62" s="172" t="s">
        <v>38</v>
      </c>
      <c r="B62" s="172"/>
      <c r="C62" s="172"/>
      <c r="D62" s="172"/>
      <c r="E62" s="172"/>
      <c r="F62" s="172"/>
      <c r="G62" s="172"/>
      <c r="H62" s="69" t="s">
        <v>26</v>
      </c>
      <c r="I62" s="174" t="s">
        <v>26</v>
      </c>
      <c r="J62" s="174"/>
    </row>
    <row r="63" spans="1:10" x14ac:dyDescent="0.2">
      <c r="A63" s="172" t="s">
        <v>39</v>
      </c>
      <c r="B63" s="172"/>
      <c r="C63" s="172"/>
      <c r="D63" s="172"/>
      <c r="E63" s="172"/>
      <c r="F63" s="172"/>
      <c r="G63" s="172"/>
      <c r="H63" s="69" t="s">
        <v>26</v>
      </c>
      <c r="I63" s="174" t="s">
        <v>26</v>
      </c>
      <c r="J63" s="174"/>
    </row>
    <row r="64" spans="1:10" ht="13.5" thickBot="1" x14ac:dyDescent="0.25">
      <c r="A64" s="181" t="s">
        <v>134</v>
      </c>
      <c r="B64" s="181"/>
      <c r="C64" s="181"/>
      <c r="D64" s="181"/>
      <c r="E64" s="181"/>
      <c r="F64" s="181"/>
      <c r="G64" s="181"/>
      <c r="H64" s="64">
        <f>SUM(H66:H70)</f>
        <v>3018434</v>
      </c>
      <c r="I64" s="182">
        <f>SUM(I66:J70)</f>
        <v>9334553</v>
      </c>
      <c r="J64" s="182"/>
    </row>
    <row r="65" spans="1:15" x14ac:dyDescent="0.2">
      <c r="A65" s="172" t="s">
        <v>35</v>
      </c>
      <c r="B65" s="172"/>
      <c r="C65" s="172"/>
      <c r="D65" s="172"/>
      <c r="E65" s="172"/>
      <c r="F65" s="172"/>
      <c r="G65" s="172"/>
      <c r="H65" s="67"/>
      <c r="I65" s="189"/>
      <c r="J65" s="189"/>
    </row>
    <row r="66" spans="1:15" x14ac:dyDescent="0.2">
      <c r="A66" s="172" t="s">
        <v>69</v>
      </c>
      <c r="B66" s="172"/>
      <c r="C66" s="172"/>
      <c r="D66" s="172"/>
      <c r="E66" s="172"/>
      <c r="F66" s="172"/>
      <c r="G66" s="172"/>
      <c r="H66" s="70">
        <v>3018434</v>
      </c>
      <c r="I66" s="173">
        <v>9334553</v>
      </c>
      <c r="J66" s="173"/>
    </row>
    <row r="67" spans="1:15" x14ac:dyDescent="0.2">
      <c r="A67" s="172" t="s">
        <v>43</v>
      </c>
      <c r="B67" s="172"/>
      <c r="C67" s="172"/>
      <c r="D67" s="172"/>
      <c r="E67" s="172"/>
      <c r="F67" s="172"/>
      <c r="G67" s="172"/>
      <c r="H67" s="69"/>
      <c r="I67" s="173" t="s">
        <v>26</v>
      </c>
      <c r="J67" s="173"/>
    </row>
    <row r="68" spans="1:15" x14ac:dyDescent="0.2">
      <c r="A68" s="172" t="s">
        <v>70</v>
      </c>
      <c r="B68" s="172"/>
      <c r="C68" s="172"/>
      <c r="D68" s="172"/>
      <c r="E68" s="172"/>
      <c r="F68" s="172"/>
      <c r="G68" s="172"/>
      <c r="H68" s="70"/>
      <c r="I68" s="173" t="s">
        <v>26</v>
      </c>
      <c r="J68" s="173"/>
    </row>
    <row r="69" spans="1:15" x14ac:dyDescent="0.2">
      <c r="A69" s="172" t="s">
        <v>71</v>
      </c>
      <c r="B69" s="172"/>
      <c r="C69" s="172"/>
      <c r="D69" s="172"/>
      <c r="E69" s="172"/>
      <c r="F69" s="172"/>
      <c r="G69" s="172"/>
      <c r="H69" s="69"/>
      <c r="I69" s="174" t="s">
        <v>26</v>
      </c>
      <c r="J69" s="174"/>
    </row>
    <row r="70" spans="1:15" x14ac:dyDescent="0.2">
      <c r="A70" s="172" t="s">
        <v>72</v>
      </c>
      <c r="B70" s="172"/>
      <c r="C70" s="172"/>
      <c r="D70" s="172"/>
      <c r="E70" s="172"/>
      <c r="F70" s="172"/>
      <c r="G70" s="172"/>
      <c r="H70" s="69"/>
      <c r="I70" s="174" t="s">
        <v>26</v>
      </c>
      <c r="J70" s="174"/>
    </row>
    <row r="71" spans="1:15" ht="13.5" thickBot="1" x14ac:dyDescent="0.25">
      <c r="A71" s="185" t="s">
        <v>138</v>
      </c>
      <c r="B71" s="185"/>
      <c r="C71" s="185"/>
      <c r="D71" s="185"/>
      <c r="E71" s="185"/>
      <c r="F71" s="185"/>
      <c r="G71" s="185"/>
      <c r="H71" s="64">
        <f>H58-H64</f>
        <v>-1669710</v>
      </c>
      <c r="I71" s="182">
        <f>I58-I64</f>
        <v>-7859808</v>
      </c>
      <c r="J71" s="182"/>
    </row>
    <row r="72" spans="1:15" x14ac:dyDescent="0.2">
      <c r="A72" s="187" t="s">
        <v>73</v>
      </c>
      <c r="B72" s="187"/>
      <c r="C72" s="187"/>
      <c r="D72" s="187"/>
      <c r="E72" s="187"/>
      <c r="F72" s="187"/>
      <c r="G72" s="187"/>
      <c r="H72" s="74">
        <v>302925</v>
      </c>
      <c r="I72" s="191">
        <v>-471617</v>
      </c>
      <c r="J72" s="191"/>
    </row>
    <row r="73" spans="1:15" ht="32.25" customHeight="1" thickBot="1" x14ac:dyDescent="0.25">
      <c r="A73" s="185" t="s">
        <v>139</v>
      </c>
      <c r="B73" s="185"/>
      <c r="C73" s="185"/>
      <c r="D73" s="185"/>
      <c r="E73" s="185"/>
      <c r="F73" s="185"/>
      <c r="G73" s="185"/>
      <c r="H73" s="64">
        <f>H27+H55+H71+H72</f>
        <v>6600979</v>
      </c>
      <c r="I73" s="64">
        <f t="shared" ref="I73" si="0">I27+I55+I71+I72</f>
        <v>-3047826</v>
      </c>
      <c r="J73" s="64">
        <f>I27+I55+I71+I72</f>
        <v>-3047826</v>
      </c>
    </row>
    <row r="74" spans="1:15" ht="24" customHeight="1" thickBot="1" x14ac:dyDescent="0.25">
      <c r="A74" s="185" t="s">
        <v>74</v>
      </c>
      <c r="B74" s="185"/>
      <c r="C74" s="185"/>
      <c r="D74" s="185"/>
      <c r="E74" s="185"/>
      <c r="F74" s="185"/>
      <c r="G74" s="185"/>
      <c r="H74" s="72">
        <f>ОФП!D28</f>
        <v>9754750</v>
      </c>
      <c r="I74" s="186">
        <v>18812559</v>
      </c>
      <c r="J74" s="186"/>
      <c r="K74" s="156"/>
      <c r="L74" s="75"/>
    </row>
    <row r="75" spans="1:15" ht="27.75" customHeight="1" thickBot="1" x14ac:dyDescent="0.25">
      <c r="A75" s="185" t="s">
        <v>75</v>
      </c>
      <c r="B75" s="185"/>
      <c r="C75" s="185"/>
      <c r="D75" s="185"/>
      <c r="E75" s="185"/>
      <c r="F75" s="185"/>
      <c r="G75" s="185"/>
      <c r="H75" s="72">
        <f>H73+H74</f>
        <v>16355729</v>
      </c>
      <c r="I75" s="186">
        <f>I73+I74</f>
        <v>15764733</v>
      </c>
      <c r="J75" s="186"/>
      <c r="K75" s="156"/>
      <c r="L75" s="75"/>
    </row>
    <row r="76" spans="1:15" x14ac:dyDescent="0.2">
      <c r="A76" s="65"/>
      <c r="B76" s="65"/>
      <c r="C76" s="65"/>
      <c r="D76" s="65"/>
      <c r="E76" s="65"/>
      <c r="F76" s="65"/>
      <c r="G76" s="65"/>
      <c r="H76" s="65"/>
      <c r="I76" s="65"/>
      <c r="J76" s="65"/>
    </row>
    <row r="77" spans="1:15" x14ac:dyDescent="0.2">
      <c r="A77" s="66"/>
      <c r="H77" s="75"/>
    </row>
    <row r="80" spans="1:15" s="135" customFormat="1" ht="34.5" customHeight="1" x14ac:dyDescent="0.2">
      <c r="A80" s="55" t="s">
        <v>16</v>
      </c>
      <c r="B80" s="132"/>
      <c r="C80" s="132"/>
      <c r="D80" s="132"/>
      <c r="E80" s="133"/>
      <c r="F80" s="133"/>
      <c r="G80" s="134"/>
      <c r="H80" s="134"/>
      <c r="I80" s="134"/>
      <c r="J80" s="134"/>
      <c r="K80" s="134"/>
      <c r="L80" s="134"/>
      <c r="M80" s="134"/>
      <c r="N80" s="134"/>
      <c r="O80" s="134"/>
    </row>
    <row r="81" spans="1:15" s="135" customFormat="1" ht="12" x14ac:dyDescent="0.2">
      <c r="A81" s="55"/>
      <c r="B81" s="132"/>
      <c r="C81" s="132"/>
      <c r="D81" s="132"/>
      <c r="E81" s="133"/>
      <c r="F81" s="133"/>
      <c r="G81" s="134"/>
      <c r="H81" s="134"/>
      <c r="I81" s="134"/>
      <c r="J81" s="134"/>
      <c r="K81" s="134"/>
      <c r="L81" s="134"/>
      <c r="M81" s="134"/>
      <c r="N81" s="134"/>
      <c r="O81" s="134"/>
    </row>
    <row r="82" spans="1:15" s="135" customFormat="1" ht="12" customHeight="1" x14ac:dyDescent="0.2">
      <c r="A82" s="155" t="s">
        <v>17</v>
      </c>
      <c r="B82" s="56"/>
      <c r="C82" s="169" t="s">
        <v>20</v>
      </c>
      <c r="D82" s="169"/>
      <c r="E82" s="169"/>
      <c r="F82" s="169"/>
      <c r="G82" s="169"/>
      <c r="H82" s="169"/>
      <c r="I82" s="169"/>
      <c r="J82" s="169"/>
      <c r="K82" s="134"/>
      <c r="L82" s="134"/>
      <c r="M82" s="134"/>
      <c r="N82" s="134"/>
      <c r="O82" s="134"/>
    </row>
    <row r="83" spans="1:15" s="135" customFormat="1" ht="47.25" customHeight="1" x14ac:dyDescent="0.2">
      <c r="A83" s="155" t="s">
        <v>18</v>
      </c>
      <c r="B83" s="56"/>
      <c r="C83" s="169" t="s">
        <v>21</v>
      </c>
      <c r="D83" s="169"/>
      <c r="E83" s="169"/>
      <c r="F83" s="169"/>
      <c r="G83" s="169"/>
      <c r="H83" s="56"/>
      <c r="I83" s="56"/>
      <c r="J83" s="56"/>
      <c r="K83" s="134"/>
      <c r="L83" s="134"/>
      <c r="M83" s="134"/>
      <c r="N83" s="134"/>
      <c r="O83" s="134"/>
    </row>
    <row r="84" spans="1:15" s="1" customFormat="1" ht="14.25" customHeight="1" x14ac:dyDescent="0.2">
      <c r="A84" s="190"/>
      <c r="B84" s="190"/>
      <c r="C84" s="77"/>
      <c r="D84" s="76"/>
      <c r="E84" s="76"/>
      <c r="F84" s="76"/>
      <c r="G84" s="76"/>
      <c r="H84" s="61"/>
      <c r="I84" s="61"/>
      <c r="J84" s="61"/>
    </row>
    <row r="85" spans="1:15" s="1" customFormat="1" ht="14.25" customHeight="1" x14ac:dyDescent="0.2">
      <c r="A85" s="190" t="str">
        <f>ОПиУ!A35</f>
        <v>30 июля 2024г.</v>
      </c>
      <c r="B85" s="190"/>
      <c r="C85" s="190"/>
      <c r="D85" s="76"/>
      <c r="E85" s="76"/>
      <c r="F85" s="76"/>
      <c r="G85" s="76"/>
      <c r="H85" s="61"/>
      <c r="I85" s="61"/>
      <c r="J85" s="61"/>
    </row>
  </sheetData>
  <mergeCells count="133">
    <mergeCell ref="A85:C85"/>
    <mergeCell ref="A84:B84"/>
    <mergeCell ref="A73:G73"/>
    <mergeCell ref="A74:G74"/>
    <mergeCell ref="I74:J74"/>
    <mergeCell ref="A75:G75"/>
    <mergeCell ref="I75:J75"/>
    <mergeCell ref="A71:G71"/>
    <mergeCell ref="I71:J71"/>
    <mergeCell ref="A72:G72"/>
    <mergeCell ref="I72:J72"/>
    <mergeCell ref="A69:G69"/>
    <mergeCell ref="I69:J69"/>
    <mergeCell ref="A70:G70"/>
    <mergeCell ref="I70:J70"/>
    <mergeCell ref="C82:J82"/>
    <mergeCell ref="A64:G64"/>
    <mergeCell ref="I64:J64"/>
    <mergeCell ref="A61:G61"/>
    <mergeCell ref="I61:J61"/>
    <mergeCell ref="A62:G62"/>
    <mergeCell ref="I62:J62"/>
    <mergeCell ref="A67:G67"/>
    <mergeCell ref="I67:J67"/>
    <mergeCell ref="A68:G68"/>
    <mergeCell ref="I68:J68"/>
    <mergeCell ref="A65:G65"/>
    <mergeCell ref="I65:J65"/>
    <mergeCell ref="A66:G66"/>
    <mergeCell ref="I66:J66"/>
    <mergeCell ref="A60:G60"/>
    <mergeCell ref="I60:J60"/>
    <mergeCell ref="A55:G55"/>
    <mergeCell ref="I55:J55"/>
    <mergeCell ref="A57:J57"/>
    <mergeCell ref="A58:G58"/>
    <mergeCell ref="I58:J58"/>
    <mergeCell ref="A63:G63"/>
    <mergeCell ref="I63:J63"/>
    <mergeCell ref="A53:G53"/>
    <mergeCell ref="I53:J53"/>
    <mergeCell ref="A54:G54"/>
    <mergeCell ref="I54:J54"/>
    <mergeCell ref="A51:G51"/>
    <mergeCell ref="I51:J51"/>
    <mergeCell ref="A52:G52"/>
    <mergeCell ref="I52:J52"/>
    <mergeCell ref="A59:G59"/>
    <mergeCell ref="I59:J59"/>
    <mergeCell ref="A46:G46"/>
    <mergeCell ref="I46:J46"/>
    <mergeCell ref="A43:G43"/>
    <mergeCell ref="I43:J43"/>
    <mergeCell ref="A44:G44"/>
    <mergeCell ref="I44:J44"/>
    <mergeCell ref="A49:G49"/>
    <mergeCell ref="I49:J49"/>
    <mergeCell ref="A50:G50"/>
    <mergeCell ref="I50:J50"/>
    <mergeCell ref="A47:G47"/>
    <mergeCell ref="I47:J47"/>
    <mergeCell ref="A48:G48"/>
    <mergeCell ref="I48:J48"/>
    <mergeCell ref="A41:G41"/>
    <mergeCell ref="I41:J41"/>
    <mergeCell ref="A42:G42"/>
    <mergeCell ref="I42:J42"/>
    <mergeCell ref="A39:G39"/>
    <mergeCell ref="I39:J39"/>
    <mergeCell ref="A40:G40"/>
    <mergeCell ref="I40:J40"/>
    <mergeCell ref="A45:G45"/>
    <mergeCell ref="I45:J45"/>
    <mergeCell ref="A34:G34"/>
    <mergeCell ref="I34:J34"/>
    <mergeCell ref="A31:G31"/>
    <mergeCell ref="I31:J31"/>
    <mergeCell ref="A32:G32"/>
    <mergeCell ref="I32:J32"/>
    <mergeCell ref="A37:G37"/>
    <mergeCell ref="I37:J37"/>
    <mergeCell ref="A38:G38"/>
    <mergeCell ref="I38:J38"/>
    <mergeCell ref="A35:G35"/>
    <mergeCell ref="I35:J35"/>
    <mergeCell ref="A36:G36"/>
    <mergeCell ref="I36:J36"/>
    <mergeCell ref="A28:J28"/>
    <mergeCell ref="A29:G29"/>
    <mergeCell ref="I29:J29"/>
    <mergeCell ref="A30:G30"/>
    <mergeCell ref="A26:G26"/>
    <mergeCell ref="I26:J26"/>
    <mergeCell ref="A27:G27"/>
    <mergeCell ref="I27:J27"/>
    <mergeCell ref="A33:G33"/>
    <mergeCell ref="I33:J33"/>
    <mergeCell ref="I21:J21"/>
    <mergeCell ref="A17:G17"/>
    <mergeCell ref="I17:J17"/>
    <mergeCell ref="A18:G18"/>
    <mergeCell ref="I18:J18"/>
    <mergeCell ref="A24:G24"/>
    <mergeCell ref="A25:G25"/>
    <mergeCell ref="I25:J25"/>
    <mergeCell ref="A22:G22"/>
    <mergeCell ref="I22:J22"/>
    <mergeCell ref="A23:G23"/>
    <mergeCell ref="I23:J23"/>
    <mergeCell ref="A13:G13"/>
    <mergeCell ref="I13:J13"/>
    <mergeCell ref="C83:G83"/>
    <mergeCell ref="A16:G16"/>
    <mergeCell ref="I16:J16"/>
    <mergeCell ref="N15:O15"/>
    <mergeCell ref="A5:J5"/>
    <mergeCell ref="A6:J6"/>
    <mergeCell ref="A7:J7"/>
    <mergeCell ref="A8:J8"/>
    <mergeCell ref="A9:G10"/>
    <mergeCell ref="H9:I10"/>
    <mergeCell ref="J9:J10"/>
    <mergeCell ref="A14:G14"/>
    <mergeCell ref="I14:J14"/>
    <mergeCell ref="A15:G15"/>
    <mergeCell ref="I15:J15"/>
    <mergeCell ref="A11:G11"/>
    <mergeCell ref="I11:J11"/>
    <mergeCell ref="A12:G12"/>
    <mergeCell ref="A19:G19"/>
    <mergeCell ref="A20:G20"/>
    <mergeCell ref="I20:J20"/>
    <mergeCell ref="A21:G21"/>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UY80:WUY83 WLC80:WLC83 WBG80:WBG83 VRK80:VRK83 VHO80:VHO83 UXS80:UXS83 UNW80:UNW83 UEA80:UEA83 TUE80:TUE83 TKI80:TKI83 TAM80:TAM83 SQQ80:SQQ83 SGU80:SGU83 RWY80:RWY83 RNC80:RNC83 RDG80:RDG83 QTK80:QTK83 QJO80:QJO83 PZS80:PZS83 PPW80:PPW83 PGA80:PGA83 OWE80:OWE83 OMI80:OMI83 OCM80:OCM83 NSQ80:NSQ83 NIU80:NIU83 MYY80:MYY83 MPC80:MPC83 MFG80:MFG83 LVK80:LVK83 LLO80:LLO83 LBS80:LBS83 KRW80:KRW83 KIA80:KIA83 JYE80:JYE83 JOI80:JOI83 JEM80:JEM83 IUQ80:IUQ83 IKU80:IKU83 IAY80:IAY83 HRC80:HRC83 HHG80:HHG83 GXK80:GXK83 GNO80:GNO83 GDS80:GDS83 FTW80:FTW83 FKA80:FKA83 FAE80:FAE83 EQI80:EQI83 EGM80:EGM83 DWQ80:DWQ83 DMU80:DMU83 DCY80:DCY83 CTC80:CTC83 CJG80:CJG83 BZK80:BZK83 BPO80:BPO83 BFS80:BFS83 AVW80:AVW83 AMA80:AMA83 ACE80:ACE83 SI80:SI83 IM80:IM83" xr:uid="{F1A0F5BC-4EF4-484A-8001-46011EF80C5B}"/>
  </dataValidation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Z32"/>
  <sheetViews>
    <sheetView zoomScale="130" zoomScaleNormal="130" workbookViewId="0">
      <selection activeCell="A20" sqref="A20"/>
    </sheetView>
  </sheetViews>
  <sheetFormatPr defaultRowHeight="15" x14ac:dyDescent="0.25"/>
  <cols>
    <col min="1" max="1" width="40.5703125" style="54" customWidth="1"/>
    <col min="2" max="2" width="16.42578125" style="53" customWidth="1"/>
    <col min="3" max="3" width="14.5703125" style="53" customWidth="1"/>
    <col min="4" max="4" width="17.140625" style="53" customWidth="1"/>
    <col min="5" max="5" width="18" style="53" customWidth="1"/>
    <col min="6" max="16" width="9.140625" style="53"/>
    <col min="17" max="16384" width="9.140625" style="54"/>
  </cols>
  <sheetData>
    <row r="1" spans="1:16" x14ac:dyDescent="0.25">
      <c r="A1" s="78"/>
      <c r="B1" s="79"/>
      <c r="C1" s="79"/>
      <c r="D1" s="193"/>
      <c r="E1" s="193"/>
    </row>
    <row r="2" spans="1:16" x14ac:dyDescent="0.25">
      <c r="A2" s="151" t="str">
        <f>ОДДС!A2</f>
        <v>АО "КАЗАЗОТ"</v>
      </c>
      <c r="B2" s="79"/>
      <c r="C2" s="79"/>
      <c r="D2" s="79"/>
      <c r="E2" s="79"/>
    </row>
    <row r="3" spans="1:16" x14ac:dyDescent="0.25">
      <c r="A3" s="80"/>
      <c r="B3" s="79"/>
      <c r="C3" s="79"/>
      <c r="D3" s="79"/>
      <c r="E3" s="79"/>
    </row>
    <row r="4" spans="1:16" x14ac:dyDescent="0.25">
      <c r="A4" s="78"/>
      <c r="B4" s="79"/>
      <c r="C4" s="79"/>
      <c r="D4" s="79"/>
      <c r="E4" s="79"/>
    </row>
    <row r="5" spans="1:16" x14ac:dyDescent="0.25">
      <c r="A5" s="194" t="s">
        <v>76</v>
      </c>
      <c r="B5" s="195"/>
      <c r="C5" s="195"/>
      <c r="D5" s="195"/>
      <c r="E5" s="195"/>
    </row>
    <row r="6" spans="1:16" x14ac:dyDescent="0.25">
      <c r="A6" s="194" t="s">
        <v>121</v>
      </c>
      <c r="B6" s="195"/>
      <c r="C6" s="195"/>
      <c r="D6" s="195"/>
      <c r="E6" s="195"/>
    </row>
    <row r="7" spans="1:16" x14ac:dyDescent="0.25">
      <c r="A7" s="81"/>
      <c r="B7" s="79"/>
      <c r="C7" s="79"/>
      <c r="D7" s="79"/>
      <c r="E7" s="79"/>
    </row>
    <row r="8" spans="1:16" x14ac:dyDescent="0.25">
      <c r="A8" s="78"/>
      <c r="B8" s="79"/>
      <c r="C8" s="79"/>
      <c r="D8" s="79"/>
      <c r="E8" s="79"/>
    </row>
    <row r="9" spans="1:16" ht="24" x14ac:dyDescent="0.25">
      <c r="A9" s="82" t="s">
        <v>15</v>
      </c>
      <c r="B9" s="83" t="s">
        <v>77</v>
      </c>
      <c r="C9" s="83" t="s">
        <v>112</v>
      </c>
      <c r="D9" s="83" t="s">
        <v>83</v>
      </c>
      <c r="E9" s="83" t="s">
        <v>78</v>
      </c>
    </row>
    <row r="10" spans="1:16" x14ac:dyDescent="0.25">
      <c r="A10" s="84"/>
      <c r="B10" s="85"/>
      <c r="C10" s="85"/>
      <c r="D10" s="85"/>
      <c r="E10" s="85"/>
    </row>
    <row r="11" spans="1:16" x14ac:dyDescent="0.25">
      <c r="A11" s="86" t="s">
        <v>98</v>
      </c>
      <c r="B11" s="87">
        <v>17754292.239999998</v>
      </c>
      <c r="C11" s="87"/>
      <c r="D11" s="87">
        <v>69995959</v>
      </c>
      <c r="E11" s="87">
        <f>B11+D11</f>
        <v>87750251.239999995</v>
      </c>
    </row>
    <row r="12" spans="1:16" x14ac:dyDescent="0.25">
      <c r="A12" s="88" t="s">
        <v>96</v>
      </c>
      <c r="B12" s="89"/>
      <c r="C12" s="164"/>
      <c r="D12" s="90">
        <v>21727622</v>
      </c>
      <c r="E12" s="154">
        <f>SUM(B12:D12)</f>
        <v>21727622</v>
      </c>
    </row>
    <row r="13" spans="1:16" x14ac:dyDescent="0.25">
      <c r="A13" s="88" t="s">
        <v>126</v>
      </c>
      <c r="B13" s="91"/>
      <c r="C13" s="91"/>
      <c r="D13" s="94" t="s">
        <v>26</v>
      </c>
      <c r="E13" s="154" t="str">
        <f>D13</f>
        <v>-</v>
      </c>
    </row>
    <row r="14" spans="1:16" s="148" customFormat="1" x14ac:dyDescent="0.25">
      <c r="A14" s="145" t="s">
        <v>127</v>
      </c>
      <c r="B14" s="146"/>
      <c r="C14" s="146"/>
      <c r="D14" s="94">
        <f>D12</f>
        <v>21727622</v>
      </c>
      <c r="E14" s="159">
        <f>E12</f>
        <v>21727622</v>
      </c>
      <c r="F14" s="147"/>
      <c r="G14" s="147"/>
      <c r="H14" s="147"/>
      <c r="I14" s="147"/>
      <c r="J14" s="147"/>
      <c r="K14" s="147"/>
      <c r="L14" s="147"/>
      <c r="M14" s="147"/>
      <c r="N14" s="147"/>
      <c r="O14" s="147"/>
      <c r="P14" s="147"/>
    </row>
    <row r="15" spans="1:16" s="163" customFormat="1" x14ac:dyDescent="0.25">
      <c r="A15" s="160" t="s">
        <v>128</v>
      </c>
      <c r="B15" s="161"/>
      <c r="C15" s="116">
        <v>-3194520</v>
      </c>
      <c r="D15" s="94"/>
      <c r="E15" s="166">
        <f>C15</f>
        <v>-3194520</v>
      </c>
      <c r="F15" s="162"/>
      <c r="G15" s="162"/>
      <c r="H15" s="162"/>
      <c r="I15" s="162"/>
      <c r="J15" s="162"/>
      <c r="K15" s="162"/>
      <c r="L15" s="162"/>
      <c r="M15" s="162"/>
      <c r="N15" s="162"/>
      <c r="O15" s="162"/>
      <c r="P15" s="162"/>
    </row>
    <row r="16" spans="1:16" ht="15.75" thickBot="1" x14ac:dyDescent="0.3">
      <c r="A16" s="86" t="s">
        <v>100</v>
      </c>
      <c r="B16" s="92">
        <v>17754292.239999998</v>
      </c>
      <c r="C16" s="165">
        <f>C15</f>
        <v>-3194520</v>
      </c>
      <c r="D16" s="92">
        <f>SUM(D11:D13)</f>
        <v>91723581</v>
      </c>
      <c r="E16" s="92">
        <f>E11+E14+E15</f>
        <v>106283353.23999999</v>
      </c>
    </row>
    <row r="17" spans="1:26" ht="15.75" thickTop="1" x14ac:dyDescent="0.25">
      <c r="A17" s="88"/>
      <c r="B17" s="93"/>
      <c r="C17" s="93"/>
      <c r="D17" s="93"/>
      <c r="E17" s="93"/>
    </row>
    <row r="18" spans="1:26" x14ac:dyDescent="0.25">
      <c r="A18" s="88" t="s">
        <v>129</v>
      </c>
      <c r="B18" s="91"/>
      <c r="C18" s="91"/>
      <c r="D18" s="94">
        <f>ОПиУ!C26</f>
        <v>7430465</v>
      </c>
      <c r="E18" s="91">
        <f>SUM(B18:D18)</f>
        <v>7430465</v>
      </c>
    </row>
    <row r="19" spans="1:26" s="148" customFormat="1" x14ac:dyDescent="0.25">
      <c r="A19" s="145" t="s">
        <v>140</v>
      </c>
      <c r="B19" s="146"/>
      <c r="C19" s="146"/>
      <c r="D19" s="146">
        <f>D18</f>
        <v>7430465</v>
      </c>
      <c r="E19" s="146">
        <f>E18</f>
        <v>7430465</v>
      </c>
      <c r="F19" s="147"/>
      <c r="G19" s="147"/>
      <c r="H19" s="147"/>
      <c r="I19" s="147"/>
      <c r="J19" s="147"/>
      <c r="K19" s="147"/>
      <c r="L19" s="147"/>
      <c r="M19" s="147"/>
      <c r="N19" s="147"/>
      <c r="O19" s="147"/>
      <c r="P19" s="147"/>
    </row>
    <row r="20" spans="1:26" ht="15.75" thickBot="1" x14ac:dyDescent="0.3">
      <c r="A20" s="86" t="s">
        <v>130</v>
      </c>
      <c r="B20" s="92">
        <v>17754292.239999998</v>
      </c>
      <c r="C20" s="165">
        <f>C16</f>
        <v>-3194520</v>
      </c>
      <c r="D20" s="92">
        <f>D16+D19</f>
        <v>99154046</v>
      </c>
      <c r="E20" s="92">
        <f>E16+E19</f>
        <v>113713818.23999999</v>
      </c>
    </row>
    <row r="21" spans="1:26" ht="15.75" thickTop="1" x14ac:dyDescent="0.25">
      <c r="A21" s="88"/>
      <c r="B21" s="93"/>
      <c r="C21" s="93"/>
      <c r="D21" s="93"/>
      <c r="E21" s="93"/>
    </row>
    <row r="22" spans="1:26" x14ac:dyDescent="0.25">
      <c r="A22" s="95"/>
      <c r="B22" s="96"/>
      <c r="C22" s="96"/>
      <c r="D22" s="96"/>
      <c r="E22" s="96"/>
    </row>
    <row r="23" spans="1:26" x14ac:dyDescent="0.25">
      <c r="A23" s="95"/>
      <c r="B23" s="96"/>
      <c r="C23" s="96"/>
      <c r="D23" s="96"/>
      <c r="E23" s="96"/>
    </row>
    <row r="26" spans="1:26" s="43" customFormat="1" ht="12" x14ac:dyDescent="0.2">
      <c r="A26" s="39" t="s">
        <v>16</v>
      </c>
      <c r="B26" s="40"/>
      <c r="C26" s="40"/>
      <c r="D26" s="41"/>
      <c r="E26" s="41"/>
      <c r="F26" s="40"/>
      <c r="G26" s="40"/>
      <c r="H26" s="40"/>
      <c r="I26" s="40"/>
      <c r="J26" s="40"/>
      <c r="K26" s="40"/>
      <c r="L26" s="42"/>
      <c r="M26" s="42"/>
      <c r="N26" s="42"/>
      <c r="O26" s="42"/>
      <c r="P26" s="42"/>
      <c r="Q26" s="42"/>
      <c r="R26" s="42"/>
      <c r="S26" s="42"/>
      <c r="T26" s="42"/>
      <c r="U26" s="42"/>
      <c r="V26" s="42"/>
      <c r="W26" s="42"/>
      <c r="X26" s="42"/>
      <c r="Y26" s="42"/>
      <c r="Z26" s="42"/>
    </row>
    <row r="27" spans="1:26" s="43" customFormat="1" ht="12" x14ac:dyDescent="0.2">
      <c r="A27" s="42"/>
      <c r="B27" s="40"/>
      <c r="C27" s="40"/>
      <c r="D27" s="41"/>
      <c r="E27" s="41"/>
      <c r="F27" s="40"/>
      <c r="G27" s="40"/>
      <c r="H27" s="40"/>
      <c r="I27" s="40"/>
      <c r="J27" s="40"/>
      <c r="K27" s="40"/>
      <c r="L27" s="42"/>
      <c r="M27" s="42"/>
      <c r="N27" s="42"/>
      <c r="O27" s="42"/>
      <c r="P27" s="42"/>
      <c r="Q27" s="42"/>
      <c r="R27" s="42"/>
      <c r="S27" s="42"/>
      <c r="T27" s="42"/>
      <c r="U27" s="42"/>
      <c r="V27" s="42"/>
      <c r="W27" s="42"/>
      <c r="X27" s="42"/>
      <c r="Y27" s="42"/>
      <c r="Z27" s="42"/>
    </row>
    <row r="28" spans="1:26" s="43" customFormat="1" ht="12" x14ac:dyDescent="0.2">
      <c r="A28" s="39"/>
      <c r="B28" s="39"/>
      <c r="C28" s="157"/>
      <c r="D28" s="41"/>
      <c r="E28" s="41"/>
      <c r="F28" s="40"/>
      <c r="G28" s="40"/>
      <c r="H28" s="40"/>
      <c r="I28" s="40"/>
      <c r="J28" s="40"/>
      <c r="K28" s="40"/>
      <c r="L28" s="42"/>
      <c r="M28" s="42"/>
      <c r="N28" s="42"/>
      <c r="O28" s="42"/>
      <c r="P28" s="42"/>
      <c r="Q28" s="42"/>
      <c r="R28" s="42"/>
      <c r="S28" s="42"/>
      <c r="T28" s="42"/>
      <c r="U28" s="42"/>
      <c r="V28" s="42"/>
      <c r="W28" s="42"/>
      <c r="X28" s="42"/>
      <c r="Y28" s="42"/>
      <c r="Z28" s="42"/>
    </row>
    <row r="29" spans="1:26" s="43" customFormat="1" ht="12" x14ac:dyDescent="0.2">
      <c r="A29" s="140" t="s">
        <v>17</v>
      </c>
      <c r="B29" s="192" t="str">
        <f>ОДДС!C82</f>
        <v>Жанбатырова М.М.</v>
      </c>
      <c r="C29" s="192"/>
      <c r="D29" s="192"/>
      <c r="E29" s="44"/>
      <c r="F29" s="40"/>
      <c r="G29" s="40"/>
      <c r="H29" s="40"/>
      <c r="I29" s="40"/>
      <c r="J29" s="40"/>
      <c r="K29" s="40"/>
      <c r="L29" s="42"/>
      <c r="M29" s="42"/>
      <c r="N29" s="42"/>
      <c r="O29" s="42"/>
      <c r="P29" s="42"/>
      <c r="Q29" s="42"/>
      <c r="R29" s="42"/>
      <c r="S29" s="42"/>
      <c r="T29" s="42"/>
      <c r="U29" s="42"/>
      <c r="V29" s="42"/>
      <c r="W29" s="42"/>
      <c r="X29" s="42"/>
      <c r="Y29" s="42"/>
      <c r="Z29" s="42"/>
    </row>
    <row r="30" spans="1:26" s="99" customFormat="1" ht="48" customHeight="1" x14ac:dyDescent="0.25">
      <c r="A30" s="140" t="s">
        <v>18</v>
      </c>
      <c r="B30" s="192" t="str">
        <f>ОДДС!C83</f>
        <v xml:space="preserve">Директор  департамента бухгалтерского учета и отчетности, главный бухгалтер </v>
      </c>
      <c r="C30" s="192"/>
      <c r="D30" s="192"/>
      <c r="E30" s="39"/>
      <c r="F30" s="97"/>
      <c r="G30" s="97"/>
      <c r="H30" s="97"/>
      <c r="I30" s="97"/>
      <c r="J30" s="97"/>
      <c r="K30" s="97"/>
      <c r="L30" s="98"/>
      <c r="M30" s="98"/>
      <c r="N30" s="98"/>
      <c r="O30" s="98"/>
      <c r="P30" s="98"/>
      <c r="Q30" s="98"/>
      <c r="R30" s="98"/>
      <c r="S30" s="98"/>
      <c r="T30" s="98"/>
      <c r="U30" s="98"/>
      <c r="V30" s="98"/>
      <c r="W30" s="98"/>
      <c r="X30" s="98"/>
      <c r="Y30" s="98"/>
      <c r="Z30" s="98"/>
    </row>
    <row r="31" spans="1:26" s="46" customFormat="1" ht="12" x14ac:dyDescent="0.2">
      <c r="A31" s="45"/>
      <c r="B31" s="45"/>
      <c r="C31" s="45"/>
      <c r="D31" s="45"/>
      <c r="E31" s="45"/>
      <c r="F31" s="40"/>
      <c r="G31" s="40"/>
      <c r="H31" s="40"/>
      <c r="I31" s="40"/>
      <c r="J31" s="40"/>
      <c r="K31" s="40"/>
      <c r="L31" s="42"/>
      <c r="M31" s="42"/>
      <c r="N31" s="42"/>
      <c r="O31" s="42"/>
      <c r="P31" s="42"/>
      <c r="Q31" s="42"/>
      <c r="R31" s="42"/>
      <c r="S31" s="42"/>
      <c r="T31" s="42"/>
      <c r="U31" s="42"/>
      <c r="V31" s="42"/>
      <c r="W31" s="42"/>
      <c r="X31" s="42"/>
      <c r="Y31" s="42"/>
      <c r="Z31" s="42"/>
    </row>
    <row r="32" spans="1:26" s="46" customFormat="1" ht="12" x14ac:dyDescent="0.2">
      <c r="A32" s="45" t="str">
        <f>ОДДС!A85</f>
        <v>30 июля 2024г.</v>
      </c>
      <c r="B32" s="45"/>
      <c r="C32" s="45"/>
      <c r="D32" s="45"/>
      <c r="E32" s="45"/>
      <c r="F32" s="40"/>
      <c r="G32" s="40"/>
      <c r="H32" s="40"/>
      <c r="I32" s="40"/>
      <c r="J32" s="40"/>
      <c r="K32" s="40"/>
      <c r="L32" s="42"/>
      <c r="M32" s="42"/>
      <c r="N32" s="42"/>
      <c r="O32" s="42"/>
      <c r="P32" s="42"/>
      <c r="Q32" s="42"/>
      <c r="R32" s="42"/>
      <c r="S32" s="42"/>
      <c r="T32" s="42"/>
      <c r="U32" s="42"/>
      <c r="V32" s="42"/>
      <c r="W32" s="42"/>
      <c r="X32" s="42"/>
      <c r="Y32" s="42"/>
      <c r="Z32" s="42"/>
    </row>
  </sheetData>
  <mergeCells count="5">
    <mergeCell ref="B30:D30"/>
    <mergeCell ref="D1:E1"/>
    <mergeCell ref="A5:E5"/>
    <mergeCell ref="A6:E6"/>
    <mergeCell ref="B29:D29"/>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ОФП</vt:lpstr>
      <vt:lpstr>ОПиУ</vt:lpstr>
      <vt:lpstr>ОДДС</vt:lpstr>
      <vt:lpstr>ОиК</vt:lpstr>
      <vt:lpstr>ОПиУ!Область_печати</vt:lpstr>
      <vt:lpstr>ОФП!Область_печати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Ернова Ольга</cp:lastModifiedBy>
  <cp:lastPrinted>2023-08-11T04:55:45Z</cp:lastPrinted>
  <dcterms:created xsi:type="dcterms:W3CDTF">2021-05-12T11:51:00Z</dcterms:created>
  <dcterms:modified xsi:type="dcterms:W3CDTF">2024-08-13T07:10:34Z</dcterms:modified>
</cp:coreProperties>
</file>