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65" windowWidth="14805" windowHeight="7650" activeTab="2"/>
  </bookViews>
  <sheets>
    <sheet name="ОФП" sheetId="1" r:id="rId1"/>
    <sheet name="ОПиУ" sheetId="2" r:id="rId2"/>
    <sheet name="ОИК" sheetId="3" r:id="rId3"/>
    <sheet name="ДДС" sheetId="27" r:id="rId4"/>
  </sheets>
  <calcPr calcId="145621"/>
</workbook>
</file>

<file path=xl/calcChain.xml><?xml version="1.0" encoding="utf-8"?>
<calcChain xmlns="http://schemas.openxmlformats.org/spreadsheetml/2006/main">
  <c r="D15" i="3" l="1"/>
  <c r="D14" i="3"/>
  <c r="C28" i="2" l="1"/>
  <c r="E70" i="27" l="1"/>
  <c r="E8" i="27"/>
  <c r="F61" i="27" l="1"/>
  <c r="E61" i="27"/>
  <c r="F55" i="27"/>
  <c r="E55" i="27"/>
  <c r="F40" i="27"/>
  <c r="E40" i="27"/>
  <c r="F27" i="27"/>
  <c r="F53" i="27" s="1"/>
  <c r="E27" i="27"/>
  <c r="F16" i="27"/>
  <c r="E16" i="27"/>
  <c r="F8" i="27"/>
  <c r="D16" i="3"/>
  <c r="C16" i="3"/>
  <c r="B16" i="3"/>
  <c r="D12" i="3"/>
  <c r="C12" i="3"/>
  <c r="B12" i="3"/>
  <c r="E25" i="27" l="1"/>
  <c r="F68" i="27"/>
  <c r="E68" i="27"/>
  <c r="F25" i="27"/>
  <c r="E53" i="27"/>
  <c r="E72" i="27" l="1"/>
  <c r="F70" i="27"/>
  <c r="F72" i="27" s="1"/>
  <c r="D13" i="2"/>
  <c r="D21" i="2" s="1"/>
  <c r="D24" i="2" s="1"/>
  <c r="D26" i="2" s="1"/>
  <c r="C13" i="2"/>
  <c r="C31" i="1"/>
  <c r="C21" i="2" l="1"/>
  <c r="C24" i="2" s="1"/>
  <c r="C26" i="2" s="1"/>
  <c r="D57" i="1"/>
  <c r="C57" i="1"/>
  <c r="D48" i="1"/>
  <c r="C48" i="1"/>
  <c r="D40" i="1"/>
  <c r="C40" i="1"/>
  <c r="D31" i="1"/>
  <c r="D20" i="1"/>
  <c r="C20" i="1"/>
  <c r="C33" i="1" s="1"/>
  <c r="D33" i="1" l="1"/>
  <c r="D59" i="1"/>
  <c r="C59" i="1"/>
  <c r="C61" i="1" s="1"/>
  <c r="D61" i="1"/>
</calcChain>
</file>

<file path=xl/sharedStrings.xml><?xml version="1.0" encoding="utf-8"?>
<sst xmlns="http://schemas.openxmlformats.org/spreadsheetml/2006/main" count="250" uniqueCount="167">
  <si>
    <t>АО "КазАзот"</t>
  </si>
  <si>
    <t xml:space="preserve">ОТЧЕТ О ФИНАНСОВОМ ПОЛОЖЕНИИ </t>
  </si>
  <si>
    <t>ПО СОСТОЯНИЮ НА</t>
  </si>
  <si>
    <t>В тысячах тенге</t>
  </si>
  <si>
    <t>Прим.</t>
  </si>
  <si>
    <t>31 декабря 2016 г.</t>
  </si>
  <si>
    <t>АКТИВЫ</t>
  </si>
  <si>
    <t>Долгосрочные активы</t>
  </si>
  <si>
    <t>Основные средства</t>
  </si>
  <si>
    <t>Нематериальные активы</t>
  </si>
  <si>
    <t>-</t>
  </si>
  <si>
    <t>Запасы</t>
  </si>
  <si>
    <t>Торговая и прочая дебиторская задолженность</t>
  </si>
  <si>
    <t>Авансы выданные</t>
  </si>
  <si>
    <t>Прочие краткосрочные активы</t>
  </si>
  <si>
    <t>Денежные средства</t>
  </si>
  <si>
    <t>Денежные средства, ограниченные в использовании</t>
  </si>
  <si>
    <t>КАПИТАЛ И ОБЯЗАТЕЛЬСТВА</t>
  </si>
  <si>
    <t>Капитал</t>
  </si>
  <si>
    <t>Уставный капитал</t>
  </si>
  <si>
    <t>Непокрытый убыток</t>
  </si>
  <si>
    <t>Итого капитала</t>
  </si>
  <si>
    <t>Долгосрочные обязательства</t>
  </si>
  <si>
    <t>Торговая и прочая кредиторская задолженность</t>
  </si>
  <si>
    <t>Отложенные налоговые обязательства</t>
  </si>
  <si>
    <t>Резервы</t>
  </si>
  <si>
    <t>Авансы полученные</t>
  </si>
  <si>
    <t>ОТЧЕТ О ПРИБЫЛЯХ И УБЫТКАХ</t>
  </si>
  <si>
    <t>И ПРОЧЕМ СОВОКУПНОМ ДОХОДЕ</t>
  </si>
  <si>
    <t>Себестоимость реализации</t>
  </si>
  <si>
    <t>Валовая прибыль</t>
  </si>
  <si>
    <t>Расходы по реализации</t>
  </si>
  <si>
    <t>Административные расходы</t>
  </si>
  <si>
    <t>Итого</t>
  </si>
  <si>
    <t>31 декабря 2015 г.</t>
  </si>
  <si>
    <t>Приме-чание</t>
  </si>
  <si>
    <t>1 кв 2016 г.</t>
  </si>
  <si>
    <t>Выручка</t>
  </si>
  <si>
    <t>7,652,381</t>
  </si>
  <si>
    <t xml:space="preserve">Себестоимость реализации </t>
  </si>
  <si>
    <t>(3,097,142)</t>
  </si>
  <si>
    <t>ВАЛОВАЯ ПРИБЫЛЬ</t>
  </si>
  <si>
    <t>4,555,239</t>
  </si>
  <si>
    <t>Финансовые (расходы)/доходы, нетто</t>
  </si>
  <si>
    <t>Доходы/(расходы) по курсовой разнице, нетто</t>
  </si>
  <si>
    <t>Прочие доходы/(расходы), нетто</t>
  </si>
  <si>
    <t>ПРИБЫЛЬ/(УБЫТОК) ДО НАЛОГООБЛОЖЕНИЯ</t>
  </si>
  <si>
    <t xml:space="preserve">3,399,095 </t>
  </si>
  <si>
    <t>Расход по налогу на прибыль</t>
  </si>
  <si>
    <t>ЧИСТЫЙ УБЫТОК ЗА ГОД</t>
  </si>
  <si>
    <t xml:space="preserve">Прочий совокупный доход за год </t>
  </si>
  <si>
    <t>ИТОГО СОВОКУПНЫЙ УБЫТОК ЗА ГОД</t>
  </si>
  <si>
    <t>3,399,095</t>
  </si>
  <si>
    <t>Разведочные и оценочные активы</t>
  </si>
  <si>
    <t xml:space="preserve">Запасы </t>
  </si>
  <si>
    <t>Переплата по корпоративному подоходному налогу</t>
  </si>
  <si>
    <t>Текущие налоговые активы</t>
  </si>
  <si>
    <t>Обязательства по историческим затратам</t>
  </si>
  <si>
    <t>Перевод нераспределенной прибыли в уставный капитал</t>
  </si>
  <si>
    <t>Финансовая отчётность</t>
  </si>
  <si>
    <t>ОТЧЕТ О  ДВИЖЕНИИ ДЕНЕЖНЫХ СРЕДСТВ</t>
  </si>
  <si>
    <t>________________________</t>
  </si>
  <si>
    <t xml:space="preserve"> </t>
  </si>
  <si>
    <t>Генеральный директор</t>
  </si>
  <si>
    <t>г. Актау Республика Казахстан</t>
  </si>
  <si>
    <t>Балансовая стоимость одной простой акции (в тенге)</t>
  </si>
  <si>
    <t>От имени руководства Компании:</t>
  </si>
  <si>
    <t>___________________________</t>
  </si>
  <si>
    <t>Ураков К.Н.</t>
  </si>
  <si>
    <t>Языкова Н.В.</t>
  </si>
  <si>
    <t>Директор департамента бухгалтерского учета и отчетности, главный бухгалтер</t>
  </si>
  <si>
    <t>Нераспределенная прибыль</t>
  </si>
  <si>
    <t>Финансовые доходы/(расходы), нетто</t>
  </si>
  <si>
    <t>Прибыль/(убыток) до налогообложения</t>
  </si>
  <si>
    <t>Чистый доход/(убыток) за период</t>
  </si>
  <si>
    <t>Прочий совокупный доход за период</t>
  </si>
  <si>
    <t>Прибыль на акцию</t>
  </si>
  <si>
    <t>Базовая прибыль на акцию (в тыс.тенге на акцию)</t>
  </si>
  <si>
    <t xml:space="preserve">ИТОГО СОВОКУПНЫЙ ДОХОД/(УБЫТОК) </t>
  </si>
  <si>
    <t>ОТЧЕТ ОБ ИЗМЕНЕНИЯХ КАПИТАЛА</t>
  </si>
  <si>
    <t>Итого совокупная прибыль за год</t>
  </si>
  <si>
    <t>АО «КазАзот»</t>
  </si>
  <si>
    <t>Инвестиционная недвижимость</t>
  </si>
  <si>
    <t xml:space="preserve">Авансы выданные </t>
  </si>
  <si>
    <t>Текущие активы</t>
  </si>
  <si>
    <t>Итого текущие активы</t>
  </si>
  <si>
    <t>Итого долгосрочные активы</t>
  </si>
  <si>
    <t>ИТОГО АКТИВЫ</t>
  </si>
  <si>
    <t>Долгосрочные займы</t>
  </si>
  <si>
    <t>Отложенный доход</t>
  </si>
  <si>
    <t>Итого долгосрочные обязательства</t>
  </si>
  <si>
    <t>Текущие обязательства</t>
  </si>
  <si>
    <t>Итого текущие обязательства</t>
  </si>
  <si>
    <t>Текущая часть долгосрочных займов и краткосрочные займы</t>
  </si>
  <si>
    <t>Финансовые обязательства, обозначенные как оцениваемые по СССПиУ</t>
  </si>
  <si>
    <t>Текущие налоговые обязательства</t>
  </si>
  <si>
    <t>Итого обязательства</t>
  </si>
  <si>
    <t>ИТОГО КАПИТАЛ И ОБЯЗАТЕЛЬСТВА</t>
  </si>
  <si>
    <t>Код
строки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</si>
  <si>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</si>
  <si>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</si>
  <si>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в том числе:</t>
  </si>
  <si>
    <t xml:space="preserve">            реализация товаров и услуг</t>
  </si>
  <si>
    <t xml:space="preserve">            прочая выручка</t>
  </si>
  <si>
    <t xml:space="preserve">            авансы, полученные от покупателей, заказчиков</t>
  </si>
  <si>
    <t xml:space="preserve">            поступления по договорам страхования</t>
  </si>
  <si>
    <t xml:space="preserve">            полученные вознаграждения</t>
  </si>
  <si>
    <t xml:space="preserve">            прочие поступления</t>
  </si>
  <si>
    <t>2. Выбытие денежных средств, всего (сумма строк с 021 по 027)</t>
  </si>
  <si>
    <t xml:space="preserve">            платежи поставщикам за товары и услуги</t>
  </si>
  <si>
    <t xml:space="preserve">            авансы, выданные поставщикам товаров и услуг</t>
  </si>
  <si>
    <t xml:space="preserve">            выплаты по оплате труда</t>
  </si>
  <si>
    <t xml:space="preserve">            выплата вознаграждения</t>
  </si>
  <si>
    <t xml:space="preserve">            выплаты по договорам страхования</t>
  </si>
  <si>
    <t xml:space="preserve">            подоходный налог и другие платежи в бюджет</t>
  </si>
  <si>
    <t xml:space="preserve">            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</si>
  <si>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</si>
  <si>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</si>
  <si>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</si>
  <si>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 xml:space="preserve">            реализация основных средств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</si>
  <si>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</si>
  <si>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</si>
  <si>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</si>
  <si>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 реализация долговых инструментов других организаций</t>
  </si>
  <si>
    <t xml:space="preserve">            возмещение при потере контроля над дочерними организациями</t>
  </si>
  <si>
    <t xml:space="preserve">            реализация прочих финансовых активов</t>
  </si>
  <si>
    <t xml:space="preserve">            фьючерсные и форвардные контракты, опционы и свопы</t>
  </si>
  <si>
    <t xml:space="preserve">            полученные дивиденды</t>
  </si>
  <si>
    <t>2. Выбытие денежных средств, всего (сумма строк с 061 по 071)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</si>
  <si>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</si>
  <si>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</si>
  <si>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</si>
  <si>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</si>
  <si>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 приобретение долговых инструментов других организаций</t>
  </si>
  <si>
    <t xml:space="preserve">            приобретение контроля над дочерними организациями</t>
  </si>
  <si>
    <t xml:space="preserve">            приобретение прочих финансовых активов</t>
  </si>
  <si>
    <t xml:space="preserve">            предоставление займов</t>
  </si>
  <si>
    <t xml:space="preserve">            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</si>
  <si>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</si>
  <si>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</si>
  <si>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</si>
  <si>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 xml:space="preserve">            эмиссия акций и других финансовых инструментов</t>
  </si>
  <si>
    <t xml:space="preserve">            получение займов</t>
  </si>
  <si>
    <t xml:space="preserve">            полученные вознаграждения </t>
  </si>
  <si>
    <t>2. Выбытие денежных средств, всего (сумма строк с 101 по 105)</t>
  </si>
  <si>
    <t xml:space="preserve">            погашение займов</t>
  </si>
  <si>
    <t xml:space="preserve">            выплата вознаграждения </t>
  </si>
  <si>
    <t xml:space="preserve">            выплата дивидендов</t>
  </si>
  <si>
    <t xml:space="preserve">            выплаты собственникам по акциям организации</t>
  </si>
  <si>
    <t xml:space="preserve">            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</si>
  <si>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</si>
  <si>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</si>
  <si>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 +/- строка 120)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</si>
  <si>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</si>
  <si>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</si>
  <si>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(прямой метод)</t>
  </si>
  <si>
    <t>тыс.тенге</t>
  </si>
  <si>
    <t>30 июня 2017 г.</t>
  </si>
  <si>
    <t xml:space="preserve">28 июля 2017 г. </t>
  </si>
  <si>
    <t xml:space="preserve">ЗА ШЕСТЬ МЕСЯЦЕВ, ЗАКОНЧИВШИХСЯ </t>
  </si>
  <si>
    <t>За 6 месяцев, закончившихся 30 июня 2017 г.</t>
  </si>
  <si>
    <t>За 6 месяцев, закончившихся 30 июня 2016 г.</t>
  </si>
  <si>
    <t>ЗА ШЕСТЬ МЕСЯЦЕВ, ЗАКОНЧИВШИХСЯ 30 ИЮНЯ 2017 г.</t>
  </si>
  <si>
    <t>30 ИЮНЯ 2017 г.</t>
  </si>
  <si>
    <t>Прибыль за 1 полугодие 2017 года</t>
  </si>
  <si>
    <t>Итого совокупная прибыль за 1 полугодие 2017 года</t>
  </si>
  <si>
    <t>ШЕСТЬ МЕСЯЦЕВ, ЗАКОНЧИВШИХСЯ 30 ИЮНЯ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</si>
</sst>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3">
    <numFmt numFmtId="5" formatCode="#,##0\ &quot;₽&quot;;\-#,##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00"/>
    <numFmt numFmtId="165" formatCode="[=0]&quot;-&quot;;General"/>
    <numFmt numFmtId="166" formatCode="[=0]&quot;&quot;;General"/>
    <numFmt numFmtId="167" formatCode="[=8895115.76]&quot;8.895.116&quot;;General"/>
    <numFmt numFmtId="168" formatCode="[=4856279.35744]&quot;4.856.279&quot;;General"/>
    <numFmt numFmtId="169" formatCode="[=13751395.11744]&quot;13.751.395&quot;;General"/>
    <numFmt numFmtId="170" formatCode="_-* #,##0\ _₽_-;\-* #,##0\ _₽_-;_-* &quot;-&quot;??\ _₽_-;_-@_-"/>
    <numFmt numFmtId="171" formatCode="#,##0_ ;[Red]\-#,##0\ "/>
    <numFmt numFmtId="172" formatCode="#,##0&quot;р.&quot;;\-#,##0&quot;р.&quot;"/>
    <numFmt numFmtId="173" formatCode="_-* #,##0_р_._-;\-* #,##0_р_._-;_-* &quot;-&quot;_р_._-;_-@_-"/>
    <numFmt numFmtId="174" formatCode="_-* #,##0.00&quot;р.&quot;_-;\-* #,##0.00&quot;р.&quot;_-;_-* &quot;-&quot;??&quot;р.&quot;_-;_-@_-"/>
    <numFmt numFmtId="175" formatCode="_-* #,##0.00_р_._-;\-* #,##0.00_р_._-;_-* &quot;-&quot;??_р_._-;_-@_-"/>
    <numFmt numFmtId="176" formatCode="_ * #,##0.00_ ;_ * \-#,##0.00_ ;_ * &quot;-&quot;??_ ;_ @_ "/>
    <numFmt numFmtId="177" formatCode="_ * #,##0_ ;_ * \-#,##0_ ;_ * &quot;-&quot;??_ ;_ @_ "/>
    <numFmt numFmtId="178" formatCode="_ * #,##0_ ;_ * \-#,##0_ ;_ * &quot;-&quot;_ ;_ @_ "/>
    <numFmt numFmtId="179" formatCode="000"/>
    <numFmt numFmtId="180" formatCode="_-* #,##0_р_._-;\-* #,##0_р_._-;_-* &quot;-&quot;??_р_._-;_-@_-"/>
    <numFmt numFmtId="181" formatCode="_-* #,##0_-;\-* #,##0_-;_-* &quot;-&quot;_-;_-@_-"/>
    <numFmt numFmtId="182" formatCode="0.0000"/>
    <numFmt numFmtId="183" formatCode="0.00000"/>
    <numFmt numFmtId="184" formatCode="_-* #,##0_-;\-* #,##0_-;_-* &quot;-&quot;??_-;_-@_-"/>
    <numFmt numFmtId="185" formatCode="_-* #,##0.00\ _?_._-;\-* #,##0.00\ _?_._-;_-* &quot;-&quot;??\ _?_._-;_-@_-"/>
    <numFmt numFmtId="186" formatCode="_-* #,##0\ &quot;р.&quot;_-;\-* #,##0\ &quot;р.&quot;_-;_-* &quot;-&quot;\ &quot;р.&quot;_-;_-@_-"/>
    <numFmt numFmtId="187" formatCode="0,"/>
    <numFmt numFmtId="188" formatCode="0.000%"/>
    <numFmt numFmtId="189" formatCode="_(* #,##0.0_);_(* \(#,##0.00\);_(* &quot;-&quot;??_);_(@_)"/>
    <numFmt numFmtId="190" formatCode="#,##0.0_);\(#,##0.0\)"/>
    <numFmt numFmtId="191" formatCode="General_)"/>
    <numFmt numFmtId="192" formatCode="&quot;₽&quot;#,##0.0_);[Red]\(&quot;₽&quot;#,##0.0\)"/>
    <numFmt numFmtId="193" formatCode="#\ ##0_.\ &quot;zі&quot;\ 00\ &quot;gr&quot;;\(#\ ##0.00\z\і\)"/>
    <numFmt numFmtId="194" formatCode="#\ ##0&quot;zі&quot;00&quot;gr&quot;;\(#\ ##0.00\z\і\)"/>
    <numFmt numFmtId="195" formatCode="#,##0.000_);\(#,##0.000\)"/>
    <numFmt numFmtId="196" formatCode="_-&quot;₽&quot;* #,##0.00_-;\-&quot;₽&quot;* #,##0.00_-;_-&quot;₽&quot;* &quot;-&quot;??_-;_-@_-"/>
    <numFmt numFmtId="197" formatCode="0.0%;\(0.0%\)"/>
    <numFmt numFmtId="198" formatCode="&quot;₽&quot;#,\);\(&quot;₽&quot;#,##0\)"/>
    <numFmt numFmtId="199" formatCode="* \(#,##0\);* #,##0_);&quot;-&quot;??_);@"/>
    <numFmt numFmtId="200" formatCode="_-* #,##0.0_р_._-;\-* #,##0.0_р_._-;_-* &quot;-&quot;?_р_._-;_-@_-"/>
    <numFmt numFmtId="201" formatCode="* #,##0_);* \(#,##0\);&quot;-&quot;??_);@"/>
    <numFmt numFmtId="202" formatCode="_([$€-2]* #,##0.00_);_([$€-2]* \(#,##0.00\);_([$€-2]* &quot;-&quot;??_)"/>
    <numFmt numFmtId="203" formatCode="&quot;₽&quot;#,##0\ ;\-&quot;₽&quot;#,##0"/>
    <numFmt numFmtId="204" formatCode="&quot;₽&quot;#,##0.00\ ;\(&quot;₽&quot;#,##0.00\)"/>
    <numFmt numFmtId="205" formatCode="0.00_)"/>
    <numFmt numFmtId="206" formatCode="_-* #,##0\ _d_._-;\-* #,##0\ _d_._-;_-* &quot;-&quot;\ _d_._-;_-@_-"/>
    <numFmt numFmtId="207" formatCode="_-* #,##0.00\ _d_._-;\-* #,##0.00\ _d_._-;_-* &quot;-&quot;??\ _d_._-;_-@_-"/>
    <numFmt numFmtId="208" formatCode="_-* #,##0\ _đ_._-;\-* #,##0\ _đ_._-;_-* &quot;-&quot;\ _đ_._-;_-@_-"/>
    <numFmt numFmtId="209" formatCode="_-* #,##0.00\ _đ_._-;\-* #,##0.00\ _đ_._-;_-* &quot;-&quot;??\ _đ_._-;_-@_-"/>
    <numFmt numFmtId="210" formatCode="_-* #,##0_d_._-;\-* #,##0_d_._-;_-* &quot;-&quot;_d_._-;_-@_-"/>
    <numFmt numFmtId="211" formatCode="_-* #,##0.00_d_._-;\-* #,##0.00_d_._-;_-* &quot;-&quot;??_d_._-;_-@_-"/>
    <numFmt numFmtId="212" formatCode="_-* #,##0.0000\ &quot;р.&quot;_-;\-* #,##0.0000\ &quot;р.&quot;_-;_-* &quot;-&quot;??\ &quot;р.&quot;_-;_-@_-"/>
    <numFmt numFmtId="213" formatCode="_-* #,##0.00000\ &quot;р.&quot;_-;\-* #,##0.00000\ &quot;р.&quot;_-;_-* &quot;-&quot;??\ &quot;р.&quot;_-;_-@_-"/>
    <numFmt numFmtId="214" formatCode="0%_);\(0%\)"/>
    <numFmt numFmtId="215" formatCode="_-* #,##0\ _$_-;\-* #,##0\ _$_-;_-* &quot;-&quot;\ _$_-;_-@_-"/>
    <numFmt numFmtId="216" formatCode="\60\4\7\:"/>
    <numFmt numFmtId="217" formatCode="0.0%"/>
    <numFmt numFmtId="218" formatCode="\+0.0;\-0.0"/>
    <numFmt numFmtId="219" formatCode="\+0.0%;\-0.0%"/>
    <numFmt numFmtId="220" formatCode="&quot;₽&quot;#,##0"/>
    <numFmt numFmtId="221" formatCode="#,##0.00\ &quot;€&quot;"/>
    <numFmt numFmtId="222" formatCode="#\ ##0&quot;zі&quot;_.00&quot;gr&quot;;\(#\ ##0.00\z\і\)"/>
    <numFmt numFmtId="223" formatCode="&quot;₽&quot;#,\);\(&quot;₽&quot;#,\)"/>
    <numFmt numFmtId="224" formatCode="#\ ##0&quot;zі&quot;.00&quot;gr&quot;;\(#\ ##0&quot;zі&quot;.00&quot;gr&quot;\)"/>
    <numFmt numFmtId="225" formatCode="&quot;₽&quot;#,;\(&quot;₽&quot;#,\)"/>
    <numFmt numFmtId="226" formatCode="_-* #,##0.00_-;\-* #,##0.00_-;_-* &quot;-&quot;??_-;_-@_-"/>
    <numFmt numFmtId="227" formatCode="_-* #,##0.00_р_._-;\-* #,##0.00_р_._-;_-* &quot;-&quot;?_р_._-;_-@_-"/>
    <numFmt numFmtId="228" formatCode="_-* #,##0.00_р_._-;\-* #,##0.00_р_._-;_-* &quot;-&quot;_р_._-;_-@_-"/>
    <numFmt numFmtId="229" formatCode="_-* #,##0.00\ _р_._-;\-* #,##0.00\ _р_._-;_-* &quot;-&quot;??\ _р_._-;_-@_-"/>
    <numFmt numFmtId="230" formatCode="\£#,##0.00_);[Red]&quot;(£&quot;#,##0.00\)"/>
    <numFmt numFmtId="231" formatCode="#,##0,"/>
  </numFmts>
  <fonts count="1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  <charset val="204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1"/>
      <name val="Arial"/>
      <family val="2"/>
      <charset val="204"/>
    </font>
    <font>
      <sz val="11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sz val="11"/>
      <color indexed="10"/>
      <name val="Calibri"/>
      <family val="2"/>
      <charset val="204"/>
    </font>
    <font>
      <sz val="10"/>
      <color indexed="0"/>
      <name val="Helv"/>
      <charset val="204"/>
    </font>
    <font>
      <sz val="10"/>
      <name val="Tahoma"/>
      <family val="2"/>
      <charset val="204"/>
    </font>
    <font>
      <u/>
      <sz val="10"/>
      <color indexed="12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12"/>
      <name val="Times New Roman"/>
      <family val="1"/>
    </font>
    <font>
      <i/>
      <sz val="10"/>
      <name val="Times New Roman Cyr"/>
      <family val="1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u/>
      <sz val="7.5"/>
      <color indexed="12"/>
      <name val="Arial Cyr"/>
    </font>
    <font>
      <sz val="10"/>
      <color indexed="20"/>
      <name val="Arial"/>
      <family val="2"/>
    </font>
    <font>
      <b/>
      <sz val="10"/>
      <name val="MS Sans Serif"/>
      <family val="2"/>
      <charset val="204"/>
    </font>
    <font>
      <sz val="9"/>
      <name val="Times New Roman"/>
      <family val="1"/>
    </font>
    <font>
      <sz val="10"/>
      <name val="Pragmatica"/>
    </font>
    <font>
      <sz val="10"/>
      <name val="Courier"/>
      <family val="1"/>
      <charset val="204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sz val="10"/>
      <name val="MS Sans Serif"/>
      <family val="2"/>
      <charset val="204"/>
    </font>
    <font>
      <sz val="12"/>
      <name val="Tms Rmn"/>
      <charset val="204"/>
    </font>
    <font>
      <i/>
      <sz val="10"/>
      <color indexed="23"/>
      <name val="Arial"/>
      <family val="2"/>
    </font>
    <font>
      <b/>
      <u val="singleAccounting"/>
      <sz val="9"/>
      <name val="Times New Roman"/>
      <family val="1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A Normal"/>
    </font>
    <font>
      <b/>
      <sz val="10"/>
      <color indexed="10"/>
      <name val="Book Antiqua"/>
      <family val="1"/>
      <charset val="204"/>
    </font>
    <font>
      <sz val="10"/>
      <name val="AA Normal"/>
    </font>
    <font>
      <u/>
      <sz val="10"/>
      <color indexed="36"/>
      <name val="Arial Cyr"/>
      <charset val="204"/>
    </font>
    <font>
      <u/>
      <sz val="7.5"/>
      <color indexed="36"/>
      <name val="Arial Cyr"/>
    </font>
    <font>
      <b/>
      <u/>
      <sz val="16"/>
      <name val="Arial"/>
      <family val="2"/>
      <charset val="204"/>
    </font>
    <font>
      <b/>
      <sz val="9"/>
      <name val="Helv"/>
      <charset val="204"/>
    </font>
    <font>
      <b/>
      <sz val="14"/>
      <name val="Helv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0"/>
      <color indexed="52"/>
      <name val="Arial"/>
      <family val="2"/>
    </font>
    <font>
      <b/>
      <sz val="11"/>
      <name val="Helv"/>
    </font>
    <font>
      <b/>
      <sz val="10"/>
      <color indexed="18"/>
      <name val="Arial Tur"/>
      <family val="2"/>
      <charset val="162"/>
    </font>
    <font>
      <sz val="10"/>
      <color indexed="60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8"/>
      <name val="Helv"/>
      <charset val="204"/>
    </font>
    <font>
      <b/>
      <sz val="10"/>
      <color indexed="63"/>
      <name val="Arial"/>
      <family val="2"/>
    </font>
    <font>
      <b/>
      <sz val="20"/>
      <name val="Times New Roman"/>
      <family val="1"/>
      <charset val="204"/>
    </font>
    <font>
      <sz val="12"/>
      <color indexed="8"/>
      <name val="Times New Roman"/>
      <family val="1"/>
    </font>
    <font>
      <sz val="8"/>
      <name val="Helv"/>
    </font>
    <font>
      <b/>
      <sz val="8"/>
      <name val="Palatino"/>
      <family val="1"/>
      <charset val="204"/>
    </font>
    <font>
      <b/>
      <sz val="8"/>
      <color indexed="12"/>
      <name val="Arial Cyr"/>
      <family val="2"/>
      <charset val="204"/>
    </font>
    <font>
      <sz val="10"/>
      <name val="Helv"/>
      <charset val="162"/>
    </font>
    <font>
      <sz val="10"/>
      <name val="NTHelvetica/Cyrillic"/>
      <charset val="204"/>
    </font>
    <font>
      <sz val="10"/>
      <color indexed="8"/>
      <name val="MS Sans Serif"/>
      <family val="2"/>
      <charset val="204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2"/>
      <name val="Albertus Extra Bold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9"/>
      <name val="Arial Cyr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1"/>
      <color indexed="8"/>
      <name val="Times New Roman"/>
      <family val="2"/>
    </font>
    <font>
      <b/>
      <sz val="11"/>
      <color indexed="8"/>
      <name val="Times New Roman"/>
      <family val="2"/>
    </font>
    <font>
      <i/>
      <sz val="11"/>
      <color indexed="8"/>
      <name val="Times New Roman"/>
      <family val="2"/>
    </font>
    <font>
      <sz val="11"/>
      <color rgb="FF000000"/>
      <name val="Times New Roman"/>
      <family val="2"/>
    </font>
    <font>
      <b/>
      <sz val="11"/>
      <name val="Arial"/>
      <family val="2"/>
      <charset val="204"/>
    </font>
    <font>
      <b/>
      <sz val="11"/>
      <color theme="1"/>
      <name val="Times New Roman"/>
      <family val="2"/>
    </font>
    <font>
      <b/>
      <sz val="11"/>
      <name val="Arial"/>
      <family val="2"/>
    </font>
    <font>
      <b/>
      <sz val="11"/>
      <color indexed="10"/>
      <name val="Times New Roman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10"/>
      <name val="Times New Roman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Arial"/>
      <family val="2"/>
    </font>
    <font>
      <b/>
      <i/>
      <sz val="11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22"/>
      </patternFill>
    </fill>
    <fill>
      <patternFill patternType="solid">
        <fgColor indexed="31"/>
        <bgColor indexed="2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55"/>
      </patternFill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83">
    <xf numFmtId="0" fontId="0" fillId="0" borderId="0"/>
    <xf numFmtId="0" fontId="2" fillId="0" borderId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0" fontId="5" fillId="0" borderId="0"/>
    <xf numFmtId="0" fontId="24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6" fillId="0" borderId="0"/>
    <xf numFmtId="185" fontId="26" fillId="0" borderId="0" applyFont="0" applyFill="0" applyBorder="0" applyAlignment="0" applyProtection="0"/>
    <xf numFmtId="0" fontId="24" fillId="0" borderId="0"/>
    <xf numFmtId="0" fontId="18" fillId="0" borderId="0"/>
    <xf numFmtId="0" fontId="24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32" fillId="0" borderId="0"/>
    <xf numFmtId="0" fontId="33" fillId="0" borderId="0"/>
    <xf numFmtId="0" fontId="34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28" fillId="0" borderId="0"/>
    <xf numFmtId="0" fontId="34" fillId="0" borderId="0"/>
    <xf numFmtId="0" fontId="32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32" fillId="0" borderId="0"/>
    <xf numFmtId="0" fontId="28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18" fillId="0" borderId="0"/>
    <xf numFmtId="0" fontId="18" fillId="0" borderId="0"/>
    <xf numFmtId="0" fontId="33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32" fillId="0" borderId="0"/>
    <xf numFmtId="0" fontId="32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28" fillId="0" borderId="0"/>
    <xf numFmtId="0" fontId="33" fillId="0" borderId="0"/>
    <xf numFmtId="0" fontId="33" fillId="0" borderId="0"/>
    <xf numFmtId="0" fontId="32" fillId="0" borderId="0"/>
    <xf numFmtId="0" fontId="28" fillId="0" borderId="0"/>
    <xf numFmtId="0" fontId="18" fillId="0" borderId="0"/>
    <xf numFmtId="0" fontId="18" fillId="0" borderId="0"/>
    <xf numFmtId="0" fontId="33" fillId="0" borderId="0"/>
    <xf numFmtId="0" fontId="32" fillId="0" borderId="0"/>
    <xf numFmtId="0" fontId="18" fillId="0" borderId="0"/>
    <xf numFmtId="0" fontId="34" fillId="0" borderId="0"/>
    <xf numFmtId="0" fontId="33" fillId="0" borderId="0"/>
    <xf numFmtId="0" fontId="32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33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4" fillId="0" borderId="0"/>
    <xf numFmtId="0" fontId="34" fillId="0" borderId="0"/>
    <xf numFmtId="0" fontId="33" fillId="0" borderId="0"/>
    <xf numFmtId="0" fontId="32" fillId="0" borderId="0"/>
    <xf numFmtId="0" fontId="34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28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18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18" fillId="0" borderId="0"/>
    <xf numFmtId="0" fontId="32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33" fillId="0" borderId="0"/>
    <xf numFmtId="0" fontId="19" fillId="0" borderId="0">
      <alignment vertical="top"/>
    </xf>
    <xf numFmtId="0" fontId="19" fillId="0" borderId="0">
      <alignment vertical="top"/>
    </xf>
    <xf numFmtId="0" fontId="18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8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8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0" fontId="34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34" fillId="0" borderId="0"/>
    <xf numFmtId="0" fontId="28" fillId="0" borderId="0"/>
    <xf numFmtId="0" fontId="28" fillId="0" borderId="0"/>
    <xf numFmtId="0" fontId="33" fillId="0" borderId="0"/>
    <xf numFmtId="0" fontId="34" fillId="0" borderId="0"/>
    <xf numFmtId="0" fontId="32" fillId="0" borderId="0"/>
    <xf numFmtId="0" fontId="34" fillId="0" borderId="0"/>
    <xf numFmtId="0" fontId="33" fillId="0" borderId="0"/>
    <xf numFmtId="0" fontId="28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2" fillId="0" borderId="0"/>
    <xf numFmtId="0" fontId="34" fillId="0" borderId="0"/>
    <xf numFmtId="0" fontId="32" fillId="0" borderId="0"/>
    <xf numFmtId="0" fontId="34" fillId="0" borderId="0"/>
    <xf numFmtId="0" fontId="28" fillId="0" borderId="0"/>
    <xf numFmtId="0" fontId="28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4" fillId="0" borderId="0"/>
    <xf numFmtId="0" fontId="34" fillId="0" borderId="0"/>
    <xf numFmtId="0" fontId="28" fillId="0" borderId="0"/>
    <xf numFmtId="0" fontId="32" fillId="0" borderId="0"/>
    <xf numFmtId="0" fontId="33" fillId="0" borderId="0"/>
    <xf numFmtId="0" fontId="32" fillId="0" borderId="0"/>
    <xf numFmtId="0" fontId="34" fillId="0" borderId="0"/>
    <xf numFmtId="0" fontId="34" fillId="0" borderId="0"/>
    <xf numFmtId="0" fontId="33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8" fillId="0" borderId="0"/>
    <xf numFmtId="0" fontId="34" fillId="0" borderId="0"/>
    <xf numFmtId="0" fontId="32" fillId="0" borderId="0"/>
    <xf numFmtId="0" fontId="33" fillId="0" borderId="0"/>
    <xf numFmtId="0" fontId="18" fillId="0" borderId="0"/>
    <xf numFmtId="0" fontId="33" fillId="0" borderId="0"/>
    <xf numFmtId="0" fontId="18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33" fillId="0" borderId="0"/>
    <xf numFmtId="0" fontId="34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32" fillId="0" borderId="0"/>
    <xf numFmtId="0" fontId="33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top"/>
    </xf>
    <xf numFmtId="0" fontId="33" fillId="0" borderId="0"/>
    <xf numFmtId="0" fontId="32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4" fillId="0" borderId="0"/>
    <xf numFmtId="0" fontId="28" fillId="0" borderId="0"/>
    <xf numFmtId="0" fontId="34" fillId="0" borderId="0"/>
    <xf numFmtId="0" fontId="34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28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32" fillId="0" borderId="0"/>
    <xf numFmtId="0" fontId="28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34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4" fillId="0" borderId="0"/>
    <xf numFmtId="0" fontId="34" fillId="0" borderId="0"/>
    <xf numFmtId="0" fontId="28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3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8" fillId="0" borderId="0"/>
    <xf numFmtId="0" fontId="33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28" fillId="0" borderId="0"/>
    <xf numFmtId="0" fontId="33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3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4" fillId="0" borderId="0"/>
    <xf numFmtId="0" fontId="33" fillId="0" borderId="0"/>
    <xf numFmtId="0" fontId="34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32" fillId="0" borderId="0"/>
    <xf numFmtId="0" fontId="34" fillId="0" borderId="0"/>
    <xf numFmtId="0" fontId="32" fillId="0" borderId="0"/>
    <xf numFmtId="0" fontId="34" fillId="0" borderId="0"/>
    <xf numFmtId="0" fontId="34" fillId="0" borderId="0"/>
    <xf numFmtId="0" fontId="33" fillId="0" borderId="0"/>
    <xf numFmtId="0" fontId="32" fillId="0" borderId="0"/>
    <xf numFmtId="0" fontId="32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2" fillId="0" borderId="0"/>
    <xf numFmtId="0" fontId="34" fillId="0" borderId="0"/>
    <xf numFmtId="0" fontId="34" fillId="0" borderId="0"/>
    <xf numFmtId="0" fontId="32" fillId="0" borderId="0"/>
    <xf numFmtId="0" fontId="33" fillId="0" borderId="0"/>
    <xf numFmtId="0" fontId="32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5" fillId="0" borderId="0">
      <protection locked="0"/>
    </xf>
    <xf numFmtId="0" fontId="35" fillId="0" borderId="0">
      <protection locked="0"/>
    </xf>
    <xf numFmtId="174" fontId="35" fillId="0" borderId="0">
      <protection locked="0"/>
    </xf>
    <xf numFmtId="44" fontId="35" fillId="0" borderId="0">
      <protection locked="0"/>
    </xf>
    <xf numFmtId="174" fontId="35" fillId="0" borderId="0">
      <protection locked="0"/>
    </xf>
    <xf numFmtId="44" fontId="35" fillId="0" borderId="0">
      <protection locked="0"/>
    </xf>
    <xf numFmtId="174" fontId="35" fillId="0" borderId="0">
      <protection locked="0"/>
    </xf>
    <xf numFmtId="44" fontId="35" fillId="0" borderId="0">
      <protection locked="0"/>
    </xf>
    <xf numFmtId="0" fontId="35" fillId="0" borderId="6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/>
    <xf numFmtId="0" fontId="35" fillId="0" borderId="6">
      <protection locked="0"/>
    </xf>
    <xf numFmtId="0" fontId="35" fillId="0" borderId="0">
      <protection locked="0"/>
    </xf>
    <xf numFmtId="0" fontId="35" fillId="0" borderId="6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8" fillId="0" borderId="0"/>
    <xf numFmtId="0" fontId="39" fillId="0" borderId="0"/>
    <xf numFmtId="186" fontId="40" fillId="0" borderId="0">
      <alignment horizontal="center"/>
    </xf>
    <xf numFmtId="187" fontId="3" fillId="0" borderId="0" applyFont="0" applyFill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41" fillId="22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179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6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9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10" borderId="0" applyNumberFormat="0" applyBorder="0" applyAlignment="0" applyProtection="0"/>
    <xf numFmtId="5" fontId="45" fillId="0" borderId="2" applyAlignment="0" applyProtection="0"/>
    <xf numFmtId="5" fontId="45" fillId="0" borderId="2" applyAlignment="0" applyProtection="0"/>
    <xf numFmtId="5" fontId="45" fillId="0" borderId="2" applyAlignment="0" applyProtection="0"/>
    <xf numFmtId="0" fontId="20" fillId="0" borderId="0" applyFill="0" applyBorder="0" applyAlignment="0"/>
    <xf numFmtId="189" fontId="46" fillId="0" borderId="0" applyFill="0" applyBorder="0" applyAlignment="0"/>
    <xf numFmtId="190" fontId="32" fillId="0" borderId="0" applyFill="0" applyBorder="0" applyAlignment="0"/>
    <xf numFmtId="191" fontId="46" fillId="0" borderId="0" applyFill="0" applyBorder="0" applyAlignment="0"/>
    <xf numFmtId="192" fontId="18" fillId="0" borderId="0" applyFill="0" applyBorder="0" applyAlignment="0"/>
    <xf numFmtId="164" fontId="46" fillId="0" borderId="0" applyFill="0" applyBorder="0" applyAlignment="0"/>
    <xf numFmtId="193" fontId="47" fillId="0" borderId="0" applyFill="0" applyBorder="0" applyAlignment="0"/>
    <xf numFmtId="190" fontId="48" fillId="0" borderId="0" applyFill="0" applyBorder="0" applyAlignment="0"/>
    <xf numFmtId="194" fontId="47" fillId="0" borderId="0" applyFill="0" applyBorder="0" applyAlignment="0"/>
    <xf numFmtId="195" fontId="48" fillId="0" borderId="0" applyFill="0" applyBorder="0" applyAlignment="0"/>
    <xf numFmtId="196" fontId="32" fillId="0" borderId="0" applyFill="0" applyBorder="0" applyAlignment="0"/>
    <xf numFmtId="189" fontId="46" fillId="0" borderId="0" applyFill="0" applyBorder="0" applyAlignment="0"/>
    <xf numFmtId="197" fontId="32" fillId="0" borderId="0" applyFill="0" applyBorder="0" applyAlignment="0"/>
    <xf numFmtId="198" fontId="48" fillId="0" borderId="0" applyFill="0" applyBorder="0" applyAlignment="0"/>
    <xf numFmtId="190" fontId="32" fillId="0" borderId="0" applyFill="0" applyBorder="0" applyAlignment="0"/>
    <xf numFmtId="191" fontId="46" fillId="0" borderId="0" applyFill="0" applyBorder="0" applyAlignment="0"/>
    <xf numFmtId="0" fontId="49" fillId="20" borderId="10" applyNumberFormat="0" applyAlignment="0" applyProtection="0"/>
    <xf numFmtId="0" fontId="50" fillId="30" borderId="11" applyNumberFormat="0" applyAlignment="0" applyProtection="0"/>
    <xf numFmtId="0" fontId="8" fillId="0" borderId="12">
      <alignment horizontal="center"/>
    </xf>
    <xf numFmtId="41" fontId="14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96" fontId="32" fillId="0" borderId="0" applyFont="0" applyFill="0" applyBorder="0" applyAlignment="0" applyProtection="0"/>
    <xf numFmtId="189" fontId="4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3" fontId="18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43" fontId="20" fillId="0" borderId="0" applyFont="0" applyFill="0" applyBorder="0" applyAlignment="0" applyProtection="0"/>
    <xf numFmtId="175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18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80" fontId="24" fillId="0" borderId="0" applyFont="0" applyFill="0" applyBorder="0" applyAlignment="0" applyProtection="0"/>
    <xf numFmtId="3" fontId="18" fillId="31" borderId="0" applyFont="0" applyFill="0" applyBorder="0" applyAlignment="0" applyProtection="0"/>
    <xf numFmtId="199" fontId="51" fillId="0" borderId="0" applyFill="0" applyBorder="0" applyProtection="0"/>
    <xf numFmtId="190" fontId="32" fillId="0" borderId="0" applyFont="0" applyFill="0" applyBorder="0" applyAlignment="0" applyProtection="0"/>
    <xf numFmtId="191" fontId="46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200" fontId="40" fillId="31" borderId="0" applyFont="0" applyFill="0" applyBorder="0" applyAlignment="0" applyProtection="0"/>
    <xf numFmtId="38" fontId="18" fillId="0" borderId="0"/>
    <xf numFmtId="38" fontId="18" fillId="0" borderId="0"/>
    <xf numFmtId="38" fontId="18" fillId="0" borderId="0"/>
    <xf numFmtId="38" fontId="18" fillId="0" borderId="0"/>
    <xf numFmtId="0" fontId="18" fillId="31" borderId="0" applyFont="0" applyFill="0" applyBorder="0" applyAlignment="0" applyProtection="0"/>
    <xf numFmtId="14" fontId="20" fillId="0" borderId="0" applyFill="0" applyBorder="0" applyAlignment="0"/>
    <xf numFmtId="201" fontId="51" fillId="0" borderId="0" applyFill="0" applyBorder="0" applyProtection="0"/>
    <xf numFmtId="201" fontId="51" fillId="0" borderId="2" applyFill="0" applyProtection="0"/>
    <xf numFmtId="201" fontId="51" fillId="0" borderId="2" applyFill="0" applyProtection="0"/>
    <xf numFmtId="201" fontId="51" fillId="0" borderId="2" applyFill="0" applyProtection="0"/>
    <xf numFmtId="201" fontId="51" fillId="0" borderId="6" applyFill="0" applyProtection="0"/>
    <xf numFmtId="201" fontId="11" fillId="0" borderId="0" applyFill="0" applyBorder="0" applyProtection="0"/>
    <xf numFmtId="38" fontId="52" fillId="0" borderId="13">
      <alignment vertic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96" fontId="32" fillId="0" borderId="0" applyFill="0" applyBorder="0" applyAlignment="0"/>
    <xf numFmtId="189" fontId="46" fillId="0" borderId="0" applyFill="0" applyBorder="0" applyAlignment="0"/>
    <xf numFmtId="190" fontId="32" fillId="0" borderId="0" applyFill="0" applyBorder="0" applyAlignment="0"/>
    <xf numFmtId="191" fontId="46" fillId="0" borderId="0" applyFill="0" applyBorder="0" applyAlignment="0"/>
    <xf numFmtId="196" fontId="32" fillId="0" borderId="0" applyFill="0" applyBorder="0" applyAlignment="0"/>
    <xf numFmtId="189" fontId="46" fillId="0" borderId="0" applyFill="0" applyBorder="0" applyAlignment="0"/>
    <xf numFmtId="197" fontId="32" fillId="0" borderId="0" applyFill="0" applyBorder="0" applyAlignment="0"/>
    <xf numFmtId="198" fontId="48" fillId="0" borderId="0" applyFill="0" applyBorder="0" applyAlignment="0"/>
    <xf numFmtId="190" fontId="32" fillId="0" borderId="0" applyFill="0" applyBorder="0" applyAlignment="0"/>
    <xf numFmtId="191" fontId="46" fillId="0" borderId="0" applyFill="0" applyBorder="0" applyAlignment="0"/>
    <xf numFmtId="0" fontId="26" fillId="0" borderId="0" applyFont="0" applyFill="0" applyBorder="0" applyAlignment="0" applyProtection="0">
      <alignment horizontal="left"/>
    </xf>
    <xf numFmtId="202" fontId="29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>
      <alignment horizontal="center" wrapText="1"/>
    </xf>
    <xf numFmtId="0" fontId="46" fillId="0" borderId="0" applyFill="0" applyBorder="0">
      <alignment horizontal="left" vertical="top"/>
    </xf>
    <xf numFmtId="2" fontId="18" fillId="31" borderId="0" applyFont="0" applyFill="0" applyBorder="0" applyAlignment="0" applyProtection="0"/>
    <xf numFmtId="0" fontId="56" fillId="11" borderId="0" applyNumberFormat="0" applyBorder="0" applyAlignment="0" applyProtection="0"/>
    <xf numFmtId="38" fontId="2" fillId="32" borderId="0" applyNumberFormat="0" applyBorder="0" applyAlignment="0" applyProtection="0"/>
    <xf numFmtId="0" fontId="7" fillId="0" borderId="14" applyNumberFormat="0" applyAlignment="0" applyProtection="0">
      <alignment horizontal="left" vertical="center"/>
    </xf>
    <xf numFmtId="0" fontId="7" fillId="0" borderId="3">
      <alignment horizontal="left" vertical="center"/>
    </xf>
    <xf numFmtId="0" fontId="7" fillId="0" borderId="3">
      <alignment horizontal="left" vertical="center"/>
    </xf>
    <xf numFmtId="14" fontId="4" fillId="3" borderId="7">
      <alignment horizontal="center" vertical="center" wrapText="1"/>
    </xf>
    <xf numFmtId="0" fontId="57" fillId="0" borderId="15" applyNumberFormat="0" applyFill="0" applyAlignment="0" applyProtection="0"/>
    <xf numFmtId="0" fontId="58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52" fillId="0" borderId="0"/>
    <xf numFmtId="0" fontId="26" fillId="0" borderId="0"/>
    <xf numFmtId="0" fontId="31" fillId="0" borderId="0" applyNumberFormat="0" applyFill="0" applyBorder="0" applyAlignment="0" applyProtection="0">
      <alignment vertical="top"/>
      <protection locked="0"/>
    </xf>
    <xf numFmtId="10" fontId="2" fillId="4" borderId="9" applyNumberFormat="0" applyBorder="0" applyAlignment="0" applyProtection="0"/>
    <xf numFmtId="0" fontId="60" fillId="14" borderId="10" applyNumberFormat="0" applyAlignment="0" applyProtection="0"/>
    <xf numFmtId="40" fontId="61" fillId="0" borderId="0">
      <protection locked="0"/>
    </xf>
    <xf numFmtId="1" fontId="62" fillId="0" borderId="0">
      <alignment horizontal="center"/>
      <protection locked="0"/>
    </xf>
    <xf numFmtId="203" fontId="19" fillId="0" borderId="0" applyFont="0" applyFill="0" applyBorder="0" applyAlignment="0" applyProtection="0"/>
    <xf numFmtId="203" fontId="63" fillId="0" borderId="0" applyFont="0" applyFill="0" applyBorder="0" applyAlignment="0" applyProtection="0"/>
    <xf numFmtId="203" fontId="19" fillId="0" borderId="0" applyFont="0" applyFill="0" applyBorder="0" applyAlignment="0" applyProtection="0"/>
    <xf numFmtId="204" fontId="64" fillId="0" borderId="0" applyFont="0" applyFill="0" applyBorder="0" applyAlignment="0" applyProtection="0"/>
    <xf numFmtId="204" fontId="65" fillId="0" borderId="0" applyFont="0" applyFill="0" applyBorder="0" applyAlignment="0" applyProtection="0"/>
    <xf numFmtId="204" fontId="64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>
      <alignment vertical="center"/>
    </xf>
    <xf numFmtId="175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69" fillId="0" borderId="0" applyProtection="0">
      <alignment vertical="center"/>
      <protection locked="0"/>
    </xf>
    <xf numFmtId="0" fontId="69" fillId="0" borderId="0" applyNumberFormat="0" applyProtection="0">
      <alignment vertical="top"/>
      <protection locked="0"/>
    </xf>
    <xf numFmtId="0" fontId="70" fillId="0" borderId="18" applyAlignment="0"/>
    <xf numFmtId="38" fontId="71" fillId="0" borderId="0"/>
    <xf numFmtId="38" fontId="72" fillId="0" borderId="0"/>
    <xf numFmtId="38" fontId="73" fillId="0" borderId="0"/>
    <xf numFmtId="38" fontId="74" fillId="0" borderId="0"/>
    <xf numFmtId="0" fontId="75" fillId="0" borderId="0"/>
    <xf numFmtId="0" fontId="75" fillId="0" borderId="0"/>
    <xf numFmtId="196" fontId="32" fillId="0" borderId="0" applyFill="0" applyBorder="0" applyAlignment="0"/>
    <xf numFmtId="189" fontId="46" fillId="0" borderId="0" applyFill="0" applyBorder="0" applyAlignment="0"/>
    <xf numFmtId="190" fontId="32" fillId="0" borderId="0" applyFill="0" applyBorder="0" applyAlignment="0"/>
    <xf numFmtId="191" fontId="46" fillId="0" borderId="0" applyFill="0" applyBorder="0" applyAlignment="0"/>
    <xf numFmtId="196" fontId="32" fillId="0" borderId="0" applyFill="0" applyBorder="0" applyAlignment="0"/>
    <xf numFmtId="189" fontId="46" fillId="0" borderId="0" applyFill="0" applyBorder="0" applyAlignment="0"/>
    <xf numFmtId="197" fontId="32" fillId="0" borderId="0" applyFill="0" applyBorder="0" applyAlignment="0"/>
    <xf numFmtId="198" fontId="48" fillId="0" borderId="0" applyFill="0" applyBorder="0" applyAlignment="0"/>
    <xf numFmtId="190" fontId="32" fillId="0" borderId="0" applyFill="0" applyBorder="0" applyAlignment="0"/>
    <xf numFmtId="191" fontId="46" fillId="0" borderId="0" applyFill="0" applyBorder="0" applyAlignment="0"/>
    <xf numFmtId="0" fontId="76" fillId="0" borderId="19" applyNumberFormat="0" applyFill="0" applyAlignment="0" applyProtection="0"/>
    <xf numFmtId="0" fontId="77" fillId="0" borderId="7"/>
    <xf numFmtId="0" fontId="78" fillId="0" borderId="0">
      <protection locked="0"/>
    </xf>
    <xf numFmtId="0" fontId="79" fillId="21" borderId="0" applyNumberFormat="0" applyBorder="0" applyAlignment="0" applyProtection="0"/>
    <xf numFmtId="37" fontId="80" fillId="0" borderId="0"/>
    <xf numFmtId="0" fontId="18" fillId="0" borderId="0"/>
    <xf numFmtId="205" fontId="81" fillId="0" borderId="0"/>
    <xf numFmtId="0" fontId="113" fillId="0" borderId="0"/>
    <xf numFmtId="0" fontId="2" fillId="0" borderId="0"/>
    <xf numFmtId="0" fontId="114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26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4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4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4" fillId="0" borderId="0"/>
    <xf numFmtId="0" fontId="113" fillId="0" borderId="0"/>
    <xf numFmtId="0" fontId="1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17" fillId="0" borderId="0">
      <alignment horizontal="left"/>
    </xf>
    <xf numFmtId="0" fontId="18" fillId="0" borderId="0"/>
    <xf numFmtId="38" fontId="18" fillId="0" borderId="0"/>
    <xf numFmtId="0" fontId="6" fillId="0" borderId="0"/>
    <xf numFmtId="0" fontId="6" fillId="0" borderId="0"/>
    <xf numFmtId="0" fontId="17" fillId="0" borderId="0">
      <alignment horizontal="left"/>
    </xf>
    <xf numFmtId="0" fontId="6" fillId="0" borderId="0"/>
    <xf numFmtId="0" fontId="6" fillId="0" borderId="0"/>
    <xf numFmtId="0" fontId="2" fillId="0" borderId="0"/>
    <xf numFmtId="0" fontId="17" fillId="0" borderId="0"/>
    <xf numFmtId="0" fontId="6" fillId="0" borderId="0"/>
    <xf numFmtId="0" fontId="17" fillId="0" borderId="0">
      <alignment horizontal="left"/>
    </xf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3" fillId="0" borderId="0"/>
    <xf numFmtId="0" fontId="18" fillId="0" borderId="0"/>
    <xf numFmtId="0" fontId="24" fillId="0" borderId="0"/>
    <xf numFmtId="0" fontId="18" fillId="0" borderId="0"/>
    <xf numFmtId="0" fontId="26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24" fillId="0" borderId="0"/>
    <xf numFmtId="0" fontId="18" fillId="0" borderId="0"/>
    <xf numFmtId="38" fontId="18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2" fillId="0" borderId="0"/>
    <xf numFmtId="0" fontId="20" fillId="0" borderId="0"/>
    <xf numFmtId="0" fontId="29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24" fillId="0" borderId="0"/>
    <xf numFmtId="0" fontId="29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3" fillId="0" borderId="0"/>
    <xf numFmtId="0" fontId="113" fillId="0" borderId="0"/>
    <xf numFmtId="0" fontId="113" fillId="0" borderId="0"/>
    <xf numFmtId="0" fontId="26" fillId="0" borderId="0"/>
    <xf numFmtId="0" fontId="18" fillId="0" borderId="0"/>
    <xf numFmtId="0" fontId="29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8" fillId="0" borderId="0"/>
    <xf numFmtId="0" fontId="29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24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8" fillId="0" borderId="0"/>
    <xf numFmtId="0" fontId="82" fillId="0" borderId="0"/>
    <xf numFmtId="0" fontId="26" fillId="0" borderId="0"/>
    <xf numFmtId="0" fontId="32" fillId="0" borderId="0"/>
    <xf numFmtId="0" fontId="18" fillId="15" borderId="20" applyNumberFormat="0" applyFont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8" fontId="26" fillId="0" borderId="0" applyFont="0" applyFill="0" applyBorder="0" applyAlignment="0" applyProtection="0"/>
    <xf numFmtId="210" fontId="26" fillId="0" borderId="0" applyFont="0" applyFill="0" applyBorder="0" applyAlignment="0" applyProtection="0"/>
    <xf numFmtId="211" fontId="26" fillId="0" borderId="0" applyFont="0" applyFill="0" applyBorder="0" applyAlignment="0" applyProtection="0"/>
    <xf numFmtId="212" fontId="40" fillId="0" borderId="0" applyFont="0" applyFill="0" applyBorder="0" applyAlignment="0" applyProtection="0"/>
    <xf numFmtId="213" fontId="40" fillId="0" borderId="0" applyFont="0" applyFill="0" applyBorder="0" applyAlignment="0" applyProtection="0"/>
    <xf numFmtId="0" fontId="5" fillId="0" borderId="0"/>
    <xf numFmtId="212" fontId="40" fillId="0" borderId="0" applyFont="0" applyFill="0" applyBorder="0" applyAlignment="0" applyProtection="0"/>
    <xf numFmtId="213" fontId="40" fillId="0" borderId="0" applyFont="0" applyFill="0" applyBorder="0" applyAlignment="0" applyProtection="0"/>
    <xf numFmtId="0" fontId="83" fillId="20" borderId="21" applyNumberFormat="0" applyAlignment="0" applyProtection="0"/>
    <xf numFmtId="0" fontId="17" fillId="31" borderId="0" applyFill="0" applyBorder="0" applyProtection="0">
      <alignment horizontal="center"/>
    </xf>
    <xf numFmtId="0" fontId="84" fillId="0" borderId="0"/>
    <xf numFmtId="0" fontId="85" fillId="2" borderId="0"/>
    <xf numFmtId="214" fontId="18" fillId="0" borderId="0" applyFont="0" applyFill="0" applyBorder="0" applyAlignment="0" applyProtection="0"/>
    <xf numFmtId="194" fontId="47" fillId="0" borderId="0" applyFont="0" applyFill="0" applyBorder="0" applyAlignment="0" applyProtection="0"/>
    <xf numFmtId="195" fontId="48" fillId="0" borderId="0" applyFont="0" applyFill="0" applyBorder="0" applyAlignment="0" applyProtection="0"/>
    <xf numFmtId="215" fontId="47" fillId="0" borderId="0" applyFont="0" applyFill="0" applyBorder="0" applyAlignment="0" applyProtection="0"/>
    <xf numFmtId="216" fontId="46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217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5" fontId="18" fillId="0" borderId="0" applyFont="0" applyFill="0" applyBorder="0" applyAlignment="0" applyProtection="0"/>
    <xf numFmtId="218" fontId="32" fillId="0" borderId="0"/>
    <xf numFmtId="219" fontId="32" fillId="0" borderId="0"/>
    <xf numFmtId="196" fontId="32" fillId="0" borderId="0" applyFill="0" applyBorder="0" applyAlignment="0"/>
    <xf numFmtId="189" fontId="46" fillId="0" borderId="0" applyFill="0" applyBorder="0" applyAlignment="0"/>
    <xf numFmtId="190" fontId="32" fillId="0" borderId="0" applyFill="0" applyBorder="0" applyAlignment="0"/>
    <xf numFmtId="191" fontId="46" fillId="0" borderId="0" applyFill="0" applyBorder="0" applyAlignment="0"/>
    <xf numFmtId="196" fontId="32" fillId="0" borderId="0" applyFill="0" applyBorder="0" applyAlignment="0"/>
    <xf numFmtId="189" fontId="46" fillId="0" borderId="0" applyFill="0" applyBorder="0" applyAlignment="0"/>
    <xf numFmtId="197" fontId="32" fillId="0" borderId="0" applyFill="0" applyBorder="0" applyAlignment="0"/>
    <xf numFmtId="198" fontId="48" fillId="0" borderId="0" applyFill="0" applyBorder="0" applyAlignment="0"/>
    <xf numFmtId="190" fontId="32" fillId="0" borderId="0" applyFill="0" applyBorder="0" applyAlignment="0"/>
    <xf numFmtId="191" fontId="46" fillId="0" borderId="0" applyFill="0" applyBorder="0" applyAlignment="0"/>
    <xf numFmtId="0" fontId="86" fillId="0" borderId="0" applyNumberFormat="0">
      <alignment horizontal="left"/>
    </xf>
    <xf numFmtId="0" fontId="52" fillId="0" borderId="0" applyNumberFormat="0" applyFont="0" applyFill="0" applyBorder="0" applyAlignment="0" applyProtection="0">
      <alignment horizontal="left"/>
    </xf>
    <xf numFmtId="0" fontId="45" fillId="0" borderId="7">
      <alignment horizontal="center"/>
    </xf>
    <xf numFmtId="0" fontId="84" fillId="0" borderId="0"/>
    <xf numFmtId="0" fontId="87" fillId="0" borderId="0" applyProtection="0"/>
    <xf numFmtId="0" fontId="88" fillId="0" borderId="22" applyFont="0" applyBorder="0">
      <alignment horizontal="center"/>
    </xf>
    <xf numFmtId="0" fontId="89" fillId="0" borderId="0" applyNumberFormat="0" applyFont="0" applyFill="0" applyBorder="0" applyAlignment="0" applyProtection="0">
      <protection locked="0"/>
    </xf>
    <xf numFmtId="3" fontId="33" fillId="0" borderId="0" applyFont="0" applyFill="0" applyBorder="0" applyAlignment="0"/>
    <xf numFmtId="0" fontId="18" fillId="33" borderId="21" applyNumberFormat="0" applyProtection="0">
      <alignment horizontal="left" vertical="center" indent="1"/>
    </xf>
    <xf numFmtId="0" fontId="18" fillId="34" borderId="21" applyNumberFormat="0" applyProtection="0">
      <alignment horizontal="left" vertical="center" indent="1"/>
    </xf>
    <xf numFmtId="0" fontId="18" fillId="35" borderId="21" applyNumberFormat="0" applyProtection="0">
      <alignment horizontal="left" vertical="center" indent="1"/>
    </xf>
    <xf numFmtId="0" fontId="18" fillId="36" borderId="21" applyNumberFormat="0" applyProtection="0">
      <alignment horizontal="left" vertical="center" indent="1"/>
    </xf>
    <xf numFmtId="0" fontId="18" fillId="37" borderId="21" applyNumberFormat="0" applyProtection="0">
      <alignment horizontal="left" vertical="center" indent="1"/>
    </xf>
    <xf numFmtId="0" fontId="18" fillId="37" borderId="21" applyNumberFormat="0" applyProtection="0">
      <alignment horizontal="left" vertical="center" indent="1"/>
    </xf>
    <xf numFmtId="0" fontId="18" fillId="38" borderId="21" applyNumberFormat="0" applyProtection="0">
      <alignment horizontal="left" vertical="center" indent="1"/>
    </xf>
    <xf numFmtId="0" fontId="18" fillId="39" borderId="21" applyNumberFormat="0" applyProtection="0">
      <alignment horizontal="left" vertical="center" indent="1"/>
    </xf>
    <xf numFmtId="4" fontId="16" fillId="40" borderId="23" applyNumberFormat="0" applyProtection="0">
      <alignment horizontal="right" vertical="center"/>
    </xf>
    <xf numFmtId="220" fontId="90" fillId="0" borderId="9">
      <alignment horizontal="left" vertical="center"/>
      <protection locked="0"/>
    </xf>
    <xf numFmtId="0" fontId="18" fillId="0" borderId="0"/>
    <xf numFmtId="221" fontId="91" fillId="0" borderId="0" applyFont="0" applyFill="0" applyBorder="0" applyAlignment="0" applyProtection="0"/>
    <xf numFmtId="0" fontId="33" fillId="0" borderId="0"/>
    <xf numFmtId="0" fontId="32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 applyNumberFormat="0" applyFont="0" applyFill="0" applyBorder="0" applyAlignment="0" applyProtection="0">
      <alignment vertical="top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 applyNumberFormat="0" applyFont="0" applyFill="0" applyBorder="0" applyAlignment="0" applyProtection="0">
      <alignment vertical="top"/>
    </xf>
    <xf numFmtId="0" fontId="52" fillId="0" borderId="0" applyNumberFormat="0" applyFont="0" applyFill="0" applyBorder="0" applyAlignment="0" applyProtection="0">
      <alignment vertical="top"/>
    </xf>
    <xf numFmtId="0" fontId="28" fillId="0" borderId="0"/>
    <xf numFmtId="0" fontId="52" fillId="0" borderId="0" applyNumberFormat="0" applyFont="0" applyFill="0" applyBorder="0" applyAlignment="0" applyProtection="0">
      <alignment vertical="top"/>
    </xf>
    <xf numFmtId="0" fontId="52" fillId="0" borderId="0" applyNumberFormat="0" applyFont="0" applyFill="0" applyBorder="0" applyAlignment="0" applyProtection="0">
      <alignment vertical="top"/>
    </xf>
    <xf numFmtId="0" fontId="28" fillId="0" borderId="0"/>
    <xf numFmtId="0" fontId="52" fillId="0" borderId="0" applyNumberFormat="0" applyFont="0" applyFill="0" applyBorder="0" applyAlignment="0" applyProtection="0">
      <alignment vertical="top"/>
    </xf>
    <xf numFmtId="0" fontId="2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3" fontId="18" fillId="0" borderId="0"/>
    <xf numFmtId="49" fontId="20" fillId="0" borderId="0" applyFill="0" applyBorder="0" applyAlignment="0"/>
    <xf numFmtId="222" fontId="47" fillId="0" borderId="0" applyFill="0" applyBorder="0" applyAlignment="0"/>
    <xf numFmtId="223" fontId="48" fillId="0" borderId="0" applyFill="0" applyBorder="0" applyAlignment="0"/>
    <xf numFmtId="224" fontId="47" fillId="0" borderId="0" applyFill="0" applyBorder="0" applyAlignment="0"/>
    <xf numFmtId="225" fontId="48" fillId="0" borderId="0" applyFill="0" applyBorder="0" applyAlignment="0"/>
    <xf numFmtId="0" fontId="10" fillId="0" borderId="0" applyFill="0" applyBorder="0" applyProtection="0">
      <alignment horizontal="left" vertical="top"/>
    </xf>
    <xf numFmtId="0" fontId="10" fillId="0" borderId="0">
      <alignment horizontal="center" vertical="top"/>
    </xf>
    <xf numFmtId="0" fontId="92" fillId="0" borderId="0" applyNumberFormat="0" applyFill="0" applyBorder="0" applyAlignment="0" applyProtection="0"/>
    <xf numFmtId="0" fontId="93" fillId="0" borderId="24" applyNumberFormat="0" applyFill="0" applyAlignment="0" applyProtection="0"/>
    <xf numFmtId="226" fontId="18" fillId="0" borderId="0" applyFont="0" applyFill="0" applyBorder="0" applyAlignment="0" applyProtection="0"/>
    <xf numFmtId="0" fontId="94" fillId="0" borderId="0"/>
    <xf numFmtId="0" fontId="15" fillId="0" borderId="0" applyAlignment="0"/>
    <xf numFmtId="0" fontId="95" fillId="0" borderId="0"/>
    <xf numFmtId="0" fontId="5" fillId="0" borderId="0"/>
    <xf numFmtId="0" fontId="96" fillId="0" borderId="0"/>
    <xf numFmtId="227" fontId="40" fillId="0" borderId="0" applyFont="0" applyFill="0" applyBorder="0" applyAlignment="0" applyProtection="0"/>
    <xf numFmtId="228" fontId="40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0" fontId="96" fillId="0" borderId="0"/>
    <xf numFmtId="4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9" borderId="0" applyNumberFormat="0" applyBorder="0" applyAlignment="0" applyProtection="0"/>
    <xf numFmtId="191" fontId="33" fillId="0" borderId="25">
      <protection locked="0"/>
    </xf>
    <xf numFmtId="0" fontId="97" fillId="14" borderId="10" applyNumberFormat="0" applyAlignment="0" applyProtection="0"/>
    <xf numFmtId="0" fontId="98" fillId="20" borderId="21" applyNumberFormat="0" applyAlignment="0" applyProtection="0"/>
    <xf numFmtId="0" fontId="99" fillId="20" borderId="10" applyNumberFormat="0" applyAlignment="0" applyProtection="0"/>
    <xf numFmtId="0" fontId="25" fillId="32" borderId="26"/>
    <xf numFmtId="14" fontId="33" fillId="0" borderId="0">
      <alignment horizontal="right"/>
    </xf>
    <xf numFmtId="174" fontId="26" fillId="0" borderId="0" applyFont="0" applyFill="0" applyBorder="0" applyAlignment="0" applyProtection="0"/>
    <xf numFmtId="0" fontId="100" fillId="0" borderId="15" applyNumberFormat="0" applyFill="0" applyAlignment="0" applyProtection="0"/>
    <xf numFmtId="0" fontId="101" fillId="0" borderId="16" applyNumberFormat="0" applyFill="0" applyAlignment="0" applyProtection="0"/>
    <xf numFmtId="0" fontId="102" fillId="0" borderId="17" applyNumberFormat="0" applyFill="0" applyAlignment="0" applyProtection="0"/>
    <xf numFmtId="0" fontId="102" fillId="0" borderId="0" applyNumberFormat="0" applyFill="0" applyBorder="0" applyAlignment="0" applyProtection="0"/>
    <xf numFmtId="191" fontId="103" fillId="3" borderId="25"/>
    <xf numFmtId="0" fontId="18" fillId="0" borderId="9">
      <alignment horizontal="right"/>
    </xf>
    <xf numFmtId="0" fontId="104" fillId="0" borderId="24" applyNumberFormat="0" applyFill="0" applyAlignment="0" applyProtection="0"/>
    <xf numFmtId="0" fontId="18" fillId="0" borderId="0"/>
    <xf numFmtId="0" fontId="105" fillId="30" borderId="11" applyNumberFormat="0" applyAlignment="0" applyProtection="0"/>
    <xf numFmtId="0" fontId="40" fillId="0" borderId="0">
      <alignment vertical="center"/>
    </xf>
    <xf numFmtId="0" fontId="18" fillId="0" borderId="9"/>
    <xf numFmtId="0" fontId="18" fillId="0" borderId="9"/>
    <xf numFmtId="0" fontId="106" fillId="21" borderId="0" applyNumberFormat="0" applyBorder="0" applyAlignment="0" applyProtection="0"/>
    <xf numFmtId="0" fontId="18" fillId="0" borderId="0"/>
    <xf numFmtId="0" fontId="18" fillId="0" borderId="0"/>
    <xf numFmtId="0" fontId="2" fillId="0" borderId="0"/>
    <xf numFmtId="0" fontId="1" fillId="0" borderId="0"/>
    <xf numFmtId="0" fontId="18" fillId="0" borderId="0"/>
    <xf numFmtId="0" fontId="17" fillId="0" borderId="0">
      <alignment horizontal="left"/>
    </xf>
    <xf numFmtId="0" fontId="17" fillId="0" borderId="0">
      <alignment horizontal="left"/>
    </xf>
    <xf numFmtId="0" fontId="1" fillId="0" borderId="0"/>
    <xf numFmtId="0" fontId="5" fillId="0" borderId="0"/>
    <xf numFmtId="0" fontId="1" fillId="0" borderId="0"/>
    <xf numFmtId="0" fontId="17" fillId="0" borderId="0"/>
    <xf numFmtId="0" fontId="18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" fillId="0" borderId="0"/>
    <xf numFmtId="0" fontId="107" fillId="0" borderId="0"/>
    <xf numFmtId="0" fontId="108" fillId="10" borderId="0" applyNumberFormat="0" applyBorder="0" applyAlignment="0" applyProtection="0"/>
    <xf numFmtId="0" fontId="109" fillId="0" borderId="0" applyNumberFormat="0" applyFill="0" applyBorder="0" applyAlignment="0" applyProtection="0"/>
    <xf numFmtId="0" fontId="19" fillId="15" borderId="20" applyNumberFormat="0" applyFont="0" applyAlignment="0" applyProtection="0"/>
    <xf numFmtId="0" fontId="29" fillId="15" borderId="20" applyNumberFormat="0" applyFont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10" fillId="0" borderId="19" applyNumberFormat="0" applyFill="0" applyAlignment="0" applyProtection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 applyNumberFormat="0" applyFont="0" applyFill="0" applyBorder="0" applyAlignment="0" applyProtection="0">
      <alignment vertical="top"/>
    </xf>
    <xf numFmtId="0" fontId="28" fillId="0" borderId="0"/>
    <xf numFmtId="0" fontId="18" fillId="0" borderId="0"/>
    <xf numFmtId="0" fontId="52" fillId="0" borderId="0" applyNumberFormat="0" applyFont="0" applyFill="0" applyBorder="0" applyAlignment="0" applyProtection="0">
      <alignment vertical="top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>
      <alignment vertical="justify"/>
    </xf>
    <xf numFmtId="0" fontId="26" fillId="2" borderId="9" applyNumberFormat="0" applyAlignment="0">
      <alignment horizontal="left"/>
    </xf>
    <xf numFmtId="0" fontId="26" fillId="2" borderId="9" applyNumberFormat="0" applyAlignment="0">
      <alignment horizontal="left"/>
    </xf>
    <xf numFmtId="0" fontId="27" fillId="0" borderId="0" applyNumberFormat="0" applyFill="0" applyBorder="0" applyAlignment="0" applyProtection="0"/>
    <xf numFmtId="38" fontId="26" fillId="0" borderId="0" applyFont="0" applyFill="0" applyBorder="0" applyAlignment="0" applyProtection="0"/>
    <xf numFmtId="3" fontId="111" fillId="0" borderId="27" applyFont="0" applyBorder="0">
      <alignment horizontal="right"/>
      <protection locked="0"/>
    </xf>
    <xf numFmtId="229" fontId="26" fillId="0" borderId="0" applyFont="0" applyFill="0" applyBorder="0" applyAlignment="0" applyProtection="0"/>
    <xf numFmtId="176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226" fontId="26" fillId="0" borderId="0" applyFont="0" applyFill="0" applyBorder="0" applyAlignment="0" applyProtection="0"/>
    <xf numFmtId="226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230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2" fillId="11" borderId="0" applyNumberFormat="0" applyBorder="0" applyAlignment="0" applyProtection="0"/>
    <xf numFmtId="4" fontId="18" fillId="0" borderId="9"/>
    <xf numFmtId="174" fontId="35" fillId="0" borderId="0">
      <protection locked="0"/>
    </xf>
    <xf numFmtId="44" fontId="35" fillId="0" borderId="0">
      <protection locked="0"/>
    </xf>
    <xf numFmtId="0" fontId="2" fillId="0" borderId="0"/>
  </cellStyleXfs>
  <cellXfs count="159">
    <xf numFmtId="0" fontId="0" fillId="0" borderId="0" xfId="0"/>
    <xf numFmtId="0" fontId="115" fillId="0" borderId="0" xfId="2" applyNumberFormat="1" applyFont="1" applyFill="1" applyAlignment="1">
      <alignment horizontal="left" vertical="top" wrapText="1"/>
    </xf>
    <xf numFmtId="0" fontId="115" fillId="0" borderId="0" xfId="2" applyNumberFormat="1" applyFont="1" applyFill="1" applyAlignment="1">
      <alignment horizontal="left" vertical="top"/>
    </xf>
    <xf numFmtId="0" fontId="116" fillId="0" borderId="0" xfId="2" applyNumberFormat="1" applyFont="1" applyFill="1" applyAlignment="1">
      <alignment horizontal="left" vertical="top" wrapText="1"/>
    </xf>
    <xf numFmtId="0" fontId="125" fillId="0" borderId="0" xfId="0" applyFont="1" applyAlignment="1">
      <alignment horizontal="justify" vertical="center"/>
    </xf>
    <xf numFmtId="0" fontId="127" fillId="0" borderId="4" xfId="0" applyFont="1" applyBorder="1" applyAlignment="1">
      <alignment vertical="center" wrapText="1"/>
    </xf>
    <xf numFmtId="0" fontId="127" fillId="0" borderId="7" xfId="0" applyFont="1" applyBorder="1" applyAlignment="1">
      <alignment vertical="center" wrapText="1"/>
    </xf>
    <xf numFmtId="0" fontId="126" fillId="6" borderId="0" xfId="0" applyFont="1" applyFill="1" applyAlignment="1">
      <alignment vertical="center" wrapText="1"/>
    </xf>
    <xf numFmtId="0" fontId="127" fillId="0" borderId="0" xfId="0" applyFont="1" applyAlignment="1">
      <alignment vertical="center" wrapText="1"/>
    </xf>
    <xf numFmtId="0" fontId="126" fillId="0" borderId="0" xfId="0" applyFont="1" applyAlignment="1">
      <alignment vertical="center" wrapText="1"/>
    </xf>
    <xf numFmtId="0" fontId="126" fillId="0" borderId="7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5" fillId="0" borderId="7" xfId="0" applyFont="1" applyBorder="1" applyAlignment="1">
      <alignment horizontal="center" vertical="center" wrapText="1"/>
    </xf>
    <xf numFmtId="0" fontId="125" fillId="0" borderId="0" xfId="0" applyFont="1" applyAlignment="1">
      <alignment horizontal="center" vertical="center" wrapText="1"/>
    </xf>
    <xf numFmtId="0" fontId="124" fillId="0" borderId="0" xfId="0" applyFont="1" applyAlignment="1">
      <alignment vertical="center" wrapText="1"/>
    </xf>
    <xf numFmtId="166" fontId="115" fillId="2" borderId="5" xfId="2" applyNumberFormat="1" applyFont="1" applyFill="1" applyBorder="1" applyAlignment="1">
      <alignment horizontal="right"/>
    </xf>
    <xf numFmtId="170" fontId="116" fillId="5" borderId="4" xfId="4" applyNumberFormat="1" applyFont="1" applyFill="1" applyBorder="1" applyAlignment="1">
      <alignment horizontal="right" wrapText="1"/>
    </xf>
    <xf numFmtId="165" fontId="115" fillId="8" borderId="1" xfId="2" applyNumberFormat="1" applyFont="1" applyFill="1" applyBorder="1" applyAlignment="1">
      <alignment horizontal="right" wrapText="1"/>
    </xf>
    <xf numFmtId="170" fontId="116" fillId="5" borderId="0" xfId="4" applyNumberFormat="1" applyFont="1" applyFill="1" applyAlignment="1">
      <alignment horizontal="right" wrapText="1"/>
    </xf>
    <xf numFmtId="0" fontId="115" fillId="2" borderId="2" xfId="2" applyNumberFormat="1" applyFont="1" applyFill="1" applyBorder="1" applyAlignment="1">
      <alignment horizontal="right" vertical="center" wrapText="1"/>
    </xf>
    <xf numFmtId="170" fontId="115" fillId="2" borderId="2" xfId="4" applyNumberFormat="1" applyFont="1" applyFill="1" applyBorder="1" applyAlignment="1">
      <alignment horizontal="right" vertical="center" wrapText="1"/>
    </xf>
    <xf numFmtId="170" fontId="115" fillId="8" borderId="0" xfId="4" applyNumberFormat="1" applyFont="1" applyFill="1" applyBorder="1" applyAlignment="1">
      <alignment horizontal="right" wrapText="1"/>
    </xf>
    <xf numFmtId="0" fontId="116" fillId="2" borderId="0" xfId="2" applyNumberFormat="1" applyFont="1" applyFill="1" applyAlignment="1">
      <alignment horizontal="right" vertical="center" wrapText="1"/>
    </xf>
    <xf numFmtId="170" fontId="116" fillId="5" borderId="2" xfId="4" applyNumberFormat="1" applyFont="1" applyFill="1" applyBorder="1" applyAlignment="1">
      <alignment horizontal="right" wrapText="1"/>
    </xf>
    <xf numFmtId="0" fontId="116" fillId="2" borderId="0" xfId="2" applyNumberFormat="1" applyFont="1" applyFill="1" applyAlignment="1">
      <alignment horizontal="center" vertical="center" wrapText="1"/>
    </xf>
    <xf numFmtId="0" fontId="116" fillId="2" borderId="0" xfId="2" applyNumberFormat="1" applyFont="1" applyFill="1" applyAlignment="1">
      <alignment horizontal="left" vertical="center" wrapText="1"/>
    </xf>
    <xf numFmtId="170" fontId="115" fillId="8" borderId="1" xfId="4" applyNumberFormat="1" applyFont="1" applyFill="1" applyBorder="1" applyAlignment="1">
      <alignment horizontal="right" wrapText="1"/>
    </xf>
    <xf numFmtId="3" fontId="115" fillId="8" borderId="0" xfId="2" applyNumberFormat="1" applyFont="1" applyFill="1" applyAlignment="1">
      <alignment horizontal="right" wrapText="1"/>
    </xf>
    <xf numFmtId="170" fontId="115" fillId="8" borderId="0" xfId="4" applyNumberFormat="1" applyFont="1" applyFill="1" applyAlignment="1">
      <alignment horizontal="right" wrapText="1"/>
    </xf>
    <xf numFmtId="0" fontId="115" fillId="2" borderId="0" xfId="2" applyNumberFormat="1" applyFont="1" applyFill="1" applyAlignment="1">
      <alignment horizontal="center" vertical="center" wrapText="1"/>
    </xf>
    <xf numFmtId="0" fontId="115" fillId="2" borderId="0" xfId="2" applyNumberFormat="1" applyFont="1" applyFill="1" applyAlignment="1">
      <alignment horizontal="left" vertical="center" wrapText="1"/>
    </xf>
    <xf numFmtId="0" fontId="115" fillId="2" borderId="2" xfId="2" applyNumberFormat="1" applyFont="1" applyFill="1" applyBorder="1" applyAlignment="1">
      <alignment horizontal="left" vertical="top"/>
    </xf>
    <xf numFmtId="0" fontId="115" fillId="2" borderId="2" xfId="2" applyNumberFormat="1" applyFont="1" applyFill="1" applyBorder="1" applyAlignment="1">
      <alignment horizontal="left" vertical="top" wrapText="1"/>
    </xf>
    <xf numFmtId="0" fontId="115" fillId="2" borderId="1" xfId="2" applyNumberFormat="1" applyFont="1" applyFill="1" applyBorder="1" applyAlignment="1">
      <alignment horizontal="center" vertical="top"/>
    </xf>
    <xf numFmtId="0" fontId="117" fillId="2" borderId="1" xfId="2" applyNumberFormat="1" applyFont="1" applyFill="1" applyBorder="1" applyAlignment="1">
      <alignment horizontal="left" vertical="top" wrapText="1"/>
    </xf>
    <xf numFmtId="0" fontId="115" fillId="2" borderId="0" xfId="2" applyNumberFormat="1" applyFont="1" applyFill="1" applyAlignment="1">
      <alignment horizontal="left" vertical="top"/>
    </xf>
    <xf numFmtId="0" fontId="115" fillId="2" borderId="0" xfId="2" applyNumberFormat="1" applyFont="1" applyFill="1" applyAlignment="1">
      <alignment horizontal="left" vertical="top" wrapText="1"/>
    </xf>
    <xf numFmtId="0" fontId="0" fillId="0" borderId="0" xfId="0" applyFont="1"/>
    <xf numFmtId="0" fontId="116" fillId="2" borderId="0" xfId="1" applyNumberFormat="1" applyFont="1" applyFill="1" applyAlignment="1">
      <alignment horizontal="left" vertical="top" wrapText="1"/>
    </xf>
    <xf numFmtId="0" fontId="116" fillId="2" borderId="0" xfId="1" applyNumberFormat="1" applyFont="1" applyFill="1" applyAlignment="1">
      <alignment horizontal="left" vertical="top" wrapText="1"/>
    </xf>
    <xf numFmtId="0" fontId="123" fillId="0" borderId="0" xfId="0" applyFont="1"/>
    <xf numFmtId="3" fontId="122" fillId="2" borderId="0" xfId="1" applyNumberFormat="1" applyFont="1" applyFill="1" applyAlignment="1">
      <alignment horizontal="right"/>
    </xf>
    <xf numFmtId="0" fontId="121" fillId="0" borderId="0" xfId="1" applyFont="1"/>
    <xf numFmtId="0" fontId="120" fillId="0" borderId="0" xfId="1" applyFont="1" applyAlignment="1">
      <alignment horizontal="left"/>
    </xf>
    <xf numFmtId="0" fontId="116" fillId="3" borderId="1" xfId="1" applyNumberFormat="1" applyFont="1" applyFill="1" applyBorder="1" applyAlignment="1">
      <alignment horizontal="center" vertical="top" wrapText="1"/>
    </xf>
    <xf numFmtId="177" fontId="119" fillId="0" borderId="0" xfId="1752" applyNumberFormat="1" applyFont="1"/>
    <xf numFmtId="177" fontId="22" fillId="0" borderId="0" xfId="1752" applyNumberFormat="1" applyFont="1" applyBorder="1"/>
    <xf numFmtId="0" fontId="21" fillId="0" borderId="0" xfId="5" applyFont="1" applyFill="1"/>
    <xf numFmtId="177" fontId="21" fillId="0" borderId="0" xfId="1752" applyNumberFormat="1" applyFont="1"/>
    <xf numFmtId="0" fontId="21" fillId="0" borderId="0" xfId="5" applyFont="1"/>
    <xf numFmtId="0" fontId="22" fillId="0" borderId="0" xfId="1" applyFont="1"/>
    <xf numFmtId="3" fontId="116" fillId="5" borderId="1" xfId="1" applyNumberFormat="1" applyFont="1" applyFill="1" applyBorder="1" applyAlignment="1">
      <alignment horizontal="right" wrapText="1"/>
    </xf>
    <xf numFmtId="3" fontId="115" fillId="2" borderId="0" xfId="1" applyNumberFormat="1" applyFont="1" applyFill="1" applyAlignment="1">
      <alignment horizontal="right" vertical="center" wrapText="1"/>
    </xf>
    <xf numFmtId="3" fontId="115" fillId="2" borderId="5" xfId="1" applyNumberFormat="1" applyFont="1" applyFill="1" applyBorder="1" applyAlignment="1">
      <alignment horizontal="left" vertical="top"/>
    </xf>
    <xf numFmtId="0" fontId="115" fillId="2" borderId="0" xfId="1" applyNumberFormat="1" applyFont="1" applyFill="1" applyAlignment="1">
      <alignment horizontal="left" vertical="top" wrapText="1"/>
    </xf>
    <xf numFmtId="3" fontId="116" fillId="5" borderId="4" xfId="1" applyNumberFormat="1" applyFont="1" applyFill="1" applyBorder="1" applyAlignment="1">
      <alignment horizontal="right" wrapText="1"/>
    </xf>
    <xf numFmtId="3" fontId="116" fillId="2" borderId="0" xfId="1" applyNumberFormat="1" applyFont="1" applyFill="1" applyAlignment="1">
      <alignment horizontal="right" vertical="center" wrapText="1"/>
    </xf>
    <xf numFmtId="3" fontId="115" fillId="2" borderId="2" xfId="1" applyNumberFormat="1" applyFont="1" applyFill="1" applyBorder="1" applyAlignment="1">
      <alignment horizontal="right" vertical="center" wrapText="1"/>
    </xf>
    <xf numFmtId="3" fontId="116" fillId="5" borderId="3" xfId="1" applyNumberFormat="1" applyFont="1" applyFill="1" applyBorder="1" applyAlignment="1">
      <alignment horizontal="right" wrapText="1"/>
    </xf>
    <xf numFmtId="3" fontId="115" fillId="8" borderId="1" xfId="1" applyNumberFormat="1" applyFont="1" applyFill="1" applyBorder="1" applyAlignment="1">
      <alignment horizontal="right" wrapText="1"/>
    </xf>
    <xf numFmtId="0" fontId="115" fillId="2" borderId="0" xfId="1" applyNumberFormat="1" applyFont="1" applyFill="1" applyAlignment="1">
      <alignment horizontal="center" vertical="top"/>
    </xf>
    <xf numFmtId="0" fontId="118" fillId="7" borderId="0" xfId="0" applyFont="1" applyFill="1" applyBorder="1" applyAlignment="1">
      <alignment horizontal="left" vertical="center" wrapText="1"/>
    </xf>
    <xf numFmtId="3" fontId="115" fillId="8" borderId="0" xfId="1" applyNumberFormat="1" applyFont="1" applyFill="1" applyAlignment="1">
      <alignment horizontal="right" wrapText="1"/>
    </xf>
    <xf numFmtId="0" fontId="116" fillId="2" borderId="0" xfId="1" applyNumberFormat="1" applyFont="1" applyFill="1" applyAlignment="1">
      <alignment horizontal="right" vertical="center" wrapText="1"/>
    </xf>
    <xf numFmtId="0" fontId="115" fillId="2" borderId="0" xfId="1" applyNumberFormat="1" applyFont="1" applyFill="1" applyAlignment="1">
      <alignment horizontal="right" vertical="center" wrapText="1"/>
    </xf>
    <xf numFmtId="0" fontId="115" fillId="2" borderId="0" xfId="1" applyNumberFormat="1" applyFont="1" applyFill="1" applyAlignment="1">
      <alignment horizontal="left" vertical="center" wrapText="1"/>
    </xf>
    <xf numFmtId="0" fontId="116" fillId="2" borderId="0" xfId="1" applyNumberFormat="1" applyFont="1" applyFill="1" applyAlignment="1">
      <alignment horizontal="center" vertical="center" wrapText="1"/>
    </xf>
    <xf numFmtId="0" fontId="115" fillId="2" borderId="0" xfId="1" applyNumberFormat="1" applyFont="1" applyFill="1" applyAlignment="1">
      <alignment horizontal="center" vertical="center" wrapText="1"/>
    </xf>
    <xf numFmtId="0" fontId="116" fillId="2" borderId="0" xfId="1" applyNumberFormat="1" applyFont="1" applyFill="1" applyAlignment="1">
      <alignment horizontal="left" vertical="center" wrapText="1"/>
    </xf>
    <xf numFmtId="0" fontId="116" fillId="2" borderId="2" xfId="1" applyNumberFormat="1" applyFont="1" applyFill="1" applyBorder="1" applyAlignment="1">
      <alignment horizontal="center" vertical="top"/>
    </xf>
    <xf numFmtId="0" fontId="115" fillId="2" borderId="2" xfId="1" applyNumberFormat="1" applyFont="1" applyFill="1" applyBorder="1" applyAlignment="1">
      <alignment horizontal="center" vertical="top"/>
    </xf>
    <xf numFmtId="0" fontId="117" fillId="2" borderId="2" xfId="1" applyNumberFormat="1" applyFont="1" applyFill="1" applyBorder="1" applyAlignment="1">
      <alignment horizontal="left" vertical="top" wrapText="1"/>
    </xf>
    <xf numFmtId="0" fontId="6" fillId="0" borderId="0" xfId="0" applyFont="1"/>
    <xf numFmtId="0" fontId="116" fillId="3" borderId="1" xfId="1" applyNumberFormat="1" applyFont="1" applyFill="1" applyBorder="1" applyAlignment="1">
      <alignment horizontal="center" vertical="top"/>
    </xf>
    <xf numFmtId="0" fontId="115" fillId="2" borderId="1" xfId="1" applyNumberFormat="1" applyFont="1" applyFill="1" applyBorder="1" applyAlignment="1">
      <alignment horizontal="center" vertical="top"/>
    </xf>
    <xf numFmtId="0" fontId="117" fillId="2" borderId="1" xfId="1" applyNumberFormat="1" applyFont="1" applyFill="1" applyBorder="1" applyAlignment="1">
      <alignment horizontal="left" vertical="top" wrapText="1"/>
    </xf>
    <xf numFmtId="0" fontId="116" fillId="0" borderId="0" xfId="1" applyNumberFormat="1" applyFont="1" applyFill="1" applyAlignment="1">
      <alignment horizontal="center" vertical="top"/>
    </xf>
    <xf numFmtId="0" fontId="22" fillId="0" borderId="0" xfId="5" applyFont="1" applyFill="1"/>
    <xf numFmtId="0" fontId="116" fillId="0" borderId="0" xfId="1" applyNumberFormat="1" applyFont="1" applyFill="1" applyAlignment="1">
      <alignment horizontal="left" vertical="top" wrapText="1"/>
    </xf>
    <xf numFmtId="0" fontId="115" fillId="0" borderId="0" xfId="1" applyNumberFormat="1" applyFont="1" applyFill="1" applyAlignment="1">
      <alignment horizontal="left" vertical="top"/>
    </xf>
    <xf numFmtId="0" fontId="6" fillId="0" borderId="0" xfId="0" applyFont="1" applyFill="1"/>
    <xf numFmtId="0" fontId="115" fillId="0" borderId="0" xfId="1" applyNumberFormat="1" applyFont="1" applyFill="1" applyAlignment="1">
      <alignment horizontal="center" vertical="top"/>
    </xf>
    <xf numFmtId="0" fontId="115" fillId="0" borderId="0" xfId="1" applyNumberFormat="1" applyFont="1" applyFill="1" applyAlignment="1">
      <alignment horizontal="left" vertical="top" wrapText="1"/>
    </xf>
    <xf numFmtId="0" fontId="22" fillId="0" borderId="0" xfId="5" applyFont="1"/>
    <xf numFmtId="0" fontId="116" fillId="2" borderId="0" xfId="1" applyNumberFormat="1" applyFont="1" applyFill="1" applyAlignment="1">
      <alignment horizontal="left" vertical="center" wrapText="1"/>
    </xf>
    <xf numFmtId="0" fontId="116" fillId="2" borderId="0" xfId="1" applyNumberFormat="1" applyFont="1" applyFill="1" applyAlignment="1">
      <alignment horizontal="left" vertical="top" wrapText="1"/>
    </xf>
    <xf numFmtId="0" fontId="116" fillId="3" borderId="1" xfId="2" applyNumberFormat="1" applyFont="1" applyFill="1" applyBorder="1" applyAlignment="1">
      <alignment horizontal="center" vertical="top" wrapText="1"/>
    </xf>
    <xf numFmtId="0" fontId="128" fillId="2" borderId="0" xfId="2" applyNumberFormat="1" applyFont="1" applyFill="1" applyAlignment="1">
      <alignment horizontal="left" vertical="center" wrapText="1"/>
    </xf>
    <xf numFmtId="0" fontId="115" fillId="2" borderId="0" xfId="3" applyNumberFormat="1" applyFont="1" applyFill="1" applyAlignment="1">
      <alignment horizontal="left" vertical="top"/>
    </xf>
    <xf numFmtId="0" fontId="116" fillId="2" borderId="0" xfId="3" applyNumberFormat="1" applyFont="1" applyFill="1" applyAlignment="1">
      <alignment horizontal="left" vertical="top"/>
    </xf>
    <xf numFmtId="0" fontId="117" fillId="2" borderId="1" xfId="3" applyNumberFormat="1" applyFont="1" applyFill="1" applyBorder="1" applyAlignment="1">
      <alignment horizontal="left" vertical="top" wrapText="1"/>
    </xf>
    <xf numFmtId="0" fontId="116" fillId="2" borderId="1" xfId="3" applyNumberFormat="1" applyFont="1" applyFill="1" applyBorder="1" applyAlignment="1">
      <alignment horizontal="center" vertical="center" wrapText="1"/>
    </xf>
    <xf numFmtId="0" fontId="115" fillId="2" borderId="2" xfId="3" applyNumberFormat="1" applyFont="1" applyFill="1" applyBorder="1" applyAlignment="1">
      <alignment horizontal="left" vertical="top"/>
    </xf>
    <xf numFmtId="0" fontId="116" fillId="3" borderId="0" xfId="3" applyNumberFormat="1" applyFont="1" applyFill="1" applyAlignment="1">
      <alignment horizontal="left" vertical="center"/>
    </xf>
    <xf numFmtId="170" fontId="116" fillId="4" borderId="1" xfId="4" applyNumberFormat="1" applyFont="1" applyFill="1" applyBorder="1" applyAlignment="1">
      <alignment horizontal="right"/>
    </xf>
    <xf numFmtId="171" fontId="116" fillId="4" borderId="1" xfId="4" applyNumberFormat="1" applyFont="1" applyFill="1" applyBorder="1" applyAlignment="1">
      <alignment horizontal="right"/>
    </xf>
    <xf numFmtId="170" fontId="116" fillId="5" borderId="1" xfId="4" applyNumberFormat="1" applyFont="1" applyFill="1" applyBorder="1" applyAlignment="1">
      <alignment horizontal="right"/>
    </xf>
    <xf numFmtId="0" fontId="115" fillId="2" borderId="0" xfId="3" applyNumberFormat="1" applyFont="1" applyFill="1" applyAlignment="1">
      <alignment horizontal="left" vertical="center"/>
    </xf>
    <xf numFmtId="170" fontId="115" fillId="4" borderId="2" xfId="4" applyNumberFormat="1" applyFont="1" applyFill="1" applyBorder="1" applyAlignment="1">
      <alignment horizontal="right"/>
    </xf>
    <xf numFmtId="170" fontId="116" fillId="5" borderId="2" xfId="4" applyNumberFormat="1" applyFont="1" applyFill="1" applyBorder="1" applyAlignment="1">
      <alignment horizontal="right"/>
    </xf>
    <xf numFmtId="170" fontId="115" fillId="5" borderId="0" xfId="4" applyNumberFormat="1" applyFont="1" applyFill="1" applyAlignment="1">
      <alignment horizontal="right"/>
    </xf>
    <xf numFmtId="170" fontId="116" fillId="5" borderId="0" xfId="4" applyNumberFormat="1" applyFont="1" applyFill="1" applyBorder="1" applyAlignment="1">
      <alignment horizontal="right"/>
    </xf>
    <xf numFmtId="170" fontId="115" fillId="4" borderId="0" xfId="4" applyNumberFormat="1" applyFont="1" applyFill="1" applyAlignment="1">
      <alignment horizontal="right"/>
    </xf>
    <xf numFmtId="171" fontId="115" fillId="4" borderId="0" xfId="4" applyNumberFormat="1" applyFont="1" applyFill="1" applyAlignment="1">
      <alignment horizontal="right"/>
    </xf>
    <xf numFmtId="170" fontId="116" fillId="5" borderId="6" xfId="4" applyNumberFormat="1" applyFont="1" applyFill="1" applyBorder="1" applyAlignment="1">
      <alignment horizontal="right"/>
    </xf>
    <xf numFmtId="170" fontId="115" fillId="2" borderId="5" xfId="4" applyNumberFormat="1" applyFont="1" applyFill="1" applyBorder="1" applyAlignment="1">
      <alignment horizontal="left" vertical="center"/>
    </xf>
    <xf numFmtId="170" fontId="116" fillId="5" borderId="0" xfId="4" applyNumberFormat="1" applyFont="1" applyFill="1" applyAlignment="1">
      <alignment horizontal="right"/>
    </xf>
    <xf numFmtId="0" fontId="115" fillId="2" borderId="5" xfId="3" applyNumberFormat="1" applyFont="1" applyFill="1" applyBorder="1" applyAlignment="1">
      <alignment horizontal="left" vertical="center"/>
    </xf>
    <xf numFmtId="0" fontId="129" fillId="0" borderId="0" xfId="3" applyFont="1" applyAlignment="1">
      <alignment horizontal="left"/>
    </xf>
    <xf numFmtId="167" fontId="129" fillId="2" borderId="0" xfId="3" applyNumberFormat="1" applyFont="1" applyFill="1" applyAlignment="1">
      <alignment horizontal="left"/>
    </xf>
    <xf numFmtId="168" fontId="129" fillId="2" borderId="0" xfId="3" applyNumberFormat="1" applyFont="1" applyFill="1" applyAlignment="1">
      <alignment horizontal="left"/>
    </xf>
    <xf numFmtId="169" fontId="129" fillId="2" borderId="0" xfId="3" applyNumberFormat="1" applyFont="1" applyFill="1" applyAlignment="1">
      <alignment horizontal="left"/>
    </xf>
    <xf numFmtId="0" fontId="22" fillId="0" borderId="0" xfId="3" applyFont="1"/>
    <xf numFmtId="0" fontId="116" fillId="0" borderId="0" xfId="3" applyNumberFormat="1" applyFont="1" applyFill="1" applyAlignment="1">
      <alignment horizontal="left" vertical="top"/>
    </xf>
    <xf numFmtId="0" fontId="115" fillId="2" borderId="0" xfId="3" applyNumberFormat="1" applyFont="1" applyFill="1" applyAlignment="1">
      <alignment horizontal="left" vertical="center" wrapText="1"/>
    </xf>
    <xf numFmtId="0" fontId="12" fillId="0" borderId="0" xfId="0" applyFont="1"/>
    <xf numFmtId="0" fontId="130" fillId="0" borderId="0" xfId="5" applyFont="1"/>
    <xf numFmtId="0" fontId="131" fillId="0" borderId="0" xfId="5" applyFont="1"/>
    <xf numFmtId="177" fontId="131" fillId="0" borderId="0" xfId="1752" applyNumberFormat="1" applyFont="1"/>
    <xf numFmtId="177" fontId="130" fillId="0" borderId="0" xfId="1752" applyNumberFormat="1" applyFont="1"/>
    <xf numFmtId="0" fontId="131" fillId="0" borderId="0" xfId="5" applyFont="1" applyFill="1"/>
    <xf numFmtId="3" fontId="115" fillId="8" borderId="0" xfId="1" applyNumberFormat="1" applyFont="1" applyFill="1" applyBorder="1" applyAlignment="1">
      <alignment horizontal="right" wrapText="1"/>
    </xf>
    <xf numFmtId="179" fontId="3" fillId="0" borderId="9" xfId="1782" applyNumberFormat="1" applyFont="1" applyBorder="1" applyAlignment="1">
      <alignment horizontal="center" vertical="center"/>
    </xf>
    <xf numFmtId="231" fontId="132" fillId="5" borderId="9" xfId="1782" applyNumberFormat="1" applyFont="1" applyFill="1" applyBorder="1" applyAlignment="1">
      <alignment horizontal="right" vertical="center"/>
    </xf>
    <xf numFmtId="0" fontId="3" fillId="0" borderId="9" xfId="1782" applyNumberFormat="1" applyFont="1" applyBorder="1" applyAlignment="1">
      <alignment horizontal="center" vertical="top"/>
    </xf>
    <xf numFmtId="0" fontId="3" fillId="4" borderId="9" xfId="1782" applyNumberFormat="1" applyFont="1" applyFill="1" applyBorder="1" applyAlignment="1">
      <alignment horizontal="right"/>
    </xf>
    <xf numFmtId="231" fontId="3" fillId="4" borderId="9" xfId="1782" applyNumberFormat="1" applyFont="1" applyFill="1" applyBorder="1" applyAlignment="1">
      <alignment horizontal="right" vertical="center"/>
    </xf>
    <xf numFmtId="165" fontId="3" fillId="4" borderId="9" xfId="1782" applyNumberFormat="1" applyFont="1" applyFill="1" applyBorder="1" applyAlignment="1">
      <alignment horizontal="right" vertical="center"/>
    </xf>
    <xf numFmtId="0" fontId="3" fillId="0" borderId="9" xfId="1782" applyNumberFormat="1" applyFont="1" applyBorder="1" applyAlignment="1">
      <alignment horizontal="center" vertical="center"/>
    </xf>
    <xf numFmtId="0" fontId="3" fillId="4" borderId="9" xfId="1782" applyNumberFormat="1" applyFont="1" applyFill="1" applyBorder="1" applyAlignment="1">
      <alignment horizontal="right" vertical="top"/>
    </xf>
    <xf numFmtId="179" fontId="3" fillId="0" borderId="9" xfId="1782" applyNumberFormat="1" applyFont="1" applyBorder="1" applyAlignment="1">
      <alignment horizontal="center" vertical="top"/>
    </xf>
    <xf numFmtId="179" fontId="132" fillId="0" borderId="9" xfId="1782" applyNumberFormat="1" applyFont="1" applyBorder="1" applyAlignment="1">
      <alignment horizontal="center" vertical="center"/>
    </xf>
    <xf numFmtId="166" fontId="3" fillId="4" borderId="9" xfId="1782" applyNumberFormat="1" applyFont="1" applyFill="1" applyBorder="1" applyAlignment="1">
      <alignment horizontal="right" vertical="top"/>
    </xf>
    <xf numFmtId="0" fontId="3" fillId="4" borderId="9" xfId="1782" applyNumberFormat="1" applyFont="1" applyFill="1" applyBorder="1" applyAlignment="1">
      <alignment horizontal="right" vertical="center"/>
    </xf>
    <xf numFmtId="1" fontId="3" fillId="0" borderId="9" xfId="1782" applyNumberFormat="1" applyFont="1" applyBorder="1" applyAlignment="1">
      <alignment horizontal="center" vertical="center"/>
    </xf>
    <xf numFmtId="0" fontId="3" fillId="0" borderId="9" xfId="1782" applyNumberFormat="1" applyFont="1" applyBorder="1" applyAlignment="1">
      <alignment horizontal="center" vertical="top" wrapText="1"/>
    </xf>
    <xf numFmtId="187" fontId="3" fillId="4" borderId="9" xfId="1782" applyNumberFormat="1" applyFont="1" applyFill="1" applyBorder="1" applyAlignment="1">
      <alignment horizontal="right" vertical="center"/>
    </xf>
    <xf numFmtId="1" fontId="132" fillId="0" borderId="9" xfId="1782" applyNumberFormat="1" applyFont="1" applyBorder="1" applyAlignment="1">
      <alignment horizontal="center" vertical="center"/>
    </xf>
    <xf numFmtId="231" fontId="132" fillId="4" borderId="9" xfId="1782" applyNumberFormat="1" applyFont="1" applyFill="1" applyBorder="1" applyAlignment="1">
      <alignment horizontal="right" vertical="center"/>
    </xf>
    <xf numFmtId="0" fontId="133" fillId="0" borderId="0" xfId="5" applyFont="1"/>
    <xf numFmtId="4" fontId="120" fillId="2" borderId="0" xfId="1" applyNumberFormat="1" applyFont="1" applyFill="1" applyAlignment="1">
      <alignment horizontal="right"/>
    </xf>
    <xf numFmtId="43" fontId="115" fillId="2" borderId="5" xfId="4" applyNumberFormat="1" applyFont="1" applyFill="1" applyBorder="1" applyAlignment="1">
      <alignment horizontal="left" vertical="center"/>
    </xf>
    <xf numFmtId="0" fontId="116" fillId="2" borderId="0" xfId="1" applyNumberFormat="1" applyFont="1" applyFill="1" applyAlignment="1">
      <alignment horizontal="left" vertical="center" wrapText="1"/>
    </xf>
    <xf numFmtId="0" fontId="116" fillId="2" borderId="0" xfId="1" applyNumberFormat="1" applyFont="1" applyFill="1" applyAlignment="1">
      <alignment horizontal="left" vertical="top" wrapText="1"/>
    </xf>
    <xf numFmtId="0" fontId="116" fillId="0" borderId="0" xfId="2" applyNumberFormat="1" applyFont="1" applyFill="1" applyAlignment="1">
      <alignment horizontal="left" vertical="top" wrapText="1"/>
    </xf>
    <xf numFmtId="0" fontId="115" fillId="0" borderId="0" xfId="2" applyNumberFormat="1" applyFont="1" applyFill="1" applyAlignment="1">
      <alignment horizontal="left" vertical="top"/>
    </xf>
    <xf numFmtId="0" fontId="12" fillId="0" borderId="0" xfId="0" applyFont="1" applyAlignment="1">
      <alignment horizontal="center" vertical="center" wrapText="1"/>
    </xf>
    <xf numFmtId="0" fontId="126" fillId="0" borderId="8" xfId="0" applyFont="1" applyBorder="1" applyAlignment="1">
      <alignment vertical="center" wrapText="1"/>
    </xf>
    <xf numFmtId="0" fontId="126" fillId="0" borderId="0" xfId="0" applyFont="1" applyAlignment="1">
      <alignment vertical="center" wrapText="1"/>
    </xf>
    <xf numFmtId="0" fontId="116" fillId="2" borderId="0" xfId="3" applyNumberFormat="1" applyFont="1" applyFill="1" applyAlignment="1">
      <alignment horizontal="left" vertical="top"/>
    </xf>
    <xf numFmtId="0" fontId="115" fillId="2" borderId="0" xfId="3" applyNumberFormat="1" applyFont="1" applyFill="1" applyAlignment="1">
      <alignment horizontal="left" vertical="top"/>
    </xf>
    <xf numFmtId="0" fontId="3" fillId="0" borderId="9" xfId="1782" applyNumberFormat="1" applyFont="1" applyBorder="1" applyAlignment="1">
      <alignment horizontal="left" vertical="center" wrapText="1"/>
    </xf>
    <xf numFmtId="0" fontId="132" fillId="0" borderId="9" xfId="1782" applyNumberFormat="1" applyFont="1" applyBorder="1" applyAlignment="1">
      <alignment horizontal="left" vertical="center"/>
    </xf>
    <xf numFmtId="0" fontId="3" fillId="0" borderId="9" xfId="1782" applyNumberFormat="1" applyFont="1" applyBorder="1" applyAlignment="1">
      <alignment horizontal="left" vertical="center"/>
    </xf>
    <xf numFmtId="0" fontId="3" fillId="0" borderId="9" xfId="1782" applyNumberFormat="1" applyFont="1" applyBorder="1" applyAlignment="1">
      <alignment horizontal="left" vertical="top"/>
    </xf>
    <xf numFmtId="0" fontId="131" fillId="0" borderId="0" xfId="5" applyFont="1"/>
    <xf numFmtId="0" fontId="5" fillId="0" borderId="9" xfId="1782" applyNumberFormat="1" applyFont="1" applyBorder="1" applyAlignment="1">
      <alignment horizontal="center" vertical="center"/>
    </xf>
    <xf numFmtId="0" fontId="3" fillId="0" borderId="9" xfId="1782" applyFont="1" applyBorder="1" applyAlignment="1">
      <alignment horizontal="left"/>
    </xf>
    <xf numFmtId="0" fontId="3" fillId="0" borderId="9" xfId="1782" applyNumberFormat="1" applyFont="1" applyBorder="1" applyAlignment="1">
      <alignment horizontal="left" wrapText="1"/>
    </xf>
  </cellXfs>
  <cellStyles count="1783">
    <cellStyle name="_x000d__x000a_JournalTemplate=C:\COMFO\CTALK\JOURSTD.TPL_x000d__x000a_LbStateAddress=3 3 0 251 1 89 2 311_x000d__x000a_LbStateJou" xfId="6"/>
    <cellStyle name="???????????" xfId="7"/>
    <cellStyle name="????????????? ???????????" xfId="8"/>
    <cellStyle name="???????_??.??????" xfId="9"/>
    <cellStyle name="??????_? ??????" xfId="10"/>
    <cellStyle name="]_x000d__x000a_Zoomed=1_x000d__x000a_Row=0_x000d__x000a_Column=0_x000d__x000a_Height=0_x000d__x000a_Width=0_x000d__x000a_FontName=FoxFont_x000d__x000a_FontStyle=0_x000d__x000a_FontSize=9_x000d__x000a_PrtFontName=FoxPrin" xfId="11"/>
    <cellStyle name="]_x000d__x000a_Zoomed=1_x000d__x000a_Row=0_x000d__x000a_Column=0_x000d__x000a_Height=0_x000d__x000a_Width=0_x000d__x000a_FontName=FoxFont_x000d__x000a_FontStyle=0_x000d__x000a_FontSize=9_x000d__x000a_PrtFontName=FoxPrin 2" xfId="12"/>
    <cellStyle name="]_x000d__x000a_Zoomed=1_x000d__x000a_Row=0_x000d__x000a_Column=0_x000d__x000a_Height=0_x000d__x000a_Width=0_x000d__x000a_FontName=FoxFont_x000d__x000a_FontStyle=0_x000d__x000a_FontSize=9_x000d__x000a_PrtFontName=FoxPrin 2 2" xfId="13"/>
    <cellStyle name="]_x000d__x000a_Zoomed=1_x000d__x000a_Row=0_x000d__x000a_Column=0_x000d__x000a_Height=0_x000d__x000a_Width=0_x000d__x000a_FontName=FoxFont_x000d__x000a_FontStyle=0_x000d__x000a_FontSize=9_x000d__x000a_PrtFontName=FoxPrin 3" xfId="14"/>
    <cellStyle name="_~3613485" xfId="15"/>
    <cellStyle name="_~4799954" xfId="16"/>
    <cellStyle name="_~4980844" xfId="17"/>
    <cellStyle name="_~7882089" xfId="18"/>
    <cellStyle name="_~7943828" xfId="19"/>
    <cellStyle name="_~7943828_A5.2-IFRS 7" xfId="20"/>
    <cellStyle name="_~7943828_Sheet1" xfId="21"/>
    <cellStyle name="_~8778952" xfId="22"/>
    <cellStyle name="_~9047704" xfId="23"/>
    <cellStyle name="_03 2 Attachments to CAP E&amp;P 2006_final_29.11.06" xfId="24"/>
    <cellStyle name="_03 O.Taxes_final" xfId="25"/>
    <cellStyle name="_03 O-Tax 2003" xfId="26"/>
    <cellStyle name="_03 O-Tax final_zapas" xfId="27"/>
    <cellStyle name="_03 O-Tax final_zapas_A5.2-IFRS 7" xfId="28"/>
    <cellStyle name="_03 O-Tax final_zapas_Sheet1" xfId="29"/>
    <cellStyle name="_04 N1. Other Payables" xfId="30"/>
    <cellStyle name="_05 Annex #1 to ASM Multi-location cons-ns FM 31.12.2007" xfId="31"/>
    <cellStyle name="_05_12m_K.Fixed Assets" xfId="32"/>
    <cellStyle name="_060515_ppe movement 2003-2005" xfId="33"/>
    <cellStyle name="_060522_ppe movement 2003-2005" xfId="34"/>
    <cellStyle name="_061012_DT note" xfId="35"/>
    <cellStyle name="_070121_inventory 2006" xfId="36"/>
    <cellStyle name="_070127_asset retirement obligations 2006" xfId="37"/>
    <cellStyle name="_09 C. Cash 31.12.05" xfId="38"/>
    <cellStyle name="_09 C. Cash 31.12.05_741" xfId="39"/>
    <cellStyle name="_09 C. Cash 31.12.05_OAR" xfId="40"/>
    <cellStyle name="_09 C. Cash 31.12.05_PL" xfId="41"/>
    <cellStyle name="_09 C. Cash 31.12.05_RD KMG" xfId="42"/>
    <cellStyle name="_09 C. Cash 31.12.05_TS" xfId="43"/>
    <cellStyle name="_09 C. Cash 31.12.05_U2.100 Cons" xfId="44"/>
    <cellStyle name="_09 C. Cash 31.12.05_U2.320 CL" xfId="45"/>
    <cellStyle name="_09 C. Cash 31.12.05_U3.100-LS" xfId="46"/>
    <cellStyle name="_09 C. Cash 31.12.05_U3.310-Fin inc" xfId="47"/>
    <cellStyle name="_09 C. Cash 31.12.05_U3.320 Fin exp" xfId="48"/>
    <cellStyle name="_09 C. Cash 31.12.05_U3.330 Forex" xfId="49"/>
    <cellStyle name="_09 F. Inventory 05 - YE" xfId="50"/>
    <cellStyle name="_09 Fe. Inventory_30.09.06" xfId="51"/>
    <cellStyle name="_09 N1-Other payables 31.12.05" xfId="52"/>
    <cellStyle name="_09 N1-u Other payables" xfId="53"/>
    <cellStyle name="_09 N3 Due to employees 31.12.05" xfId="54"/>
    <cellStyle name="_09 N3 Due to employees 31.12.05_~4102717" xfId="55"/>
    <cellStyle name="_09 N3. Due to employees" xfId="56"/>
    <cellStyle name="_09 N3. Due to employees_~4102717" xfId="57"/>
    <cellStyle name="_09 N3. Due to employees_741" xfId="58"/>
    <cellStyle name="_09 N3. Due to employees_OAR" xfId="59"/>
    <cellStyle name="_09 N3. Due to employees_OAR_SBS LLP_9m 2010" xfId="60"/>
    <cellStyle name="_09 N3. Due to employees_PL" xfId="61"/>
    <cellStyle name="_09 N3. Due to employees_RD KMG" xfId="62"/>
    <cellStyle name="_09 N3. Due to employees_TS" xfId="63"/>
    <cellStyle name="_09 N3. Due to employees_U2.100 Cons" xfId="64"/>
    <cellStyle name="_09 N3. Due to employees_U2.320 CL" xfId="65"/>
    <cellStyle name="_09 N3. Due to employees_U3.100-LS" xfId="66"/>
    <cellStyle name="_09 N3. Due to employees_U3.310-Fin inc" xfId="67"/>
    <cellStyle name="_09 N3. Due to employees_U3.320 Fin exp" xfId="68"/>
    <cellStyle name="_09 N3. Due to employees_U3.330 Forex" xfId="69"/>
    <cellStyle name="_09 N3u. Due to employees" xfId="70"/>
    <cellStyle name="_09 U2.COS EB_30.09.06" xfId="71"/>
    <cellStyle name="_09 U2.Cost of Sales EB" xfId="72"/>
    <cellStyle name="_09 U2.u Cost of sales 05 YE" xfId="73"/>
    <cellStyle name="_09 U2.u Cost of sales 31.12.05" xfId="74"/>
    <cellStyle name="_09 U8. Other income-expenses_31.12.05" xfId="75"/>
    <cellStyle name="_09. F. Inventory_5months2006" xfId="76"/>
    <cellStyle name="_09. K PP&amp;E 31.12.05" xfId="77"/>
    <cellStyle name="_09. K. PP&amp;E 30.06.06" xfId="78"/>
    <cellStyle name="_09. Ku. PP&amp;E 31.12.05" xfId="79"/>
    <cellStyle name="_09. U2. OPEX Consolidation_5months2006" xfId="80"/>
    <cellStyle name="_09. U2.COS WB_30.09.06" xfId="81"/>
    <cellStyle name="_09. U3.Selling Expenses_12m2006" xfId="82"/>
    <cellStyle name="_09.C.Cash_30.11.06" xfId="83"/>
    <cellStyle name="_09.N.AP.AIT_30.09.06" xfId="84"/>
    <cellStyle name="_09.N3 Due to employees 31.12.05" xfId="85"/>
    <cellStyle name="_09.N3 Due to employees 31.12.05_741" xfId="86"/>
    <cellStyle name="_09.N3 Due to employees 31.12.05_OAR" xfId="87"/>
    <cellStyle name="_09.N3 Due to employees 31.12.05_OAR_SBS LLP_9m 2010" xfId="88"/>
    <cellStyle name="_09.N3 Due to employees 31.12.05_PL" xfId="89"/>
    <cellStyle name="_09.N3 Due to employees 31.12.05_RD KMG" xfId="90"/>
    <cellStyle name="_09.N3 Due to employees 31.12.05_TS" xfId="91"/>
    <cellStyle name="_09.N3 Due to employees 31.12.05_U2.100 Cons" xfId="92"/>
    <cellStyle name="_09.N3 Due to employees 31.12.05_U2.320 CL" xfId="93"/>
    <cellStyle name="_09.N3 Due to employees 31.12.05_U3.100-LS" xfId="94"/>
    <cellStyle name="_09.N3 Due to employees 31.12.05_U3.310-Fin inc" xfId="95"/>
    <cellStyle name="_09.N3 Due to employees 31.12.05_U3.320 Fin exp" xfId="96"/>
    <cellStyle name="_09.N3 Due to employees 31.12.05_U3.330 Forex" xfId="97"/>
    <cellStyle name="_09.N3e.Unused Vacation " xfId="98"/>
    <cellStyle name="_09.U1 Revenue 31.12.05" xfId="99"/>
    <cellStyle name="_09.U1.Revenue_11M2006" xfId="100"/>
    <cellStyle name="_09.U1.Revenue_12M2006" xfId="101"/>
    <cellStyle name="_10 Revenue" xfId="102"/>
    <cellStyle name="_11 S1.300 Emba Significant contracts YE " xfId="103"/>
    <cellStyle name="_12 A4 KTG HO and Consolidation 2006 (version 2)" xfId="104"/>
    <cellStyle name="_12m 2006 C100.Cash" xfId="105"/>
    <cellStyle name="_12m 2006 Forex test" xfId="106"/>
    <cellStyle name="_1Q 2006 P&amp;L" xfId="107"/>
    <cellStyle name="_2 РАЗРАБОТКА  Баланс 4 кв  2007г  конс 31 01 08" xfId="108"/>
    <cellStyle name="_2006 AG final" xfId="109"/>
    <cellStyle name="_2006 March BKMPO for uploading (Feb March results)" xfId="110"/>
    <cellStyle name="_2006 March BKMPO for uploading (Feb March results) final" xfId="111"/>
    <cellStyle name="_23.01.03_КрАЗ_изм НЗП_ноя0211мес.02" xfId="112"/>
    <cellStyle name="_4061-KZ" xfId="113"/>
    <cellStyle name="_5 months 2006 P&amp;L" xfId="114"/>
    <cellStyle name="_5.2_PM advisor Chagala_9m06" xfId="115"/>
    <cellStyle name="_741" xfId="116"/>
    <cellStyle name="_A1_TS TTG pooling" xfId="117"/>
    <cellStyle name="_A4 TS for Aizhan" xfId="118"/>
    <cellStyle name="_A4. TS 30 June 2006" xfId="119"/>
    <cellStyle name="_A4.1 Transformation" xfId="120"/>
    <cellStyle name="_A4.100_Consolid TBs_06" xfId="121"/>
    <cellStyle name="_A4.100_Transformation schedule" xfId="122"/>
    <cellStyle name="_A4.100_Transformation schedule_1" xfId="123"/>
    <cellStyle name="_A4.2 SAD Schedule revised" xfId="124"/>
    <cellStyle name="_A4.5000_Retained earnings_TTG_RG" xfId="125"/>
    <cellStyle name="_A4_FIOC 2008 (version 1)  2" xfId="126"/>
    <cellStyle name="_A5.2-IFRS 7" xfId="127"/>
    <cellStyle name="_Accounts receivable" xfId="128"/>
    <cellStyle name="_Add CAP НМА" xfId="129"/>
    <cellStyle name="_AG Consolidated 427 froms(11m2006)" xfId="130"/>
    <cellStyle name="_AG Holding 2006 Elimination" xfId="131"/>
    <cellStyle name="_AJE 16 17" xfId="132"/>
    <cellStyle name="_AR FS" xfId="133"/>
    <cellStyle name="_ARO" xfId="134"/>
    <cellStyle name="_Attachment 19.6" xfId="135"/>
    <cellStyle name="_Attachment 19.6_741" xfId="136"/>
    <cellStyle name="_Attachment 19.6_OAR" xfId="137"/>
    <cellStyle name="_Attachment 19.6_OAR_SBS LLP_9m 2010" xfId="138"/>
    <cellStyle name="_Attachment 19.6_PL" xfId="139"/>
    <cellStyle name="_Attachment 19.6_RD KMG" xfId="140"/>
    <cellStyle name="_Attachment 19.6_TS" xfId="141"/>
    <cellStyle name="_Attachment 19.6_U2.100 Cons" xfId="142"/>
    <cellStyle name="_Attachment 19.6_U2.320 CL" xfId="143"/>
    <cellStyle name="_Attachment 19.6_U3.100-LS" xfId="144"/>
    <cellStyle name="_Attachment 19.6_U3.310-Fin inc" xfId="145"/>
    <cellStyle name="_Attachment 19.6_U3.320 Fin exp" xfId="146"/>
    <cellStyle name="_Attachment 19.6_U3.330 Forex" xfId="147"/>
    <cellStyle name="_B6.5 Payroll test of controlls_Uzen2" xfId="148"/>
    <cellStyle name="_B6.5 Payroll test of controlls_Uzen2_~4102717" xfId="149"/>
    <cellStyle name="_B6.5 Payroll test of controlls_Uzen2_741" xfId="150"/>
    <cellStyle name="_B6.5 Payroll test of controlls_Uzen2_OAR" xfId="151"/>
    <cellStyle name="_B6.5 Payroll test of controlls_Uzen2_OAR_SBS LLP_9m 2010" xfId="152"/>
    <cellStyle name="_B6.5 Payroll test of controlls_Uzen2_PL" xfId="153"/>
    <cellStyle name="_B6.5 Payroll test of controlls_Uzen2_RD KMG" xfId="154"/>
    <cellStyle name="_B6.5 Payroll test of controlls_Uzen2_TS" xfId="155"/>
    <cellStyle name="_B6.5 Payroll test of controlls_Uzen2_U2.100 Cons" xfId="156"/>
    <cellStyle name="_B6.5 Payroll test of controlls_Uzen2_U2.320 CL" xfId="157"/>
    <cellStyle name="_B6.5 Payroll test of controlls_Uzen2_U3.100-LS" xfId="158"/>
    <cellStyle name="_B6.5 Payroll test of controlls_Uzen2_U3.310-Fin inc" xfId="159"/>
    <cellStyle name="_B6.5 Payroll test of controlls_Uzen2_U3.320 Fin exp" xfId="160"/>
    <cellStyle name="_B6.5 Payroll test of controlls_Uzen2_U3.330 Forex" xfId="161"/>
    <cellStyle name="_Balance as of 31.12.06" xfId="162"/>
    <cellStyle name="_BK US GAAP 11m 25-01" xfId="163"/>
    <cellStyle name="_BK US GAAP 11m 25-01_C03. A4. TS_KTG v 2" xfId="164"/>
    <cellStyle name="_BK US GAAP 11m 25-01_Sheet1" xfId="165"/>
    <cellStyle name="_BKMPO YTD April 2006 conversion_for upload" xfId="166"/>
    <cellStyle name="_BKMPO YTD April 2006 conversion_for upload_C03. A4. TS_KTG v 2" xfId="167"/>
    <cellStyle name="_BKMPO YTD April 2006 conversion_for upload_Sheet1" xfId="168"/>
    <cellStyle name="_BKMPO YTD august 2006 conversion" xfId="169"/>
    <cellStyle name="_BKMPO YTD august 2006 conversion_C03. A4. TS_KTG v 2" xfId="170"/>
    <cellStyle name="_BKMPO YTD august 2006 conversion_Sheet1" xfId="171"/>
    <cellStyle name="_BKMPO YTD July 2006 conversion to check" xfId="172"/>
    <cellStyle name="_BKMPO YTD July 2006 conversion to check_C03. A4. TS_KTG v 2" xfId="173"/>
    <cellStyle name="_BKMPO YTD July 2006 conversion to check_Sheet1" xfId="174"/>
    <cellStyle name="_BKMPO YTD March 2006 for presentation" xfId="175"/>
    <cellStyle name="_BKMPO YTD March 2006 for presentation_C03. A4. TS_KTG v 2" xfId="176"/>
    <cellStyle name="_BKMPO YTD March 2006 for presentation_Sheet1" xfId="177"/>
    <cellStyle name="_Book1" xfId="178"/>
    <cellStyle name="_Book1 2" xfId="179"/>
    <cellStyle name="_Book1_A5.2-IFRS 7" xfId="180"/>
    <cellStyle name="_Book1_Sheet1" xfId="181"/>
    <cellStyle name="_Book1-TO delete" xfId="182"/>
    <cellStyle name="_Book1-TO delete_741" xfId="183"/>
    <cellStyle name="_Book1-TO delete_OAR" xfId="184"/>
    <cellStyle name="_Book1-TO delete_PL" xfId="185"/>
    <cellStyle name="_Book1-TO delete_RD KMG" xfId="186"/>
    <cellStyle name="_Book1-TO delete_TS" xfId="187"/>
    <cellStyle name="_Book1-TO delete_U2.100 Cons" xfId="188"/>
    <cellStyle name="_Book1-TO delete_U2.320 CL" xfId="189"/>
    <cellStyle name="_Book1-TO delete_U3.100-LS" xfId="190"/>
    <cellStyle name="_Book1-TO delete_U3.310-Fin inc" xfId="191"/>
    <cellStyle name="_Book1-TO delete_U3.320 Fin exp" xfId="192"/>
    <cellStyle name="_Book1-TO delete_U3.330 Forex" xfId="193"/>
    <cellStyle name="_Book2" xfId="194"/>
    <cellStyle name="_Book2_ICA DT_Tax Rate Change Analysis" xfId="195"/>
    <cellStyle name="_BU P&amp;L 2007 April SMZ 18.05.2007" xfId="196"/>
    <cellStyle name="_BU_final fixed assets adjustment summary (depr adj)" xfId="197"/>
    <cellStyle name="_Budget" xfId="198"/>
    <cellStyle name="_C. Cash &amp; equivalents 5m 2006" xfId="199"/>
    <cellStyle name="_C. Cash 2004" xfId="200"/>
    <cellStyle name="_C. Cash 2004_741" xfId="201"/>
    <cellStyle name="_C. Cash 2004_OAR" xfId="202"/>
    <cellStyle name="_C. Cash 2004_PL" xfId="203"/>
    <cellStyle name="_C. Cash 2004_RD KMG" xfId="204"/>
    <cellStyle name="_C. Cash 2004_TS" xfId="205"/>
    <cellStyle name="_C. Cash 2004_U2.100 Cons" xfId="206"/>
    <cellStyle name="_C. Cash 2004_U2.320 CL" xfId="207"/>
    <cellStyle name="_C. Cash 2004_U3.100-LS" xfId="208"/>
    <cellStyle name="_C. Cash 2004_U3.310-Fin inc" xfId="209"/>
    <cellStyle name="_C. Cash 2004_U3.320 Fin exp" xfId="210"/>
    <cellStyle name="_C. Cash 2004_U3.330 Forex" xfId="211"/>
    <cellStyle name="_C.100-Lead" xfId="212"/>
    <cellStyle name="_C.Cash" xfId="213"/>
    <cellStyle name="_C.Cash_TTG_YE" xfId="214"/>
    <cellStyle name="_C03. A4.100 TS 2007_12m (final)" xfId="215"/>
    <cellStyle name="_CAP" xfId="216"/>
    <cellStyle name="_CAP - AIT 16.11.06" xfId="217"/>
    <cellStyle name="_CAP FIOC_2008_v1" xfId="218"/>
    <cellStyle name="_CAP FIOC_2008_v1 first" xfId="219"/>
    <cellStyle name="_CAP FIOC_2008_v1-branch" xfId="220"/>
    <cellStyle name="_CAP FIOC_2008_v1-branch-1008" xfId="221"/>
    <cellStyle name="_CAP FIOC_2008_v4" xfId="222"/>
    <cellStyle name="_CAP FIOC_2008_v5" xfId="223"/>
    <cellStyle name="_CAP FIOC_2008-branch-FF-1000,1001" xfId="224"/>
    <cellStyle name="_CAP FIOC_2008-branch-G&amp;A-1000" xfId="225"/>
    <cellStyle name="_CAP FIOC_2008-branch-Sell-1000" xfId="226"/>
    <cellStyle name="_CAP FIOC_E&amp;Y 2007_2" xfId="227"/>
    <cellStyle name="_CAP KCS 2006" xfId="228"/>
    <cellStyle name="_CAP RIP" xfId="229"/>
    <cellStyle name="_CAP Sazankurak" xfId="230"/>
    <cellStyle name="_CAP_Sagiz" xfId="231"/>
    <cellStyle name="_CAP_YE_TTG" xfId="232"/>
    <cellStyle name="_CAP_YE_TХ" xfId="233"/>
    <cellStyle name="_CAP_Ак-Жайык_2007" xfId="234"/>
    <cellStyle name="_CAP-AIT(1)" xfId="235"/>
    <cellStyle name="_CAP-AlmatyGas" xfId="236"/>
    <cellStyle name="_CAP-AlmatyGas_AGK" xfId="237"/>
    <cellStyle name="_CAP-AlmatyGas1АГС-С" xfId="238"/>
    <cellStyle name="_CAPEX Oct 2006" xfId="239"/>
    <cellStyle name="_CAPEX Oct 2006_C03. A4. TS_KTG v 2" xfId="240"/>
    <cellStyle name="_CAPEX Oct 2006_Sheet1" xfId="241"/>
    <cellStyle name="_Cash &amp; equivalents 5m 2006" xfId="242"/>
    <cellStyle name="_cash flows" xfId="243"/>
    <cellStyle name="_cash flows_A5.2-IFRS 7" xfId="244"/>
    <cellStyle name="_cash flows_Sheet1" xfId="245"/>
    <cellStyle name="_CFS (Движение денег 6мес05)" xfId="246"/>
    <cellStyle name="_CFS_2005 workings_last" xfId="247"/>
    <cellStyle name="_CFS_2005 workings_last_741" xfId="248"/>
    <cellStyle name="_CFS_2005 workings_last_OAR" xfId="249"/>
    <cellStyle name="_CFS_2005 workings_last_PL" xfId="250"/>
    <cellStyle name="_CFS_2005 workings_last_RD KMG" xfId="251"/>
    <cellStyle name="_CFS_2005 workings_last_TS" xfId="252"/>
    <cellStyle name="_CFS_2005 workings_last_U2.100 Cons" xfId="253"/>
    <cellStyle name="_CFS_2005 workings_last_U2.320 CL" xfId="254"/>
    <cellStyle name="_CFS_2005 workings_last_U3.100-LS" xfId="255"/>
    <cellStyle name="_CFS_2005 workings_last_U3.310-Fin inc" xfId="256"/>
    <cellStyle name="_CFS_2005 workings_last_U3.320 Fin exp" xfId="257"/>
    <cellStyle name="_CFS_2005 workings_last_U3.330 Forex" xfId="258"/>
    <cellStyle name="_CIT" xfId="259"/>
    <cellStyle name="_CIT_A5.2-IFRS 7" xfId="260"/>
    <cellStyle name="_CIT_Sheet1" xfId="261"/>
    <cellStyle name="_Conversion file BKMPO YTD March 2006 (29.04.06)" xfId="262"/>
    <cellStyle name="_Conversion file BKMPO YTD March 2006 (29.04.06)_C03. A4. TS_KTG v 2" xfId="263"/>
    <cellStyle name="_Conversion file BKMPO YTD March 2006 (29.04.06)_Sheet1" xfId="264"/>
    <cellStyle name="_Copy of CFS 2005" xfId="265"/>
    <cellStyle name="_Copy of PL BKMPO June actual without DTA" xfId="266"/>
    <cellStyle name="_COS" xfId="267"/>
    <cellStyle name="_CWIP 01.06.2007 by BUs v1" xfId="268"/>
    <cellStyle name="_CWIP 01.06.2007 by BUs v1_C03. A4. TS_KTG v 2" xfId="269"/>
    <cellStyle name="_CWIP 01.06.2007 by BUs v1_Sheet1" xfId="270"/>
    <cellStyle name="_CWIP reporting for interest capitalization 01.11.2007 (working)" xfId="271"/>
    <cellStyle name="_CWIP reporting for interest capitalization 01.11.2007 (working)_C03. A4. TS_KTG v 2" xfId="272"/>
    <cellStyle name="_CWIP reporting for interest capitalization 01.11.2007 (working)_Sheet1" xfId="273"/>
    <cellStyle name="_CWIP reporting for interest capitalization SMZ (1853) 01.10.2007 (13 11 2007) working" xfId="274"/>
    <cellStyle name="_CWIP reporting for interest capitalization SMZ (1853) 01.10.2007 (13 11 2007) working_C03. A4. TS_KTG v 2" xfId="275"/>
    <cellStyle name="_CWIP reporting for interest capitalization SMZ (1853) 01.10.2007 (13 11 2007) working_Sheet1" xfId="276"/>
    <cellStyle name="_DD Site restoration 5MTD2006" xfId="277"/>
    <cellStyle name="_Deferred TTG files 2006" xfId="278"/>
    <cellStyle name="_E Accounts receivable 12 m 2007 JE Posted" xfId="279"/>
    <cellStyle name="_E Accounts receivable 1Q 2007" xfId="280"/>
    <cellStyle name="_E&amp;P CAP 31.12.2005" xfId="281"/>
    <cellStyle name="_E&amp;P CAP 31.12.2006" xfId="282"/>
    <cellStyle name="_E&amp;P KMG reporting package 2006_client" xfId="283"/>
    <cellStyle name="_E.130 ARC" xfId="284"/>
    <cellStyle name="_E.650" xfId="285"/>
    <cellStyle name="_E.Receivables_A-Zh_2006" xfId="286"/>
    <cellStyle name="_E.Receivables_RG" xfId="287"/>
    <cellStyle name="_E.Receivables_TTG" xfId="288"/>
    <cellStyle name="_E1.Receivables_KMG Alatau" xfId="289"/>
    <cellStyle name="_E1.Receivables_KMG Alatau_YE" xfId="290"/>
    <cellStyle name="_E100_LS_Disclosure" xfId="291"/>
    <cellStyle name="_E130.xlsЕржану" xfId="292"/>
    <cellStyle name="_E2 .Advances paid_KMG Alatau_YE" xfId="293"/>
    <cellStyle name="_E2.Advances paid_KMG Alatau_YE" xfId="294"/>
    <cellStyle name="_E300" xfId="295"/>
    <cellStyle name="_E800" xfId="296"/>
    <cellStyle name="_Elimination" xfId="297"/>
    <cellStyle name="_Elvira-Payroll_LATEST" xfId="298"/>
    <cellStyle name="_Elvira-Payroll_LATEST_~4102717" xfId="299"/>
    <cellStyle name="_Exhibits for CAP BTAI" xfId="300"/>
    <cellStyle name="_F  Investments 6 m 2005" xfId="301"/>
    <cellStyle name="_F  Investments 6 m 2006" xfId="302"/>
    <cellStyle name="_F. Inventory_RG Group_2006" xfId="303"/>
    <cellStyle name="_FA and CWIP adjustments YTD April SMZ (23.05.2007 v. 1.1)" xfId="304"/>
    <cellStyle name="_FA ChagalaGroup12m2006 FINAL for comparison" xfId="305"/>
    <cellStyle name="_FF-1000-2008-Fioc" xfId="306"/>
    <cellStyle name="_FFF" xfId="307"/>
    <cellStyle name="_FFF_New Form10_2" xfId="308"/>
    <cellStyle name="_FFF_Nsi" xfId="309"/>
    <cellStyle name="_FFF_Nsi_1" xfId="310"/>
    <cellStyle name="_FFF_Nsi_139" xfId="311"/>
    <cellStyle name="_FFF_Nsi_140" xfId="312"/>
    <cellStyle name="_FFF_Nsi_140(Зах)" xfId="313"/>
    <cellStyle name="_FFF_Nsi_140_mod" xfId="314"/>
    <cellStyle name="_FFF_Summary" xfId="315"/>
    <cellStyle name="_FFF_Tax_form_1кв_3" xfId="316"/>
    <cellStyle name="_FFF_БКЭ" xfId="317"/>
    <cellStyle name="_Final_Book_010301" xfId="318"/>
    <cellStyle name="_Final_Book_010301_New Form10_2" xfId="319"/>
    <cellStyle name="_Final_Book_010301_Nsi" xfId="320"/>
    <cellStyle name="_Final_Book_010301_Nsi_1" xfId="321"/>
    <cellStyle name="_Final_Book_010301_Nsi_139" xfId="322"/>
    <cellStyle name="_Final_Book_010301_Nsi_140" xfId="323"/>
    <cellStyle name="_Final_Book_010301_Nsi_140(Зах)" xfId="324"/>
    <cellStyle name="_Final_Book_010301_Nsi_140_mod" xfId="325"/>
    <cellStyle name="_Final_Book_010301_Summary" xfId="326"/>
    <cellStyle name="_Final_Book_010301_Tax_form_1кв_3" xfId="327"/>
    <cellStyle name="_Final_Book_010301_БКЭ" xfId="328"/>
    <cellStyle name="_For Elvira" xfId="329"/>
    <cellStyle name="_FS" xfId="330"/>
    <cellStyle name="_FS 2005 (Сверка с оборотносальдовой)" xfId="331"/>
    <cellStyle name="_FS 30 June 2006" xfId="332"/>
    <cellStyle name="_FS 30 June 2006 (final version)" xfId="333"/>
    <cellStyle name="_FS 31 December 2006" xfId="334"/>
    <cellStyle name="_FS and Disclosures" xfId="335"/>
    <cellStyle name="_FS Check List_June 2006 07_Nov_06" xfId="336"/>
    <cellStyle name="_G. Prepaid expenses and other assets_RG" xfId="337"/>
    <cellStyle name="_G. Prepaid Expenses and other assets_TTG" xfId="338"/>
    <cellStyle name="_GAAP - Фин расшифровки (5) май  2005 СМЗ" xfId="339"/>
    <cellStyle name="_GG-1003" xfId="340"/>
    <cellStyle name="_GM on Utexam loan" xfId="341"/>
    <cellStyle name="_GM on Utexam loan_OAR" xfId="342"/>
    <cellStyle name="_GM on Utexam loan_TS" xfId="343"/>
    <cellStyle name="_GM on Utexam loan_U2.100 Cons" xfId="344"/>
    <cellStyle name="_GM on Utexam loan_U3.100-LS" xfId="345"/>
    <cellStyle name="_GM on Utexam loan_U3.Other sales and expenses 12m 2008" xfId="346"/>
    <cellStyle name="_GM on Utexam loan_U3.Other sales and expenses 1Q 2008" xfId="347"/>
    <cellStyle name="_Gulliay Dec4" xfId="348"/>
    <cellStyle name="_H Investment in associates 2005" xfId="349"/>
    <cellStyle name="_H1. Investments 6m 2007" xfId="350"/>
    <cellStyle name="_H1.405 Fin Inv (AFS)" xfId="351"/>
    <cellStyle name="_ICA 12 A4.100 TS 2006 FS 27 01 07" xfId="352"/>
    <cellStyle name="_ICA DT_Tax Rate Change Analysis" xfId="353"/>
    <cellStyle name="_Interest income received (2)" xfId="354"/>
    <cellStyle name="_Intracompany Settlements" xfId="355"/>
    <cellStyle name="_Inventory" xfId="356"/>
    <cellStyle name="_Inventory reserve-PBC" xfId="357"/>
    <cellStyle name="_Inventory_CAP FIOC_" xfId="358"/>
    <cellStyle name="_IT_Plan" xfId="359"/>
    <cellStyle name="_J.100 - Fin Aid, Loans" xfId="360"/>
    <cellStyle name="_K Property, plant and equipment 2005_07.03.06" xfId="361"/>
    <cellStyle name="_K. PP&amp;E 2006 (RG) - 7 May" xfId="362"/>
    <cellStyle name="_K. PP&amp;E 2006 (TTG) - 7 May" xfId="363"/>
    <cellStyle name="_K. PP&amp;E cost model_2002-2004" xfId="364"/>
    <cellStyle name="_K.2. PPE movemement disclosure 2005" xfId="365"/>
    <cellStyle name="_Knoxwil" xfId="366"/>
    <cellStyle name="_KSS Client Assistance Package - 2007" xfId="367"/>
    <cellStyle name="_KSS Client Assistance Package - 6m 2008" xfId="368"/>
    <cellStyle name="_KTG consolidation H1 2006 (PBC)" xfId="369"/>
    <cellStyle name="_KTG O.Taxes 2003 final_2" xfId="370"/>
    <cellStyle name="_L Intangible assets 2005" xfId="371"/>
    <cellStyle name="_Mapping YTD AUG SMZ (03.09.2007)" xfId="372"/>
    <cellStyle name="_Materiality matrix" xfId="373"/>
    <cellStyle name="_Multi-location considerations" xfId="374"/>
    <cellStyle name="_N.3 Employee Liabilities" xfId="375"/>
    <cellStyle name="_N1.Payables" xfId="376"/>
    <cellStyle name="_N1.Payables_KMG Alatau_YE" xfId="377"/>
    <cellStyle name="_N2.400-2007" xfId="378"/>
    <cellStyle name="_N2.802 Contracts fulfilment " xfId="379"/>
    <cellStyle name="_N2.803-AMEC internal UMG" xfId="380"/>
    <cellStyle name="_N3.804-AMEC internal EMG" xfId="381"/>
    <cellStyle name="_NBCC_Budget_final_2002" xfId="382"/>
    <cellStyle name="_New_Sofi" xfId="383"/>
    <cellStyle name="_New_Sofi_FFF" xfId="384"/>
    <cellStyle name="_New_Sofi_New Form10_2" xfId="385"/>
    <cellStyle name="_New_Sofi_Nsi" xfId="386"/>
    <cellStyle name="_New_Sofi_Nsi_1" xfId="387"/>
    <cellStyle name="_New_Sofi_Nsi_139" xfId="388"/>
    <cellStyle name="_New_Sofi_Nsi_140" xfId="389"/>
    <cellStyle name="_New_Sofi_Nsi_140(Зах)" xfId="390"/>
    <cellStyle name="_New_Sofi_Nsi_140_mod" xfId="391"/>
    <cellStyle name="_New_Sofi_Summary" xfId="392"/>
    <cellStyle name="_New_Sofi_Tax_form_1кв_3" xfId="393"/>
    <cellStyle name="_New_Sofi_БКЭ" xfId="394"/>
    <cellStyle name="_Nsi" xfId="395"/>
    <cellStyle name="_O. Taxes -02 Yassy" xfId="396"/>
    <cellStyle name="_O. Taxes 2006 (TTG)_CIT_DT_AN revised" xfId="397"/>
    <cellStyle name="_O. Taxes_2003" xfId="398"/>
    <cellStyle name="_O.Taxes" xfId="399"/>
    <cellStyle name="_O.Taxes _2003 Bautino" xfId="400"/>
    <cellStyle name="_O.Taxes 2004" xfId="401"/>
    <cellStyle name="_O.Taxes 2005" xfId="402"/>
    <cellStyle name="_O.Taxes ATS 04" xfId="403"/>
    <cellStyle name="_O.Taxes ATS 04_A5.2-IFRS 7" xfId="404"/>
    <cellStyle name="_O.Taxes ATS 04_Sheet1" xfId="405"/>
    <cellStyle name="_O.Taxes KTO" xfId="406"/>
    <cellStyle name="_O.Taxes_04" xfId="407"/>
    <cellStyle name="_O.Taxes_2003" xfId="408"/>
    <cellStyle name="_O.Taxes_A5.2-IFRS 7" xfId="409"/>
    <cellStyle name="_O.Taxes_Sheet1" xfId="410"/>
    <cellStyle name="_O.Taxes-MT_2" xfId="411"/>
    <cellStyle name="_O.Taxes-MT_2_A5.2-IFRS 7" xfId="412"/>
    <cellStyle name="_O.Taxes-MT_2_Sheet1" xfId="413"/>
    <cellStyle name="_O1_TTG 2007_DT 3" xfId="414"/>
    <cellStyle name="_O2. Other Taxes 2006 (TTG)_20may" xfId="415"/>
    <cellStyle name="_OAR" xfId="416"/>
    <cellStyle name="_OBOROT4411" xfId="417"/>
    <cellStyle name="_OBOROT4411_A5.2-IFRS 7" xfId="418"/>
    <cellStyle name="_OBOROT4411_Sheet1" xfId="419"/>
    <cellStyle name="_OPEX analysis" xfId="420"/>
    <cellStyle name="_O-Taxes_Final_03" xfId="421"/>
    <cellStyle name="_O-Taxes_Final_03_A5.2-IFRS 7" xfId="422"/>
    <cellStyle name="_O-Taxes_Final_03_Sheet1" xfId="423"/>
    <cellStyle name="_O-Taxes_TH KMG_03" xfId="424"/>
    <cellStyle name="_P&amp;L Eliminations" xfId="425"/>
    <cellStyle name="_P&amp;L for December" xfId="426"/>
    <cellStyle name="_P&amp;L JUL actual w-o adjust" xfId="427"/>
    <cellStyle name="_Payroll" xfId="428"/>
    <cellStyle name="_pbc_Ak-Zhaik_CAP" xfId="429"/>
    <cellStyle name="_PL BKMPO April actual without DTA" xfId="430"/>
    <cellStyle name="_PL BKMPO February actual without DTA" xfId="431"/>
    <cellStyle name="_PL BKMPO January actual without DTA" xfId="432"/>
    <cellStyle name="_PL BKMPO March actual without DTA" xfId="433"/>
    <cellStyle name="_PL BKMPO May actual without DTA 13 06 06" xfId="434"/>
    <cellStyle name="_PL BKMPO May actual without DTA 13 06 06_corrected" xfId="435"/>
    <cellStyle name="_PM Chagala 10m 2007" xfId="436"/>
    <cellStyle name="_PP&amp;E rolforward" xfId="437"/>
    <cellStyle name="_ppe recon 5mtd20061" xfId="438"/>
    <cellStyle name="_PRICE_1C" xfId="439"/>
    <cellStyle name="_Q.1000_TTG_Lease (31.12.2007)_final in GAMx" xfId="440"/>
    <cellStyle name="_Q.300" xfId="441"/>
    <cellStyle name="_Q.500.Pledged assets" xfId="442"/>
    <cellStyle name="_Q.Loans" xfId="443"/>
    <cellStyle name="_Q.Loans_TTG_YE" xfId="444"/>
    <cellStyle name="_Q100 Lead" xfId="445"/>
    <cellStyle name="_Q-100,Q-102-2008" xfId="446"/>
    <cellStyle name="_RAS_DKY1-2" xfId="447"/>
    <cellStyle name="_Refinery_O.Taxes_my version" xfId="448"/>
    <cellStyle name="_Refinery_O.Taxes_my version_A5.2-IFRS 7" xfId="449"/>
    <cellStyle name="_Refinery_O.Taxes_my version_Sheet1" xfId="450"/>
    <cellStyle name="_Related Parties for elliminations 2006" xfId="451"/>
    <cellStyle name="_Revised Transformation schedule_2005_04 June" xfId="452"/>
    <cellStyle name="_Rosa CAP 2006" xfId="453"/>
    <cellStyle name="_Rosa CAP 2006_~7322701" xfId="454"/>
    <cellStyle name="_Rosa CAP 2006_~8512629" xfId="455"/>
    <cellStyle name="_SA Consolidated" xfId="456"/>
    <cellStyle name="_SAD" xfId="457"/>
    <cellStyle name="_Salary" xfId="458"/>
    <cellStyle name="_Salary payable Test" xfId="459"/>
    <cellStyle name="_Salary payable Test_~4102717" xfId="460"/>
    <cellStyle name="_Salary payable Test_741" xfId="461"/>
    <cellStyle name="_Salary payable Test_OAR" xfId="462"/>
    <cellStyle name="_Salary payable Test_OAR_SBS LLP_9m 2010" xfId="463"/>
    <cellStyle name="_Salary payable Test_PL" xfId="464"/>
    <cellStyle name="_Salary payable Test_RD KMG" xfId="465"/>
    <cellStyle name="_Salary payable Test_TS" xfId="466"/>
    <cellStyle name="_Salary payable Test_U2.100 Cons" xfId="467"/>
    <cellStyle name="_Salary payable Test_U2.320 CL" xfId="468"/>
    <cellStyle name="_Salary payable Test_U3.100-LS" xfId="469"/>
    <cellStyle name="_Salary payable Test_U3.310-Fin inc" xfId="470"/>
    <cellStyle name="_Salary payable Test_U3.320 Fin exp" xfId="471"/>
    <cellStyle name="_Salary payable Test_U3.330 Forex" xfId="472"/>
    <cellStyle name="_Sheet1" xfId="473"/>
    <cellStyle name="_Sheet1_09.Cash_5months2006" xfId="474"/>
    <cellStyle name="_Sheet1_1" xfId="475"/>
    <cellStyle name="_Sheet1_A4. TS 30 June 2006" xfId="476"/>
    <cellStyle name="_Sheet1_A4. TS 30 June 2006_741" xfId="477"/>
    <cellStyle name="_Sheet1_A4. TS 30 June 2006_OAR" xfId="478"/>
    <cellStyle name="_Sheet1_A4. TS 30 June 2006_PL" xfId="479"/>
    <cellStyle name="_Sheet1_A4. TS 30 June 2006_RD KMG" xfId="480"/>
    <cellStyle name="_Sheet1_A4. TS 30 June 2006_TS" xfId="481"/>
    <cellStyle name="_Sheet1_A4. TS 30 June 2006_U2.100 Cons" xfId="482"/>
    <cellStyle name="_Sheet1_A4. TS 30 June 2006_U2.320 CL" xfId="483"/>
    <cellStyle name="_Sheet1_A4. TS 30 June 2006_U3.100-LS" xfId="484"/>
    <cellStyle name="_Sheet1_A4. TS 30 June 2006_U3.310-Fin inc" xfId="485"/>
    <cellStyle name="_Sheet1_A4. TS 30 June 2006_U3.320 Fin exp" xfId="486"/>
    <cellStyle name="_Sheet1_A4. TS 30 June 2006_U3.330 Forex" xfId="487"/>
    <cellStyle name="_Sheet1_CAP 1" xfId="488"/>
    <cellStyle name="_Sheet1_CAP 1_741" xfId="489"/>
    <cellStyle name="_Sheet1_CAP 1_OAR" xfId="490"/>
    <cellStyle name="_Sheet1_CAP 1_PL" xfId="491"/>
    <cellStyle name="_Sheet1_CAP 1_RD KMG" xfId="492"/>
    <cellStyle name="_Sheet1_CAP 1_TS" xfId="493"/>
    <cellStyle name="_Sheet1_CAP 1_U2.100 Cons" xfId="494"/>
    <cellStyle name="_Sheet1_CAP 1_U2.320 CL" xfId="495"/>
    <cellStyle name="_Sheet1_CAP 1_U3.100-LS" xfId="496"/>
    <cellStyle name="_Sheet1_CAP 1_U3.310-Fin inc" xfId="497"/>
    <cellStyle name="_Sheet1_CAP 1_U3.320 Fin exp" xfId="498"/>
    <cellStyle name="_Sheet1_CAP 1_U3.330 Forex" xfId="499"/>
    <cellStyle name="_Sheet1_Elimination entries check" xfId="500"/>
    <cellStyle name="_Sheet1_Elimination entries check_741" xfId="501"/>
    <cellStyle name="_Sheet1_Elimination entries check_OAR" xfId="502"/>
    <cellStyle name="_Sheet1_Elimination entries check_PL" xfId="503"/>
    <cellStyle name="_Sheet1_Elimination entries check_RD KMG" xfId="504"/>
    <cellStyle name="_Sheet1_Elimination entries check_TS" xfId="505"/>
    <cellStyle name="_Sheet1_Elimination entries check_U2.100 Cons" xfId="506"/>
    <cellStyle name="_Sheet1_Elimination entries check_U2.320 CL" xfId="507"/>
    <cellStyle name="_Sheet1_Elimination entries check_U3.100-LS" xfId="508"/>
    <cellStyle name="_Sheet1_Elimination entries check_U3.310-Fin inc" xfId="509"/>
    <cellStyle name="_Sheet1_Elimination entries check_U3.320 Fin exp" xfId="510"/>
    <cellStyle name="_Sheet1_Elimination entries check_U3.330 Forex" xfId="511"/>
    <cellStyle name="_Sheet1_fin inc_exp template" xfId="512"/>
    <cellStyle name="_Sheet1_fin inc_exp template_741" xfId="513"/>
    <cellStyle name="_Sheet1_fin inc_exp template_OAR" xfId="514"/>
    <cellStyle name="_Sheet1_fin inc_exp template_PL" xfId="515"/>
    <cellStyle name="_Sheet1_fin inc_exp template_RD KMG" xfId="516"/>
    <cellStyle name="_Sheet1_fin inc_exp template_TS" xfId="517"/>
    <cellStyle name="_Sheet1_fin inc_exp template_U2.100 Cons" xfId="518"/>
    <cellStyle name="_Sheet1_fin inc_exp template_U2.320 CL" xfId="519"/>
    <cellStyle name="_Sheet1_fin inc_exp template_U3.100-LS" xfId="520"/>
    <cellStyle name="_Sheet1_fin inc_exp template_U3.310-Fin inc" xfId="521"/>
    <cellStyle name="_Sheet1_fin inc_exp template_U3.320 Fin exp" xfId="522"/>
    <cellStyle name="_Sheet1_fin inc_exp template_U3.330 Forex" xfId="523"/>
    <cellStyle name="_Sheet1_IFRS7_Consolidated 2008" xfId="524"/>
    <cellStyle name="_Sheet1_O1_TTG 2007_DT 3" xfId="525"/>
    <cellStyle name="_Sheet1_OPEX analysis" xfId="526"/>
    <cellStyle name="_Sheet1_Sheet1" xfId="527"/>
    <cellStyle name="_Sheet1_U1.380" xfId="528"/>
    <cellStyle name="_Sheet1_U1.380_741" xfId="529"/>
    <cellStyle name="_Sheet1_U1.380_OAR" xfId="530"/>
    <cellStyle name="_Sheet1_U1.380_PL" xfId="531"/>
    <cellStyle name="_Sheet1_U1.380_RD KMG" xfId="532"/>
    <cellStyle name="_Sheet1_U1.380_TS" xfId="533"/>
    <cellStyle name="_Sheet1_U1.380_U2.100 Cons" xfId="534"/>
    <cellStyle name="_Sheet1_U1.380_U2.320 CL" xfId="535"/>
    <cellStyle name="_Sheet1_U1.380_U3.100-LS" xfId="536"/>
    <cellStyle name="_Sheet1_U1.380_U3.310-Fin inc" xfId="537"/>
    <cellStyle name="_Sheet1_U1.380_U3.320 Fin exp" xfId="538"/>
    <cellStyle name="_Sheet1_U1.380_U3.330 Forex" xfId="539"/>
    <cellStyle name="_Sheet1_Запрос (LLP's)" xfId="540"/>
    <cellStyle name="_Sheet1_Запрос (LLP's)_741" xfId="541"/>
    <cellStyle name="_Sheet1_Запрос (LLP's)_OAR" xfId="542"/>
    <cellStyle name="_Sheet1_Запрос (LLP's)_PL" xfId="543"/>
    <cellStyle name="_Sheet1_Запрос (LLP's)_RD KMG" xfId="544"/>
    <cellStyle name="_Sheet1_Запрос (LLP's)_TS" xfId="545"/>
    <cellStyle name="_Sheet1_Запрос (LLP's)_U2.100 Cons" xfId="546"/>
    <cellStyle name="_Sheet1_Запрос (LLP's)_U2.320 CL" xfId="547"/>
    <cellStyle name="_Sheet1_Запрос (LLP's)_U3.100-LS" xfId="548"/>
    <cellStyle name="_Sheet1_Запрос (LLP's)_U3.310-Fin inc" xfId="549"/>
    <cellStyle name="_Sheet1_Запрос (LLP's)_U3.320 Fin exp" xfId="550"/>
    <cellStyle name="_Sheet1_Запрос (LLP's)_U3.330 Forex" xfId="551"/>
    <cellStyle name="_Sheet1_Книга1" xfId="552"/>
    <cellStyle name="_Sheet1_Книга1_741" xfId="553"/>
    <cellStyle name="_Sheet1_Книга1_PL" xfId="554"/>
    <cellStyle name="_Sheet1_Книга1_RD KMG" xfId="555"/>
    <cellStyle name="_Sheet1_Книга1_TS" xfId="556"/>
    <cellStyle name="_Sheet1_Книга1_U2.100 Cons" xfId="557"/>
    <cellStyle name="_Sheet1_Книга1_U2.320 CL" xfId="558"/>
    <cellStyle name="_Sheet1_Книга1_U3.100-LS" xfId="559"/>
    <cellStyle name="_Sheet1_Книга1_U3.310-Fin inc" xfId="560"/>
    <cellStyle name="_Sheet1_Книга1_U3.320 Fin exp" xfId="561"/>
    <cellStyle name="_Sheet1_Книга1_U3.330 Forex" xfId="562"/>
    <cellStyle name="_Sheet2" xfId="563"/>
    <cellStyle name="_Sheet2 2" xfId="564"/>
    <cellStyle name="_Sheet3" xfId="565"/>
    <cellStyle name="_Sheet5" xfId="566"/>
    <cellStyle name="_SMZ conversion April 2007 (23.05.2007)" xfId="567"/>
    <cellStyle name="_SMZ conversion March 2006 20.04.2006" xfId="568"/>
    <cellStyle name="_SMZ conversion May 2006 (uploaded) 26.06.2006" xfId="569"/>
    <cellStyle name="_SMZ conversion YTD Feb 2006 21.03.2006 DK (with feed back) adjusted to 2005" xfId="570"/>
    <cellStyle name="_Social sphere objects Emba" xfId="571"/>
    <cellStyle name="_support for adj" xfId="572"/>
    <cellStyle name="_TAX CAP 2006_VAT table" xfId="573"/>
    <cellStyle name="_TAXES (branches)" xfId="574"/>
    <cellStyle name="_Taxes 25-Jan-07 vs 1" xfId="575"/>
    <cellStyle name="_TE Allocation A-DeV Cons 31.12.06" xfId="576"/>
    <cellStyle name="_Transfer Berik O. Taxes KRG" xfId="577"/>
    <cellStyle name="_TS" xfId="578"/>
    <cellStyle name="_TS AJE 2004 with supporting cal'ns_FINAL" xfId="579"/>
    <cellStyle name="_U CWIP 5MTD2006" xfId="580"/>
    <cellStyle name="_U Fixed Assets 5MTD2006" xfId="581"/>
    <cellStyle name="_U Property, plant and equipment 5MTD2006" xfId="582"/>
    <cellStyle name="_U1. Revenues 1Q 2006" xfId="583"/>
    <cellStyle name="_U1.200" xfId="584"/>
    <cellStyle name="_U1.300_Analysis" xfId="585"/>
    <cellStyle name="_U1.400_Analysis" xfId="586"/>
    <cellStyle name="_U1.700 - Disclosure" xfId="587"/>
    <cellStyle name="_U1.Revenue_Ak-Zh" xfId="588"/>
    <cellStyle name="_U1.Revenue_RG" xfId="589"/>
    <cellStyle name="_U1.Revenue_TTG&amp;TTC_YE" xfId="590"/>
    <cellStyle name="_U2.1 Payroll" xfId="591"/>
    <cellStyle name="_U2.100 Cons" xfId="592"/>
    <cellStyle name="_U2.700  Payroll testing" xfId="593"/>
    <cellStyle name="_U2.BT payroll analytics" xfId="594"/>
    <cellStyle name="_U2.BT payroll analytics_~4102717" xfId="595"/>
    <cellStyle name="_U2.BT payroll analytics_741" xfId="596"/>
    <cellStyle name="_U2.BT payroll analytics_OAR" xfId="597"/>
    <cellStyle name="_U2.BT payroll analytics_OAR_SBS LLP_9m 2010" xfId="598"/>
    <cellStyle name="_U2.BT payroll analytics_PL" xfId="599"/>
    <cellStyle name="_U2.BT payroll analytics_RD KMG" xfId="600"/>
    <cellStyle name="_U2.BT payroll analytics_TS" xfId="601"/>
    <cellStyle name="_U2.BT payroll analytics_U2.100 Cons" xfId="602"/>
    <cellStyle name="_U2.BT payroll analytics_U2.320 CL" xfId="603"/>
    <cellStyle name="_U2.BT payroll analytics_U3.100-LS" xfId="604"/>
    <cellStyle name="_U2.BT payroll analytics_U3.310-Fin inc" xfId="605"/>
    <cellStyle name="_U2.BT payroll analytics_U3.320 Fin exp" xfId="606"/>
    <cellStyle name="_U2.BT payroll analytics_U3.330 Forex" xfId="607"/>
    <cellStyle name="_U2.BT.COS_31.12.06" xfId="608"/>
    <cellStyle name="_U2.Cost of Sales" xfId="609"/>
    <cellStyle name="_U2-110-SubLead" xfId="610"/>
    <cellStyle name="_U2-300" xfId="611"/>
    <cellStyle name="_U3.100-LS" xfId="612"/>
    <cellStyle name="_U3.310-Fin inc" xfId="613"/>
    <cellStyle name="_U3.320 Fin exp" xfId="614"/>
    <cellStyle name="_U3.330 Forex" xfId="615"/>
    <cellStyle name="_U3.Other sales and expenses 12m 2007" xfId="616"/>
    <cellStyle name="_U6.Other Income &amp; Expenses 12m2006" xfId="617"/>
    <cellStyle name="_UB. Other Income_TTG" xfId="618"/>
    <cellStyle name="_UB.700. Disclosure" xfId="619"/>
    <cellStyle name="_VA.Cost of sales_RG as of 10.05.07" xfId="620"/>
    <cellStyle name="_Vacation Provision" xfId="621"/>
    <cellStyle name="_VB.Payroll_TTG" xfId="622"/>
    <cellStyle name="_vypl_июнь" xfId="623"/>
    <cellStyle name="_WHT" xfId="624"/>
    <cellStyle name="_X Intangible assets 5MTD2005" xfId="625"/>
    <cellStyle name="_X1.1000 Reconciliation of taxes" xfId="626"/>
    <cellStyle name="_X1.1000 Reconciliation of taxes (TS 34)" xfId="627"/>
    <cellStyle name="_YE CIT and DT" xfId="628"/>
    <cellStyle name="_YE O. Taxes KMGD" xfId="629"/>
    <cellStyle name="_YTD July_Kalitva my" xfId="630"/>
    <cellStyle name="_Zapasnoi COS" xfId="631"/>
    <cellStyle name="_zatrY811-1" xfId="632"/>
    <cellStyle name="_ZDEBKRE1-2007" xfId="633"/>
    <cellStyle name="_А Основные средства 6 месяцев 2006 года (1)" xfId="634"/>
    <cellStyle name="_А Основные средства 6 месяцев 2006 года (1)1" xfId="635"/>
    <cellStyle name="_Б_КазМортрансфлот_4 without Teniz Service_2005" xfId="636"/>
    <cellStyle name="_БКМПО 23-05_1" xfId="637"/>
    <cellStyle name="_БКМПО 23-05_1_C03. A4. TS_KTG v 2" xfId="638"/>
    <cellStyle name="_БКМПО 23-05_1_Sheet1" xfId="639"/>
    <cellStyle name="_Ведомость" xfId="640"/>
    <cellStyle name="_Ведомость (2)" xfId="641"/>
    <cellStyle name="_ВнутгрРД" xfId="642"/>
    <cellStyle name="_Внутрегруповой деб. и кред за 2005г." xfId="643"/>
    <cellStyle name="_Вычеты по налогам 19 02 08" xfId="644"/>
    <cellStyle name="_Вычеты по налогам 20 02 08" xfId="645"/>
    <cellStyle name="_ГОД" xfId="646"/>
    <cellStyle name="_дебит кредт задолженность" xfId="647"/>
    <cellStyle name="_ДИТ_outlook_28сент02 с сокращ" xfId="648"/>
    <cellStyle name="_Для элиминирования" xfId="649"/>
    <cellStyle name="_Дозакл 5 мес.2000" xfId="650"/>
    <cellStyle name="_Дочки BS-за 2004г. и 6-м.05г MT" xfId="651"/>
    <cellStyle name="_Е120-130 свод" xfId="652"/>
    <cellStyle name="_За I полугодие 2008г" xfId="653"/>
    <cellStyle name="_Займы выданные за 2007 год СЗК" xfId="654"/>
    <cellStyle name="_Запрос (LLP's)" xfId="655"/>
    <cellStyle name="_ИТ" xfId="656"/>
    <cellStyle name="_ИТ_бд2003_с переносом_060303" xfId="657"/>
    <cellStyle name="_ИТ_ВК_ВК-Р_для уточнений270802" xfId="658"/>
    <cellStyle name="_ИТ_НБ_outlook_сент02" xfId="659"/>
    <cellStyle name="_кальк" xfId="660"/>
    <cellStyle name="_Книга1" xfId="661"/>
    <cellStyle name="_Книга2" xfId="662"/>
    <cellStyle name="_Книга2_Консолидация_0 для составления отчетности" xfId="663"/>
    <cellStyle name="_Книга3" xfId="664"/>
    <cellStyle name="_Книга3_New Form10_2" xfId="665"/>
    <cellStyle name="_Книга3_Nsi" xfId="666"/>
    <cellStyle name="_Книга3_Nsi_1" xfId="667"/>
    <cellStyle name="_Книга3_Nsi_139" xfId="668"/>
    <cellStyle name="_Книга3_Nsi_140" xfId="669"/>
    <cellStyle name="_Книга3_Nsi_140(Зах)" xfId="670"/>
    <cellStyle name="_Книга3_Nsi_140_mod" xfId="671"/>
    <cellStyle name="_Книга3_Summary" xfId="672"/>
    <cellStyle name="_Книга3_Tax_form_1кв_3" xfId="673"/>
    <cellStyle name="_Книга3_БКЭ" xfId="674"/>
    <cellStyle name="_Книга5" xfId="675"/>
    <cellStyle name="_Книга5_C03. A4. TS_KTG v 2" xfId="676"/>
    <cellStyle name="_Книга5_Sheet1" xfId="677"/>
    <cellStyle name="_Книга7" xfId="678"/>
    <cellStyle name="_Книга7_New Form10_2" xfId="679"/>
    <cellStyle name="_Книга7_Nsi" xfId="680"/>
    <cellStyle name="_Книга7_Nsi_1" xfId="681"/>
    <cellStyle name="_Книга7_Nsi_139" xfId="682"/>
    <cellStyle name="_Книга7_Nsi_140" xfId="683"/>
    <cellStyle name="_Книга7_Nsi_140(Зах)" xfId="684"/>
    <cellStyle name="_Книга7_Nsi_140_mod" xfId="685"/>
    <cellStyle name="_Книга7_Summary" xfId="686"/>
    <cellStyle name="_Книга7_Tax_form_1кв_3" xfId="687"/>
    <cellStyle name="_Книга7_БКЭ" xfId="688"/>
    <cellStyle name="_Консол  фин отчет  по МСФО за 1-кв  2006г " xfId="689"/>
    <cellStyle name="_Консол  фин отчет  по МСФО за 2005г с измен" xfId="690"/>
    <cellStyle name="_Консол  фин отчет  по МСФО за 4-месяц   2006г (2)" xfId="691"/>
    <cellStyle name="_Консол  фин отчет  по МСФО за 5-м  2005г " xfId="692"/>
    <cellStyle name="_Консолид Фин.Отч.РД КМГдля КМГ за 1 полугодие 2005г оконч." xfId="693"/>
    <cellStyle name="_Консолидация_0" xfId="694"/>
    <cellStyle name="_Консолидация_0 для составления отчетности" xfId="695"/>
    <cellStyle name="_Копия Консол  фин отчет  по МСФО за 2005г с измен_Aliya" xfId="696"/>
    <cellStyle name="_Кор.проводки для Лены" xfId="697"/>
    <cellStyle name="_КПН ф  100_00_2007.для КазТранс Ойла" xfId="698"/>
    <cellStyle name="_Лист1" xfId="699"/>
    <cellStyle name="_Лист10" xfId="700"/>
    <cellStyle name="_Лист10_C03. A4. TS_KTG v 2" xfId="701"/>
    <cellStyle name="_Лист10_Sheet1" xfId="702"/>
    <cellStyle name="_Лист11" xfId="703"/>
    <cellStyle name="_Лист11_C03. A4. TS_KTG v 2" xfId="704"/>
    <cellStyle name="_Лист11_Sheet1" xfId="705"/>
    <cellStyle name="_МН_Анна" xfId="706"/>
    <cellStyle name="_МН_Анна_C03. A4. TS_KTG v 2" xfId="707"/>
    <cellStyle name="_МН_Анна_Sheet1" xfId="708"/>
    <cellStyle name="_МН_Гуля2" xfId="709"/>
    <cellStyle name="_МН_Гуля2_C03. A4. TS_KTG v 2" xfId="710"/>
    <cellStyle name="_МН_Гуля2_Sheet1" xfId="711"/>
    <cellStyle name="_Модель по кодам_оконч. 2005" xfId="712"/>
    <cellStyle name="_Неисп дни отпуска( Updated)" xfId="713"/>
    <cellStyle name="_НЗП на 2003г." xfId="714"/>
    <cellStyle name="_НЗП на 2003г._C03. A4. TS_KTG v 2" xfId="715"/>
    <cellStyle name="_НЗП на 2003г._Sheet1" xfId="716"/>
    <cellStyle name="_о.с. и тмз на01.06.06г." xfId="717"/>
    <cellStyle name="_Оборотка Восток new" xfId="718"/>
    <cellStyle name="_ОДДС" xfId="719"/>
    <cellStyle name="_Озен Елес  Информация к аудиту за  2005 г" xfId="720"/>
    <cellStyle name="_ОЗР1" xfId="721"/>
    <cellStyle name="_ОЗР1_C03. A4. TS_KTG v 2" xfId="722"/>
    <cellStyle name="_ОЗР1_Sheet1" xfId="723"/>
    <cellStyle name="_отдельная отчетность РД КМГ за 2005гс изм.." xfId="724"/>
    <cellStyle name="_Отсроченный налог по КПН 2007г.Окончат." xfId="725"/>
    <cellStyle name="_Отсроченный налог по КПН 2007г.Окончат._C03. A4. TS_KTG v 2" xfId="726"/>
    <cellStyle name="_Отсроченный налог по КПН 2007г.Окончат._Sheet1" xfId="727"/>
    <cellStyle name="_Отчет для Аудиторов" xfId="728"/>
    <cellStyle name="_ОТЧЕТ для ДКФ    06 04 05  (6)" xfId="729"/>
    <cellStyle name="_ПамятьГИС" xfId="730"/>
    <cellStyle name="_Перерасчет долевого дохода по доч ТОО" xfId="731"/>
    <cellStyle name="_План развития ПТС на 2005-2010 (связи станционной части)" xfId="732"/>
    <cellStyle name="_Прил 8Кратк. долг.деб.зд" xfId="733"/>
    <cellStyle name="_прил12-04" xfId="734"/>
    <cellStyle name="_Приложение 5" xfId="735"/>
    <cellStyle name="_Приложение 6" xfId="736"/>
    <cellStyle name="_Приложение 7Долг.деб.зад-ть" xfId="737"/>
    <cellStyle name="_Приложения к формам отчетов" xfId="738"/>
    <cellStyle name="_Приложения к формам отчетов за 1-кв 2006г (свод)" xfId="739"/>
    <cellStyle name="_Приложения к формам отчетов за июнь 2006г" xfId="740"/>
    <cellStyle name="_Приложения к формам отчетов за май 2006г (свод)" xfId="741"/>
    <cellStyle name="_Публикация 2005" xfId="742"/>
    <cellStyle name="_Публикация 2005_A5.2-IFRS 7" xfId="743"/>
    <cellStyle name="_Публикация 2005_Sheet1" xfId="744"/>
    <cellStyle name="_расчет кпн на 20 12 2009г" xfId="745"/>
    <cellStyle name="_Расшифровки аудиторам за 9 мес.2006 г." xfId="746"/>
    <cellStyle name="_Расшифровки_1кв_2002" xfId="747"/>
    <cellStyle name="_сверка для аудитора" xfId="748"/>
    <cellStyle name="_сверка для аудитора_A5.2-IFRS 7" xfId="749"/>
    <cellStyle name="_сверка для аудитора_Sheet1" xfId="750"/>
    <cellStyle name="_Свод. Консол  фин отчет  по МСФО за 6 мес 2007 г." xfId="751"/>
    <cellStyle name="_Скорр.бюдж. 2006 г.(с КТО 24.10.)" xfId="752"/>
    <cellStyle name="_Таблица для E&amp;Y(Юрид)" xfId="753"/>
    <cellStyle name="_Таблица по НДС Асхат" xfId="754"/>
    <cellStyle name="_ТОО Эмбаэнергомунай -2005г" xfId="755"/>
    <cellStyle name="_Трансформация 25 04 05" xfId="756"/>
    <cellStyle name="_Фин расшифровки (6) июнь 2005  СМЗ" xfId="757"/>
    <cellStyle name="_ФИОК_CIT declaration_2007_сдано в НК" xfId="758"/>
    <cellStyle name="_Форма 29 сч" xfId="759"/>
    <cellStyle name="_Форма 29 сч_C03. A4. TS_KTG v 2" xfId="760"/>
    <cellStyle name="_Форма 29 сч_Sheet1" xfId="761"/>
    <cellStyle name="_Форма БД 2003" xfId="762"/>
    <cellStyle name="_формир прилож 12 копия" xfId="763"/>
    <cellStyle name="_Формы для заводов" xfId="764"/>
    <cellStyle name="_Формы для заводов_C03. A4. TS_KTG v 2" xfId="765"/>
    <cellStyle name="_Формы для заводов_Sheet1" xfId="766"/>
    <cellStyle name="_Формы за 6-м.2006г. (1,2,3)" xfId="767"/>
    <cellStyle name="_Формы МСФО доработ.14 12 05 ЗА 12 МЕСЯЦЕВ" xfId="768"/>
    <cellStyle name="_Формы финанс отчетноти по Холдингу по МСФО за  2006  xls" xfId="769"/>
    <cellStyle name="_Элиминир РД" xfId="770"/>
    <cellStyle name="_Элиминирование в форме №2" xfId="771"/>
    <cellStyle name="”€ќђќ‘ћ‚›‰" xfId="772"/>
    <cellStyle name="”€љ‘€ђћ‚ђќќ›‰" xfId="773"/>
    <cellStyle name="”ќђќ‘ћ‚›‰" xfId="774"/>
    <cellStyle name="”ќђќ‘ћ‚›‰ 2" xfId="775"/>
    <cellStyle name="”љ‘ђћ‚ђќќ›‰" xfId="776"/>
    <cellStyle name="”љ‘ђћ‚ђќќ›‰ 2" xfId="777"/>
    <cellStyle name="„…ќ…†ќ›‰" xfId="778"/>
    <cellStyle name="„…ќ…†ќ›‰ 2" xfId="779"/>
    <cellStyle name="€’ћѓћ‚›‰" xfId="780"/>
    <cellStyle name="‡ђѓћ‹ћ‚ћљ1" xfId="781"/>
    <cellStyle name="‡ђѓћ‹ћ‚ћљ2" xfId="782"/>
    <cellStyle name="•WЏЂ_ЉO‰?—a‹?" xfId="783"/>
    <cellStyle name="’ћѓћ‚›‰" xfId="784"/>
    <cellStyle name="" xfId="785"/>
    <cellStyle name="" xfId="786"/>
    <cellStyle name="" xfId="787"/>
    <cellStyle name="" xfId="788"/>
    <cellStyle name="" xfId="789"/>
    <cellStyle name="1" xfId="790"/>
    <cellStyle name="2" xfId="791"/>
    <cellStyle name="W_OÝaà" xfId="792"/>
    <cellStyle name="0,0_x000d__x000a_NA_x000d__x000a_" xfId="793"/>
    <cellStyle name="0,00;0;" xfId="794"/>
    <cellStyle name="'000" xfId="795"/>
    <cellStyle name="20% - Accent1 2" xfId="796"/>
    <cellStyle name="20% - Accent2 2" xfId="797"/>
    <cellStyle name="20% - Accent3 2" xfId="798"/>
    <cellStyle name="20% - Accent4 2" xfId="799"/>
    <cellStyle name="20% - Accent5 2" xfId="800"/>
    <cellStyle name="20% - Accent6 2" xfId="801"/>
    <cellStyle name="20% - Акцент1 2" xfId="802"/>
    <cellStyle name="20% - Акцент2 2" xfId="803"/>
    <cellStyle name="20% - Акцент3 2" xfId="804"/>
    <cellStyle name="20% - Акцент4 2" xfId="805"/>
    <cellStyle name="20% - Акцент5 2" xfId="806"/>
    <cellStyle name="20% - Акцент6 2" xfId="807"/>
    <cellStyle name="40% - Accent1 2" xfId="808"/>
    <cellStyle name="40% - Accent2 2" xfId="809"/>
    <cellStyle name="40% - Accent3 2" xfId="810"/>
    <cellStyle name="40% - Accent4 2" xfId="811"/>
    <cellStyle name="40% - Accent5 2" xfId="812"/>
    <cellStyle name="40% - Accent6 2" xfId="813"/>
    <cellStyle name="40% - Акцент1 2" xfId="814"/>
    <cellStyle name="40% - Акцент2 2" xfId="815"/>
    <cellStyle name="40% - Акцент3 2" xfId="816"/>
    <cellStyle name="40% - Акцент4 2" xfId="817"/>
    <cellStyle name="40% - Акцент5 2" xfId="818"/>
    <cellStyle name="40% - Акцент6 2" xfId="819"/>
    <cellStyle name="60% - Accent1 2" xfId="820"/>
    <cellStyle name="60% - Accent2 2" xfId="821"/>
    <cellStyle name="60% - Accent3 2" xfId="822"/>
    <cellStyle name="60% - Accent4 2" xfId="823"/>
    <cellStyle name="60% - Accent5 2" xfId="824"/>
    <cellStyle name="60% - Accent6 2" xfId="825"/>
    <cellStyle name="60% - Акцент1 2" xfId="826"/>
    <cellStyle name="60% - Акцент2 2" xfId="827"/>
    <cellStyle name="60% - Акцент3 2" xfId="828"/>
    <cellStyle name="60% - Акцент4 2" xfId="829"/>
    <cellStyle name="60% - Акцент5 2" xfId="830"/>
    <cellStyle name="60% - Акцент6 2" xfId="831"/>
    <cellStyle name="Aaia?iue [0]_?anoiau" xfId="832"/>
    <cellStyle name="Aaia?iue_?anoiau" xfId="833"/>
    <cellStyle name="Accent1 2" xfId="834"/>
    <cellStyle name="Accent2 2" xfId="835"/>
    <cellStyle name="Accent3 2" xfId="836"/>
    <cellStyle name="Accent4 2" xfId="837"/>
    <cellStyle name="Accent5 2" xfId="838"/>
    <cellStyle name="Accent6 2" xfId="839"/>
    <cellStyle name="Ăčďĺđńńűëęŕ" xfId="840"/>
    <cellStyle name="Aeia?nnueea" xfId="841"/>
    <cellStyle name="Ãèïåðññûëêà" xfId="842"/>
    <cellStyle name="Bad 2" xfId="843"/>
    <cellStyle name="Border" xfId="844"/>
    <cellStyle name="Border 2" xfId="845"/>
    <cellStyle name="Border 2 2" xfId="846"/>
    <cellStyle name="Calc Currency (0)" xfId="847"/>
    <cellStyle name="Calc Currency (0) 2" xfId="848"/>
    <cellStyle name="Calc Currency (2)" xfId="849"/>
    <cellStyle name="Calc Currency (2) 2" xfId="850"/>
    <cellStyle name="Calc Percent (0)" xfId="851"/>
    <cellStyle name="Calc Percent (0) 2" xfId="852"/>
    <cellStyle name="Calc Percent (1)" xfId="853"/>
    <cellStyle name="Calc Percent (1) 2" xfId="854"/>
    <cellStyle name="Calc Percent (2)" xfId="855"/>
    <cellStyle name="Calc Percent (2) 2" xfId="856"/>
    <cellStyle name="Calc Units (0)" xfId="857"/>
    <cellStyle name="Calc Units (0) 2" xfId="858"/>
    <cellStyle name="Calc Units (1)" xfId="859"/>
    <cellStyle name="Calc Units (1) 2" xfId="860"/>
    <cellStyle name="Calc Units (2)" xfId="861"/>
    <cellStyle name="Calc Units (2) 2" xfId="862"/>
    <cellStyle name="Calculation 2" xfId="863"/>
    <cellStyle name="Check Cell 2" xfId="864"/>
    <cellStyle name="Column_Title" xfId="865"/>
    <cellStyle name="Comma [0] 2" xfId="866"/>
    <cellStyle name="Comma [0] 2 2" xfId="867"/>
    <cellStyle name="Comma [0] 2 3" xfId="868"/>
    <cellStyle name="Comma [0] 3" xfId="869"/>
    <cellStyle name="Comma [0] 4" xfId="870"/>
    <cellStyle name="Comma [00]" xfId="871"/>
    <cellStyle name="Comma [00] 2" xfId="872"/>
    <cellStyle name="Comma 10" xfId="873"/>
    <cellStyle name="Comma 10 2" xfId="874"/>
    <cellStyle name="Comma 10 3" xfId="875"/>
    <cellStyle name="Comma 100" xfId="876"/>
    <cellStyle name="Comma 101" xfId="877"/>
    <cellStyle name="Comma 102" xfId="878"/>
    <cellStyle name="Comma 103" xfId="879"/>
    <cellStyle name="Comma 104" xfId="880"/>
    <cellStyle name="Comma 105" xfId="881"/>
    <cellStyle name="Comma 106" xfId="882"/>
    <cellStyle name="Comma 107" xfId="883"/>
    <cellStyle name="Comma 108" xfId="884"/>
    <cellStyle name="Comma 109" xfId="885"/>
    <cellStyle name="Comma 11" xfId="886"/>
    <cellStyle name="Comma 110" xfId="887"/>
    <cellStyle name="Comma 111" xfId="888"/>
    <cellStyle name="Comma 112" xfId="889"/>
    <cellStyle name="Comma 113" xfId="890"/>
    <cellStyle name="Comma 114" xfId="891"/>
    <cellStyle name="Comma 115" xfId="892"/>
    <cellStyle name="Comma 116" xfId="893"/>
    <cellStyle name="Comma 117" xfId="894"/>
    <cellStyle name="Comma 118" xfId="895"/>
    <cellStyle name="Comma 119" xfId="896"/>
    <cellStyle name="Comma 12" xfId="897"/>
    <cellStyle name="Comma 120" xfId="898"/>
    <cellStyle name="Comma 121" xfId="899"/>
    <cellStyle name="Comma 122" xfId="900"/>
    <cellStyle name="Comma 123" xfId="901"/>
    <cellStyle name="Comma 124" xfId="902"/>
    <cellStyle name="Comma 125" xfId="903"/>
    <cellStyle name="Comma 126" xfId="904"/>
    <cellStyle name="Comma 127" xfId="905"/>
    <cellStyle name="Comma 128" xfId="906"/>
    <cellStyle name="Comma 129" xfId="907"/>
    <cellStyle name="Comma 13" xfId="908"/>
    <cellStyle name="Comma 130" xfId="909"/>
    <cellStyle name="Comma 131" xfId="910"/>
    <cellStyle name="Comma 132" xfId="911"/>
    <cellStyle name="Comma 133" xfId="912"/>
    <cellStyle name="Comma 134" xfId="913"/>
    <cellStyle name="Comma 135" xfId="914"/>
    <cellStyle name="Comma 136" xfId="915"/>
    <cellStyle name="Comma 137" xfId="916"/>
    <cellStyle name="Comma 138" xfId="917"/>
    <cellStyle name="Comma 139" xfId="918"/>
    <cellStyle name="Comma 14" xfId="919"/>
    <cellStyle name="Comma 140" xfId="920"/>
    <cellStyle name="Comma 141" xfId="921"/>
    <cellStyle name="Comma 142" xfId="922"/>
    <cellStyle name="Comma 143" xfId="923"/>
    <cellStyle name="Comma 144" xfId="924"/>
    <cellStyle name="Comma 145" xfId="925"/>
    <cellStyle name="Comma 146" xfId="926"/>
    <cellStyle name="Comma 147" xfId="927"/>
    <cellStyle name="Comma 148" xfId="928"/>
    <cellStyle name="Comma 149" xfId="929"/>
    <cellStyle name="Comma 15" xfId="930"/>
    <cellStyle name="Comma 15 2" xfId="931"/>
    <cellStyle name="Comma 150" xfId="932"/>
    <cellStyle name="Comma 151" xfId="933"/>
    <cellStyle name="Comma 152" xfId="934"/>
    <cellStyle name="Comma 153" xfId="935"/>
    <cellStyle name="Comma 154" xfId="936"/>
    <cellStyle name="Comma 155" xfId="937"/>
    <cellStyle name="Comma 156" xfId="938"/>
    <cellStyle name="Comma 157" xfId="939"/>
    <cellStyle name="Comma 158" xfId="940"/>
    <cellStyle name="Comma 159" xfId="941"/>
    <cellStyle name="Comma 16" xfId="942"/>
    <cellStyle name="Comma 160" xfId="943"/>
    <cellStyle name="Comma 161" xfId="944"/>
    <cellStyle name="Comma 162" xfId="945"/>
    <cellStyle name="Comma 163" xfId="946"/>
    <cellStyle name="Comma 164" xfId="947"/>
    <cellStyle name="Comma 165" xfId="948"/>
    <cellStyle name="Comma 166" xfId="949"/>
    <cellStyle name="Comma 167" xfId="950"/>
    <cellStyle name="Comma 168" xfId="951"/>
    <cellStyle name="Comma 169" xfId="952"/>
    <cellStyle name="Comma 17" xfId="953"/>
    <cellStyle name="Comma 170" xfId="954"/>
    <cellStyle name="Comma 171" xfId="955"/>
    <cellStyle name="Comma 172" xfId="956"/>
    <cellStyle name="Comma 173" xfId="957"/>
    <cellStyle name="Comma 174" xfId="958"/>
    <cellStyle name="Comma 175" xfId="959"/>
    <cellStyle name="Comma 176" xfId="960"/>
    <cellStyle name="Comma 177" xfId="961"/>
    <cellStyle name="Comma 178" xfId="962"/>
    <cellStyle name="Comma 179" xfId="963"/>
    <cellStyle name="Comma 18" xfId="964"/>
    <cellStyle name="Comma 180" xfId="965"/>
    <cellStyle name="Comma 181" xfId="966"/>
    <cellStyle name="Comma 182" xfId="967"/>
    <cellStyle name="Comma 183" xfId="968"/>
    <cellStyle name="Comma 184" xfId="969"/>
    <cellStyle name="Comma 185" xfId="970"/>
    <cellStyle name="Comma 186" xfId="971"/>
    <cellStyle name="Comma 187" xfId="972"/>
    <cellStyle name="Comma 188" xfId="973"/>
    <cellStyle name="Comma 189" xfId="974"/>
    <cellStyle name="Comma 19" xfId="975"/>
    <cellStyle name="Comma 190" xfId="976"/>
    <cellStyle name="Comma 191" xfId="977"/>
    <cellStyle name="Comma 2" xfId="978"/>
    <cellStyle name="Comma 2 13" xfId="979"/>
    <cellStyle name="Comma 2 2" xfId="980"/>
    <cellStyle name="Comma 2 3" xfId="981"/>
    <cellStyle name="Comma 2 4" xfId="982"/>
    <cellStyle name="Comma 2 4 2" xfId="983"/>
    <cellStyle name="Comma 2 5" xfId="984"/>
    <cellStyle name="Comma 2 6" xfId="985"/>
    <cellStyle name="Comma 20" xfId="986"/>
    <cellStyle name="Comma 20 2" xfId="987"/>
    <cellStyle name="Comma 21" xfId="988"/>
    <cellStyle name="Comma 22" xfId="989"/>
    <cellStyle name="Comma 22 2" xfId="990"/>
    <cellStyle name="Comma 23" xfId="991"/>
    <cellStyle name="Comma 24" xfId="992"/>
    <cellStyle name="Comma 25" xfId="993"/>
    <cellStyle name="Comma 26" xfId="994"/>
    <cellStyle name="Comma 27" xfId="995"/>
    <cellStyle name="Comma 28" xfId="996"/>
    <cellStyle name="Comma 29" xfId="997"/>
    <cellStyle name="Comma 3" xfId="998"/>
    <cellStyle name="Comma 3 2" xfId="999"/>
    <cellStyle name="Comma 3 2 2" xfId="1000"/>
    <cellStyle name="Comma 3 2 3" xfId="1001"/>
    <cellStyle name="Comma 3 3" xfId="1002"/>
    <cellStyle name="Comma 3 4" xfId="1003"/>
    <cellStyle name="Comma 3_ФА на 31.12.14Таб.5" xfId="1004"/>
    <cellStyle name="Comma 30" xfId="1005"/>
    <cellStyle name="Comma 31" xfId="1006"/>
    <cellStyle name="Comma 32" xfId="1007"/>
    <cellStyle name="Comma 33" xfId="1008"/>
    <cellStyle name="Comma 34" xfId="1009"/>
    <cellStyle name="Comma 35" xfId="1010"/>
    <cellStyle name="Comma 36" xfId="1011"/>
    <cellStyle name="Comma 37" xfId="1012"/>
    <cellStyle name="Comma 38" xfId="1013"/>
    <cellStyle name="Comma 39" xfId="1014"/>
    <cellStyle name="Comma 4" xfId="1015"/>
    <cellStyle name="Comma 4 2" xfId="1016"/>
    <cellStyle name="Comma 4 3" xfId="1017"/>
    <cellStyle name="Comma 40" xfId="1018"/>
    <cellStyle name="Comma 41" xfId="1019"/>
    <cellStyle name="Comma 42" xfId="1020"/>
    <cellStyle name="Comma 43" xfId="1021"/>
    <cellStyle name="Comma 44" xfId="1022"/>
    <cellStyle name="Comma 45" xfId="1023"/>
    <cellStyle name="Comma 46" xfId="1024"/>
    <cellStyle name="Comma 47" xfId="1025"/>
    <cellStyle name="Comma 48" xfId="1026"/>
    <cellStyle name="Comma 49" xfId="1027"/>
    <cellStyle name="Comma 5" xfId="1028"/>
    <cellStyle name="Comma 5 2" xfId="1029"/>
    <cellStyle name="Comma 50" xfId="1030"/>
    <cellStyle name="Comma 51" xfId="1031"/>
    <cellStyle name="Comma 52" xfId="1032"/>
    <cellStyle name="Comma 53" xfId="1033"/>
    <cellStyle name="Comma 54" xfId="1034"/>
    <cellStyle name="Comma 55" xfId="1035"/>
    <cellStyle name="Comma 56" xfId="1036"/>
    <cellStyle name="Comma 57" xfId="1037"/>
    <cellStyle name="Comma 58" xfId="1038"/>
    <cellStyle name="Comma 59" xfId="1039"/>
    <cellStyle name="Comma 6" xfId="1040"/>
    <cellStyle name="Comma 6 2" xfId="1041"/>
    <cellStyle name="Comma 60" xfId="1042"/>
    <cellStyle name="Comma 61" xfId="1043"/>
    <cellStyle name="Comma 62" xfId="1044"/>
    <cellStyle name="Comma 63" xfId="1045"/>
    <cellStyle name="Comma 64" xfId="1046"/>
    <cellStyle name="Comma 65" xfId="1047"/>
    <cellStyle name="Comma 66" xfId="1048"/>
    <cellStyle name="Comma 67" xfId="1049"/>
    <cellStyle name="Comma 68" xfId="1050"/>
    <cellStyle name="Comma 69" xfId="1051"/>
    <cellStyle name="Comma 7" xfId="1052"/>
    <cellStyle name="Comma 70" xfId="1053"/>
    <cellStyle name="Comma 71" xfId="1054"/>
    <cellStyle name="Comma 72" xfId="1055"/>
    <cellStyle name="Comma 73" xfId="1056"/>
    <cellStyle name="Comma 74" xfId="1057"/>
    <cellStyle name="Comma 75" xfId="1058"/>
    <cellStyle name="Comma 76" xfId="1059"/>
    <cellStyle name="Comma 77" xfId="1060"/>
    <cellStyle name="Comma 78" xfId="1061"/>
    <cellStyle name="Comma 79" xfId="1062"/>
    <cellStyle name="Comma 8" xfId="1063"/>
    <cellStyle name="Comma 80" xfId="1064"/>
    <cellStyle name="Comma 81" xfId="1065"/>
    <cellStyle name="Comma 82" xfId="1066"/>
    <cellStyle name="Comma 83" xfId="1067"/>
    <cellStyle name="Comma 84" xfId="1068"/>
    <cellStyle name="Comma 85" xfId="1069"/>
    <cellStyle name="Comma 86" xfId="1070"/>
    <cellStyle name="Comma 87" xfId="1071"/>
    <cellStyle name="Comma 88" xfId="1072"/>
    <cellStyle name="Comma 89" xfId="1073"/>
    <cellStyle name="Comma 9" xfId="1074"/>
    <cellStyle name="Comma 9 2" xfId="1075"/>
    <cellStyle name="Comma 90" xfId="1076"/>
    <cellStyle name="Comma 91" xfId="1077"/>
    <cellStyle name="Comma 92" xfId="1078"/>
    <cellStyle name="Comma 93" xfId="1079"/>
    <cellStyle name="Comma 94" xfId="1080"/>
    <cellStyle name="Comma 95" xfId="1081"/>
    <cellStyle name="Comma 96" xfId="1082"/>
    <cellStyle name="Comma 97" xfId="1083"/>
    <cellStyle name="Comma 98" xfId="1084"/>
    <cellStyle name="Comma 99" xfId="1085"/>
    <cellStyle name="Comma_A4. TS IFRS KazPost'07 " xfId="1086"/>
    <cellStyle name="Comma0" xfId="1087"/>
    <cellStyle name="Credit" xfId="1088"/>
    <cellStyle name="Currency [00]" xfId="1089"/>
    <cellStyle name="Currency [00] 2" xfId="1090"/>
    <cellStyle name="Currency 2" xfId="1091"/>
    <cellStyle name="Currency 3" xfId="1092"/>
    <cellStyle name="Currency0" xfId="1093"/>
    <cellStyle name="Custom - Style8" xfId="1094"/>
    <cellStyle name="Custom - Style8 2" xfId="1095"/>
    <cellStyle name="Custom - Style8 3" xfId="1096"/>
    <cellStyle name="Custom - Style8 4" xfId="1097"/>
    <cellStyle name="Date" xfId="1098"/>
    <cellStyle name="Date Short" xfId="1099"/>
    <cellStyle name="Debit" xfId="1100"/>
    <cellStyle name="Debit subtotal" xfId="1101"/>
    <cellStyle name="Debit subtotal 2" xfId="1102"/>
    <cellStyle name="Debit subtotal 2 2" xfId="1103"/>
    <cellStyle name="Debit Total" xfId="1104"/>
    <cellStyle name="Debit_A5.2-IFRS 7" xfId="1105"/>
    <cellStyle name="DELTA" xfId="1106"/>
    <cellStyle name="Dezimal [0]_1380" xfId="1107"/>
    <cellStyle name="Dezimal_1380" xfId="1108"/>
    <cellStyle name="E&amp;Y House" xfId="1109"/>
    <cellStyle name="Enter Currency (0)" xfId="1110"/>
    <cellStyle name="Enter Currency (0) 2" xfId="1111"/>
    <cellStyle name="Enter Currency (2)" xfId="1112"/>
    <cellStyle name="Enter Currency (2) 2" xfId="1113"/>
    <cellStyle name="Enter Units (0)" xfId="1114"/>
    <cellStyle name="Enter Units (0) 2" xfId="1115"/>
    <cellStyle name="Enter Units (1)" xfId="1116"/>
    <cellStyle name="Enter Units (1) 2" xfId="1117"/>
    <cellStyle name="Enter Units (2)" xfId="1118"/>
    <cellStyle name="Enter Units (2) 2" xfId="1119"/>
    <cellStyle name="Euro" xfId="1120"/>
    <cellStyle name="Euro 2" xfId="1121"/>
    <cellStyle name="Explanatory Text 2" xfId="1122"/>
    <cellStyle name="EYColumnHeading" xfId="1123"/>
    <cellStyle name="EYtext" xfId="1124"/>
    <cellStyle name="Fixed" xfId="1125"/>
    <cellStyle name="Good 2" xfId="1126"/>
    <cellStyle name="Grey" xfId="1127"/>
    <cellStyle name="Header1" xfId="1128"/>
    <cellStyle name="Header2" xfId="1129"/>
    <cellStyle name="Header2 2" xfId="1130"/>
    <cellStyle name="Heading" xfId="1131"/>
    <cellStyle name="Heading 1 2" xfId="1132"/>
    <cellStyle name="Heading 2 2" xfId="1133"/>
    <cellStyle name="Heading 3 2" xfId="1134"/>
    <cellStyle name="Heading 4 2" xfId="1135"/>
    <cellStyle name="Iau?iue_?anoiau" xfId="1136"/>
    <cellStyle name="Îáű÷íűé_ăđ.ďîäŕ÷č" xfId="1137"/>
    <cellStyle name="Îňęđűâŕâřŕ˙ń˙ ăčďĺđńńűëęŕ" xfId="1138"/>
    <cellStyle name="Input [yellow]" xfId="1139"/>
    <cellStyle name="Input 2" xfId="1140"/>
    <cellStyle name="Inputnumbaccid" xfId="1141"/>
    <cellStyle name="Inpyear" xfId="1142"/>
    <cellStyle name="International" xfId="1143"/>
    <cellStyle name="International 2" xfId="1144"/>
    <cellStyle name="International 2 2" xfId="1145"/>
    <cellStyle name="International1" xfId="1146"/>
    <cellStyle name="International1 2" xfId="1147"/>
    <cellStyle name="International1 2 2" xfId="1148"/>
    <cellStyle name="Ioe?uaaaoayny aeia?nnueea" xfId="1149"/>
    <cellStyle name="Îòêðûâàâøàÿñÿ ãèïåðññûëêà" xfId="1150"/>
    <cellStyle name="ISO" xfId="1151"/>
    <cellStyle name="Komma [0]_laroux" xfId="1152"/>
    <cellStyle name="Komma_laroux" xfId="1153"/>
    <cellStyle name="KOP" xfId="1154"/>
    <cellStyle name="KOP2" xfId="1155"/>
    <cellStyle name="KOPP" xfId="1156"/>
    <cellStyle name="KPMG Heading 1" xfId="1157"/>
    <cellStyle name="KPMG Heading 2" xfId="1158"/>
    <cellStyle name="KPMG Heading 3" xfId="1159"/>
    <cellStyle name="KPMG Heading 4" xfId="1160"/>
    <cellStyle name="KPMG Normal" xfId="1161"/>
    <cellStyle name="KPMG Normal Text" xfId="1162"/>
    <cellStyle name="Link Currency (0)" xfId="1163"/>
    <cellStyle name="Link Currency (0) 2" xfId="1164"/>
    <cellStyle name="Link Currency (2)" xfId="1165"/>
    <cellStyle name="Link Currency (2) 2" xfId="1166"/>
    <cellStyle name="Link Units (0)" xfId="1167"/>
    <cellStyle name="Link Units (0) 2" xfId="1168"/>
    <cellStyle name="Link Units (1)" xfId="1169"/>
    <cellStyle name="Link Units (1) 2" xfId="1170"/>
    <cellStyle name="Link Units (2)" xfId="1171"/>
    <cellStyle name="Link Units (2) 2" xfId="1172"/>
    <cellStyle name="Linked Cell 2" xfId="1173"/>
    <cellStyle name="Model" xfId="1174"/>
    <cellStyle name="Nameenter" xfId="1175"/>
    <cellStyle name="Neutral 2" xfId="1176"/>
    <cellStyle name="no dec" xfId="1177"/>
    <cellStyle name="Normal - Style1" xfId="1178"/>
    <cellStyle name="Normal - Style1 2" xfId="1179"/>
    <cellStyle name="Normal 10" xfId="1180"/>
    <cellStyle name="Normal 10 2" xfId="1181"/>
    <cellStyle name="Normal 10 4" xfId="1182"/>
    <cellStyle name="Normal 100" xfId="1183"/>
    <cellStyle name="Normal 101" xfId="1184"/>
    <cellStyle name="Normal 102" xfId="1185"/>
    <cellStyle name="Normal 103" xfId="1186"/>
    <cellStyle name="Normal 104" xfId="1187"/>
    <cellStyle name="Normal 105" xfId="1188"/>
    <cellStyle name="Normal 106" xfId="1189"/>
    <cellStyle name="Normal 107" xfId="1190"/>
    <cellStyle name="Normal 108" xfId="1191"/>
    <cellStyle name="Normal 109" xfId="1192"/>
    <cellStyle name="Normal 11" xfId="1193"/>
    <cellStyle name="Normal 110" xfId="1194"/>
    <cellStyle name="Normal 111" xfId="1195"/>
    <cellStyle name="Normal 112" xfId="1196"/>
    <cellStyle name="Normal 113" xfId="1197"/>
    <cellStyle name="Normal 114" xfId="1198"/>
    <cellStyle name="Normal 115" xfId="1199"/>
    <cellStyle name="Normal 116" xfId="1200"/>
    <cellStyle name="Normal 117" xfId="1201"/>
    <cellStyle name="Normal 118" xfId="1202"/>
    <cellStyle name="Normal 119" xfId="1203"/>
    <cellStyle name="Normal 12" xfId="1204"/>
    <cellStyle name="Normal 120" xfId="1205"/>
    <cellStyle name="Normal 121" xfId="1206"/>
    <cellStyle name="Normal 122" xfId="1207"/>
    <cellStyle name="Normal 123" xfId="1208"/>
    <cellStyle name="Normal 124" xfId="1209"/>
    <cellStyle name="Normal 125" xfId="1210"/>
    <cellStyle name="Normal 126" xfId="1211"/>
    <cellStyle name="Normal 127" xfId="1212"/>
    <cellStyle name="Normal 128" xfId="1213"/>
    <cellStyle name="Normal 129" xfId="1214"/>
    <cellStyle name="Normal 13" xfId="1215"/>
    <cellStyle name="Normal 130" xfId="1216"/>
    <cellStyle name="Normal 131" xfId="1217"/>
    <cellStyle name="Normal 132" xfId="1218"/>
    <cellStyle name="Normal 133" xfId="1219"/>
    <cellStyle name="Normal 134" xfId="1220"/>
    <cellStyle name="Normal 135" xfId="1221"/>
    <cellStyle name="Normal 136" xfId="1222"/>
    <cellStyle name="Normal 137" xfId="1223"/>
    <cellStyle name="Normal 138" xfId="1224"/>
    <cellStyle name="Normal 139" xfId="1225"/>
    <cellStyle name="Normal 14" xfId="1226"/>
    <cellStyle name="Normal 140" xfId="1227"/>
    <cellStyle name="Normal 141" xfId="1228"/>
    <cellStyle name="Normal 142" xfId="1229"/>
    <cellStyle name="Normal 143" xfId="1230"/>
    <cellStyle name="Normal 144" xfId="1231"/>
    <cellStyle name="Normal 145" xfId="1232"/>
    <cellStyle name="Normal 146" xfId="1233"/>
    <cellStyle name="Normal 147" xfId="1234"/>
    <cellStyle name="Normal 148" xfId="1235"/>
    <cellStyle name="Normal 149" xfId="1236"/>
    <cellStyle name="Normal 15" xfId="1237"/>
    <cellStyle name="Normal 150" xfId="1238"/>
    <cellStyle name="Normal 151" xfId="1239"/>
    <cellStyle name="Normal 152" xfId="1240"/>
    <cellStyle name="Normal 153" xfId="1241"/>
    <cellStyle name="Normal 154" xfId="1242"/>
    <cellStyle name="Normal 155" xfId="1243"/>
    <cellStyle name="Normal 156" xfId="1244"/>
    <cellStyle name="Normal 157" xfId="1245"/>
    <cellStyle name="Normal 158" xfId="1246"/>
    <cellStyle name="Normal 159" xfId="1247"/>
    <cellStyle name="Normal 16" xfId="1248"/>
    <cellStyle name="Normal 16 2" xfId="1249"/>
    <cellStyle name="Normal 160" xfId="1250"/>
    <cellStyle name="Normal 161" xfId="1251"/>
    <cellStyle name="Normal 162" xfId="1252"/>
    <cellStyle name="Normal 163" xfId="1253"/>
    <cellStyle name="Normal 164" xfId="1254"/>
    <cellStyle name="Normal 165" xfId="1255"/>
    <cellStyle name="Normal 166" xfId="1256"/>
    <cellStyle name="Normal 167" xfId="1257"/>
    <cellStyle name="Normal 168" xfId="1258"/>
    <cellStyle name="Normal 169" xfId="1259"/>
    <cellStyle name="Normal 17" xfId="1260"/>
    <cellStyle name="Normal 170" xfId="1261"/>
    <cellStyle name="Normal 171" xfId="1262"/>
    <cellStyle name="Normal 172" xfId="1263"/>
    <cellStyle name="Normal 173" xfId="1264"/>
    <cellStyle name="Normal 174" xfId="1265"/>
    <cellStyle name="Normal 175" xfId="1266"/>
    <cellStyle name="Normal 176" xfId="1267"/>
    <cellStyle name="Normal 177" xfId="1268"/>
    <cellStyle name="Normal 178" xfId="1269"/>
    <cellStyle name="Normal 179" xfId="1270"/>
    <cellStyle name="Normal 18" xfId="1271"/>
    <cellStyle name="Normal 180" xfId="1272"/>
    <cellStyle name="Normal 181" xfId="1273"/>
    <cellStyle name="Normal 182" xfId="1274"/>
    <cellStyle name="Normal 183" xfId="1275"/>
    <cellStyle name="Normal 184" xfId="1276"/>
    <cellStyle name="Normal 185" xfId="1277"/>
    <cellStyle name="Normal 186" xfId="1278"/>
    <cellStyle name="Normal 187" xfId="1279"/>
    <cellStyle name="Normal 188" xfId="1280"/>
    <cellStyle name="Normal 189" xfId="1281"/>
    <cellStyle name="Normal 19" xfId="1282"/>
    <cellStyle name="Normal 190" xfId="1283"/>
    <cellStyle name="Normal 191" xfId="1284"/>
    <cellStyle name="Normal 192" xfId="1285"/>
    <cellStyle name="Normal 193" xfId="1286"/>
    <cellStyle name="Normal 194" xfId="1287"/>
    <cellStyle name="Normal 195" xfId="1288"/>
    <cellStyle name="Normal 196" xfId="1289"/>
    <cellStyle name="Normal 197" xfId="1290"/>
    <cellStyle name="Normal 198" xfId="1291"/>
    <cellStyle name="Normal 199" xfId="1292"/>
    <cellStyle name="Normal 2" xfId="1293"/>
    <cellStyle name="Normal 2 2" xfId="1294"/>
    <cellStyle name="Normal 2 3" xfId="1295"/>
    <cellStyle name="Normal 2 4" xfId="1296"/>
    <cellStyle name="Normal 2 4 4" xfId="1297"/>
    <cellStyle name="Normal 2 4 4 2" xfId="1298"/>
    <cellStyle name="Normal 2 5" xfId="1299"/>
    <cellStyle name="Normal 2 6" xfId="1300"/>
    <cellStyle name="Normal 2 6 2" xfId="1301"/>
    <cellStyle name="Normal 2 7" xfId="1302"/>
    <cellStyle name="Normal 2 8" xfId="1303"/>
    <cellStyle name="Normal 2 9" xfId="1304"/>
    <cellStyle name="Normal 2_A4.400_Disclosures" xfId="1305"/>
    <cellStyle name="Normal 20" xfId="1306"/>
    <cellStyle name="Normal 21" xfId="1307"/>
    <cellStyle name="Normal 22" xfId="1308"/>
    <cellStyle name="Normal 23" xfId="1309"/>
    <cellStyle name="Normal 24" xfId="1310"/>
    <cellStyle name="Normal 25" xfId="1311"/>
    <cellStyle name="Normal 26" xfId="1312"/>
    <cellStyle name="Normal 27" xfId="1313"/>
    <cellStyle name="Normal 28" xfId="1314"/>
    <cellStyle name="Normal 29" xfId="1315"/>
    <cellStyle name="Normal 3" xfId="1316"/>
    <cellStyle name="Normal 3 2" xfId="1317"/>
    <cellStyle name="Normal 3 2 2" xfId="1318"/>
    <cellStyle name="Normal 3 3" xfId="1319"/>
    <cellStyle name="Normal 3 4" xfId="1320"/>
    <cellStyle name="Normal 3 4 2" xfId="1321"/>
    <cellStyle name="Normal 30" xfId="1322"/>
    <cellStyle name="Normal 31" xfId="1323"/>
    <cellStyle name="Normal 32" xfId="1324"/>
    <cellStyle name="Normal 33" xfId="1325"/>
    <cellStyle name="Normal 34" xfId="1326"/>
    <cellStyle name="Normal 35" xfId="1327"/>
    <cellStyle name="Normal 36" xfId="1328"/>
    <cellStyle name="Normal 37" xfId="1329"/>
    <cellStyle name="Normal 38" xfId="1330"/>
    <cellStyle name="Normal 39" xfId="1331"/>
    <cellStyle name="Normal 4" xfId="1332"/>
    <cellStyle name="Normal 4 2" xfId="1333"/>
    <cellStyle name="Normal 4 3" xfId="1334"/>
    <cellStyle name="Normal 40" xfId="1335"/>
    <cellStyle name="Normal 41" xfId="1336"/>
    <cellStyle name="Normal 42" xfId="1337"/>
    <cellStyle name="Normal 43" xfId="1338"/>
    <cellStyle name="Normal 44" xfId="1339"/>
    <cellStyle name="Normal 45" xfId="1340"/>
    <cellStyle name="Normal 46" xfId="1341"/>
    <cellStyle name="Normal 47" xfId="1342"/>
    <cellStyle name="Normal 48" xfId="1343"/>
    <cellStyle name="Normal 49" xfId="1344"/>
    <cellStyle name="Normal 5" xfId="1345"/>
    <cellStyle name="Normal 5 2" xfId="1346"/>
    <cellStyle name="Normal 5 3" xfId="1347"/>
    <cellStyle name="Normal 5 3 2" xfId="1348"/>
    <cellStyle name="Normal 50" xfId="1349"/>
    <cellStyle name="Normal 51" xfId="1350"/>
    <cellStyle name="Normal 52" xfId="1351"/>
    <cellStyle name="Normal 53" xfId="1352"/>
    <cellStyle name="Normal 54" xfId="1353"/>
    <cellStyle name="Normal 55" xfId="1354"/>
    <cellStyle name="Normal 56" xfId="1355"/>
    <cellStyle name="Normal 57" xfId="1356"/>
    <cellStyle name="Normal 58" xfId="1357"/>
    <cellStyle name="Normal 59" xfId="1358"/>
    <cellStyle name="Normal 6" xfId="1359"/>
    <cellStyle name="Normal 6 2" xfId="1360"/>
    <cellStyle name="Normal 60" xfId="1361"/>
    <cellStyle name="Normal 61" xfId="1362"/>
    <cellStyle name="Normal 62" xfId="1363"/>
    <cellStyle name="Normal 63" xfId="1364"/>
    <cellStyle name="Normal 64" xfId="1365"/>
    <cellStyle name="Normal 65" xfId="1366"/>
    <cellStyle name="Normal 66" xfId="1367"/>
    <cellStyle name="Normal 67" xfId="1368"/>
    <cellStyle name="Normal 68" xfId="1369"/>
    <cellStyle name="Normal 69" xfId="1370"/>
    <cellStyle name="Normal 7" xfId="1371"/>
    <cellStyle name="Normal 7 2" xfId="1372"/>
    <cellStyle name="Normal 7 3" xfId="1373"/>
    <cellStyle name="Normal 70" xfId="1374"/>
    <cellStyle name="Normal 71" xfId="1375"/>
    <cellStyle name="Normal 72" xfId="1376"/>
    <cellStyle name="Normal 73" xfId="1377"/>
    <cellStyle name="Normal 74" xfId="1378"/>
    <cellStyle name="Normal 75" xfId="1379"/>
    <cellStyle name="Normal 76" xfId="1380"/>
    <cellStyle name="Normal 77" xfId="1381"/>
    <cellStyle name="Normal 78" xfId="1382"/>
    <cellStyle name="Normal 79" xfId="1383"/>
    <cellStyle name="Normal 8" xfId="1384"/>
    <cellStyle name="Normal 8 9" xfId="1385"/>
    <cellStyle name="Normal 80" xfId="1386"/>
    <cellStyle name="Normal 81" xfId="1387"/>
    <cellStyle name="Normal 82" xfId="1388"/>
    <cellStyle name="Normal 83" xfId="1389"/>
    <cellStyle name="Normal 84" xfId="1390"/>
    <cellStyle name="Normal 85" xfId="1391"/>
    <cellStyle name="Normal 86" xfId="1392"/>
    <cellStyle name="Normal 87" xfId="1393"/>
    <cellStyle name="Normal 88" xfId="1394"/>
    <cellStyle name="Normal 89" xfId="1395"/>
    <cellStyle name="Normal 9" xfId="1396"/>
    <cellStyle name="Normal 90" xfId="1397"/>
    <cellStyle name="Normal 91" xfId="1398"/>
    <cellStyle name="Normal 92" xfId="1399"/>
    <cellStyle name="Normal 93" xfId="1400"/>
    <cellStyle name="Normal 94" xfId="1401"/>
    <cellStyle name="Normal 95" xfId="1402"/>
    <cellStyle name="Normal 96" xfId="1403"/>
    <cellStyle name="Normal 97" xfId="1404"/>
    <cellStyle name="Normal 98" xfId="1405"/>
    <cellStyle name="Normal 99" xfId="1406"/>
    <cellStyle name="Normal_A4. TS IFRS KazPost'07 " xfId="1407"/>
    <cellStyle name="Normal1" xfId="1408"/>
    <cellStyle name="Normale_CITEE2002REV3" xfId="1409"/>
    <cellStyle name="normбlnм_laroux" xfId="1410"/>
    <cellStyle name="Note 2" xfId="1411"/>
    <cellStyle name="Nun??c [0]_a drainl" xfId="1412"/>
    <cellStyle name="Nun??c_a drainl" xfId="1413"/>
    <cellStyle name="Ňűń˙÷č [0]_â đŕáîňĺ" xfId="1414"/>
    <cellStyle name="Ňűń˙÷č_â đŕáîňĺ" xfId="1415"/>
    <cellStyle name="Ôčíŕíńîâűé [0]_ďđĺäďđ-110_ďđĺäďđ-110 (2)" xfId="1416"/>
    <cellStyle name="Ociriniaue [0]_Di?nicnleuir?" xfId="1417"/>
    <cellStyle name="Ociriniaue_Di?nicnleuir?" xfId="1418"/>
    <cellStyle name="Oeiainiaue [0]_?anoiau" xfId="1419"/>
    <cellStyle name="Oeiainiaue_?anoiau" xfId="1420"/>
    <cellStyle name="Option" xfId="1421"/>
    <cellStyle name="Ouny?e [0]_?anoiau" xfId="1422"/>
    <cellStyle name="Ouny?e_?anoiau" xfId="1423"/>
    <cellStyle name="Output 2" xfId="1424"/>
    <cellStyle name="p/n" xfId="1425"/>
    <cellStyle name="Paaotsikko" xfId="1426"/>
    <cellStyle name="paint" xfId="1427"/>
    <cellStyle name="Percent (0)" xfId="1428"/>
    <cellStyle name="Percent [0]" xfId="1429"/>
    <cellStyle name="Percent [0] 2" xfId="1430"/>
    <cellStyle name="Percent [00]" xfId="1431"/>
    <cellStyle name="Percent [00] 2" xfId="1432"/>
    <cellStyle name="Percent [2]" xfId="1433"/>
    <cellStyle name="Percent 10" xfId="1434"/>
    <cellStyle name="Percent 100" xfId="1435"/>
    <cellStyle name="Percent 101" xfId="1436"/>
    <cellStyle name="Percent 102" xfId="1437"/>
    <cellStyle name="Percent 103" xfId="1438"/>
    <cellStyle name="Percent 104" xfId="1439"/>
    <cellStyle name="Percent 105" xfId="1440"/>
    <cellStyle name="Percent 106" xfId="1441"/>
    <cellStyle name="Percent 107" xfId="1442"/>
    <cellStyle name="Percent 108" xfId="1443"/>
    <cellStyle name="Percent 109" xfId="1444"/>
    <cellStyle name="Percent 11" xfId="1445"/>
    <cellStyle name="Percent 110" xfId="1446"/>
    <cellStyle name="Percent 111" xfId="1447"/>
    <cellStyle name="Percent 112" xfId="1448"/>
    <cellStyle name="Percent 113" xfId="1449"/>
    <cellStyle name="Percent 114" xfId="1450"/>
    <cellStyle name="Percent 115" xfId="1451"/>
    <cellStyle name="Percent 116" xfId="1452"/>
    <cellStyle name="Percent 117" xfId="1453"/>
    <cellStyle name="Percent 118" xfId="1454"/>
    <cellStyle name="Percent 119" xfId="1455"/>
    <cellStyle name="Percent 12" xfId="1456"/>
    <cellStyle name="Percent 120" xfId="1457"/>
    <cellStyle name="Percent 121" xfId="1458"/>
    <cellStyle name="Percent 122" xfId="1459"/>
    <cellStyle name="Percent 123" xfId="1460"/>
    <cellStyle name="Percent 124" xfId="1461"/>
    <cellStyle name="Percent 125" xfId="1462"/>
    <cellStyle name="Percent 126" xfId="1463"/>
    <cellStyle name="Percent 127" xfId="1464"/>
    <cellStyle name="Percent 128" xfId="1465"/>
    <cellStyle name="Percent 129" xfId="1466"/>
    <cellStyle name="Percent 13" xfId="1467"/>
    <cellStyle name="Percent 130" xfId="1468"/>
    <cellStyle name="Percent 131" xfId="1469"/>
    <cellStyle name="Percent 132" xfId="1470"/>
    <cellStyle name="Percent 133" xfId="1471"/>
    <cellStyle name="Percent 134" xfId="1472"/>
    <cellStyle name="Percent 14" xfId="1473"/>
    <cellStyle name="Percent 15" xfId="1474"/>
    <cellStyle name="Percent 16" xfId="1475"/>
    <cellStyle name="Percent 17" xfId="1476"/>
    <cellStyle name="Percent 18" xfId="1477"/>
    <cellStyle name="Percent 19" xfId="1478"/>
    <cellStyle name="Percent 2" xfId="1479"/>
    <cellStyle name="Percent 2 2" xfId="1480"/>
    <cellStyle name="Percent 2 3" xfId="1481"/>
    <cellStyle name="Percent 2 4" xfId="1482"/>
    <cellStyle name="Percent 2 5" xfId="1483"/>
    <cellStyle name="Percent 20" xfId="1484"/>
    <cellStyle name="Percent 21" xfId="1485"/>
    <cellStyle name="Percent 22" xfId="1486"/>
    <cellStyle name="Percent 23" xfId="1487"/>
    <cellStyle name="Percent 24" xfId="1488"/>
    <cellStyle name="Percent 25" xfId="1489"/>
    <cellStyle name="Percent 26" xfId="1490"/>
    <cellStyle name="Percent 27" xfId="1491"/>
    <cellStyle name="Percent 28" xfId="1492"/>
    <cellStyle name="Percent 29" xfId="1493"/>
    <cellStyle name="Percent 3" xfId="1494"/>
    <cellStyle name="Percent 3 2" xfId="1495"/>
    <cellStyle name="Percent 30" xfId="1496"/>
    <cellStyle name="Percent 31" xfId="1497"/>
    <cellStyle name="Percent 32" xfId="1498"/>
    <cellStyle name="Percent 33" xfId="1499"/>
    <cellStyle name="Percent 34" xfId="1500"/>
    <cellStyle name="Percent 35" xfId="1501"/>
    <cellStyle name="Percent 36" xfId="1502"/>
    <cellStyle name="Percent 37" xfId="1503"/>
    <cellStyle name="Percent 38" xfId="1504"/>
    <cellStyle name="Percent 39" xfId="1505"/>
    <cellStyle name="Percent 4" xfId="1506"/>
    <cellStyle name="Percent 40" xfId="1507"/>
    <cellStyle name="Percent 41" xfId="1508"/>
    <cellStyle name="Percent 42" xfId="1509"/>
    <cellStyle name="Percent 43" xfId="1510"/>
    <cellStyle name="Percent 44" xfId="1511"/>
    <cellStyle name="Percent 45" xfId="1512"/>
    <cellStyle name="Percent 46" xfId="1513"/>
    <cellStyle name="Percent 47" xfId="1514"/>
    <cellStyle name="Percent 48" xfId="1515"/>
    <cellStyle name="Percent 49" xfId="1516"/>
    <cellStyle name="Percent 5" xfId="1517"/>
    <cellStyle name="Percent 50" xfId="1518"/>
    <cellStyle name="Percent 51" xfId="1519"/>
    <cellStyle name="Percent 52" xfId="1520"/>
    <cellStyle name="Percent 53" xfId="1521"/>
    <cellStyle name="Percent 54" xfId="1522"/>
    <cellStyle name="Percent 55" xfId="1523"/>
    <cellStyle name="Percent 56" xfId="1524"/>
    <cellStyle name="Percent 57" xfId="1525"/>
    <cellStyle name="Percent 58" xfId="1526"/>
    <cellStyle name="Percent 59" xfId="1527"/>
    <cellStyle name="Percent 6" xfId="1528"/>
    <cellStyle name="Percent 60" xfId="1529"/>
    <cellStyle name="Percent 61" xfId="1530"/>
    <cellStyle name="Percent 62" xfId="1531"/>
    <cellStyle name="Percent 63" xfId="1532"/>
    <cellStyle name="Percent 64" xfId="1533"/>
    <cellStyle name="Percent 65" xfId="1534"/>
    <cellStyle name="Percent 66" xfId="1535"/>
    <cellStyle name="Percent 67" xfId="1536"/>
    <cellStyle name="Percent 68" xfId="1537"/>
    <cellStyle name="Percent 69" xfId="1538"/>
    <cellStyle name="Percent 7" xfId="1539"/>
    <cellStyle name="Percent 70" xfId="1540"/>
    <cellStyle name="Percent 71" xfId="1541"/>
    <cellStyle name="Percent 72" xfId="1542"/>
    <cellStyle name="Percent 73" xfId="1543"/>
    <cellStyle name="Percent 74" xfId="1544"/>
    <cellStyle name="Percent 75" xfId="1545"/>
    <cellStyle name="Percent 76" xfId="1546"/>
    <cellStyle name="Percent 77" xfId="1547"/>
    <cellStyle name="Percent 78" xfId="1548"/>
    <cellStyle name="Percent 79" xfId="1549"/>
    <cellStyle name="Percent 8" xfId="1550"/>
    <cellStyle name="Percent 80" xfId="1551"/>
    <cellStyle name="Percent 81" xfId="1552"/>
    <cellStyle name="Percent 82" xfId="1553"/>
    <cellStyle name="Percent 83" xfId="1554"/>
    <cellStyle name="Percent 84" xfId="1555"/>
    <cellStyle name="Percent 85" xfId="1556"/>
    <cellStyle name="Percent 86" xfId="1557"/>
    <cellStyle name="Percent 87" xfId="1558"/>
    <cellStyle name="Percent 88" xfId="1559"/>
    <cellStyle name="Percent 89" xfId="1560"/>
    <cellStyle name="Percent 9" xfId="1561"/>
    <cellStyle name="Percent 90" xfId="1562"/>
    <cellStyle name="Percent 91" xfId="1563"/>
    <cellStyle name="Percent 92" xfId="1564"/>
    <cellStyle name="Percent 93" xfId="1565"/>
    <cellStyle name="Percent 94" xfId="1566"/>
    <cellStyle name="Percent 95" xfId="1567"/>
    <cellStyle name="Percent 96" xfId="1568"/>
    <cellStyle name="Percent 97" xfId="1569"/>
    <cellStyle name="Percent 98" xfId="1570"/>
    <cellStyle name="Percent 99" xfId="1571"/>
    <cellStyle name="Pilkku_Valuation" xfId="1572"/>
    <cellStyle name="piw#" xfId="1573"/>
    <cellStyle name="piw%" xfId="1574"/>
    <cellStyle name="PrePop Currency (0)" xfId="1575"/>
    <cellStyle name="PrePop Currency (0) 2" xfId="1576"/>
    <cellStyle name="PrePop Currency (2)" xfId="1577"/>
    <cellStyle name="PrePop Currency (2) 2" xfId="1578"/>
    <cellStyle name="PrePop Units (0)" xfId="1579"/>
    <cellStyle name="PrePop Units (0) 2" xfId="1580"/>
    <cellStyle name="PrePop Units (1)" xfId="1581"/>
    <cellStyle name="PrePop Units (1) 2" xfId="1582"/>
    <cellStyle name="PrePop Units (2)" xfId="1583"/>
    <cellStyle name="PrePop Units (2) 2" xfId="1584"/>
    <cellStyle name="Price_Body" xfId="1585"/>
    <cellStyle name="PSChar" xfId="1586"/>
    <cellStyle name="PSHeading" xfId="1587"/>
    <cellStyle name="Pддotsikko" xfId="1588"/>
    <cellStyle name="REGEL" xfId="1589"/>
    <cellStyle name="Report" xfId="1590"/>
    <cellStyle name="RMG - PB01.93" xfId="1591"/>
    <cellStyle name="Rubles" xfId="1592"/>
    <cellStyle name="SAPBEXHLevel0" xfId="1593"/>
    <cellStyle name="SAPBEXHLevel0 2" xfId="1594"/>
    <cellStyle name="SAPBEXHLevel1" xfId="1595"/>
    <cellStyle name="SAPBEXHLevel1 2" xfId="1596"/>
    <cellStyle name="SAPBEXHLevel2" xfId="1597"/>
    <cellStyle name="SAPBEXHLevel2 2" xfId="1598"/>
    <cellStyle name="SAPBEXHLevel3" xfId="1599"/>
    <cellStyle name="SAPBEXHLevel3 2" xfId="1600"/>
    <cellStyle name="SAPBEXstdData" xfId="1601"/>
    <cellStyle name="stand_bord" xfId="1602"/>
    <cellStyle name="Standaard_laroux" xfId="1603"/>
    <cellStyle name="Standard_INV1004" xfId="1604"/>
    <cellStyle name="Style 1" xfId="1605"/>
    <cellStyle name="Style 1 2" xfId="1606"/>
    <cellStyle name="Style 1 2 2" xfId="1607"/>
    <cellStyle name="Style 10" xfId="1608"/>
    <cellStyle name="Style 11" xfId="1609"/>
    <cellStyle name="Style 12" xfId="1610"/>
    <cellStyle name="Style 13" xfId="1611"/>
    <cellStyle name="Style 14" xfId="1612"/>
    <cellStyle name="Style 15" xfId="1613"/>
    <cellStyle name="Style 16" xfId="1614"/>
    <cellStyle name="Style 17" xfId="1615"/>
    <cellStyle name="Style 18" xfId="1616"/>
    <cellStyle name="Style 19" xfId="1617"/>
    <cellStyle name="Style 2" xfId="1618"/>
    <cellStyle name="Style 20" xfId="1619"/>
    <cellStyle name="Style 21" xfId="1620"/>
    <cellStyle name="Style 22" xfId="1621"/>
    <cellStyle name="Style 23" xfId="1622"/>
    <cellStyle name="Style 24" xfId="1623"/>
    <cellStyle name="Style 25" xfId="1624"/>
    <cellStyle name="Style 26" xfId="1625"/>
    <cellStyle name="Style 27" xfId="1626"/>
    <cellStyle name="Style 28" xfId="1627"/>
    <cellStyle name="Style 29" xfId="1628"/>
    <cellStyle name="Style 3" xfId="1629"/>
    <cellStyle name="Style 3 2" xfId="1630"/>
    <cellStyle name="Style 3 3" xfId="1631"/>
    <cellStyle name="Style 30" xfId="1632"/>
    <cellStyle name="Style 4" xfId="1633"/>
    <cellStyle name="Style 4 2" xfId="1634"/>
    <cellStyle name="Style 5" xfId="1635"/>
    <cellStyle name="Style 5 2" xfId="1636"/>
    <cellStyle name="Style 6" xfId="1637"/>
    <cellStyle name="Style 7" xfId="1638"/>
    <cellStyle name="Style 8" xfId="1639"/>
    <cellStyle name="Style 9" xfId="1640"/>
    <cellStyle name="Tausender" xfId="1641"/>
    <cellStyle name="Text Indent A" xfId="1642"/>
    <cellStyle name="Text Indent B" xfId="1643"/>
    <cellStyle name="Text Indent B 2" xfId="1644"/>
    <cellStyle name="Text Indent C" xfId="1645"/>
    <cellStyle name="Text Indent C 2" xfId="1646"/>
    <cellStyle name="Tickmark" xfId="1647"/>
    <cellStyle name="Tickmark 2" xfId="1648"/>
    <cellStyle name="Title 2" xfId="1649"/>
    <cellStyle name="Total 2" xfId="1650"/>
    <cellStyle name="Tusenskille_Redusert penetrasjonsmodell" xfId="1651"/>
    <cellStyle name="Überschrift 1" xfId="1652"/>
    <cellStyle name="Überschrift 2" xfId="1653"/>
    <cellStyle name="Überschrift 3" xfId="1654"/>
    <cellStyle name="Unit" xfId="1655"/>
    <cellStyle name="Valiotsikko" xfId="1656"/>
    <cellStyle name="Valuta [0]_laroux" xfId="1657"/>
    <cellStyle name="Valuta_laroux" xfId="1658"/>
    <cellStyle name="Virgul?_Macheta buget" xfId="1659"/>
    <cellStyle name="Virgulă_Macheta buget" xfId="1660"/>
    <cellStyle name="Vдliotsikko" xfId="1661"/>
    <cellStyle name="W?hrung [0]_Software Project Status" xfId="1662"/>
    <cellStyle name="W?hrung_Software Project Status" xfId="1663"/>
    <cellStyle name="Währung [0]_1380" xfId="1664"/>
    <cellStyle name="Währung_1380" xfId="1665"/>
    <cellStyle name="Warning Text 2" xfId="1666"/>
    <cellStyle name="Акцент1 2" xfId="1667"/>
    <cellStyle name="Акцент2 2" xfId="1668"/>
    <cellStyle name="Акцент3 2" xfId="1669"/>
    <cellStyle name="Акцент4 2" xfId="1670"/>
    <cellStyle name="Акцент5 2" xfId="1671"/>
    <cellStyle name="Акцент6 2" xfId="1672"/>
    <cellStyle name="Беззащитный" xfId="1673"/>
    <cellStyle name="Ввод  2" xfId="1674"/>
    <cellStyle name="Вывод 2" xfId="1675"/>
    <cellStyle name="Вычисление 2" xfId="1676"/>
    <cellStyle name="Группа" xfId="1677"/>
    <cellStyle name="Дата" xfId="1678"/>
    <cellStyle name="Денежный 2" xfId="1679"/>
    <cellStyle name="Заголовок 1 2" xfId="1680"/>
    <cellStyle name="Заголовок 2 2" xfId="1681"/>
    <cellStyle name="Заголовок 3 2" xfId="1682"/>
    <cellStyle name="Заголовок 4 2" xfId="1683"/>
    <cellStyle name="Защитный" xfId="1684"/>
    <cellStyle name="Звезды" xfId="1685"/>
    <cellStyle name="Итог 2" xfId="1686"/>
    <cellStyle name="КАНДАГАЧ тел3-33-96" xfId="1687"/>
    <cellStyle name="Контрольная ячейка 2" xfId="1688"/>
    <cellStyle name="Мбычный_Регламент 2000 проект1" xfId="1689"/>
    <cellStyle name="Название 2" xfId="1691"/>
    <cellStyle name="Название 3" xfId="1690"/>
    <cellStyle name="Нейтральный 2" xfId="1692"/>
    <cellStyle name="Обычный" xfId="0" builtinId="0"/>
    <cellStyle name="Обычный 10" xfId="5"/>
    <cellStyle name="Обычный 11" xfId="1693"/>
    <cellStyle name="Обычный 12" xfId="1694"/>
    <cellStyle name="Обычный 13" xfId="1695"/>
    <cellStyle name="Обычный 2" xfId="1696"/>
    <cellStyle name="Обычный 2 2" xfId="1697"/>
    <cellStyle name="Обычный 2 3" xfId="1698"/>
    <cellStyle name="Обычный 2 3 2" xfId="1699"/>
    <cellStyle name="Обычный 2 4" xfId="1700"/>
    <cellStyle name="Обычный 2 5" xfId="1701"/>
    <cellStyle name="Обычный 2 6" xfId="1702"/>
    <cellStyle name="Обычный 3" xfId="1703"/>
    <cellStyle name="Обычный 3 2" xfId="1704"/>
    <cellStyle name="Обычный 3 3" xfId="1705"/>
    <cellStyle name="Обычный 3_ФА на 31.12.14Таб.5" xfId="1706"/>
    <cellStyle name="Обычный 4" xfId="1707"/>
    <cellStyle name="Обычный 4 2" xfId="1708"/>
    <cellStyle name="Обычный 4 4" xfId="1709"/>
    <cellStyle name="Обычный 4_A4.700_DT" xfId="1710"/>
    <cellStyle name="Обычный 5" xfId="1711"/>
    <cellStyle name="Обычный 6" xfId="1712"/>
    <cellStyle name="Обычный 7" xfId="1713"/>
    <cellStyle name="Обычный 8" xfId="1714"/>
    <cellStyle name="Обычный 9" xfId="1715"/>
    <cellStyle name="Обычный_Лист1" xfId="1782"/>
    <cellStyle name="Обычный_ОИК" xfId="3"/>
    <cellStyle name="Обычный_ОПиУ" xfId="2"/>
    <cellStyle name="Обычный_ОФП" xfId="1"/>
    <cellStyle name="Обычнын_Ф2.тыс.руб" xfId="1716"/>
    <cellStyle name="Плохой 2" xfId="1717"/>
    <cellStyle name="Пояснение 2" xfId="1718"/>
    <cellStyle name="Примечание 2" xfId="1720"/>
    <cellStyle name="Примечание 3" xfId="1719"/>
    <cellStyle name="Процентный 2" xfId="1721"/>
    <cellStyle name="Процентный 2 2" xfId="1722"/>
    <cellStyle name="Процентный 3" xfId="1723"/>
    <cellStyle name="Процентный 3 2" xfId="1724"/>
    <cellStyle name="Процентный 4" xfId="1725"/>
    <cellStyle name="Связанная ячейка 2" xfId="1726"/>
    <cellStyle name="Стиль 1" xfId="1727"/>
    <cellStyle name="Стиль 1 2" xfId="1728"/>
    <cellStyle name="Стиль 10" xfId="1729"/>
    <cellStyle name="Стиль 11" xfId="1730"/>
    <cellStyle name="Стиль 12" xfId="1731"/>
    <cellStyle name="Стиль 13" xfId="1732"/>
    <cellStyle name="Стиль 14" xfId="1733"/>
    <cellStyle name="Стиль 15" xfId="1734"/>
    <cellStyle name="Стиль 2" xfId="1735"/>
    <cellStyle name="Стиль 2 2" xfId="1736"/>
    <cellStyle name="Стиль 3" xfId="1737"/>
    <cellStyle name="Стиль 3 2" xfId="1738"/>
    <cellStyle name="Стиль 4" xfId="1739"/>
    <cellStyle name="Стиль 5" xfId="1740"/>
    <cellStyle name="Стиль 6" xfId="1741"/>
    <cellStyle name="Стиль 7" xfId="1742"/>
    <cellStyle name="Стиль 8" xfId="1743"/>
    <cellStyle name="Стиль 9" xfId="1744"/>
    <cellStyle name="Стиль_названий" xfId="1745"/>
    <cellStyle name="Строка нечётная" xfId="1746"/>
    <cellStyle name="Строка чётная" xfId="1747"/>
    <cellStyle name="Текст предупреждения 2" xfId="1748"/>
    <cellStyle name="Тысячи [0]" xfId="1749"/>
    <cellStyle name="Тысячи [а]" xfId="1750"/>
    <cellStyle name="Тысячи_010SN05" xfId="1751"/>
    <cellStyle name="Финансовый" xfId="4" builtinId="3"/>
    <cellStyle name="Финансовый 10" xfId="1753"/>
    <cellStyle name="Финансовый 11" xfId="1754"/>
    <cellStyle name="Финансовый 12" xfId="1755"/>
    <cellStyle name="Финансовый 13" xfId="1756"/>
    <cellStyle name="Финансовый 14" xfId="1757"/>
    <cellStyle name="Финансовый 15" xfId="1758"/>
    <cellStyle name="Финансовый 16" xfId="1759"/>
    <cellStyle name="Финансовый 17" xfId="1752"/>
    <cellStyle name="Финансовый 2" xfId="1760"/>
    <cellStyle name="Финансовый 2 2" xfId="1761"/>
    <cellStyle name="Финансовый 2 2 2" xfId="1762"/>
    <cellStyle name="Финансовый 2 3" xfId="1763"/>
    <cellStyle name="Финансовый 2 4" xfId="1764"/>
    <cellStyle name="Финансовый 2 5" xfId="1765"/>
    <cellStyle name="Финансовый 3" xfId="1766"/>
    <cellStyle name="Финансовый 3 2" xfId="1767"/>
    <cellStyle name="Финансовый 3 3" xfId="1768"/>
    <cellStyle name="Финансовый 3 4" xfId="1769"/>
    <cellStyle name="Финансовый 4" xfId="1770"/>
    <cellStyle name="Финансовый 4 2" xfId="1771"/>
    <cellStyle name="Финансовый 5" xfId="1772"/>
    <cellStyle name="Финансовый 5 2" xfId="1773"/>
    <cellStyle name="Финансовый 6" xfId="1774"/>
    <cellStyle name="Финансовый 7" xfId="1775"/>
    <cellStyle name="Финансовый 8" xfId="1776"/>
    <cellStyle name="Финансовый 9" xfId="1777"/>
    <cellStyle name="Хороший 2" xfId="1778"/>
    <cellStyle name="Цена" xfId="1779"/>
    <cellStyle name="Џђћ–…ќ’ќ›‰" xfId="1780"/>
    <cellStyle name="Џђћ–…ќ’ќ›‰ 2" xfId="178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79"/>
  <sheetViews>
    <sheetView topLeftCell="A34" workbookViewId="0">
      <selection activeCell="C63" sqref="C63"/>
    </sheetView>
  </sheetViews>
  <sheetFormatPr defaultRowHeight="15"/>
  <cols>
    <col min="1" max="1" width="50.28515625" style="72" customWidth="1"/>
    <col min="2" max="2" width="17.42578125" style="72" customWidth="1"/>
    <col min="3" max="3" width="18.28515625" style="72" customWidth="1"/>
    <col min="4" max="4" width="19" style="72" customWidth="1"/>
    <col min="5" max="16384" width="9.140625" style="72"/>
  </cols>
  <sheetData>
    <row r="1" spans="1:4" s="80" customFormat="1">
      <c r="A1" s="82"/>
      <c r="B1" s="81"/>
      <c r="D1" s="79"/>
    </row>
    <row r="2" spans="1:4" s="80" customFormat="1">
      <c r="A2" s="78" t="s">
        <v>0</v>
      </c>
      <c r="B2" s="81"/>
      <c r="C2" s="77" t="s">
        <v>59</v>
      </c>
      <c r="D2" s="79"/>
    </row>
    <row r="3" spans="1:4" s="80" customFormat="1">
      <c r="A3" s="82"/>
      <c r="B3" s="81"/>
      <c r="C3" s="79"/>
      <c r="D3" s="79"/>
    </row>
    <row r="4" spans="1:4" s="80" customFormat="1">
      <c r="A4" s="78" t="s">
        <v>1</v>
      </c>
      <c r="B4" s="81"/>
      <c r="C4" s="79"/>
      <c r="D4" s="79"/>
    </row>
    <row r="5" spans="1:4" s="80" customFormat="1">
      <c r="A5" s="78" t="s">
        <v>2</v>
      </c>
      <c r="B5" s="81"/>
      <c r="C5" s="79"/>
      <c r="D5" s="79"/>
    </row>
    <row r="6" spans="1:4" s="80" customFormat="1">
      <c r="A6" s="78" t="s">
        <v>163</v>
      </c>
      <c r="B6" s="81"/>
      <c r="C6" s="76"/>
      <c r="D6" s="76"/>
    </row>
    <row r="7" spans="1:4" s="80" customFormat="1">
      <c r="A7" s="82"/>
      <c r="B7" s="81"/>
      <c r="C7" s="79"/>
      <c r="D7" s="79"/>
    </row>
    <row r="8" spans="1:4" ht="28.5">
      <c r="A8" s="75" t="s">
        <v>3</v>
      </c>
      <c r="B8" s="74" t="s">
        <v>4</v>
      </c>
      <c r="C8" s="73" t="s">
        <v>157</v>
      </c>
      <c r="D8" s="44" t="s">
        <v>5</v>
      </c>
    </row>
    <row r="9" spans="1:4">
      <c r="A9" s="71"/>
      <c r="B9" s="70"/>
      <c r="C9" s="69"/>
      <c r="D9" s="69"/>
    </row>
    <row r="10" spans="1:4">
      <c r="A10" s="68" t="s">
        <v>6</v>
      </c>
      <c r="B10" s="67"/>
      <c r="C10" s="66"/>
      <c r="D10" s="66"/>
    </row>
    <row r="11" spans="1:4">
      <c r="A11" s="65"/>
      <c r="B11" s="67"/>
      <c r="C11" s="64"/>
      <c r="D11" s="64"/>
    </row>
    <row r="12" spans="1:4">
      <c r="A12" s="68" t="s">
        <v>7</v>
      </c>
      <c r="B12" s="66"/>
      <c r="C12" s="63"/>
      <c r="D12" s="63"/>
    </row>
    <row r="13" spans="1:4">
      <c r="A13" s="65" t="s">
        <v>8</v>
      </c>
      <c r="B13" s="67"/>
      <c r="C13" s="62">
        <v>47626593.5</v>
      </c>
      <c r="D13" s="62">
        <v>41816066.285269998</v>
      </c>
    </row>
    <row r="14" spans="1:4">
      <c r="A14" s="65" t="s">
        <v>82</v>
      </c>
      <c r="B14" s="67"/>
      <c r="C14" s="62">
        <v>28741.615600000001</v>
      </c>
      <c r="D14" s="62">
        <v>19928.240180000001</v>
      </c>
    </row>
    <row r="15" spans="1:4">
      <c r="A15" s="65" t="s">
        <v>9</v>
      </c>
      <c r="B15" s="67"/>
      <c r="C15" s="62">
        <v>31605.780299999999</v>
      </c>
      <c r="D15" s="62">
        <v>21646.799630000001</v>
      </c>
    </row>
    <row r="16" spans="1:4">
      <c r="A16" s="65" t="s">
        <v>53</v>
      </c>
      <c r="B16" s="67"/>
      <c r="C16" s="62">
        <v>4983398.1500300001</v>
      </c>
      <c r="D16" s="62">
        <v>4715570.0044400003</v>
      </c>
    </row>
    <row r="17" spans="1:4">
      <c r="A17" s="65" t="s">
        <v>83</v>
      </c>
      <c r="B17" s="67"/>
      <c r="C17" s="62">
        <v>1270508</v>
      </c>
      <c r="D17" s="62">
        <v>1088676</v>
      </c>
    </row>
    <row r="18" spans="1:4">
      <c r="A18" s="61" t="s">
        <v>54</v>
      </c>
      <c r="B18" s="67"/>
      <c r="C18" s="62">
        <v>287862</v>
      </c>
      <c r="D18" s="62">
        <v>287862</v>
      </c>
    </row>
    <row r="19" spans="1:4">
      <c r="A19" s="61" t="s">
        <v>16</v>
      </c>
      <c r="B19" s="60"/>
      <c r="C19" s="59">
        <v>140500</v>
      </c>
      <c r="D19" s="59">
        <v>140500</v>
      </c>
    </row>
    <row r="20" spans="1:4">
      <c r="A20" s="68" t="s">
        <v>86</v>
      </c>
      <c r="B20" s="66"/>
      <c r="C20" s="58">
        <f>SUM(C13:C19)</f>
        <v>54369209.045929998</v>
      </c>
      <c r="D20" s="58">
        <f>SUM(D13:D19)</f>
        <v>48090249.329520002</v>
      </c>
    </row>
    <row r="21" spans="1:4">
      <c r="A21" s="65"/>
      <c r="B21" s="67"/>
      <c r="C21" s="57"/>
      <c r="D21" s="57"/>
    </row>
    <row r="22" spans="1:4">
      <c r="A22" s="68" t="s">
        <v>84</v>
      </c>
      <c r="B22" s="66"/>
      <c r="C22" s="56"/>
      <c r="D22" s="56"/>
    </row>
    <row r="23" spans="1:4">
      <c r="A23" s="65" t="s">
        <v>11</v>
      </c>
      <c r="B23" s="67"/>
      <c r="C23" s="62">
        <v>4449740</v>
      </c>
      <c r="D23" s="62">
        <v>5699464</v>
      </c>
    </row>
    <row r="24" spans="1:4">
      <c r="A24" s="65" t="s">
        <v>12</v>
      </c>
      <c r="B24" s="67"/>
      <c r="C24" s="62">
        <v>5705292</v>
      </c>
      <c r="D24" s="62">
        <v>2677353</v>
      </c>
    </row>
    <row r="25" spans="1:4">
      <c r="A25" s="65" t="s">
        <v>56</v>
      </c>
      <c r="B25" s="67"/>
      <c r="C25" s="62">
        <v>492591</v>
      </c>
      <c r="D25" s="62">
        <v>1378670</v>
      </c>
    </row>
    <row r="26" spans="1:4">
      <c r="A26" s="65" t="s">
        <v>55</v>
      </c>
      <c r="B26" s="67"/>
      <c r="C26" s="62">
        <v>85830</v>
      </c>
      <c r="D26" s="62">
        <v>357889</v>
      </c>
    </row>
    <row r="27" spans="1:4">
      <c r="A27" s="65" t="s">
        <v>13</v>
      </c>
      <c r="B27" s="67"/>
      <c r="C27" s="62">
        <v>139960</v>
      </c>
      <c r="D27" s="62">
        <v>96385</v>
      </c>
    </row>
    <row r="28" spans="1:4">
      <c r="A28" s="65" t="s">
        <v>14</v>
      </c>
      <c r="B28" s="67"/>
      <c r="C28" s="62">
        <v>384108</v>
      </c>
      <c r="D28" s="62">
        <v>226526</v>
      </c>
    </row>
    <row r="29" spans="1:4">
      <c r="A29" s="65" t="s">
        <v>16</v>
      </c>
      <c r="B29" s="67"/>
      <c r="C29" s="121">
        <v>15712</v>
      </c>
      <c r="D29" s="121">
        <v>19497</v>
      </c>
    </row>
    <row r="30" spans="1:4">
      <c r="A30" s="65" t="s">
        <v>15</v>
      </c>
      <c r="B30" s="67"/>
      <c r="C30" s="62">
        <v>2515446</v>
      </c>
      <c r="D30" s="62">
        <v>3060066</v>
      </c>
    </row>
    <row r="31" spans="1:4">
      <c r="A31" s="68" t="s">
        <v>85</v>
      </c>
      <c r="B31" s="66"/>
      <c r="C31" s="58">
        <f>SUM(C23:C30)</f>
        <v>13788679</v>
      </c>
      <c r="D31" s="58">
        <f>SUM(D23:D30)</f>
        <v>13515850</v>
      </c>
    </row>
    <row r="32" spans="1:4">
      <c r="A32" s="65"/>
      <c r="B32" s="67"/>
      <c r="C32" s="57"/>
      <c r="D32" s="57"/>
    </row>
    <row r="33" spans="1:4" ht="15.75" thickBot="1">
      <c r="A33" s="68" t="s">
        <v>87</v>
      </c>
      <c r="B33" s="67"/>
      <c r="C33" s="55">
        <f>C20+C31</f>
        <v>68157888.045929998</v>
      </c>
      <c r="D33" s="55">
        <f>D20+D31</f>
        <v>61606099.329520002</v>
      </c>
    </row>
    <row r="34" spans="1:4" ht="15.75" thickTop="1">
      <c r="A34" s="54"/>
      <c r="B34" s="60"/>
      <c r="C34" s="53"/>
      <c r="D34" s="53"/>
    </row>
    <row r="35" spans="1:4">
      <c r="A35" s="68" t="s">
        <v>17</v>
      </c>
      <c r="B35" s="67"/>
      <c r="C35" s="52"/>
      <c r="D35" s="52"/>
    </row>
    <row r="36" spans="1:4">
      <c r="A36" s="65"/>
      <c r="B36" s="67"/>
      <c r="C36" s="52"/>
      <c r="D36" s="52"/>
    </row>
    <row r="37" spans="1:4">
      <c r="A37" s="68" t="s">
        <v>18</v>
      </c>
      <c r="B37" s="66"/>
      <c r="C37" s="56"/>
      <c r="D37" s="56"/>
    </row>
    <row r="38" spans="1:4">
      <c r="A38" s="65" t="s">
        <v>19</v>
      </c>
      <c r="B38" s="67"/>
      <c r="C38" s="62">
        <v>17754291.5</v>
      </c>
      <c r="D38" s="62">
        <v>17754292</v>
      </c>
    </row>
    <row r="39" spans="1:4">
      <c r="A39" s="65" t="s">
        <v>71</v>
      </c>
      <c r="B39" s="67"/>
      <c r="C39" s="59">
        <v>8222084.5</v>
      </c>
      <c r="D39" s="59">
        <v>242880</v>
      </c>
    </row>
    <row r="40" spans="1:4">
      <c r="A40" s="68" t="s">
        <v>21</v>
      </c>
      <c r="B40" s="66"/>
      <c r="C40" s="58">
        <f>SUM(C38:C39)</f>
        <v>25976376</v>
      </c>
      <c r="D40" s="58">
        <f>SUM(D38:D39)</f>
        <v>17997172</v>
      </c>
    </row>
    <row r="41" spans="1:4">
      <c r="A41" s="65"/>
      <c r="B41" s="67"/>
      <c r="C41" s="57"/>
      <c r="D41" s="57"/>
    </row>
    <row r="42" spans="1:4">
      <c r="A42" s="68" t="s">
        <v>22</v>
      </c>
      <c r="B42" s="66"/>
      <c r="C42" s="56"/>
      <c r="D42" s="56"/>
    </row>
    <row r="43" spans="1:4">
      <c r="A43" s="65" t="s">
        <v>88</v>
      </c>
      <c r="B43" s="67"/>
      <c r="C43" s="62">
        <v>20858591.456459999</v>
      </c>
      <c r="D43" s="62">
        <v>19620546</v>
      </c>
    </row>
    <row r="44" spans="1:4">
      <c r="A44" s="65" t="s">
        <v>89</v>
      </c>
      <c r="B44" s="67"/>
      <c r="C44" s="62">
        <v>8250074.8937999997</v>
      </c>
      <c r="D44" s="62">
        <v>8196676</v>
      </c>
    </row>
    <row r="45" spans="1:4">
      <c r="A45" s="65" t="s">
        <v>57</v>
      </c>
      <c r="B45" s="67"/>
      <c r="C45" s="62">
        <v>237676.59599999999</v>
      </c>
      <c r="D45" s="62">
        <v>222116</v>
      </c>
    </row>
    <row r="46" spans="1:4">
      <c r="A46" s="65" t="s">
        <v>25</v>
      </c>
      <c r="B46" s="67"/>
      <c r="C46" s="62">
        <v>1443940.54421</v>
      </c>
      <c r="D46" s="62">
        <v>1410289</v>
      </c>
    </row>
    <row r="47" spans="1:4">
      <c r="A47" s="65" t="s">
        <v>24</v>
      </c>
      <c r="B47" s="67"/>
      <c r="C47" s="62">
        <v>1767107</v>
      </c>
      <c r="D47" s="62">
        <v>1767107</v>
      </c>
    </row>
    <row r="48" spans="1:4">
      <c r="A48" s="68" t="s">
        <v>90</v>
      </c>
      <c r="B48" s="66"/>
      <c r="C48" s="58">
        <f>SUM(C43:C47)</f>
        <v>32557390.49047</v>
      </c>
      <c r="D48" s="58">
        <f>SUM(D43:D47)</f>
        <v>31216734</v>
      </c>
    </row>
    <row r="49" spans="1:4">
      <c r="A49" s="65"/>
      <c r="B49" s="67"/>
      <c r="C49" s="57"/>
      <c r="D49" s="57"/>
    </row>
    <row r="50" spans="1:4">
      <c r="A50" s="68" t="s">
        <v>91</v>
      </c>
      <c r="B50" s="66"/>
      <c r="C50" s="56"/>
      <c r="D50" s="56"/>
    </row>
    <row r="51" spans="1:4" ht="30">
      <c r="A51" s="65" t="s">
        <v>93</v>
      </c>
      <c r="B51" s="67"/>
      <c r="C51" s="62">
        <v>6060830</v>
      </c>
      <c r="D51" s="62">
        <v>1826120</v>
      </c>
    </row>
    <row r="52" spans="1:4" ht="30">
      <c r="A52" s="65" t="s">
        <v>94</v>
      </c>
      <c r="B52" s="67"/>
      <c r="C52" s="62">
        <v>0</v>
      </c>
      <c r="D52" s="62">
        <v>4622119</v>
      </c>
    </row>
    <row r="53" spans="1:4">
      <c r="A53" s="65" t="s">
        <v>23</v>
      </c>
      <c r="B53" s="67"/>
      <c r="C53" s="62">
        <v>2395590</v>
      </c>
      <c r="D53" s="62">
        <v>5028952</v>
      </c>
    </row>
    <row r="54" spans="1:4">
      <c r="A54" s="65" t="s">
        <v>26</v>
      </c>
      <c r="B54" s="67"/>
      <c r="C54" s="62">
        <v>926065</v>
      </c>
      <c r="D54" s="62">
        <v>526177</v>
      </c>
    </row>
    <row r="55" spans="1:4">
      <c r="A55" s="65" t="s">
        <v>57</v>
      </c>
      <c r="B55" s="67"/>
      <c r="C55" s="62">
        <v>61901</v>
      </c>
      <c r="D55" s="62">
        <v>85710</v>
      </c>
    </row>
    <row r="56" spans="1:4">
      <c r="A56" s="65" t="s">
        <v>95</v>
      </c>
      <c r="B56" s="67"/>
      <c r="C56" s="62">
        <v>179736</v>
      </c>
      <c r="D56" s="62">
        <v>303115.40000000002</v>
      </c>
    </row>
    <row r="57" spans="1:4">
      <c r="A57" s="68" t="s">
        <v>92</v>
      </c>
      <c r="B57" s="66"/>
      <c r="C57" s="58">
        <f>SUM(C51:C56)</f>
        <v>9624122</v>
      </c>
      <c r="D57" s="58">
        <f>SUM(D51:D56)</f>
        <v>12392193.4</v>
      </c>
    </row>
    <row r="58" spans="1:4">
      <c r="A58" s="65"/>
      <c r="B58" s="67"/>
      <c r="C58" s="57"/>
      <c r="D58" s="57"/>
    </row>
    <row r="59" spans="1:4">
      <c r="A59" s="68" t="s">
        <v>96</v>
      </c>
      <c r="B59" s="66"/>
      <c r="C59" s="51">
        <f>C48+C57</f>
        <v>42181512.49047</v>
      </c>
      <c r="D59" s="51">
        <f>D48+D57</f>
        <v>43608927.399999999</v>
      </c>
    </row>
    <row r="60" spans="1:4">
      <c r="A60" s="65"/>
      <c r="B60" s="67"/>
      <c r="C60" s="57"/>
      <c r="D60" s="57"/>
    </row>
    <row r="61" spans="1:4" ht="15.75" thickBot="1">
      <c r="A61" s="68" t="s">
        <v>97</v>
      </c>
      <c r="B61" s="67"/>
      <c r="C61" s="55">
        <f>C40+C59</f>
        <v>68157888.490469992</v>
      </c>
      <c r="D61" s="55">
        <f>D40+D59</f>
        <v>61606099.399999999</v>
      </c>
    </row>
    <row r="62" spans="1:4" ht="15.75" thickTop="1">
      <c r="A62" s="54"/>
      <c r="B62" s="60"/>
      <c r="C62" s="53"/>
      <c r="D62" s="53"/>
    </row>
    <row r="63" spans="1:4" s="40" customFormat="1">
      <c r="A63" s="43" t="s">
        <v>65</v>
      </c>
      <c r="B63" s="42"/>
      <c r="C63" s="140">
        <v>259447.7</v>
      </c>
      <c r="D63" s="41"/>
    </row>
    <row r="64" spans="1:4">
      <c r="A64" s="50"/>
      <c r="B64" s="50"/>
      <c r="C64" s="50"/>
      <c r="D64" s="50"/>
    </row>
    <row r="65" spans="1:30" ht="55.5" customHeight="1">
      <c r="A65" s="50"/>
      <c r="B65" s="50"/>
      <c r="C65" s="50"/>
      <c r="D65" s="50"/>
    </row>
    <row r="66" spans="1:30">
      <c r="A66" s="68" t="s">
        <v>66</v>
      </c>
      <c r="B66" s="83"/>
      <c r="C66" s="48"/>
      <c r="D66" s="48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</row>
    <row r="67" spans="1:30">
      <c r="A67" s="49"/>
      <c r="B67" s="83"/>
      <c r="C67" s="48"/>
      <c r="D67" s="48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</row>
    <row r="68" spans="1:30">
      <c r="A68" s="68"/>
      <c r="B68" s="68"/>
      <c r="C68" s="48"/>
      <c r="D68" s="48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</row>
    <row r="69" spans="1:30">
      <c r="A69" s="68" t="s">
        <v>61</v>
      </c>
      <c r="B69" s="142" t="s">
        <v>67</v>
      </c>
      <c r="C69" s="142"/>
      <c r="D69" s="46" t="s">
        <v>62</v>
      </c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</row>
    <row r="70" spans="1:30">
      <c r="A70" s="68" t="s">
        <v>68</v>
      </c>
      <c r="B70" s="68" t="s">
        <v>69</v>
      </c>
      <c r="C70" s="48"/>
      <c r="D70" s="45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</row>
    <row r="71" spans="1:30" ht="48" customHeight="1">
      <c r="A71" s="38" t="s">
        <v>63</v>
      </c>
      <c r="B71" s="143" t="s">
        <v>70</v>
      </c>
      <c r="C71" s="143"/>
      <c r="D71" s="68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</row>
    <row r="72" spans="1:30">
      <c r="A72" s="68"/>
      <c r="B72" s="68"/>
      <c r="C72" s="68"/>
      <c r="D72" s="68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</row>
    <row r="73" spans="1:30" s="37" customFormat="1">
      <c r="A73" s="65"/>
      <c r="B73" s="65"/>
      <c r="C73" s="65"/>
      <c r="D73" s="65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</row>
    <row r="74" spans="1:30" s="37" customFormat="1">
      <c r="A74" s="65" t="s">
        <v>158</v>
      </c>
      <c r="B74" s="65"/>
      <c r="C74" s="65"/>
      <c r="D74" s="65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</row>
    <row r="75" spans="1:30" s="37" customFormat="1">
      <c r="A75" s="65" t="s">
        <v>64</v>
      </c>
      <c r="B75" s="65"/>
      <c r="C75" s="65"/>
      <c r="D75" s="65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</row>
    <row r="76" spans="1:30" s="37" customFormat="1">
      <c r="A76" s="65"/>
      <c r="B76" s="65"/>
      <c r="C76" s="65"/>
      <c r="D76" s="65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</row>
    <row r="77" spans="1:30">
      <c r="A77" s="50"/>
      <c r="B77" s="50"/>
      <c r="C77" s="68"/>
      <c r="D77" s="68"/>
    </row>
    <row r="78" spans="1:30">
      <c r="A78" s="50"/>
      <c r="B78" s="50"/>
      <c r="C78" s="68"/>
      <c r="D78" s="68"/>
    </row>
    <row r="79" spans="1:30">
      <c r="C79" s="68"/>
      <c r="D79" s="68"/>
    </row>
  </sheetData>
  <mergeCells count="2">
    <mergeCell ref="B69:C69"/>
    <mergeCell ref="B71:C71"/>
  </mergeCells>
  <pageMargins left="0.70866141732283472" right="0.70866141732283472" top="0.74803149606299213" bottom="0.74803149606299213" header="0.31496062992125984" footer="0.31496062992125984"/>
  <pageSetup paperSize="9" scale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D73"/>
  <sheetViews>
    <sheetView workbookViewId="0">
      <selection activeCell="C28" sqref="C28"/>
    </sheetView>
  </sheetViews>
  <sheetFormatPr defaultRowHeight="15"/>
  <cols>
    <col min="1" max="1" width="55.85546875" style="72" customWidth="1"/>
    <col min="2" max="2" width="6.7109375" style="72" customWidth="1"/>
    <col min="3" max="3" width="19.42578125" style="72" customWidth="1"/>
    <col min="4" max="4" width="18.140625" style="72" customWidth="1"/>
    <col min="5" max="16384" width="9.140625" style="72"/>
  </cols>
  <sheetData>
    <row r="1" spans="1:4">
      <c r="A1" s="36"/>
      <c r="B1" s="35"/>
      <c r="C1" s="35"/>
      <c r="D1" s="35"/>
    </row>
    <row r="2" spans="1:4" s="80" customFormat="1">
      <c r="A2" s="3" t="s">
        <v>0</v>
      </c>
      <c r="B2" s="2"/>
      <c r="C2" s="77" t="s">
        <v>59</v>
      </c>
      <c r="D2" s="2"/>
    </row>
    <row r="3" spans="1:4" s="80" customFormat="1">
      <c r="A3" s="1"/>
      <c r="B3" s="2"/>
      <c r="C3" s="2"/>
      <c r="D3" s="2"/>
    </row>
    <row r="4" spans="1:4" s="80" customFormat="1">
      <c r="A4" s="144" t="s">
        <v>27</v>
      </c>
      <c r="B4" s="145"/>
      <c r="C4" s="145"/>
      <c r="D4" s="145"/>
    </row>
    <row r="5" spans="1:4" s="80" customFormat="1">
      <c r="A5" s="144" t="s">
        <v>28</v>
      </c>
      <c r="B5" s="145"/>
      <c r="C5" s="145"/>
      <c r="D5" s="145"/>
    </row>
    <row r="6" spans="1:4" s="80" customFormat="1">
      <c r="A6" s="144" t="s">
        <v>159</v>
      </c>
      <c r="B6" s="145"/>
      <c r="C6" s="145"/>
      <c r="D6" s="145"/>
    </row>
    <row r="7" spans="1:4" s="80" customFormat="1">
      <c r="A7" s="3" t="s">
        <v>163</v>
      </c>
      <c r="B7" s="2"/>
      <c r="C7" s="2"/>
      <c r="D7" s="2"/>
    </row>
    <row r="8" spans="1:4">
      <c r="A8" s="36"/>
      <c r="B8" s="35"/>
      <c r="C8" s="35"/>
      <c r="D8" s="35"/>
    </row>
    <row r="9" spans="1:4" ht="42.75">
      <c r="A9" s="34" t="s">
        <v>3</v>
      </c>
      <c r="B9" s="33" t="s">
        <v>4</v>
      </c>
      <c r="C9" s="86" t="s">
        <v>160</v>
      </c>
      <c r="D9" s="86" t="s">
        <v>161</v>
      </c>
    </row>
    <row r="10" spans="1:4">
      <c r="A10" s="32"/>
      <c r="B10" s="31"/>
      <c r="C10" s="31"/>
      <c r="D10" s="31"/>
    </row>
    <row r="11" spans="1:4">
      <c r="A11" s="30" t="s">
        <v>37</v>
      </c>
      <c r="B11" s="29"/>
      <c r="C11" s="28">
        <v>23232493</v>
      </c>
      <c r="D11" s="27">
        <v>18586051</v>
      </c>
    </row>
    <row r="12" spans="1:4">
      <c r="A12" s="30" t="s">
        <v>29</v>
      </c>
      <c r="B12" s="29"/>
      <c r="C12" s="26">
        <v>-9731557</v>
      </c>
      <c r="D12" s="26">
        <v>-7441852</v>
      </c>
    </row>
    <row r="13" spans="1:4">
      <c r="A13" s="25" t="s">
        <v>30</v>
      </c>
      <c r="B13" s="24"/>
      <c r="C13" s="23">
        <f>SUM(C11:C12)</f>
        <v>13500936</v>
      </c>
      <c r="D13" s="23">
        <f>SUM(D11:D12)</f>
        <v>11144199</v>
      </c>
    </row>
    <row r="14" spans="1:4">
      <c r="A14" s="25"/>
      <c r="B14" s="24"/>
      <c r="C14" s="22"/>
      <c r="D14" s="22"/>
    </row>
    <row r="15" spans="1:4">
      <c r="A15" s="30" t="s">
        <v>31</v>
      </c>
      <c r="B15" s="29"/>
      <c r="C15" s="28">
        <v>-2238664</v>
      </c>
      <c r="D15" s="21">
        <v>-1601363</v>
      </c>
    </row>
    <row r="16" spans="1:4">
      <c r="A16" s="30" t="s">
        <v>32</v>
      </c>
      <c r="B16" s="29"/>
      <c r="C16" s="28">
        <v>-894148</v>
      </c>
      <c r="D16" s="28">
        <v>-689962</v>
      </c>
    </row>
    <row r="17" spans="1:30">
      <c r="A17" s="30" t="s">
        <v>72</v>
      </c>
      <c r="B17" s="29"/>
      <c r="C17" s="28">
        <v>-1193694</v>
      </c>
      <c r="D17" s="28">
        <v>-546029</v>
      </c>
    </row>
    <row r="18" spans="1:30">
      <c r="A18" s="30" t="s">
        <v>44</v>
      </c>
      <c r="B18" s="29"/>
      <c r="C18" s="21">
        <v>46914</v>
      </c>
      <c r="D18" s="21">
        <v>-86976</v>
      </c>
    </row>
    <row r="19" spans="1:30">
      <c r="A19" s="30" t="s">
        <v>45</v>
      </c>
      <c r="B19" s="29"/>
      <c r="C19" s="28">
        <v>-185282</v>
      </c>
      <c r="D19" s="28">
        <v>15164</v>
      </c>
    </row>
    <row r="20" spans="1:30">
      <c r="A20" s="25"/>
      <c r="B20" s="24"/>
      <c r="C20" s="22"/>
      <c r="D20" s="22"/>
    </row>
    <row r="21" spans="1:30">
      <c r="A21" s="25" t="s">
        <v>73</v>
      </c>
      <c r="B21" s="24"/>
      <c r="C21" s="18">
        <f>SUM(C13:C19)</f>
        <v>9036062</v>
      </c>
      <c r="D21" s="18">
        <f>SUM(D13:D19)</f>
        <v>8235033</v>
      </c>
    </row>
    <row r="22" spans="1:30">
      <c r="A22" s="30" t="s">
        <v>48</v>
      </c>
      <c r="B22" s="30"/>
      <c r="C22" s="26">
        <v>-1056857</v>
      </c>
      <c r="D22" s="17">
        <v>0</v>
      </c>
    </row>
    <row r="23" spans="1:30">
      <c r="A23" s="30"/>
      <c r="B23" s="29"/>
      <c r="C23" s="20"/>
      <c r="D23" s="19"/>
    </row>
    <row r="24" spans="1:30" ht="15.75" thickBot="1">
      <c r="A24" s="25" t="s">
        <v>74</v>
      </c>
      <c r="B24" s="24"/>
      <c r="C24" s="16">
        <f>C21+C22</f>
        <v>7979205</v>
      </c>
      <c r="D24" s="16">
        <f>D21+D22</f>
        <v>8235033</v>
      </c>
    </row>
    <row r="25" spans="1:30" ht="15.75" thickTop="1">
      <c r="A25" s="30" t="s">
        <v>75</v>
      </c>
      <c r="B25" s="30"/>
      <c r="C25" s="15" t="s">
        <v>10</v>
      </c>
      <c r="D25" s="15" t="s">
        <v>10</v>
      </c>
    </row>
    <row r="26" spans="1:30" ht="27.75" customHeight="1" thickBot="1">
      <c r="A26" s="25" t="s">
        <v>78</v>
      </c>
      <c r="C26" s="16">
        <f>C24</f>
        <v>7979205</v>
      </c>
      <c r="D26" s="16">
        <f>D24</f>
        <v>8235033</v>
      </c>
    </row>
    <row r="27" spans="1:30" ht="15.75" thickTop="1">
      <c r="A27" s="87" t="s">
        <v>76</v>
      </c>
      <c r="B27" s="29"/>
      <c r="C27" s="20"/>
      <c r="D27" s="19"/>
    </row>
    <row r="28" spans="1:30" ht="15.75" thickBot="1">
      <c r="A28" s="25" t="s">
        <v>77</v>
      </c>
      <c r="B28" s="24"/>
      <c r="C28" s="16">
        <f>C26/100000</f>
        <v>79.792050000000003</v>
      </c>
      <c r="D28" s="16" t="s">
        <v>10</v>
      </c>
    </row>
    <row r="29" spans="1:30" ht="16.5" customHeight="1" thickTop="1"/>
    <row r="30" spans="1:30" ht="16.5" customHeight="1"/>
    <row r="31" spans="1:30" ht="16.5" customHeight="1"/>
    <row r="32" spans="1:30" ht="34.5" customHeight="1">
      <c r="A32" s="68" t="s">
        <v>66</v>
      </c>
      <c r="B32" s="83"/>
      <c r="C32" s="48"/>
      <c r="D32" s="48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</row>
    <row r="33" spans="1:30">
      <c r="A33" s="49"/>
      <c r="B33" s="83"/>
      <c r="C33" s="48"/>
      <c r="D33" s="48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</row>
    <row r="34" spans="1:30">
      <c r="A34" s="68"/>
      <c r="B34" s="68"/>
      <c r="C34" s="48"/>
      <c r="D34" s="48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</row>
    <row r="35" spans="1:30">
      <c r="A35" s="68" t="s">
        <v>61</v>
      </c>
      <c r="B35" s="142" t="s">
        <v>67</v>
      </c>
      <c r="C35" s="142"/>
      <c r="D35" s="46" t="s">
        <v>62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</row>
    <row r="36" spans="1:30">
      <c r="A36" s="68" t="s">
        <v>68</v>
      </c>
      <c r="B36" s="142" t="s">
        <v>69</v>
      </c>
      <c r="C36" s="142"/>
      <c r="D36" s="45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</row>
    <row r="37" spans="1:30" ht="56.25" customHeight="1">
      <c r="A37" s="39" t="s">
        <v>63</v>
      </c>
      <c r="B37" s="143" t="s">
        <v>70</v>
      </c>
      <c r="C37" s="143"/>
      <c r="D37" s="68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</row>
    <row r="38" spans="1:30" s="37" customFormat="1">
      <c r="A38" s="65" t="s">
        <v>158</v>
      </c>
      <c r="B38" s="65"/>
      <c r="C38" s="65"/>
      <c r="D38" s="65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</row>
    <row r="39" spans="1:30" s="37" customFormat="1">
      <c r="A39" s="65" t="s">
        <v>64</v>
      </c>
      <c r="B39" s="65"/>
      <c r="C39" s="65"/>
      <c r="D39" s="65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</row>
    <row r="40" spans="1:30" ht="16.5" customHeight="1"/>
    <row r="55" spans="1:4" ht="57.75" thickBot="1">
      <c r="A55" s="14"/>
      <c r="B55" s="13" t="s">
        <v>35</v>
      </c>
      <c r="C55" s="12" t="s">
        <v>36</v>
      </c>
      <c r="D55" s="13"/>
    </row>
    <row r="56" spans="1:4" ht="15" customHeight="1">
      <c r="A56" s="14"/>
      <c r="B56" s="146">
        <v>6</v>
      </c>
      <c r="C56" s="147" t="s">
        <v>38</v>
      </c>
      <c r="D56" s="148"/>
    </row>
    <row r="57" spans="1:4">
      <c r="A57" s="14" t="s">
        <v>37</v>
      </c>
      <c r="B57" s="146"/>
      <c r="C57" s="148"/>
      <c r="D57" s="148"/>
    </row>
    <row r="58" spans="1:4" ht="15.75" thickBot="1">
      <c r="A58" s="14" t="s">
        <v>39</v>
      </c>
      <c r="B58" s="11">
        <v>7</v>
      </c>
      <c r="C58" s="10" t="s">
        <v>40</v>
      </c>
      <c r="D58" s="9"/>
    </row>
    <row r="59" spans="1:4">
      <c r="A59" s="14"/>
      <c r="B59" s="13"/>
      <c r="C59" s="9"/>
      <c r="D59" s="9"/>
    </row>
    <row r="60" spans="1:4">
      <c r="A60" s="14" t="s">
        <v>41</v>
      </c>
      <c r="B60" s="13"/>
      <c r="C60" s="8" t="s">
        <v>42</v>
      </c>
      <c r="D60" s="8"/>
    </row>
    <row r="61" spans="1:4">
      <c r="A61" s="14"/>
      <c r="B61" s="11"/>
      <c r="C61" s="9"/>
      <c r="D61" s="9"/>
    </row>
    <row r="62" spans="1:4">
      <c r="A62" s="14" t="s">
        <v>31</v>
      </c>
      <c r="B62" s="11">
        <v>8</v>
      </c>
      <c r="C62" s="9">
        <v>-600.92600000000004</v>
      </c>
      <c r="D62" s="9"/>
    </row>
    <row r="63" spans="1:4">
      <c r="A63" s="14" t="s">
        <v>32</v>
      </c>
      <c r="B63" s="11">
        <v>9</v>
      </c>
      <c r="C63" s="9">
        <v>-305.51900000000001</v>
      </c>
      <c r="D63" s="9"/>
    </row>
    <row r="64" spans="1:4">
      <c r="A64" s="14" t="s">
        <v>43</v>
      </c>
      <c r="B64" s="11">
        <v>10</v>
      </c>
      <c r="C64" s="7">
        <v>-251.99799999999999</v>
      </c>
      <c r="D64" s="9"/>
    </row>
    <row r="65" spans="1:4">
      <c r="A65" s="14" t="s">
        <v>44</v>
      </c>
      <c r="B65" s="11">
        <v>11</v>
      </c>
      <c r="C65" s="9">
        <v>-2.629</v>
      </c>
      <c r="D65" s="9"/>
    </row>
    <row r="66" spans="1:4" ht="15.75" thickBot="1">
      <c r="A66" s="14" t="s">
        <v>45</v>
      </c>
      <c r="B66" s="11">
        <v>12</v>
      </c>
      <c r="C66" s="10">
        <v>4.9290000000000003</v>
      </c>
      <c r="D66" s="9"/>
    </row>
    <row r="67" spans="1:4">
      <c r="A67" s="14" t="s">
        <v>46</v>
      </c>
      <c r="B67" s="13"/>
      <c r="C67" s="8" t="s">
        <v>47</v>
      </c>
      <c r="D67" s="8"/>
    </row>
    <row r="68" spans="1:4">
      <c r="A68" s="14"/>
      <c r="B68" s="13"/>
      <c r="C68" s="9"/>
      <c r="D68" s="9"/>
    </row>
    <row r="69" spans="1:4" ht="15.75" thickBot="1">
      <c r="A69" s="14" t="s">
        <v>48</v>
      </c>
      <c r="B69" s="11">
        <v>13</v>
      </c>
      <c r="C69" s="10" t="s">
        <v>10</v>
      </c>
      <c r="D69" s="9"/>
    </row>
    <row r="70" spans="1:4" ht="15.75" thickBot="1">
      <c r="A70" s="14" t="s">
        <v>49</v>
      </c>
      <c r="B70" s="13"/>
      <c r="C70" s="6" t="s">
        <v>10</v>
      </c>
      <c r="D70" s="8"/>
    </row>
    <row r="71" spans="1:4">
      <c r="A71" s="14" t="s">
        <v>50</v>
      </c>
      <c r="B71" s="13"/>
      <c r="C71" s="8" t="s">
        <v>10</v>
      </c>
      <c r="D71" s="8"/>
    </row>
    <row r="72" spans="1:4" ht="15.75" thickBot="1">
      <c r="A72" s="14" t="s">
        <v>51</v>
      </c>
      <c r="B72" s="13"/>
      <c r="C72" s="5" t="s">
        <v>52</v>
      </c>
      <c r="D72" s="8"/>
    </row>
    <row r="73" spans="1:4" ht="15.75" thickTop="1">
      <c r="A73" s="4"/>
    </row>
  </sheetData>
  <mergeCells count="9">
    <mergeCell ref="A4:D4"/>
    <mergeCell ref="A5:D5"/>
    <mergeCell ref="A6:D6"/>
    <mergeCell ref="B56:B57"/>
    <mergeCell ref="C56:C57"/>
    <mergeCell ref="D56:D57"/>
    <mergeCell ref="B35:C35"/>
    <mergeCell ref="B37:C37"/>
    <mergeCell ref="B36:C3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29"/>
  <sheetViews>
    <sheetView tabSelected="1" workbookViewId="0">
      <selection activeCell="E19" sqref="E19"/>
    </sheetView>
  </sheetViews>
  <sheetFormatPr defaultRowHeight="15"/>
  <cols>
    <col min="1" max="1" width="40" style="72" customWidth="1"/>
    <col min="2" max="6" width="20.140625" style="72" customWidth="1"/>
    <col min="7" max="16384" width="9.140625" style="72"/>
  </cols>
  <sheetData>
    <row r="1" spans="1:4">
      <c r="A1" s="113" t="s">
        <v>0</v>
      </c>
      <c r="B1" s="88"/>
      <c r="C1" s="77" t="s">
        <v>59</v>
      </c>
      <c r="D1" s="88"/>
    </row>
    <row r="2" spans="1:4">
      <c r="A2" s="88"/>
      <c r="B2" s="88"/>
      <c r="C2" s="88"/>
      <c r="D2" s="88"/>
    </row>
    <row r="3" spans="1:4">
      <c r="A3" s="149" t="s">
        <v>79</v>
      </c>
      <c r="B3" s="150"/>
      <c r="C3" s="150"/>
      <c r="D3" s="150"/>
    </row>
    <row r="4" spans="1:4">
      <c r="A4" s="149" t="s">
        <v>162</v>
      </c>
      <c r="B4" s="150"/>
      <c r="C4" s="150"/>
      <c r="D4" s="150"/>
    </row>
    <row r="5" spans="1:4">
      <c r="A5" s="89"/>
      <c r="B5" s="88"/>
      <c r="C5" s="88"/>
      <c r="D5" s="88"/>
    </row>
    <row r="6" spans="1:4">
      <c r="A6" s="88"/>
      <c r="B6" s="88"/>
      <c r="C6" s="88"/>
      <c r="D6" s="88"/>
    </row>
    <row r="7" spans="1:4" ht="28.5">
      <c r="A7" s="90" t="s">
        <v>3</v>
      </c>
      <c r="B7" s="91" t="s">
        <v>19</v>
      </c>
      <c r="C7" s="91" t="s">
        <v>20</v>
      </c>
      <c r="D7" s="91" t="s">
        <v>33</v>
      </c>
    </row>
    <row r="8" spans="1:4">
      <c r="A8" s="92"/>
      <c r="B8" s="92"/>
      <c r="C8" s="92"/>
      <c r="D8" s="92"/>
    </row>
    <row r="9" spans="1:4">
      <c r="A9" s="93" t="s">
        <v>34</v>
      </c>
      <c r="B9" s="94">
        <v>13324704</v>
      </c>
      <c r="C9" s="95">
        <v>-5320800.4875100004</v>
      </c>
      <c r="D9" s="96">
        <v>8003903.5124899996</v>
      </c>
    </row>
    <row r="10" spans="1:4">
      <c r="A10" s="97" t="s">
        <v>80</v>
      </c>
      <c r="B10" s="98">
        <v>0</v>
      </c>
      <c r="C10" s="98">
        <v>9993268</v>
      </c>
      <c r="D10" s="99">
        <v>9993268</v>
      </c>
    </row>
    <row r="11" spans="1:4" ht="30">
      <c r="A11" s="114" t="s">
        <v>58</v>
      </c>
      <c r="B11" s="102">
        <v>4429588</v>
      </c>
      <c r="C11" s="103">
        <v>-4429588</v>
      </c>
      <c r="D11" s="101">
        <v>0</v>
      </c>
    </row>
    <row r="12" spans="1:4" ht="15.75" thickBot="1">
      <c r="A12" s="93" t="s">
        <v>5</v>
      </c>
      <c r="B12" s="104">
        <f>B9+B11</f>
        <v>17754292</v>
      </c>
      <c r="C12" s="104">
        <f>C9+C10+C11</f>
        <v>242879.51248999964</v>
      </c>
      <c r="D12" s="104">
        <f>D9+D10</f>
        <v>17997171.512490001</v>
      </c>
    </row>
    <row r="13" spans="1:4" ht="15.75" thickTop="1">
      <c r="A13" s="97"/>
      <c r="B13" s="105"/>
      <c r="C13" s="105"/>
      <c r="D13" s="141"/>
    </row>
    <row r="14" spans="1:4">
      <c r="A14" s="97" t="s">
        <v>164</v>
      </c>
      <c r="B14" s="102">
        <v>0</v>
      </c>
      <c r="C14" s="102">
        <v>7979204.977</v>
      </c>
      <c r="D14" s="106">
        <f>SUM(B14:C14)</f>
        <v>7979204.977</v>
      </c>
    </row>
    <row r="15" spans="1:4" ht="30">
      <c r="A15" s="114" t="s">
        <v>165</v>
      </c>
      <c r="B15" s="100">
        <v>0</v>
      </c>
      <c r="C15" s="100">
        <v>7979205</v>
      </c>
      <c r="D15" s="106">
        <f>SUM(B15:C15)</f>
        <v>7979205</v>
      </c>
    </row>
    <row r="16" spans="1:4" ht="15.75" thickBot="1">
      <c r="A16" s="93" t="s">
        <v>157</v>
      </c>
      <c r="B16" s="104">
        <f>B12</f>
        <v>17754292</v>
      </c>
      <c r="C16" s="104">
        <f>C12+C15</f>
        <v>8222084.5124899996</v>
      </c>
      <c r="D16" s="104">
        <f>D12+D15</f>
        <v>25976376.512490001</v>
      </c>
    </row>
    <row r="17" spans="1:30" ht="15.75" thickTop="1">
      <c r="A17" s="97"/>
      <c r="B17" s="107"/>
      <c r="C17" s="107"/>
      <c r="D17" s="107"/>
    </row>
    <row r="18" spans="1:30">
      <c r="A18" s="108"/>
      <c r="B18" s="109"/>
      <c r="C18" s="110"/>
      <c r="D18" s="111"/>
    </row>
    <row r="19" spans="1:30">
      <c r="A19" s="112"/>
      <c r="B19" s="112"/>
      <c r="C19" s="112"/>
      <c r="D19" s="112"/>
    </row>
    <row r="21" spans="1:30" ht="34.5" customHeight="1">
      <c r="A21" s="68" t="s">
        <v>66</v>
      </c>
      <c r="B21" s="83"/>
      <c r="C21" s="48"/>
      <c r="D21" s="48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</row>
    <row r="22" spans="1:30">
      <c r="A22" s="49"/>
      <c r="B22" s="83"/>
      <c r="C22" s="48"/>
      <c r="D22" s="48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</row>
    <row r="23" spans="1:30">
      <c r="A23" s="68"/>
      <c r="B23" s="68"/>
      <c r="C23" s="48"/>
      <c r="D23" s="48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</row>
    <row r="24" spans="1:30">
      <c r="A24" s="68" t="s">
        <v>61</v>
      </c>
      <c r="B24" s="142" t="s">
        <v>67</v>
      </c>
      <c r="C24" s="142"/>
      <c r="D24" s="46" t="s">
        <v>62</v>
      </c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</row>
    <row r="25" spans="1:30">
      <c r="A25" s="68" t="s">
        <v>68</v>
      </c>
      <c r="B25" s="142" t="s">
        <v>69</v>
      </c>
      <c r="C25" s="142"/>
      <c r="D25" s="45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</row>
    <row r="26" spans="1:30" ht="56.25" customHeight="1">
      <c r="A26" s="39" t="s">
        <v>63</v>
      </c>
      <c r="B26" s="143" t="s">
        <v>70</v>
      </c>
      <c r="C26" s="143"/>
      <c r="D26" s="68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</row>
    <row r="27" spans="1:30" s="37" customFormat="1">
      <c r="A27" s="65" t="s">
        <v>158</v>
      </c>
      <c r="B27" s="65"/>
      <c r="C27" s="65"/>
      <c r="D27" s="65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</row>
    <row r="28" spans="1:30" s="37" customFormat="1">
      <c r="A28" s="65" t="s">
        <v>64</v>
      </c>
      <c r="B28" s="65"/>
      <c r="C28" s="65"/>
      <c r="D28" s="65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</row>
    <row r="29" spans="1:30" ht="16.5" customHeight="1"/>
  </sheetData>
  <mergeCells count="5">
    <mergeCell ref="A3:D3"/>
    <mergeCell ref="A4:D4"/>
    <mergeCell ref="B24:C24"/>
    <mergeCell ref="B25:C25"/>
    <mergeCell ref="B26:C26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93"/>
  <sheetViews>
    <sheetView topLeftCell="A64" workbookViewId="0">
      <selection activeCell="E80" sqref="E80"/>
    </sheetView>
  </sheetViews>
  <sheetFormatPr defaultRowHeight="15"/>
  <cols>
    <col min="1" max="1" width="51.85546875" style="115" customWidth="1"/>
    <col min="2" max="2" width="16.5703125" style="115" customWidth="1"/>
    <col min="3" max="3" width="8" style="115" customWidth="1"/>
    <col min="4" max="4" width="9.140625" style="115"/>
    <col min="5" max="6" width="13.7109375" style="115" customWidth="1"/>
    <col min="7" max="16384" width="9.140625" style="115"/>
  </cols>
  <sheetData>
    <row r="1" spans="1:22">
      <c r="A1" s="116" t="s">
        <v>81</v>
      </c>
      <c r="B1" s="117"/>
      <c r="C1" s="118"/>
      <c r="D1" s="117"/>
      <c r="E1" s="77" t="s">
        <v>59</v>
      </c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2">
      <c r="A2" s="116"/>
      <c r="B2" s="117"/>
      <c r="C2" s="118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</row>
    <row r="3" spans="1:22">
      <c r="A3" s="116" t="s">
        <v>60</v>
      </c>
      <c r="B3" s="117" t="s">
        <v>155</v>
      </c>
      <c r="C3" s="118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>
      <c r="A4" s="116" t="s">
        <v>166</v>
      </c>
      <c r="B4" s="117"/>
      <c r="C4" s="118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</row>
    <row r="5" spans="1:22">
      <c r="A5" s="139" t="s">
        <v>156</v>
      </c>
      <c r="B5" s="117"/>
      <c r="C5" s="119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</row>
    <row r="6" spans="1:22" ht="36">
      <c r="A6" s="156"/>
      <c r="B6" s="156"/>
      <c r="C6" s="156"/>
      <c r="D6" s="135" t="s">
        <v>98</v>
      </c>
      <c r="E6" s="135" t="s">
        <v>160</v>
      </c>
      <c r="F6" s="135" t="s">
        <v>161</v>
      </c>
      <c r="G6" s="116"/>
      <c r="H6" s="116"/>
      <c r="I6" s="116"/>
      <c r="J6" s="116"/>
      <c r="K6" s="117"/>
      <c r="L6" s="117"/>
      <c r="M6" s="117"/>
      <c r="N6" s="116"/>
      <c r="O6" s="116"/>
      <c r="P6" s="116"/>
      <c r="Q6" s="116"/>
      <c r="R6" s="116"/>
      <c r="S6" s="116"/>
      <c r="T6" s="116"/>
      <c r="U6" s="116"/>
      <c r="V6" s="116"/>
    </row>
    <row r="7" spans="1:22">
      <c r="A7" s="152" t="s">
        <v>99</v>
      </c>
      <c r="B7" s="152"/>
      <c r="C7" s="152"/>
      <c r="D7" s="152"/>
      <c r="E7" s="152"/>
      <c r="F7" s="152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</row>
    <row r="8" spans="1:22">
      <c r="A8" s="153" t="s">
        <v>100</v>
      </c>
      <c r="B8" s="153"/>
      <c r="C8" s="153"/>
      <c r="D8" s="122">
        <v>10</v>
      </c>
      <c r="E8" s="123">
        <f>SUM(E9:E15)</f>
        <v>42380402805.75</v>
      </c>
      <c r="F8" s="123">
        <f>SUM(F9:F15)</f>
        <v>23630069000</v>
      </c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</row>
    <row r="9" spans="1:22">
      <c r="A9" s="154" t="s">
        <v>101</v>
      </c>
      <c r="B9" s="154"/>
      <c r="C9" s="154"/>
      <c r="D9" s="124"/>
      <c r="E9" s="125"/>
      <c r="F9" s="125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</row>
    <row r="10" spans="1:22">
      <c r="A10" s="153" t="s">
        <v>102</v>
      </c>
      <c r="B10" s="153"/>
      <c r="C10" s="153"/>
      <c r="D10" s="122">
        <v>11</v>
      </c>
      <c r="E10" s="126">
        <v>23265661189.32</v>
      </c>
      <c r="F10" s="126">
        <v>15604124000</v>
      </c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</row>
    <row r="11" spans="1:22">
      <c r="A11" s="153" t="s">
        <v>103</v>
      </c>
      <c r="B11" s="153"/>
      <c r="C11" s="153"/>
      <c r="D11" s="122">
        <v>12</v>
      </c>
      <c r="E11" s="127">
        <v>0</v>
      </c>
      <c r="F11" s="127">
        <v>0</v>
      </c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</row>
    <row r="12" spans="1:22">
      <c r="A12" s="153" t="s">
        <v>104</v>
      </c>
      <c r="B12" s="153"/>
      <c r="C12" s="153"/>
      <c r="D12" s="122">
        <v>13</v>
      </c>
      <c r="E12" s="127">
        <v>0</v>
      </c>
      <c r="F12" s="126">
        <v>2097193000</v>
      </c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</row>
    <row r="13" spans="1:22">
      <c r="A13" s="153" t="s">
        <v>105</v>
      </c>
      <c r="B13" s="153"/>
      <c r="C13" s="153"/>
      <c r="D13" s="122">
        <v>14</v>
      </c>
      <c r="E13" s="127">
        <v>36634966.689999998</v>
      </c>
      <c r="F13" s="127">
        <v>0</v>
      </c>
      <c r="G13" s="117"/>
      <c r="H13" s="117"/>
      <c r="I13" s="117"/>
      <c r="J13" s="117"/>
      <c r="K13" s="117"/>
    </row>
    <row r="14" spans="1:22">
      <c r="A14" s="153" t="s">
        <v>106</v>
      </c>
      <c r="B14" s="153"/>
      <c r="C14" s="153"/>
      <c r="D14" s="122">
        <v>15</v>
      </c>
      <c r="E14" s="127">
        <v>0</v>
      </c>
      <c r="F14" s="127">
        <v>0</v>
      </c>
      <c r="G14" s="117"/>
      <c r="H14" s="117"/>
      <c r="I14" s="117"/>
      <c r="J14" s="117"/>
      <c r="K14" s="117"/>
    </row>
    <row r="15" spans="1:22">
      <c r="A15" s="153" t="s">
        <v>107</v>
      </c>
      <c r="B15" s="153"/>
      <c r="C15" s="153"/>
      <c r="D15" s="122">
        <v>16</v>
      </c>
      <c r="E15" s="126">
        <v>19078106649.740002</v>
      </c>
      <c r="F15" s="126">
        <v>5928752000</v>
      </c>
      <c r="G15" s="117"/>
      <c r="H15" s="117"/>
      <c r="I15" s="117"/>
      <c r="J15" s="117"/>
      <c r="K15" s="117"/>
    </row>
    <row r="16" spans="1:22">
      <c r="A16" s="153" t="s">
        <v>108</v>
      </c>
      <c r="B16" s="153"/>
      <c r="C16" s="153"/>
      <c r="D16" s="128"/>
      <c r="E16" s="123">
        <f>SUM(E18:E24)</f>
        <v>32768384966.169998</v>
      </c>
      <c r="F16" s="123">
        <f>SUM(F18:F24)</f>
        <v>17557946116.059998</v>
      </c>
      <c r="G16" s="117"/>
      <c r="H16" s="117"/>
      <c r="I16" s="117"/>
      <c r="J16" s="117"/>
      <c r="K16" s="117"/>
    </row>
    <row r="17" spans="1:11">
      <c r="A17" s="154" t="s">
        <v>101</v>
      </c>
      <c r="B17" s="154"/>
      <c r="C17" s="154"/>
      <c r="D17" s="128"/>
      <c r="E17" s="129"/>
      <c r="F17" s="129"/>
      <c r="G17" s="117"/>
      <c r="H17" s="117"/>
      <c r="I17" s="117"/>
      <c r="J17" s="117"/>
      <c r="K17" s="155"/>
    </row>
    <row r="18" spans="1:11">
      <c r="A18" s="153" t="s">
        <v>109</v>
      </c>
      <c r="B18" s="153"/>
      <c r="C18" s="153"/>
      <c r="D18" s="122">
        <v>21</v>
      </c>
      <c r="E18" s="126">
        <v>8019241339.4200001</v>
      </c>
      <c r="F18" s="126">
        <v>7029303552.04</v>
      </c>
      <c r="G18" s="117"/>
      <c r="H18" s="117"/>
      <c r="I18" s="117"/>
      <c r="J18" s="117"/>
      <c r="K18" s="155"/>
    </row>
    <row r="19" spans="1:11">
      <c r="A19" s="153" t="s">
        <v>110</v>
      </c>
      <c r="B19" s="153"/>
      <c r="C19" s="153"/>
      <c r="D19" s="122">
        <v>22</v>
      </c>
      <c r="E19" s="127">
        <v>0</v>
      </c>
      <c r="F19" s="126">
        <v>459140867.57999998</v>
      </c>
      <c r="G19" s="117"/>
      <c r="H19" s="117"/>
      <c r="I19" s="117"/>
      <c r="J19" s="117"/>
      <c r="K19" s="117"/>
    </row>
    <row r="20" spans="1:11">
      <c r="A20" s="153" t="s">
        <v>111</v>
      </c>
      <c r="B20" s="153"/>
      <c r="C20" s="153"/>
      <c r="D20" s="122">
        <v>23</v>
      </c>
      <c r="E20" s="126">
        <v>1569020400.8099999</v>
      </c>
      <c r="F20" s="126">
        <v>1343049080.52</v>
      </c>
      <c r="G20" s="117"/>
      <c r="H20" s="117"/>
      <c r="I20" s="117"/>
      <c r="J20" s="117"/>
      <c r="K20" s="117"/>
    </row>
    <row r="21" spans="1:11">
      <c r="A21" s="153" t="s">
        <v>112</v>
      </c>
      <c r="B21" s="153"/>
      <c r="C21" s="153"/>
      <c r="D21" s="130">
        <v>24</v>
      </c>
      <c r="E21" s="126">
        <v>1072032907.96</v>
      </c>
      <c r="F21" s="126">
        <v>606694660.87</v>
      </c>
      <c r="G21" s="117"/>
      <c r="H21" s="117"/>
      <c r="I21" s="117"/>
      <c r="J21" s="117"/>
      <c r="K21" s="117"/>
    </row>
    <row r="22" spans="1:11">
      <c r="A22" s="153" t="s">
        <v>113</v>
      </c>
      <c r="B22" s="153"/>
      <c r="C22" s="153"/>
      <c r="D22" s="122">
        <v>25</v>
      </c>
      <c r="E22" s="126">
        <v>1072594408.38</v>
      </c>
      <c r="F22" s="136">
        <v>327365991.48000002</v>
      </c>
      <c r="G22" s="117"/>
      <c r="H22" s="117"/>
      <c r="I22" s="117"/>
      <c r="J22" s="117"/>
      <c r="K22" s="117"/>
    </row>
    <row r="23" spans="1:11">
      <c r="A23" s="153" t="s">
        <v>114</v>
      </c>
      <c r="B23" s="153"/>
      <c r="C23" s="153"/>
      <c r="D23" s="122">
        <v>26</v>
      </c>
      <c r="E23" s="126">
        <v>1615994710.46</v>
      </c>
      <c r="F23" s="126">
        <v>1851839963.5699999</v>
      </c>
      <c r="G23" s="117"/>
      <c r="H23" s="117"/>
      <c r="I23" s="117"/>
      <c r="J23" s="117"/>
      <c r="K23" s="117"/>
    </row>
    <row r="24" spans="1:11">
      <c r="A24" s="153" t="s">
        <v>115</v>
      </c>
      <c r="B24" s="153"/>
      <c r="C24" s="153"/>
      <c r="D24" s="122">
        <v>27</v>
      </c>
      <c r="E24" s="126">
        <v>19419501199.139999</v>
      </c>
      <c r="F24" s="126">
        <v>5940552000</v>
      </c>
      <c r="G24" s="117"/>
      <c r="H24" s="117"/>
      <c r="I24" s="117"/>
      <c r="J24" s="117"/>
      <c r="K24" s="117"/>
    </row>
    <row r="25" spans="1:11">
      <c r="A25" s="151" t="s">
        <v>116</v>
      </c>
      <c r="B25" s="151"/>
      <c r="C25" s="151"/>
      <c r="D25" s="131">
        <v>30</v>
      </c>
      <c r="E25" s="123">
        <f>E8-E16</f>
        <v>9612017839.5800018</v>
      </c>
      <c r="F25" s="123">
        <f>F8-F16</f>
        <v>6072122883.9400024</v>
      </c>
      <c r="G25" s="117"/>
      <c r="H25" s="117"/>
      <c r="I25" s="117"/>
      <c r="J25" s="117"/>
      <c r="K25" s="117"/>
    </row>
    <row r="26" spans="1:11">
      <c r="A26" s="152" t="s">
        <v>117</v>
      </c>
      <c r="B26" s="152"/>
      <c r="C26" s="152"/>
      <c r="D26" s="152"/>
      <c r="E26" s="152"/>
      <c r="F26" s="152"/>
      <c r="G26" s="117"/>
      <c r="H26" s="117"/>
      <c r="I26" s="117"/>
      <c r="J26" s="117"/>
      <c r="K26" s="117"/>
    </row>
    <row r="27" spans="1:11">
      <c r="A27" s="153" t="s">
        <v>118</v>
      </c>
      <c r="B27" s="153"/>
      <c r="C27" s="153"/>
      <c r="D27" s="131">
        <v>40</v>
      </c>
      <c r="E27" s="123">
        <f>SUM(E28:E39)</f>
        <v>118647391</v>
      </c>
      <c r="F27" s="123">
        <f>SUM(F28:F39)</f>
        <v>4512000</v>
      </c>
      <c r="G27" s="117"/>
      <c r="H27" s="117"/>
      <c r="I27" s="117"/>
      <c r="J27" s="117"/>
      <c r="K27" s="117"/>
    </row>
    <row r="28" spans="1:11">
      <c r="A28" s="154" t="s">
        <v>101</v>
      </c>
      <c r="B28" s="154"/>
      <c r="C28" s="154"/>
      <c r="D28" s="128"/>
      <c r="E28" s="129"/>
      <c r="F28" s="129"/>
      <c r="G28" s="117"/>
      <c r="H28" s="117"/>
      <c r="I28" s="117"/>
      <c r="J28" s="117"/>
      <c r="K28" s="117"/>
    </row>
    <row r="29" spans="1:11">
      <c r="A29" s="153" t="s">
        <v>119</v>
      </c>
      <c r="B29" s="153"/>
      <c r="C29" s="153"/>
      <c r="D29" s="130">
        <v>41</v>
      </c>
      <c r="E29" s="126">
        <v>18257000</v>
      </c>
      <c r="F29" s="127"/>
    </row>
    <row r="30" spans="1:11">
      <c r="A30" s="153" t="s">
        <v>120</v>
      </c>
      <c r="B30" s="153"/>
      <c r="C30" s="153"/>
      <c r="D30" s="130">
        <v>42</v>
      </c>
      <c r="E30" s="127">
        <v>0</v>
      </c>
      <c r="F30" s="127"/>
    </row>
    <row r="31" spans="1:11">
      <c r="A31" s="153" t="s">
        <v>121</v>
      </c>
      <c r="B31" s="153"/>
      <c r="C31" s="153"/>
      <c r="D31" s="122">
        <v>43</v>
      </c>
      <c r="E31" s="127">
        <v>0</v>
      </c>
      <c r="F31" s="127"/>
    </row>
    <row r="32" spans="1:11">
      <c r="A32" s="151" t="s">
        <v>122</v>
      </c>
      <c r="B32" s="151"/>
      <c r="C32" s="151"/>
      <c r="D32" s="122">
        <v>44</v>
      </c>
      <c r="E32" s="127">
        <v>0</v>
      </c>
      <c r="F32" s="127"/>
    </row>
    <row r="33" spans="1:37">
      <c r="A33" s="151" t="s">
        <v>123</v>
      </c>
      <c r="B33" s="151"/>
      <c r="C33" s="151"/>
      <c r="D33" s="122">
        <v>45</v>
      </c>
      <c r="E33" s="127">
        <v>0</v>
      </c>
      <c r="F33" s="127"/>
    </row>
    <row r="34" spans="1:37">
      <c r="A34" s="151" t="s">
        <v>124</v>
      </c>
      <c r="B34" s="151"/>
      <c r="C34" s="151"/>
      <c r="D34" s="122">
        <v>46</v>
      </c>
      <c r="E34" s="133" t="s">
        <v>10</v>
      </c>
      <c r="F34" s="133"/>
    </row>
    <row r="35" spans="1:37">
      <c r="A35" s="151" t="s">
        <v>125</v>
      </c>
      <c r="B35" s="151"/>
      <c r="C35" s="151"/>
      <c r="D35" s="122">
        <v>47</v>
      </c>
      <c r="E35" s="133" t="s">
        <v>10</v>
      </c>
      <c r="F35" s="133"/>
    </row>
    <row r="36" spans="1:37">
      <c r="A36" s="151" t="s">
        <v>126</v>
      </c>
      <c r="B36" s="151"/>
      <c r="C36" s="151"/>
      <c r="D36" s="122">
        <v>48</v>
      </c>
      <c r="E36" s="133" t="s">
        <v>10</v>
      </c>
      <c r="F36" s="133"/>
    </row>
    <row r="37" spans="1:37">
      <c r="A37" s="151" t="s">
        <v>127</v>
      </c>
      <c r="B37" s="151"/>
      <c r="C37" s="151"/>
      <c r="D37" s="122">
        <v>49</v>
      </c>
      <c r="E37" s="133" t="s">
        <v>10</v>
      </c>
      <c r="F37" s="133"/>
    </row>
    <row r="38" spans="1:37">
      <c r="A38" s="151" t="s">
        <v>106</v>
      </c>
      <c r="B38" s="151"/>
      <c r="C38" s="151"/>
      <c r="D38" s="122">
        <v>50</v>
      </c>
      <c r="E38" s="127">
        <v>0</v>
      </c>
      <c r="F38" s="127"/>
    </row>
    <row r="39" spans="1:37">
      <c r="A39" s="153" t="s">
        <v>107</v>
      </c>
      <c r="B39" s="153"/>
      <c r="C39" s="153"/>
      <c r="D39" s="122">
        <v>51</v>
      </c>
      <c r="E39" s="126">
        <v>100390391</v>
      </c>
      <c r="F39" s="126">
        <v>4512000</v>
      </c>
    </row>
    <row r="40" spans="1:37">
      <c r="A40" s="153" t="s">
        <v>128</v>
      </c>
      <c r="B40" s="153"/>
      <c r="C40" s="153"/>
      <c r="D40" s="131">
        <v>60</v>
      </c>
      <c r="E40" s="123">
        <f>SUM(E42:E52)</f>
        <v>10833542727.930002</v>
      </c>
      <c r="F40" s="123">
        <f>SUM(F42:F52)</f>
        <v>11695212252.790001</v>
      </c>
    </row>
    <row r="41" spans="1:37">
      <c r="A41" s="154" t="s">
        <v>101</v>
      </c>
      <c r="B41" s="154"/>
      <c r="C41" s="154"/>
      <c r="D41" s="128"/>
      <c r="E41" s="132">
        <v>0</v>
      </c>
      <c r="F41" s="132">
        <v>0</v>
      </c>
    </row>
    <row r="42" spans="1:37">
      <c r="A42" s="153" t="s">
        <v>129</v>
      </c>
      <c r="B42" s="153"/>
      <c r="C42" s="153"/>
      <c r="D42" s="122">
        <v>61</v>
      </c>
      <c r="E42" s="126">
        <v>1185460635.7</v>
      </c>
      <c r="F42" s="126">
        <v>7618153000</v>
      </c>
    </row>
    <row r="43" spans="1:37">
      <c r="A43" s="153" t="s">
        <v>130</v>
      </c>
      <c r="B43" s="153"/>
      <c r="C43" s="153"/>
      <c r="D43" s="122">
        <v>62</v>
      </c>
      <c r="E43" s="127">
        <v>4080000</v>
      </c>
      <c r="F43" s="127">
        <v>0</v>
      </c>
    </row>
    <row r="44" spans="1:37">
      <c r="A44" s="157" t="s">
        <v>131</v>
      </c>
      <c r="B44" s="157"/>
      <c r="C44" s="157"/>
      <c r="D44" s="122">
        <v>63</v>
      </c>
      <c r="E44" s="133" t="s">
        <v>10</v>
      </c>
      <c r="F44" s="133" t="s">
        <v>10</v>
      </c>
    </row>
    <row r="45" spans="1:37">
      <c r="A45" s="158" t="s">
        <v>132</v>
      </c>
      <c r="B45" s="158"/>
      <c r="C45" s="158"/>
      <c r="D45" s="122">
        <v>64</v>
      </c>
      <c r="E45" s="133" t="s">
        <v>10</v>
      </c>
      <c r="F45" s="133" t="s">
        <v>10</v>
      </c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</row>
    <row r="46" spans="1:37">
      <c r="A46" s="157" t="s">
        <v>133</v>
      </c>
      <c r="B46" s="157"/>
      <c r="C46" s="157"/>
      <c r="D46" s="122">
        <v>65</v>
      </c>
      <c r="E46" s="133" t="s">
        <v>10</v>
      </c>
      <c r="F46" s="133" t="s">
        <v>10</v>
      </c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</row>
    <row r="47" spans="1:37">
      <c r="A47" s="157" t="s">
        <v>134</v>
      </c>
      <c r="B47" s="157"/>
      <c r="C47" s="157"/>
      <c r="D47" s="122">
        <v>66</v>
      </c>
      <c r="E47" s="133" t="s">
        <v>10</v>
      </c>
      <c r="F47" s="133" t="s">
        <v>10</v>
      </c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</row>
    <row r="48" spans="1:37">
      <c r="A48" s="157" t="s">
        <v>135</v>
      </c>
      <c r="B48" s="157"/>
      <c r="C48" s="157"/>
      <c r="D48" s="122">
        <v>67</v>
      </c>
      <c r="E48" s="133" t="s">
        <v>10</v>
      </c>
      <c r="F48" s="133" t="s">
        <v>10</v>
      </c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</row>
    <row r="49" spans="1:37">
      <c r="A49" s="157" t="s">
        <v>136</v>
      </c>
      <c r="B49" s="157"/>
      <c r="C49" s="157"/>
      <c r="D49" s="122">
        <v>68</v>
      </c>
      <c r="E49" s="127">
        <v>0</v>
      </c>
      <c r="F49" s="127">
        <v>0</v>
      </c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</row>
    <row r="50" spans="1:37">
      <c r="A50" s="153" t="s">
        <v>126</v>
      </c>
      <c r="B50" s="153"/>
      <c r="C50" s="153"/>
      <c r="D50" s="122">
        <v>69</v>
      </c>
      <c r="E50" s="127">
        <v>0</v>
      </c>
      <c r="F50" s="127">
        <v>0</v>
      </c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</row>
    <row r="51" spans="1:37">
      <c r="A51" s="153" t="s">
        <v>137</v>
      </c>
      <c r="B51" s="153"/>
      <c r="C51" s="153"/>
      <c r="D51" s="122">
        <v>70</v>
      </c>
      <c r="E51" s="127">
        <v>0</v>
      </c>
      <c r="F51" s="127">
        <v>0</v>
      </c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</row>
    <row r="52" spans="1:37">
      <c r="A52" s="151" t="s">
        <v>115</v>
      </c>
      <c r="B52" s="151"/>
      <c r="C52" s="151"/>
      <c r="D52" s="122">
        <v>71</v>
      </c>
      <c r="E52" s="126">
        <v>9644002092.2300014</v>
      </c>
      <c r="F52" s="126">
        <v>4077059252.79</v>
      </c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</row>
    <row r="53" spans="1:37">
      <c r="A53" s="151" t="s">
        <v>138</v>
      </c>
      <c r="B53" s="151"/>
      <c r="C53" s="151"/>
      <c r="D53" s="131">
        <v>80</v>
      </c>
      <c r="E53" s="123">
        <f>E27-E40</f>
        <v>-10714895336.930002</v>
      </c>
      <c r="F53" s="123">
        <f>F27-F40</f>
        <v>-11690700252.790001</v>
      </c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</row>
    <row r="54" spans="1:37" s="72" customFormat="1">
      <c r="A54" s="152" t="s">
        <v>139</v>
      </c>
      <c r="B54" s="152"/>
      <c r="C54" s="152"/>
      <c r="D54" s="152"/>
      <c r="E54" s="152"/>
      <c r="F54" s="152"/>
      <c r="G54" s="83"/>
      <c r="H54" s="83"/>
      <c r="I54" s="83"/>
      <c r="J54" s="83"/>
      <c r="K54" s="83"/>
      <c r="L54" s="83"/>
      <c r="M54" s="83"/>
      <c r="N54" s="83"/>
      <c r="O54" s="83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</row>
    <row r="55" spans="1:37" s="72" customFormat="1">
      <c r="A55" s="153" t="s">
        <v>140</v>
      </c>
      <c r="B55" s="153"/>
      <c r="C55" s="153"/>
      <c r="D55" s="131">
        <v>90</v>
      </c>
      <c r="E55" s="123">
        <f>SUM(E56:E60)</f>
        <v>4940348161.9200001</v>
      </c>
      <c r="F55" s="123">
        <f>SUM(F56:F60)</f>
        <v>10919542496.509998</v>
      </c>
      <c r="G55" s="83"/>
      <c r="H55" s="83"/>
      <c r="I55" s="83"/>
      <c r="J55" s="83"/>
      <c r="K55" s="83"/>
      <c r="L55" s="83"/>
      <c r="M55" s="83"/>
      <c r="N55" s="83"/>
      <c r="O55" s="83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</row>
    <row r="56" spans="1:37" s="72" customFormat="1" ht="15" customHeight="1">
      <c r="A56" s="154" t="s">
        <v>101</v>
      </c>
      <c r="B56" s="154"/>
      <c r="C56" s="154"/>
      <c r="D56" s="128"/>
      <c r="E56" s="132">
        <v>0</v>
      </c>
      <c r="F56" s="132">
        <v>0</v>
      </c>
      <c r="G56" s="83"/>
      <c r="H56" s="83"/>
      <c r="I56" s="83"/>
      <c r="J56" s="83"/>
      <c r="K56" s="83"/>
      <c r="L56" s="83"/>
      <c r="M56" s="83"/>
      <c r="N56" s="83"/>
      <c r="O56" s="83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</row>
    <row r="57" spans="1:37" s="72" customFormat="1">
      <c r="A57" s="153" t="s">
        <v>141</v>
      </c>
      <c r="B57" s="153"/>
      <c r="C57" s="153"/>
      <c r="D57" s="122">
        <v>91</v>
      </c>
      <c r="E57" s="127">
        <v>0</v>
      </c>
      <c r="F57" s="127">
        <v>0</v>
      </c>
      <c r="G57" s="83"/>
      <c r="H57" s="83"/>
      <c r="I57" s="83"/>
      <c r="J57" s="83"/>
      <c r="K57" s="83"/>
      <c r="L57" s="83"/>
      <c r="M57" s="83"/>
      <c r="N57" s="83"/>
      <c r="O57" s="83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</row>
    <row r="58" spans="1:37" s="72" customFormat="1" ht="56.25" customHeight="1">
      <c r="A58" s="153" t="s">
        <v>142</v>
      </c>
      <c r="B58" s="153"/>
      <c r="C58" s="153"/>
      <c r="D58" s="122">
        <v>92</v>
      </c>
      <c r="E58" s="126">
        <v>4940348161.9200001</v>
      </c>
      <c r="F58" s="126">
        <v>10919542496.509998</v>
      </c>
      <c r="G58" s="83"/>
      <c r="H58" s="83"/>
      <c r="I58" s="83"/>
      <c r="J58" s="83"/>
      <c r="K58" s="83"/>
      <c r="L58" s="83"/>
      <c r="M58" s="83"/>
      <c r="N58" s="83"/>
      <c r="O58" s="83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</row>
    <row r="59" spans="1:37" s="37" customFormat="1">
      <c r="A59" s="153" t="s">
        <v>143</v>
      </c>
      <c r="B59" s="153"/>
      <c r="C59" s="153"/>
      <c r="D59" s="122">
        <v>93</v>
      </c>
      <c r="E59" s="127">
        <v>0</v>
      </c>
      <c r="F59" s="127">
        <v>0</v>
      </c>
      <c r="G59" s="83"/>
      <c r="H59" s="83"/>
      <c r="I59" s="83"/>
      <c r="J59" s="83"/>
      <c r="K59" s="83"/>
      <c r="L59" s="83"/>
      <c r="M59" s="83"/>
      <c r="N59" s="83"/>
      <c r="O59" s="83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</row>
    <row r="60" spans="1:37" s="37" customFormat="1">
      <c r="A60" s="153" t="s">
        <v>107</v>
      </c>
      <c r="B60" s="153"/>
      <c r="C60" s="153"/>
      <c r="D60" s="130">
        <v>94</v>
      </c>
      <c r="E60" s="127">
        <v>0</v>
      </c>
      <c r="F60" s="127">
        <v>0</v>
      </c>
      <c r="G60" s="83"/>
      <c r="H60" s="83"/>
      <c r="I60" s="83"/>
      <c r="J60" s="83"/>
      <c r="K60" s="83"/>
      <c r="L60" s="83"/>
      <c r="M60" s="83"/>
      <c r="N60" s="83"/>
      <c r="O60" s="83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</row>
    <row r="61" spans="1:37">
      <c r="A61" s="153" t="s">
        <v>144</v>
      </c>
      <c r="B61" s="153"/>
      <c r="C61" s="153"/>
      <c r="D61" s="137">
        <v>100</v>
      </c>
      <c r="E61" s="123">
        <f>SUM(E63:E67)</f>
        <v>4410784760.2300005</v>
      </c>
      <c r="F61" s="123">
        <f>SUM(F63:F67)</f>
        <v>9700525514.289999</v>
      </c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</row>
    <row r="62" spans="1:37">
      <c r="A62" s="154" t="s">
        <v>101</v>
      </c>
      <c r="B62" s="154"/>
      <c r="C62" s="154"/>
      <c r="D62" s="128"/>
      <c r="E62" s="132">
        <v>0</v>
      </c>
      <c r="F62" s="132">
        <v>0</v>
      </c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</row>
    <row r="63" spans="1:37">
      <c r="A63" s="153" t="s">
        <v>145</v>
      </c>
      <c r="B63" s="153"/>
      <c r="C63" s="153"/>
      <c r="D63" s="134">
        <v>101</v>
      </c>
      <c r="E63" s="126">
        <v>4410784760.2300005</v>
      </c>
      <c r="F63" s="126">
        <v>9664009514.289999</v>
      </c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</row>
    <row r="64" spans="1:37">
      <c r="A64" s="153" t="s">
        <v>146</v>
      </c>
      <c r="B64" s="153"/>
      <c r="C64" s="153"/>
      <c r="D64" s="134">
        <v>102</v>
      </c>
      <c r="E64" s="133" t="s">
        <v>10</v>
      </c>
      <c r="F64" s="133" t="s">
        <v>10</v>
      </c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</row>
    <row r="65" spans="1:37">
      <c r="A65" s="153" t="s">
        <v>147</v>
      </c>
      <c r="B65" s="153"/>
      <c r="C65" s="153"/>
      <c r="D65" s="134">
        <v>103</v>
      </c>
      <c r="E65" s="127">
        <v>0</v>
      </c>
      <c r="F65" s="127">
        <v>0</v>
      </c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</row>
    <row r="66" spans="1:37">
      <c r="A66" s="153" t="s">
        <v>148</v>
      </c>
      <c r="B66" s="153"/>
      <c r="C66" s="153"/>
      <c r="D66" s="134">
        <v>104</v>
      </c>
      <c r="E66" s="127">
        <v>0</v>
      </c>
      <c r="F66" s="127">
        <v>0</v>
      </c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</row>
    <row r="67" spans="1:37">
      <c r="A67" s="153" t="s">
        <v>149</v>
      </c>
      <c r="B67" s="153"/>
      <c r="C67" s="153"/>
      <c r="D67" s="134">
        <v>105</v>
      </c>
      <c r="E67" s="127">
        <v>0</v>
      </c>
      <c r="F67" s="126">
        <v>36516000</v>
      </c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</row>
    <row r="68" spans="1:37">
      <c r="A68" s="151" t="s">
        <v>150</v>
      </c>
      <c r="B68" s="151"/>
      <c r="C68" s="151"/>
      <c r="D68" s="137">
        <v>110</v>
      </c>
      <c r="E68" s="123">
        <f>E55-E61</f>
        <v>529563401.68999958</v>
      </c>
      <c r="F68" s="123">
        <f>F55-F61</f>
        <v>1219016982.2199993</v>
      </c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</row>
    <row r="69" spans="1:37">
      <c r="A69" s="151" t="s">
        <v>151</v>
      </c>
      <c r="B69" s="151"/>
      <c r="C69" s="151"/>
      <c r="D69" s="137">
        <v>120</v>
      </c>
      <c r="E69" s="126">
        <v>28694000</v>
      </c>
      <c r="F69" s="138">
        <v>-80056611.120000005</v>
      </c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</row>
    <row r="70" spans="1:37" ht="30.75" customHeight="1">
      <c r="A70" s="151" t="s">
        <v>152</v>
      </c>
      <c r="B70" s="151"/>
      <c r="C70" s="151"/>
      <c r="D70" s="137">
        <v>130</v>
      </c>
      <c r="E70" s="123">
        <f>E25+E53+E68+E69</f>
        <v>-544620095.6600008</v>
      </c>
      <c r="F70" s="123">
        <f>F25+F53+F68+F69</f>
        <v>-4479616997.749999</v>
      </c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</row>
    <row r="71" spans="1:37">
      <c r="A71" s="151" t="s">
        <v>153</v>
      </c>
      <c r="B71" s="151"/>
      <c r="C71" s="151"/>
      <c r="D71" s="137">
        <v>140</v>
      </c>
      <c r="E71" s="123">
        <v>3060066000</v>
      </c>
      <c r="F71" s="123">
        <v>11611419000</v>
      </c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</row>
    <row r="72" spans="1:37">
      <c r="A72" s="151" t="s">
        <v>154</v>
      </c>
      <c r="B72" s="151"/>
      <c r="C72" s="151"/>
      <c r="D72" s="137">
        <v>150</v>
      </c>
      <c r="E72" s="123">
        <f>E70+E71</f>
        <v>2515445904.3399992</v>
      </c>
      <c r="F72" s="123">
        <f>F70+F71</f>
        <v>7131802002.250001</v>
      </c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</row>
    <row r="73" spans="1:37">
      <c r="A73" s="117"/>
      <c r="B73" s="117"/>
      <c r="C73" s="118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</row>
    <row r="74" spans="1:37">
      <c r="A74" s="117"/>
      <c r="B74" s="117"/>
      <c r="C74" s="118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</row>
    <row r="75" spans="1:37" s="72" customFormat="1" ht="34.5" customHeight="1">
      <c r="A75" s="84" t="s">
        <v>66</v>
      </c>
      <c r="B75" s="83"/>
      <c r="C75" s="48"/>
      <c r="D75" s="48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</row>
    <row r="76" spans="1:37" s="72" customFormat="1">
      <c r="A76" s="49"/>
      <c r="B76" s="83"/>
      <c r="C76" s="48"/>
      <c r="D76" s="48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</row>
    <row r="77" spans="1:37" s="72" customFormat="1">
      <c r="A77" s="84"/>
      <c r="B77" s="84"/>
      <c r="C77" s="48"/>
      <c r="D77" s="48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</row>
    <row r="78" spans="1:37" s="72" customFormat="1">
      <c r="A78" s="84" t="s">
        <v>61</v>
      </c>
      <c r="B78" s="142" t="s">
        <v>67</v>
      </c>
      <c r="C78" s="142"/>
      <c r="D78" s="46" t="s">
        <v>62</v>
      </c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</row>
    <row r="79" spans="1:37" s="72" customFormat="1">
      <c r="A79" s="84" t="s">
        <v>68</v>
      </c>
      <c r="B79" s="142" t="s">
        <v>69</v>
      </c>
      <c r="C79" s="142"/>
      <c r="D79" s="45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</row>
    <row r="80" spans="1:37" s="72" customFormat="1" ht="56.25" customHeight="1">
      <c r="A80" s="85" t="s">
        <v>63</v>
      </c>
      <c r="B80" s="143" t="s">
        <v>70</v>
      </c>
      <c r="C80" s="143"/>
      <c r="D80" s="84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</row>
    <row r="81" spans="1:37" s="37" customFormat="1">
      <c r="A81" s="65" t="s">
        <v>158</v>
      </c>
      <c r="B81" s="65"/>
      <c r="C81" s="65"/>
      <c r="D81" s="65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</row>
    <row r="82" spans="1:37" s="37" customFormat="1">
      <c r="A82" s="65" t="s">
        <v>64</v>
      </c>
      <c r="B82" s="65"/>
      <c r="C82" s="65"/>
      <c r="D82" s="65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</row>
    <row r="83" spans="1:37">
      <c r="A83" s="117"/>
      <c r="B83" s="117"/>
      <c r="C83" s="118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</row>
    <row r="84" spans="1:37">
      <c r="A84" s="117"/>
      <c r="B84" s="117"/>
      <c r="C84" s="118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</row>
    <row r="85" spans="1:37">
      <c r="A85" s="117"/>
      <c r="B85" s="117"/>
      <c r="C85" s="118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</row>
    <row r="86" spans="1:37">
      <c r="A86" s="117"/>
      <c r="B86" s="117"/>
      <c r="C86" s="118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</row>
    <row r="87" spans="1:37">
      <c r="A87" s="117"/>
      <c r="B87" s="117"/>
      <c r="C87" s="118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</row>
    <row r="88" spans="1:37">
      <c r="A88" s="117"/>
      <c r="B88" s="117"/>
      <c r="C88" s="118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</row>
    <row r="89" spans="1:37">
      <c r="A89" s="117"/>
      <c r="B89" s="117"/>
      <c r="C89" s="118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</row>
    <row r="90" spans="1:37">
      <c r="A90" s="117"/>
      <c r="B90" s="117"/>
      <c r="C90" s="118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</row>
    <row r="91" spans="1:37">
      <c r="A91" s="117"/>
      <c r="B91" s="117"/>
      <c r="C91" s="118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</row>
    <row r="92" spans="1:37">
      <c r="A92" s="117"/>
      <c r="B92" s="117"/>
      <c r="C92" s="118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</row>
    <row r="93" spans="1:37">
      <c r="A93" s="117"/>
      <c r="B93" s="117"/>
      <c r="C93" s="118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</row>
  </sheetData>
  <mergeCells count="71">
    <mergeCell ref="A68:C68"/>
    <mergeCell ref="A69:C69"/>
    <mergeCell ref="A70:C70"/>
    <mergeCell ref="A71:C71"/>
    <mergeCell ref="A72:C72"/>
    <mergeCell ref="A63:C63"/>
    <mergeCell ref="A64:C64"/>
    <mergeCell ref="A65:C65"/>
    <mergeCell ref="A66:C66"/>
    <mergeCell ref="A67:C67"/>
    <mergeCell ref="A58:C58"/>
    <mergeCell ref="A59:C59"/>
    <mergeCell ref="A60:C60"/>
    <mergeCell ref="A61:C61"/>
    <mergeCell ref="A62:C62"/>
    <mergeCell ref="A57:C57"/>
    <mergeCell ref="A50:C50"/>
    <mergeCell ref="A51:C51"/>
    <mergeCell ref="A52:C52"/>
    <mergeCell ref="A53:C53"/>
    <mergeCell ref="A48:C48"/>
    <mergeCell ref="A49:C49"/>
    <mergeCell ref="A54:F54"/>
    <mergeCell ref="A55:C55"/>
    <mergeCell ref="A56:C56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6:C6"/>
    <mergeCell ref="A7:F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K17:K18"/>
    <mergeCell ref="A19:C19"/>
    <mergeCell ref="A20:C20"/>
    <mergeCell ref="A21:C21"/>
    <mergeCell ref="A22:C22"/>
    <mergeCell ref="A23:C23"/>
    <mergeCell ref="A24:C24"/>
    <mergeCell ref="B78:C78"/>
    <mergeCell ref="B79:C79"/>
    <mergeCell ref="B80:C80"/>
    <mergeCell ref="A25:C25"/>
    <mergeCell ref="A26:F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ОПиУ</vt:lpstr>
      <vt:lpstr>ОИК</vt:lpstr>
      <vt:lpstr>ДДС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2017-08-14T09:53:39Z</dcterms:modified>
</cp:coreProperties>
</file>