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srvrs\doc_buh\АО\KASE\2022 год\1 квартал 2022\"/>
    </mc:Choice>
  </mc:AlternateContent>
  <xr:revisionPtr revIDLastSave="0" documentId="13_ncr:1_{A48C1B01-6C29-4E07-BCFF-16B4818EA19D}" xr6:coauthVersionLast="36" xr6:coauthVersionMax="36" xr10:uidLastSave="{00000000-0000-0000-0000-000000000000}"/>
  <bookViews>
    <workbookView xWindow="0" yWindow="0" windowWidth="28800" windowHeight="12225" xr2:uid="{E587EC11-40D4-4AB8-920E-85D6FFB3A40E}"/>
  </bookViews>
  <sheets>
    <sheet name="ОФП" sheetId="1" r:id="rId1"/>
    <sheet name="ОПиУ" sheetId="2" r:id="rId2"/>
    <sheet name="ОДДС" sheetId="3" r:id="rId3"/>
    <sheet name="ОиК" sheetId="4" r:id="rId4"/>
  </sheet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 r="A2" i="3" s="1"/>
  <c r="A2" i="4" s="1"/>
  <c r="D13" i="4" l="1"/>
  <c r="C13" i="4"/>
  <c r="C17" i="4" l="1"/>
  <c r="C16" i="4"/>
  <c r="D16" i="4"/>
  <c r="B16" i="4"/>
  <c r="D21" i="1" l="1"/>
  <c r="C21" i="1"/>
  <c r="M43" i="3" l="1"/>
  <c r="A35" i="2" l="1"/>
  <c r="A86" i="3" s="1"/>
  <c r="A29" i="4" s="1"/>
  <c r="D37" i="1" l="1"/>
  <c r="B26" i="4" l="1"/>
  <c r="J84" i="3"/>
  <c r="B27" i="4" s="1"/>
  <c r="D15" i="4"/>
  <c r="D12" i="4"/>
  <c r="D11" i="4"/>
  <c r="M65" i="3"/>
  <c r="L65" i="3"/>
  <c r="M59" i="3"/>
  <c r="L59" i="3"/>
  <c r="L43" i="3"/>
  <c r="M30" i="3"/>
  <c r="L30" i="3"/>
  <c r="M19" i="3"/>
  <c r="L19" i="3"/>
  <c r="M11" i="3"/>
  <c r="L11" i="3"/>
  <c r="F14" i="2"/>
  <c r="F23" i="2" s="1"/>
  <c r="F26" i="2" s="1"/>
  <c r="E14" i="2"/>
  <c r="E23" i="2" s="1"/>
  <c r="E26" i="2" s="1"/>
  <c r="D14" i="2"/>
  <c r="D23" i="2" s="1"/>
  <c r="D26" i="2" s="1"/>
  <c r="D27" i="2" s="1"/>
  <c r="C14" i="2"/>
  <c r="C23" i="2" s="1"/>
  <c r="M28" i="3" l="1"/>
  <c r="D17" i="4"/>
  <c r="C26" i="2"/>
  <c r="C27" i="2" s="1"/>
  <c r="M72" i="3"/>
  <c r="M56" i="3"/>
  <c r="L72" i="3"/>
  <c r="L56" i="3"/>
  <c r="L28" i="3"/>
  <c r="N74" i="3" l="1"/>
  <c r="M74" i="3"/>
  <c r="L74" i="3"/>
  <c r="L76" i="3" s="1"/>
  <c r="M76" i="3" l="1"/>
  <c r="C31" i="1"/>
  <c r="D31" i="1"/>
  <c r="D51" i="1"/>
  <c r="D44" i="1"/>
  <c r="C44" i="1"/>
  <c r="C37" i="1"/>
  <c r="D52" i="1" l="1"/>
  <c r="C32" i="1"/>
  <c r="D32" i="1"/>
  <c r="C51" i="1"/>
  <c r="C52" i="1" s="1"/>
</calcChain>
</file>

<file path=xl/sharedStrings.xml><?xml version="1.0" encoding="utf-8"?>
<sst xmlns="http://schemas.openxmlformats.org/spreadsheetml/2006/main" count="229" uniqueCount="142">
  <si>
    <t xml:space="preserve">АКТИВЫ </t>
  </si>
  <si>
    <t xml:space="preserve">Долгосрочные активы </t>
  </si>
  <si>
    <t xml:space="preserve"> </t>
  </si>
  <si>
    <t xml:space="preserve">Основные средства </t>
  </si>
  <si>
    <t>Инвестиционная недвижимость</t>
  </si>
  <si>
    <t xml:space="preserve">Нематериальные активы </t>
  </si>
  <si>
    <t xml:space="preserve">Прочие долгосрочные активы </t>
  </si>
  <si>
    <t xml:space="preserve">Итого долгосрочные активы </t>
  </si>
  <si>
    <t>Текущие активы</t>
  </si>
  <si>
    <t>Прочие текущие активы</t>
  </si>
  <si>
    <t xml:space="preserve">Денежные средства и их эквиваленты  </t>
  </si>
  <si>
    <t>Итого текущие активы</t>
  </si>
  <si>
    <t xml:space="preserve">Итого активы </t>
  </si>
  <si>
    <t xml:space="preserve">КАПИТАЛ И ОБЯЗАТЕЛЬСТВА </t>
  </si>
  <si>
    <t xml:space="preserve">Капитал </t>
  </si>
  <si>
    <t>Итого капитал</t>
  </si>
  <si>
    <t xml:space="preserve">Долгосрочные обязательства </t>
  </si>
  <si>
    <t xml:space="preserve">Итого долгосрочные обязательства </t>
  </si>
  <si>
    <t>Текущие обязательства</t>
  </si>
  <si>
    <t>Итого текущие обязательства</t>
  </si>
  <si>
    <t xml:space="preserve">Итого капитал и обязательства </t>
  </si>
  <si>
    <t>ОТЧЕТ О ФИНАНСОВОМ ПОЛОЖЕНИИ</t>
  </si>
  <si>
    <t>В тысячах тенге</t>
  </si>
  <si>
    <r>
      <t>Балансовая стоимость одной простой акции (в тенге</t>
    </r>
    <r>
      <rPr>
        <b/>
        <sz val="8.5"/>
        <color rgb="FF000000"/>
        <rFont val="Times New Roman"/>
        <family val="1"/>
        <charset val="204"/>
      </rPr>
      <t>)                                                                       695 987.49                        654 272.38</t>
    </r>
  </si>
  <si>
    <t>От имени руководства Компании:</t>
  </si>
  <si>
    <t>Маулешев А.А.</t>
  </si>
  <si>
    <t>Генеральный директор</t>
  </si>
  <si>
    <r>
      <t xml:space="preserve">От имени </t>
    </r>
    <r>
      <rPr>
        <b/>
        <sz val="9"/>
        <color theme="1"/>
        <rFont val="Times New Roman"/>
        <family val="1"/>
        <charset val="204"/>
      </rPr>
      <t>руководства Компании:</t>
    </r>
  </si>
  <si>
    <t>Жанбатырова М.М.</t>
  </si>
  <si>
    <t xml:space="preserve">Директор  департамента бухгалтерского учета и отчетности, главный бухгалтер </t>
  </si>
  <si>
    <t>Валовая прибыль</t>
  </si>
  <si>
    <t>Прочие доходы</t>
  </si>
  <si>
    <t>Прочие расходы</t>
  </si>
  <si>
    <t>Прибыль (убыток) до налогообложения</t>
  </si>
  <si>
    <t>-</t>
  </si>
  <si>
    <t>Базовая прибыль на акцию (в тыс.тенге на акцию)</t>
  </si>
  <si>
    <t>Выручка  от реализации товаров (работ, услуг)</t>
  </si>
  <si>
    <t>Себестоимость реализованных товаров (работ, услуг)</t>
  </si>
  <si>
    <t xml:space="preserve">Расходы по реализации </t>
  </si>
  <si>
    <t>ОТЧЕТ О ПРИБЫЛЯХ И УБЫТКАХ</t>
  </si>
  <si>
    <t>И ПРОЧЕМ СОВОКУПНОМ ДОХОДЕ</t>
  </si>
  <si>
    <t>ОТЧЕТ О ДВИЖЕНИИ ДЕНЕЖНЫХ СРЕДСТВ</t>
  </si>
  <si>
    <t xml:space="preserve">ЗА ПЕРИОД, ЗАКОНЧИВШИЙСЯ </t>
  </si>
  <si>
    <t>Строка</t>
  </si>
  <si>
    <t>строка</t>
  </si>
  <si>
    <t>1. Поступление денежных средств, всего (сумма строк с 011 по 016)</t>
  </si>
  <si>
    <t>в том числе:</t>
  </si>
  <si>
    <t>реализация товаров и услуг</t>
  </si>
  <si>
    <t>авансы, полученные от покупателей, заказчиков</t>
  </si>
  <si>
    <t>поступления по договорам страхования</t>
  </si>
  <si>
    <t>полученные вознаграждения</t>
  </si>
  <si>
    <t>прочие поступления</t>
  </si>
  <si>
    <t>2. Выбытие денежных средств, всего (сумма строк с 021 по 027)</t>
  </si>
  <si>
    <t>платежи поставщикам за товары и услуги</t>
  </si>
  <si>
    <t>авансы, выданные поставщикам товаров и услуг</t>
  </si>
  <si>
    <t>выплаты по оплате труда</t>
  </si>
  <si>
    <t>выплата вознаграждения</t>
  </si>
  <si>
    <t>выплаты по договорам страхования</t>
  </si>
  <si>
    <t>подоходный налог и другие платежи в бюджет</t>
  </si>
  <si>
    <t>прочие выплаты</t>
  </si>
  <si>
    <t>3. Чистая сумма денежных средств от операционной деятельности (строка 010 – строка 020)</t>
  </si>
  <si>
    <t>II. Движение денежных средств от инвестиционной деятельности</t>
  </si>
  <si>
    <t>1. Поступление денежных средств, всего (сумма строк с 041 по 051)</t>
  </si>
  <si>
    <t>реализация основных средств</t>
  </si>
  <si>
    <t>реализация нематериальных активов</t>
  </si>
  <si>
    <t>реализация других долгосрочных активов</t>
  </si>
  <si>
    <t>реализация долевых инструментов других организаций (кроме дочерних) и долей участия в совместном предпринимательстве</t>
  </si>
  <si>
    <t>реализация долговых инструментов других организаций</t>
  </si>
  <si>
    <t>возмещение при потере контроля над дочерними организациями</t>
  </si>
  <si>
    <t>реализация прочих финансовых активов</t>
  </si>
  <si>
    <t>фьючерсные и форвардные контракты, опционы и свопы</t>
  </si>
  <si>
    <t>полученные дивиденды</t>
  </si>
  <si>
    <t>2. Выбытие денежных средств, всего (сумма строк с 061 по 071)</t>
  </si>
  <si>
    <t>приобретение основных средств</t>
  </si>
  <si>
    <t>приобретение нематериальных активов</t>
  </si>
  <si>
    <t>приобретение других долгосрочных активов</t>
  </si>
  <si>
    <t>приобретение долевых инструментов других организаций (кроме дочерних) и долей участия в совместном предпринимательстве</t>
  </si>
  <si>
    <t>приобретение долговых инструментов других организаций</t>
  </si>
  <si>
    <t>приобретение контроля над дочерними организациями</t>
  </si>
  <si>
    <t>приобретение прочих финансовых активов</t>
  </si>
  <si>
    <t>предоставление займов</t>
  </si>
  <si>
    <t>инвестиции в ассоциированные и дочерние организации</t>
  </si>
  <si>
    <t>3. Чистая сумма денежных средств от инвестиционной деятельности (строка 040 – строка 060)</t>
  </si>
  <si>
    <t>III. Движение денежных средств от финансовой деятельности</t>
  </si>
  <si>
    <t>1. Поступление денежных средств, всего (сумма строк с 091 по 094)</t>
  </si>
  <si>
    <t>эмиссия акций и других финансовых инструментов</t>
  </si>
  <si>
    <t>получение займов</t>
  </si>
  <si>
    <t>2. Выбытие денежных средств, всего (сумма строк с 101 по 105)</t>
  </si>
  <si>
    <t>погашение займов</t>
  </si>
  <si>
    <t>выплата дивидендов</t>
  </si>
  <si>
    <t>выплаты собственникам по акциям организации</t>
  </si>
  <si>
    <t>прочие выбытия</t>
  </si>
  <si>
    <t>3. Чистая сумма денежных средств от финансовой деятельности (строка 090 – строка 100)</t>
  </si>
  <si>
    <t>4. Влияние обменных курсов валют к тенге</t>
  </si>
  <si>
    <t>5. Увеличение +/- уменьшение денежных средств (строка 030 +/- строка 080 +/- строка 110 +/- строка 120)</t>
  </si>
  <si>
    <t>6. Денежные средства и их эквиваленты на начало отчетного периода</t>
  </si>
  <si>
    <t>7. Денежные средства и их эквиваленты на конец отчетного периода</t>
  </si>
  <si>
    <t>ОТЧЕТ ОБ ИЗМЕНЕНИЯХ В КАПИТАЛЕ</t>
  </si>
  <si>
    <t>Уставный капитал</t>
  </si>
  <si>
    <t>Итого</t>
  </si>
  <si>
    <t>Разведочнвые и оценочные активы</t>
  </si>
  <si>
    <t>Авансы выданные</t>
  </si>
  <si>
    <t>Денежные средства ограниченные в использовании</t>
  </si>
  <si>
    <t>Запасы</t>
  </si>
  <si>
    <t>Торговая и прочая дебиторская задолженность</t>
  </si>
  <si>
    <t>Текущие налоговые активы</t>
  </si>
  <si>
    <t>Переплата по корпоративному подоходному налогу</t>
  </si>
  <si>
    <t>Нераспределенная прибыль</t>
  </si>
  <si>
    <t>Долгосрочные займы</t>
  </si>
  <si>
    <t>Отложенный доход</t>
  </si>
  <si>
    <t>Текущая часть долгосрочных займов</t>
  </si>
  <si>
    <t xml:space="preserve">Торговая и прочая кредиторская задолженность </t>
  </si>
  <si>
    <t>Обязательства по договорам</t>
  </si>
  <si>
    <t>Обязательства по историческим затратам</t>
  </si>
  <si>
    <t>Текущие налоговые обязательства</t>
  </si>
  <si>
    <t>Резервы</t>
  </si>
  <si>
    <t>Отложенные налоговые обязательства</t>
  </si>
  <si>
    <t>Административные расходы</t>
  </si>
  <si>
    <t>Финансовые доходы</t>
  </si>
  <si>
    <t>Финансовые расходы</t>
  </si>
  <si>
    <r>
      <t>Доходы (расходы) по курсовой разнице, нетто</t>
    </r>
    <r>
      <rPr>
        <b/>
        <sz val="9"/>
        <rFont val="Times New Roman"/>
        <family val="1"/>
        <charset val="204"/>
      </rPr>
      <t xml:space="preserve"> </t>
    </r>
  </si>
  <si>
    <t>Расходы по налогу на прибыль</t>
  </si>
  <si>
    <t>прочая выручка</t>
  </si>
  <si>
    <t>Примечание</t>
  </si>
  <si>
    <t>31 декабря 2021г.</t>
  </si>
  <si>
    <t>31 марта 2022г.</t>
  </si>
  <si>
    <t>Долгосрочные финансовые активы</t>
  </si>
  <si>
    <t>31 марта 2021г.</t>
  </si>
  <si>
    <t>Чистая прибыль (убыток) за период</t>
  </si>
  <si>
    <t>31 марта 2022 г.</t>
  </si>
  <si>
    <t>ЗА ПЕРИОД, ЗАКОНЧИВШИЙСЯ   31 марта 2022 г.</t>
  </si>
  <si>
    <t>Накопленная прибыль</t>
  </si>
  <si>
    <t>Прибыль за 3 месяца 2022г.</t>
  </si>
  <si>
    <t>Итого совокупная прибыль за год</t>
  </si>
  <si>
    <t>Итого совокупный доход за 3 месяца 2022г.</t>
  </si>
  <si>
    <t>На 31 марта 2022 г.</t>
  </si>
  <si>
    <t>На 31 декабря 2020 г.</t>
  </si>
  <si>
    <t>На 31 декабря 2021 г.</t>
  </si>
  <si>
    <t>29 апреля 2022г.</t>
  </si>
  <si>
    <t>ЗА ПЕРИОД, ЗАКОНЧИВШИЙСЯ 31 марта 2022 г.</t>
  </si>
  <si>
    <t>ЗА ПЕРИОД, ЗАКОНЧИВШИЙСЯ  31 марта 2022 г.</t>
  </si>
  <si>
    <t>АО "КАЗАЗОТ"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</si>
</sst>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 #,##0.00_ ;_ * \-#,##0.00_ ;_ * &quot;-&quot;??_ ;_ @_ "/>
    <numFmt numFmtId="166" formatCode="_ * #,##0_ ;_ * \-#,##0_ ;_ * &quot;-&quot;??_ ;_ @_ "/>
  </numFmts>
  <fonts count="38" x14ac:knownFonts="1">
    <font>
      <sz val="11"/>
      <color theme="1"/>
      <name val="Calibri"/>
      <family val="2"/>
      <charset val="204"/>
      <scheme val="minor"/>
    </font>
    <font>
      <sz val="10"/>
      <name val="Times New Roman"/>
      <family val="1"/>
      <charset val="204"/>
    </font>
    <font>
      <b/>
      <sz val="10"/>
      <name val="Times New Roman"/>
      <family val="1"/>
      <charset val="204"/>
    </font>
    <font>
      <sz val="10"/>
      <color indexed="10"/>
      <name val="Times New Roman"/>
      <family val="1"/>
      <charset val="204"/>
    </font>
    <font>
      <sz val="10"/>
      <name val="Helv"/>
    </font>
    <font>
      <sz val="10"/>
      <name val="Arial Cyr"/>
      <family val="2"/>
      <charset val="204"/>
    </font>
    <font>
      <sz val="10"/>
      <color theme="1"/>
      <name val="Times New Roman"/>
      <family val="1"/>
      <charset val="204"/>
    </font>
    <font>
      <b/>
      <sz val="9"/>
      <color rgb="FF000000"/>
      <name val="Times New Roman"/>
      <family val="2"/>
    </font>
    <font>
      <sz val="8"/>
      <name val="Arial"/>
      <family val="2"/>
    </font>
    <font>
      <b/>
      <sz val="9"/>
      <color indexed="8"/>
      <name val="Times New Roman"/>
      <family val="2"/>
    </font>
    <font>
      <sz val="9"/>
      <color rgb="FF000000"/>
      <name val="Times New Roman"/>
      <family val="1"/>
      <charset val="204"/>
    </font>
    <font>
      <b/>
      <sz val="10"/>
      <color rgb="FF000000"/>
      <name val="Times New Roman"/>
      <family val="1"/>
      <charset val="204"/>
    </font>
    <font>
      <sz val="10"/>
      <color rgb="FF000000"/>
      <name val="Times New Roman"/>
      <family val="1"/>
      <charset val="204"/>
    </font>
    <font>
      <i/>
      <sz val="10"/>
      <color rgb="FF000000"/>
      <name val="Times New Roman"/>
      <family val="1"/>
      <charset val="204"/>
    </font>
    <font>
      <b/>
      <sz val="10"/>
      <color indexed="8"/>
      <name val="Times New Roman"/>
      <family val="1"/>
      <charset val="204"/>
    </font>
    <font>
      <b/>
      <sz val="8.5"/>
      <color theme="1"/>
      <name val="Times New Roman"/>
      <family val="1"/>
      <charset val="204"/>
    </font>
    <font>
      <b/>
      <sz val="8.5"/>
      <color rgb="FF000000"/>
      <name val="Times New Roman"/>
      <family val="1"/>
      <charset val="204"/>
    </font>
    <font>
      <sz val="10"/>
      <name val="Arial"/>
      <family val="2"/>
    </font>
    <font>
      <sz val="9"/>
      <name val="Arial"/>
      <family val="2"/>
    </font>
    <font>
      <sz val="9"/>
      <name val="Arial"/>
      <family val="2"/>
      <charset val="204"/>
    </font>
    <font>
      <sz val="9"/>
      <color theme="1"/>
      <name val="Calibri"/>
      <family val="2"/>
      <scheme val="minor"/>
    </font>
    <font>
      <b/>
      <sz val="9"/>
      <name val="Arial"/>
      <family val="2"/>
      <charset val="204"/>
    </font>
    <font>
      <sz val="9"/>
      <color indexed="8"/>
      <name val="Times New Roman"/>
      <family val="2"/>
    </font>
    <font>
      <b/>
      <sz val="10"/>
      <color theme="1"/>
      <name val="Times New Roman"/>
      <family val="1"/>
      <charset val="204"/>
    </font>
    <font>
      <b/>
      <sz val="9"/>
      <color theme="1"/>
      <name val="Times New Roman"/>
      <family val="1"/>
      <charset val="204"/>
    </font>
    <font>
      <sz val="9"/>
      <color theme="1"/>
      <name val="Times New Roman"/>
      <family val="1"/>
      <charset val="204"/>
    </font>
    <font>
      <i/>
      <sz val="9"/>
      <color indexed="8"/>
      <name val="Times New Roman"/>
      <family val="2"/>
    </font>
    <font>
      <sz val="10"/>
      <color indexed="8"/>
      <name val="Times New Roman"/>
      <family val="1"/>
      <charset val="204"/>
    </font>
    <font>
      <b/>
      <i/>
      <sz val="10"/>
      <name val="Times New Roman"/>
      <family val="1"/>
      <charset val="204"/>
    </font>
    <font>
      <sz val="9"/>
      <color indexed="8"/>
      <name val="Times New Roman"/>
      <family val="1"/>
      <charset val="204"/>
    </font>
    <font>
      <b/>
      <sz val="9"/>
      <color indexed="8"/>
      <name val="Times New Roman"/>
      <family val="1"/>
      <charset val="204"/>
    </font>
    <font>
      <i/>
      <sz val="9"/>
      <color indexed="8"/>
      <name val="Times New Roman"/>
      <family val="1"/>
      <charset val="204"/>
    </font>
    <font>
      <sz val="9"/>
      <name val="Times New Roman"/>
      <family val="1"/>
      <charset val="204"/>
    </font>
    <font>
      <b/>
      <sz val="9"/>
      <name val="Times New Roman"/>
      <family val="1"/>
      <charset val="204"/>
    </font>
    <font>
      <u val="singleAccounting"/>
      <sz val="9"/>
      <name val="Times New Roman"/>
      <family val="1"/>
      <charset val="204"/>
    </font>
    <font>
      <i/>
      <sz val="10"/>
      <name val="Times New Roman"/>
      <family val="1"/>
      <charset val="204"/>
    </font>
    <font>
      <b/>
      <sz val="11"/>
      <color theme="1"/>
      <name val="Calibri"/>
      <family val="2"/>
      <charset val="204"/>
      <scheme val="minor"/>
    </font>
    <font>
      <b/>
      <sz val="9"/>
      <color indexed="8"/>
      <name val="Times New Roman"/>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style="double">
        <color indexed="64"/>
      </top>
      <bottom/>
      <diagonal/>
    </border>
    <border>
      <left/>
      <right/>
      <top style="medium">
        <color indexed="64"/>
      </top>
      <bottom/>
      <diagonal/>
    </border>
    <border>
      <left/>
      <right/>
      <top style="medium">
        <color indexed="64"/>
      </top>
      <bottom style="medium">
        <color indexed="64"/>
      </bottom>
      <diagonal/>
    </border>
    <border>
      <left/>
      <right/>
      <top style="thin">
        <color indexed="64"/>
      </top>
      <bottom style="double">
        <color indexed="64"/>
      </bottom>
      <diagonal/>
    </border>
  </borders>
  <cellStyleXfs count="9">
    <xf numFmtId="0" fontId="0" fillId="0" borderId="0"/>
    <xf numFmtId="0" fontId="4" fillId="0" borderId="0"/>
    <xf numFmtId="0" fontId="5" fillId="0" borderId="0"/>
    <xf numFmtId="0" fontId="8" fillId="0" borderId="0"/>
    <xf numFmtId="0" fontId="8" fillId="0" borderId="0"/>
    <xf numFmtId="0" fontId="17" fillId="0" borderId="0"/>
    <xf numFmtId="165" fontId="1" fillId="0" borderId="0" applyFont="0" applyFill="0" applyBorder="0" applyAlignment="0" applyProtection="0"/>
    <xf numFmtId="0" fontId="8" fillId="0" borderId="0"/>
    <xf numFmtId="0" fontId="8" fillId="0" borderId="0"/>
  </cellStyleXfs>
  <cellXfs count="201">
    <xf numFmtId="0" fontId="0" fillId="0" borderId="0" xfId="0"/>
    <xf numFmtId="0" fontId="1" fillId="0" borderId="0" xfId="0" applyFont="1"/>
    <xf numFmtId="164" fontId="1" fillId="3" borderId="0" xfId="0" applyNumberFormat="1" applyFont="1" applyFill="1" applyAlignment="1"/>
    <xf numFmtId="0" fontId="1" fillId="3" borderId="0" xfId="0" applyFont="1" applyFill="1"/>
    <xf numFmtId="164" fontId="1" fillId="3" borderId="0" xfId="0" applyNumberFormat="1" applyFont="1" applyFill="1"/>
    <xf numFmtId="0" fontId="1" fillId="3" borderId="0" xfId="0" applyFont="1" applyFill="1" applyAlignment="1" applyProtection="1">
      <alignment vertical="center"/>
    </xf>
    <xf numFmtId="0" fontId="1" fillId="3" borderId="0" xfId="0" applyFont="1" applyFill="1" applyAlignment="1">
      <alignment vertical="center"/>
    </xf>
    <xf numFmtId="164" fontId="1" fillId="3" borderId="0" xfId="0" applyNumberFormat="1" applyFont="1" applyFill="1" applyAlignment="1">
      <alignment horizontal="center"/>
    </xf>
    <xf numFmtId="0" fontId="3" fillId="3" borderId="0" xfId="0" applyFont="1" applyFill="1" applyAlignment="1">
      <alignment vertical="center"/>
    </xf>
    <xf numFmtId="164" fontId="3" fillId="3" borderId="0" xfId="0" applyNumberFormat="1" applyFont="1" applyFill="1" applyAlignment="1"/>
    <xf numFmtId="164" fontId="3" fillId="3" borderId="0" xfId="0" applyNumberFormat="1" applyFont="1" applyFill="1"/>
    <xf numFmtId="0" fontId="3" fillId="3" borderId="0" xfId="0" applyFont="1" applyFill="1"/>
    <xf numFmtId="0" fontId="1" fillId="3" borderId="0" xfId="0" applyFont="1" applyFill="1" applyAlignment="1">
      <alignment horizontal="center"/>
    </xf>
    <xf numFmtId="0" fontId="1" fillId="3" borderId="0" xfId="0" applyFont="1" applyFill="1" applyAlignment="1">
      <alignment horizontal="left"/>
    </xf>
    <xf numFmtId="3" fontId="1" fillId="3" borderId="0" xfId="0" applyNumberFormat="1" applyFont="1" applyFill="1" applyAlignment="1">
      <alignment horizontal="left"/>
    </xf>
    <xf numFmtId="0" fontId="11" fillId="3" borderId="0" xfId="0" applyFont="1" applyFill="1" applyBorder="1" applyAlignment="1">
      <alignment vertical="top" wrapText="1"/>
    </xf>
    <xf numFmtId="0" fontId="12" fillId="3" borderId="0" xfId="0" applyFont="1" applyFill="1" applyAlignment="1">
      <alignment horizontal="left" vertical="top" wrapText="1"/>
    </xf>
    <xf numFmtId="3" fontId="12" fillId="3" borderId="0" xfId="0" applyNumberFormat="1" applyFont="1" applyFill="1" applyAlignment="1">
      <alignment horizontal="left" vertical="top"/>
    </xf>
    <xf numFmtId="0" fontId="11" fillId="3" borderId="0" xfId="0" applyFont="1" applyFill="1" applyBorder="1" applyAlignment="1">
      <alignment horizontal="left" vertical="top" wrapText="1"/>
    </xf>
    <xf numFmtId="0" fontId="13" fillId="3" borderId="3" xfId="0" applyFont="1" applyFill="1" applyBorder="1" applyAlignment="1">
      <alignment horizontal="left" vertical="top" wrapText="1"/>
    </xf>
    <xf numFmtId="0" fontId="12" fillId="3" borderId="3" xfId="0" applyFont="1" applyFill="1" applyBorder="1" applyAlignment="1">
      <alignment horizontal="center" vertical="top"/>
    </xf>
    <xf numFmtId="3" fontId="14" fillId="3" borderId="4" xfId="3" applyNumberFormat="1" applyFont="1" applyFill="1" applyBorder="1" applyAlignment="1">
      <alignment horizontal="center" vertical="top"/>
    </xf>
    <xf numFmtId="0" fontId="13" fillId="3" borderId="0" xfId="0" applyFont="1" applyFill="1" applyBorder="1" applyAlignment="1">
      <alignment horizontal="left" vertical="top" wrapText="1"/>
    </xf>
    <xf numFmtId="0" fontId="12" fillId="3" borderId="0" xfId="0" applyFont="1" applyFill="1" applyBorder="1" applyAlignment="1">
      <alignment horizontal="center" vertical="top"/>
    </xf>
    <xf numFmtId="3" fontId="14" fillId="3" borderId="0" xfId="3" applyNumberFormat="1" applyFont="1" applyFill="1" applyBorder="1" applyAlignment="1">
      <alignment horizontal="center" vertical="top"/>
    </xf>
    <xf numFmtId="0" fontId="2"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wrapText="1"/>
      <protection locked="0"/>
    </xf>
    <xf numFmtId="164" fontId="1" fillId="3" borderId="0" xfId="0" applyNumberFormat="1" applyFont="1" applyFill="1" applyBorder="1" applyAlignment="1" applyProtection="1">
      <alignment horizontal="right" wrapText="1"/>
      <protection locked="0"/>
    </xf>
    <xf numFmtId="164" fontId="2" fillId="3" borderId="0" xfId="0" applyNumberFormat="1" applyFont="1" applyFill="1" applyBorder="1" applyAlignment="1" applyProtection="1">
      <alignment horizontal="right" wrapText="1"/>
      <protection locked="0"/>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protection locked="0"/>
    </xf>
    <xf numFmtId="164" fontId="1" fillId="3" borderId="0" xfId="0" applyNumberFormat="1" applyFont="1" applyFill="1" applyBorder="1" applyAlignment="1" applyProtection="1">
      <alignment horizontal="right" wrapText="1"/>
    </xf>
    <xf numFmtId="164" fontId="1" fillId="3" borderId="0" xfId="0" applyNumberFormat="1" applyFont="1" applyFill="1" applyBorder="1" applyAlignment="1" applyProtection="1">
      <alignment horizontal="center" wrapText="1"/>
      <protection locked="0"/>
    </xf>
    <xf numFmtId="164" fontId="1" fillId="3" borderId="0" xfId="0" applyNumberFormat="1" applyFont="1" applyFill="1" applyBorder="1" applyAlignment="1" applyProtection="1">
      <alignment horizontal="right" vertical="center" wrapText="1"/>
      <protection locked="0"/>
    </xf>
    <xf numFmtId="164" fontId="1" fillId="3" borderId="0" xfId="0" applyNumberFormat="1" applyFont="1" applyFill="1" applyBorder="1" applyAlignment="1" applyProtection="1">
      <alignment horizontal="right" vertical="center"/>
      <protection locked="0"/>
    </xf>
    <xf numFmtId="164" fontId="2" fillId="3" borderId="5" xfId="0" applyNumberFormat="1" applyFont="1" applyFill="1" applyBorder="1" applyAlignment="1" applyProtection="1">
      <alignment horizontal="right" wrapText="1"/>
    </xf>
    <xf numFmtId="164" fontId="2" fillId="3" borderId="5" xfId="0" applyNumberFormat="1" applyFont="1" applyFill="1" applyBorder="1" applyAlignment="1" applyProtection="1">
      <alignment horizontal="right" vertical="center" wrapText="1"/>
    </xf>
    <xf numFmtId="164" fontId="2" fillId="3" borderId="7" xfId="0" applyNumberFormat="1" applyFont="1" applyFill="1" applyBorder="1" applyAlignment="1" applyProtection="1">
      <alignment horizontal="right" wrapText="1"/>
    </xf>
    <xf numFmtId="0" fontId="15" fillId="0" borderId="0" xfId="0" applyFont="1" applyAlignment="1">
      <alignment vertical="center"/>
    </xf>
    <xf numFmtId="0" fontId="9" fillId="0" borderId="0" xfId="4" applyNumberFormat="1" applyFont="1" applyFill="1" applyAlignment="1">
      <alignment horizontal="left" vertical="center" wrapText="1"/>
    </xf>
    <xf numFmtId="0" fontId="18" fillId="0" borderId="0" xfId="5" applyFont="1" applyFill="1"/>
    <xf numFmtId="166" fontId="19" fillId="0" borderId="0" xfId="6" applyNumberFormat="1" applyFont="1" applyFill="1"/>
    <xf numFmtId="0" fontId="19" fillId="0" borderId="0" xfId="5" applyFont="1" applyFill="1"/>
    <xf numFmtId="0" fontId="20" fillId="0" borderId="0" xfId="0" applyFont="1" applyFill="1"/>
    <xf numFmtId="166" fontId="21" fillId="0" borderId="0" xfId="6" applyNumberFormat="1" applyFont="1" applyFill="1"/>
    <xf numFmtId="0" fontId="22" fillId="0" borderId="0" xfId="4" applyNumberFormat="1" applyFont="1" applyFill="1" applyAlignment="1">
      <alignment horizontal="left" vertical="center" wrapText="1"/>
    </xf>
    <xf numFmtId="0" fontId="19" fillId="0" borderId="0" xfId="0" applyFont="1" applyFill="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justify" vertical="center" wrapText="1"/>
    </xf>
    <xf numFmtId="0" fontId="24" fillId="0" borderId="0" xfId="0" applyFont="1" applyAlignment="1">
      <alignment vertical="center" wrapText="1"/>
    </xf>
    <xf numFmtId="0" fontId="25" fillId="0" borderId="0" xfId="0" applyFont="1" applyAlignment="1">
      <alignment horizontal="justify" vertical="center" wrapText="1"/>
    </xf>
    <xf numFmtId="0" fontId="6" fillId="0" borderId="0" xfId="0" applyFont="1" applyAlignment="1">
      <alignment horizontal="justify" vertical="center"/>
    </xf>
    <xf numFmtId="3" fontId="0" fillId="0" borderId="0" xfId="0" applyNumberFormat="1" applyFill="1"/>
    <xf numFmtId="0" fontId="0" fillId="0" borderId="0" xfId="0" applyFill="1"/>
    <xf numFmtId="0" fontId="24" fillId="0" borderId="0" xfId="0" applyFont="1" applyBorder="1" applyAlignment="1">
      <alignment vertical="center"/>
    </xf>
    <xf numFmtId="0" fontId="24" fillId="0" borderId="0" xfId="0" applyFont="1" applyBorder="1" applyAlignment="1">
      <alignment vertical="center" wrapText="1"/>
    </xf>
    <xf numFmtId="0" fontId="24"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7" fillId="2" borderId="0" xfId="7" applyNumberFormat="1" applyFont="1" applyFill="1" applyAlignment="1">
      <alignment horizontal="left" vertical="top"/>
    </xf>
    <xf numFmtId="0" fontId="6" fillId="0" borderId="0" xfId="0" applyFont="1"/>
    <xf numFmtId="0" fontId="1" fillId="0" borderId="0" xfId="5" applyFont="1" applyFill="1"/>
    <xf numFmtId="0" fontId="27" fillId="0" borderId="0" xfId="7" applyNumberFormat="1" applyFont="1" applyFill="1" applyAlignment="1">
      <alignment horizontal="left" vertical="top"/>
    </xf>
    <xf numFmtId="0" fontId="14" fillId="0" borderId="0" xfId="7" applyNumberFormat="1" applyFont="1" applyFill="1" applyAlignment="1">
      <alignment vertical="top"/>
    </xf>
    <xf numFmtId="0" fontId="2" fillId="0" borderId="0" xfId="0" applyFont="1" applyAlignment="1">
      <alignment vertical="center" wrapText="1"/>
    </xf>
    <xf numFmtId="3" fontId="2" fillId="0" borderId="8" xfId="0" applyNumberFormat="1" applyFont="1" applyBorder="1" applyAlignment="1">
      <alignment horizontal="right" vertical="center"/>
    </xf>
    <xf numFmtId="0" fontId="1" fillId="0" borderId="0" xfId="0" applyFont="1" applyBorder="1" applyAlignment="1">
      <alignment vertical="center" wrapText="1"/>
    </xf>
    <xf numFmtId="0" fontId="1" fillId="0" borderId="0" xfId="0" applyFont="1" applyAlignment="1">
      <alignment vertical="center"/>
    </xf>
    <xf numFmtId="0" fontId="1" fillId="0" borderId="10" xfId="0" applyFont="1" applyBorder="1" applyAlignment="1">
      <alignment horizontal="right" vertical="center"/>
    </xf>
    <xf numFmtId="3" fontId="1" fillId="0" borderId="0" xfId="0" applyNumberFormat="1" applyFont="1"/>
    <xf numFmtId="0" fontId="1" fillId="0" borderId="0" xfId="0" applyFont="1" applyAlignment="1">
      <alignment horizontal="right" vertical="center"/>
    </xf>
    <xf numFmtId="3" fontId="1" fillId="0" borderId="0" xfId="0" applyNumberFormat="1" applyFont="1" applyAlignment="1">
      <alignment horizontal="right" vertical="center"/>
    </xf>
    <xf numFmtId="0" fontId="1" fillId="0" borderId="0" xfId="0" applyFont="1" applyAlignment="1">
      <alignment horizontal="center" vertical="center"/>
    </xf>
    <xf numFmtId="3" fontId="1" fillId="0" borderId="8" xfId="0" applyNumberFormat="1" applyFont="1" applyBorder="1" applyAlignment="1">
      <alignment horizontal="right" vertical="center"/>
    </xf>
    <xf numFmtId="3" fontId="2" fillId="0" borderId="11" xfId="0" applyNumberFormat="1" applyFont="1" applyBorder="1" applyAlignment="1">
      <alignment horizontal="right" vertical="center"/>
    </xf>
    <xf numFmtId="0" fontId="1" fillId="0" borderId="10" xfId="0" applyFont="1" applyBorder="1"/>
    <xf numFmtId="3" fontId="2" fillId="0" borderId="10" xfId="0" applyNumberFormat="1" applyFont="1" applyBorder="1" applyAlignment="1">
      <alignment horizontal="right" vertical="center"/>
    </xf>
    <xf numFmtId="3" fontId="6" fillId="0" borderId="0" xfId="0" applyNumberFormat="1" applyFont="1"/>
    <xf numFmtId="0" fontId="1" fillId="0" borderId="0" xfId="5" applyFont="1"/>
    <xf numFmtId="166" fontId="1" fillId="0" borderId="0" xfId="6" applyNumberFormat="1" applyFont="1"/>
    <xf numFmtId="0" fontId="14" fillId="0" borderId="0" xfId="4" applyNumberFormat="1" applyFont="1" applyFill="1" applyAlignment="1">
      <alignment horizontal="left" vertical="center" wrapText="1"/>
    </xf>
    <xf numFmtId="0" fontId="27" fillId="2" borderId="0" xfId="4" applyNumberFormat="1" applyFont="1" applyFill="1" applyAlignment="1">
      <alignment horizontal="left" vertical="center" wrapText="1"/>
    </xf>
    <xf numFmtId="0" fontId="22" fillId="0" borderId="0" xfId="8" applyNumberFormat="1" applyFont="1" applyFill="1" applyAlignment="1">
      <alignment horizontal="left" vertical="top"/>
    </xf>
    <xf numFmtId="3" fontId="22" fillId="0" borderId="0" xfId="8" applyNumberFormat="1" applyFont="1" applyFill="1" applyAlignment="1">
      <alignment horizontal="left" vertical="top"/>
    </xf>
    <xf numFmtId="0" fontId="9" fillId="0" borderId="0" xfId="8" applyNumberFormat="1" applyFont="1" applyFill="1" applyAlignment="1">
      <alignment vertical="top"/>
    </xf>
    <xf numFmtId="0" fontId="9" fillId="0" borderId="0" xfId="8" applyNumberFormat="1" applyFont="1" applyFill="1" applyAlignment="1">
      <alignment horizontal="left" vertical="top"/>
    </xf>
    <xf numFmtId="0" fontId="26" fillId="0" borderId="4" xfId="8" applyNumberFormat="1" applyFont="1" applyFill="1" applyBorder="1" applyAlignment="1">
      <alignment horizontal="left" vertical="top" wrapText="1"/>
    </xf>
    <xf numFmtId="3" fontId="9" fillId="0" borderId="4" xfId="8" applyNumberFormat="1" applyFont="1" applyFill="1" applyBorder="1" applyAlignment="1">
      <alignment horizontal="center" vertical="center" wrapText="1"/>
    </xf>
    <xf numFmtId="0" fontId="22" fillId="0" borderId="6" xfId="8" applyNumberFormat="1" applyFont="1" applyFill="1" applyBorder="1" applyAlignment="1">
      <alignment horizontal="left" vertical="top"/>
    </xf>
    <xf numFmtId="3" fontId="22" fillId="0" borderId="6" xfId="8" applyNumberFormat="1" applyFont="1" applyFill="1" applyBorder="1" applyAlignment="1">
      <alignment horizontal="left" vertical="top"/>
    </xf>
    <xf numFmtId="0" fontId="9" fillId="0" borderId="0" xfId="8" applyNumberFormat="1" applyFont="1" applyFill="1" applyAlignment="1">
      <alignment horizontal="left" vertical="center"/>
    </xf>
    <xf numFmtId="3" fontId="9" fillId="0" borderId="4" xfId="8" applyNumberFormat="1" applyFont="1" applyFill="1" applyBorder="1" applyAlignment="1">
      <alignment horizontal="right"/>
    </xf>
    <xf numFmtId="0" fontId="22" fillId="0" borderId="0" xfId="8" applyNumberFormat="1" applyFont="1" applyFill="1" applyAlignment="1">
      <alignment horizontal="left" vertical="center"/>
    </xf>
    <xf numFmtId="3" fontId="22" fillId="0" borderId="6" xfId="8" applyNumberFormat="1" applyFont="1" applyFill="1" applyBorder="1" applyAlignment="1">
      <alignment horizontal="right"/>
    </xf>
    <xf numFmtId="3" fontId="10" fillId="0" borderId="0" xfId="0" applyNumberFormat="1" applyFont="1" applyAlignment="1">
      <alignment vertical="center" wrapText="1"/>
    </xf>
    <xf numFmtId="3" fontId="9" fillId="0" borderId="6" xfId="8" applyNumberFormat="1" applyFont="1" applyFill="1" applyBorder="1" applyAlignment="1">
      <alignment horizontal="right"/>
    </xf>
    <xf numFmtId="3" fontId="22" fillId="0" borderId="0" xfId="8" applyNumberFormat="1" applyFont="1" applyFill="1" applyAlignment="1">
      <alignment horizontal="right"/>
    </xf>
    <xf numFmtId="3" fontId="9" fillId="0" borderId="12" xfId="8" applyNumberFormat="1" applyFont="1" applyFill="1" applyBorder="1" applyAlignment="1">
      <alignment horizontal="right"/>
    </xf>
    <xf numFmtId="3" fontId="22" fillId="0" borderId="9" xfId="8" applyNumberFormat="1" applyFont="1" applyFill="1" applyBorder="1" applyAlignment="1">
      <alignment horizontal="left" vertical="center"/>
    </xf>
    <xf numFmtId="3" fontId="10" fillId="0" borderId="0" xfId="0" applyNumberFormat="1" applyFont="1"/>
    <xf numFmtId="0" fontId="8" fillId="0" borderId="0" xfId="8" applyFill="1"/>
    <xf numFmtId="3" fontId="8" fillId="0" borderId="0" xfId="8" applyNumberFormat="1" applyFill="1"/>
    <xf numFmtId="0" fontId="18" fillId="0" borderId="0" xfId="5" applyFont="1" applyFill="1" applyAlignment="1">
      <alignment vertical="center"/>
    </xf>
    <xf numFmtId="0" fontId="19" fillId="0" borderId="0" xfId="5" applyFont="1" applyFill="1" applyAlignment="1">
      <alignment vertical="center"/>
    </xf>
    <xf numFmtId="0" fontId="20" fillId="0" borderId="0" xfId="0" applyFont="1" applyFill="1" applyAlignment="1">
      <alignment vertical="center"/>
    </xf>
    <xf numFmtId="3" fontId="1" fillId="0" borderId="0" xfId="0" applyNumberFormat="1" applyFont="1" applyAlignment="1">
      <alignment horizontal="right" vertical="center"/>
    </xf>
    <xf numFmtId="3" fontId="1" fillId="0" borderId="0" xfId="0" applyNumberFormat="1" applyFont="1" applyAlignment="1">
      <alignment horizontal="right" vertical="center"/>
    </xf>
    <xf numFmtId="164" fontId="2" fillId="3" borderId="8" xfId="0" applyNumberFormat="1" applyFont="1" applyFill="1" applyBorder="1"/>
    <xf numFmtId="3" fontId="2" fillId="3" borderId="0" xfId="0" applyNumberFormat="1" applyFont="1" applyFill="1" applyAlignment="1">
      <alignment horizontal="center"/>
    </xf>
    <xf numFmtId="0" fontId="29" fillId="0" borderId="0" xfId="3" applyNumberFormat="1" applyFont="1" applyFill="1" applyAlignment="1">
      <alignment horizontal="left" vertical="top" wrapText="1"/>
    </xf>
    <xf numFmtId="0" fontId="29" fillId="0" borderId="0" xfId="3" applyNumberFormat="1" applyFont="1" applyFill="1" applyAlignment="1">
      <alignment horizontal="left" vertical="top"/>
    </xf>
    <xf numFmtId="3" fontId="29" fillId="0" borderId="0" xfId="3" applyNumberFormat="1" applyFont="1" applyFill="1" applyAlignment="1">
      <alignment horizontal="left" vertical="top"/>
    </xf>
    <xf numFmtId="0" fontId="30" fillId="0" borderId="0" xfId="3" applyNumberFormat="1" applyFont="1" applyFill="1" applyAlignment="1">
      <alignment vertical="top" wrapText="1"/>
    </xf>
    <xf numFmtId="0" fontId="30" fillId="0" borderId="0" xfId="3" applyNumberFormat="1" applyFont="1" applyFill="1" applyAlignment="1">
      <alignment horizontal="left" vertical="top" wrapText="1"/>
    </xf>
    <xf numFmtId="0" fontId="31" fillId="0" borderId="4" xfId="3" applyNumberFormat="1" applyFont="1" applyFill="1" applyBorder="1" applyAlignment="1">
      <alignment horizontal="left" vertical="top" wrapText="1"/>
    </xf>
    <xf numFmtId="0" fontId="29" fillId="0" borderId="4" xfId="3" applyNumberFormat="1" applyFont="1" applyFill="1" applyBorder="1" applyAlignment="1">
      <alignment horizontal="center" vertical="top"/>
    </xf>
    <xf numFmtId="3" fontId="30" fillId="0" borderId="4" xfId="3" applyNumberFormat="1" applyFont="1" applyFill="1" applyBorder="1" applyAlignment="1">
      <alignment horizontal="center" vertical="top"/>
    </xf>
    <xf numFmtId="0" fontId="31" fillId="0" borderId="0" xfId="3" applyNumberFormat="1" applyFont="1" applyFill="1" applyBorder="1" applyAlignment="1">
      <alignment horizontal="left" vertical="top" wrapText="1"/>
    </xf>
    <xf numFmtId="3" fontId="30" fillId="0" borderId="0" xfId="3" applyNumberFormat="1" applyFont="1" applyFill="1" applyBorder="1" applyAlignment="1">
      <alignment horizontal="center" vertical="top"/>
    </xf>
    <xf numFmtId="3" fontId="25" fillId="0" borderId="0" xfId="0" applyNumberFormat="1" applyFont="1" applyFill="1"/>
    <xf numFmtId="0" fontId="25" fillId="0" borderId="0" xfId="0" applyFont="1" applyFill="1"/>
    <xf numFmtId="0" fontId="32" fillId="3" borderId="0" xfId="0" applyFont="1" applyFill="1" applyBorder="1" applyAlignment="1">
      <alignment horizontal="left" vertical="center" wrapText="1" indent="1"/>
    </xf>
    <xf numFmtId="164" fontId="32" fillId="3" borderId="0" xfId="0" applyNumberFormat="1" applyFont="1" applyFill="1" applyBorder="1" applyAlignment="1" applyProtection="1">
      <alignment horizontal="right" wrapText="1"/>
      <protection locked="0"/>
    </xf>
    <xf numFmtId="164" fontId="32" fillId="3" borderId="2" xfId="0" applyNumberFormat="1" applyFont="1" applyFill="1" applyBorder="1" applyAlignment="1" applyProtection="1">
      <alignment horizontal="right" wrapText="1"/>
      <protection locked="0"/>
    </xf>
    <xf numFmtId="164" fontId="32" fillId="3" borderId="1" xfId="0" applyNumberFormat="1" applyFont="1" applyFill="1" applyBorder="1" applyAlignment="1" applyProtection="1">
      <alignment horizontal="right" wrapText="1"/>
      <protection locked="0"/>
    </xf>
    <xf numFmtId="164" fontId="32" fillId="3" borderId="0" xfId="0" applyNumberFormat="1" applyFont="1" applyFill="1" applyBorder="1" applyAlignment="1">
      <alignment horizontal="left"/>
    </xf>
    <xf numFmtId="0" fontId="32" fillId="3" borderId="0" xfId="0" applyFont="1" applyFill="1" applyBorder="1" applyAlignment="1">
      <alignment horizontal="left"/>
    </xf>
    <xf numFmtId="0" fontId="33" fillId="3" borderId="0" xfId="0" applyFont="1" applyFill="1" applyBorder="1" applyAlignment="1">
      <alignment horizontal="left" vertical="center" wrapText="1" indent="1"/>
    </xf>
    <xf numFmtId="164" fontId="33" fillId="3" borderId="5" xfId="0" applyNumberFormat="1" applyFont="1" applyFill="1" applyBorder="1" applyAlignment="1" applyProtection="1">
      <alignment horizontal="right" wrapText="1"/>
    </xf>
    <xf numFmtId="164" fontId="33" fillId="3" borderId="2" xfId="0" applyNumberFormat="1" applyFont="1" applyFill="1" applyBorder="1" applyAlignment="1" applyProtection="1">
      <alignment horizontal="right" wrapText="1"/>
    </xf>
    <xf numFmtId="164" fontId="33" fillId="3" borderId="1" xfId="0" applyNumberFormat="1" applyFont="1" applyFill="1" applyBorder="1" applyAlignment="1" applyProtection="1">
      <alignment horizontal="right" wrapText="1"/>
    </xf>
    <xf numFmtId="164" fontId="33" fillId="3" borderId="5" xfId="0" applyNumberFormat="1" applyFont="1" applyFill="1" applyBorder="1" applyAlignment="1">
      <alignment horizontal="right" wrapText="1"/>
    </xf>
    <xf numFmtId="164" fontId="33" fillId="3" borderId="2" xfId="0" applyNumberFormat="1" applyFont="1" applyFill="1" applyBorder="1" applyAlignment="1">
      <alignment horizontal="right" wrapText="1"/>
    </xf>
    <xf numFmtId="164" fontId="33" fillId="3" borderId="1" xfId="0" applyNumberFormat="1" applyFont="1" applyFill="1" applyBorder="1" applyAlignment="1">
      <alignment horizontal="right" wrapText="1"/>
    </xf>
    <xf numFmtId="0" fontId="33" fillId="3" borderId="0" xfId="0" applyFont="1" applyFill="1" applyBorder="1" applyAlignment="1">
      <alignment horizontal="left" vertical="center" wrapText="1"/>
    </xf>
    <xf numFmtId="164" fontId="33" fillId="3" borderId="7" xfId="0" applyNumberFormat="1" applyFont="1" applyFill="1" applyBorder="1" applyAlignment="1">
      <alignment horizontal="right" wrapText="1"/>
    </xf>
    <xf numFmtId="0" fontId="32" fillId="3" borderId="0" xfId="0" applyFont="1" applyFill="1" applyBorder="1" applyAlignment="1">
      <alignment horizontal="center" wrapText="1"/>
    </xf>
    <xf numFmtId="4" fontId="33" fillId="3" borderId="0" xfId="0" applyNumberFormat="1" applyFont="1" applyFill="1" applyBorder="1" applyAlignment="1">
      <alignment horizontal="center" wrapText="1"/>
    </xf>
    <xf numFmtId="164" fontId="32" fillId="3" borderId="0" xfId="0" applyNumberFormat="1" applyFont="1" applyFill="1" applyBorder="1" applyAlignment="1">
      <alignment horizontal="left" wrapText="1"/>
    </xf>
    <xf numFmtId="0" fontId="25" fillId="0" borderId="0" xfId="0" applyFont="1" applyBorder="1"/>
    <xf numFmtId="164" fontId="32" fillId="3" borderId="0" xfId="0" applyNumberFormat="1" applyFont="1" applyFill="1" applyAlignment="1"/>
    <xf numFmtId="164" fontId="32" fillId="3" borderId="0" xfId="0" applyNumberFormat="1" applyFont="1" applyFill="1"/>
    <xf numFmtId="0" fontId="32" fillId="3" borderId="0" xfId="0" applyFont="1" applyFill="1"/>
    <xf numFmtId="0" fontId="25" fillId="0" borderId="0" xfId="0" applyFont="1" applyBorder="1" applyAlignment="1">
      <alignment horizontal="justify" vertical="center"/>
    </xf>
    <xf numFmtId="0" fontId="32" fillId="3" borderId="0" xfId="0" applyFont="1" applyFill="1" applyBorder="1" applyAlignment="1">
      <alignment horizontal="left" vertical="center"/>
    </xf>
    <xf numFmtId="3" fontId="32" fillId="3" borderId="0" xfId="0" applyNumberFormat="1" applyFont="1" applyFill="1" applyBorder="1" applyAlignment="1">
      <alignment horizontal="left"/>
    </xf>
    <xf numFmtId="164" fontId="34" fillId="3" borderId="0" xfId="0" applyNumberFormat="1" applyFont="1" applyFill="1" applyBorder="1" applyAlignment="1" applyProtection="1">
      <alignment horizontal="right" wrapText="1"/>
      <protection locked="0"/>
    </xf>
    <xf numFmtId="0" fontId="14" fillId="0" borderId="0" xfId="4" applyNumberFormat="1" applyFont="1" applyFill="1" applyAlignment="1">
      <alignment horizontal="left" vertical="top" wrapText="1"/>
    </xf>
    <xf numFmtId="0" fontId="9" fillId="0" borderId="0" xfId="4" applyNumberFormat="1" applyFont="1" applyFill="1" applyAlignment="1">
      <alignment horizontal="left" vertical="center" wrapText="1"/>
    </xf>
    <xf numFmtId="0" fontId="29" fillId="0" borderId="0" xfId="3" applyNumberFormat="1" applyFont="1" applyFill="1" applyBorder="1" applyAlignment="1">
      <alignment vertical="top"/>
    </xf>
    <xf numFmtId="164" fontId="32" fillId="3" borderId="0" xfId="0" applyNumberFormat="1" applyFont="1" applyFill="1" applyBorder="1" applyAlignment="1" applyProtection="1">
      <alignment wrapText="1"/>
      <protection locked="0"/>
    </xf>
    <xf numFmtId="0" fontId="1" fillId="0" borderId="0" xfId="5" applyFont="1" applyAlignment="1">
      <alignment horizontal="center"/>
    </xf>
    <xf numFmtId="0" fontId="1" fillId="0" borderId="0" xfId="5" applyFont="1" applyFill="1" applyAlignment="1">
      <alignment horizontal="center"/>
    </xf>
    <xf numFmtId="0" fontId="6" fillId="0" borderId="0" xfId="0" applyFont="1" applyAlignment="1">
      <alignment horizontal="center"/>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37" fillId="0" borderId="0" xfId="8" applyNumberFormat="1" applyFont="1" applyFill="1" applyAlignment="1">
      <alignment horizontal="left" vertical="center"/>
    </xf>
    <xf numFmtId="3" fontId="37" fillId="0" borderId="0" xfId="8" applyNumberFormat="1" applyFont="1" applyFill="1" applyAlignment="1">
      <alignment horizontal="right"/>
    </xf>
    <xf numFmtId="3" fontId="36" fillId="0" borderId="0" xfId="0" applyNumberFormat="1" applyFont="1" applyFill="1"/>
    <xf numFmtId="0" fontId="36" fillId="0" borderId="0" xfId="0" applyFont="1" applyFill="1"/>
    <xf numFmtId="0" fontId="11" fillId="3" borderId="0" xfId="0" applyFont="1" applyFill="1" applyBorder="1" applyAlignment="1">
      <alignment horizontal="center" vertical="top" wrapText="1"/>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30" fillId="0" borderId="0" xfId="3" applyNumberFormat="1" applyFont="1" applyFill="1" applyAlignment="1">
      <alignment horizontal="center" vertical="top" wrapText="1"/>
    </xf>
    <xf numFmtId="0" fontId="29" fillId="0" borderId="0" xfId="3" applyNumberFormat="1" applyFont="1" applyFill="1" applyAlignment="1">
      <alignment horizontal="center" vertical="top"/>
    </xf>
    <xf numFmtId="0" fontId="14" fillId="0" borderId="0" xfId="7" applyNumberFormat="1" applyFont="1" applyFill="1" applyAlignment="1">
      <alignment horizontal="center"/>
    </xf>
    <xf numFmtId="0" fontId="11" fillId="0" borderId="0" xfId="0" applyFont="1" applyFill="1" applyBorder="1" applyAlignment="1">
      <alignment horizontal="center" vertical="top" wrapText="1"/>
    </xf>
    <xf numFmtId="0" fontId="28" fillId="0" borderId="0" xfId="0" applyFont="1" applyBorder="1" applyAlignment="1">
      <alignment horizontal="center"/>
    </xf>
    <xf numFmtId="0" fontId="35" fillId="0" borderId="0" xfId="0" applyFont="1" applyAlignment="1">
      <alignment horizontal="left"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right" vertical="center"/>
    </xf>
    <xf numFmtId="3" fontId="1" fillId="0" borderId="0" xfId="0" applyNumberFormat="1" applyFont="1" applyAlignment="1">
      <alignment horizontal="right" vertical="center"/>
    </xf>
    <xf numFmtId="0" fontId="2" fillId="0" borderId="0" xfId="0" applyFont="1" applyAlignment="1">
      <alignment vertical="center"/>
    </xf>
    <xf numFmtId="3" fontId="2" fillId="0" borderId="8" xfId="0" applyNumberFormat="1" applyFont="1" applyBorder="1" applyAlignment="1">
      <alignment horizontal="right" vertical="center"/>
    </xf>
    <xf numFmtId="0" fontId="1" fillId="0" borderId="8" xfId="0" applyFont="1" applyBorder="1" applyAlignment="1">
      <alignment horizontal="center" vertical="center"/>
    </xf>
    <xf numFmtId="3" fontId="1" fillId="0" borderId="8" xfId="0" applyNumberFormat="1" applyFont="1" applyBorder="1" applyAlignment="1">
      <alignment horizontal="right" vertical="center"/>
    </xf>
    <xf numFmtId="0" fontId="2" fillId="0" borderId="0" xfId="0" applyFont="1" applyAlignment="1">
      <alignment vertical="center" wrapText="1"/>
    </xf>
    <xf numFmtId="0" fontId="2" fillId="0" borderId="11" xfId="0"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0" fontId="1" fillId="0" borderId="10" xfId="0" applyFont="1" applyBorder="1" applyAlignment="1">
      <alignment horizontal="right" vertical="center"/>
    </xf>
    <xf numFmtId="3" fontId="2" fillId="0" borderId="8" xfId="0" applyNumberFormat="1" applyFont="1" applyFill="1" applyBorder="1" applyAlignment="1">
      <alignment horizontal="right" vertical="center"/>
    </xf>
    <xf numFmtId="0" fontId="1" fillId="0" borderId="0" xfId="0" applyFont="1"/>
    <xf numFmtId="3" fontId="2" fillId="0" borderId="10" xfId="0" applyNumberFormat="1" applyFont="1" applyBorder="1" applyAlignment="1">
      <alignment horizontal="right" vertical="center"/>
    </xf>
    <xf numFmtId="0" fontId="27" fillId="2" borderId="0" xfId="4" applyNumberFormat="1" applyFont="1" applyFill="1" applyAlignment="1">
      <alignment horizontal="left" vertical="center" wrapText="1"/>
    </xf>
    <xf numFmtId="0" fontId="14" fillId="2" borderId="0" xfId="4" applyNumberFormat="1" applyFont="1" applyFill="1" applyAlignment="1">
      <alignment horizontal="left" vertical="center" wrapText="1"/>
    </xf>
    <xf numFmtId="0" fontId="14" fillId="0" borderId="0" xfId="4" applyNumberFormat="1" applyFont="1" applyFill="1" applyBorder="1" applyAlignment="1">
      <alignment horizontal="center" vertical="center" wrapText="1"/>
    </xf>
    <xf numFmtId="0" fontId="14" fillId="2" borderId="6" xfId="4" applyNumberFormat="1" applyFont="1" applyFill="1" applyBorder="1" applyAlignment="1">
      <alignment horizontal="left" vertical="center" wrapText="1"/>
    </xf>
    <xf numFmtId="0" fontId="14" fillId="0" borderId="0" xfId="4" applyNumberFormat="1" applyFont="1" applyFill="1" applyAlignment="1">
      <alignment horizontal="center" vertical="top" wrapText="1"/>
    </xf>
    <xf numFmtId="0" fontId="14" fillId="0" borderId="0" xfId="4" applyNumberFormat="1" applyFont="1" applyFill="1" applyAlignment="1">
      <alignment horizontal="left" vertical="top" wrapText="1"/>
    </xf>
    <xf numFmtId="0" fontId="9" fillId="0" borderId="0" xfId="4" applyNumberFormat="1" applyFont="1" applyFill="1" applyAlignment="1">
      <alignment horizontal="left" vertical="center" wrapText="1"/>
    </xf>
    <xf numFmtId="0" fontId="7" fillId="0" borderId="0" xfId="0" applyFont="1" applyFill="1" applyBorder="1" applyAlignment="1">
      <alignment horizontal="center" vertical="top" wrapText="1"/>
    </xf>
    <xf numFmtId="0" fontId="9" fillId="0" borderId="0" xfId="8" applyNumberFormat="1" applyFont="1" applyFill="1" applyAlignment="1">
      <alignment horizontal="center" vertical="top"/>
    </xf>
    <xf numFmtId="0" fontId="22" fillId="0" borderId="0" xfId="8" applyNumberFormat="1" applyFont="1" applyFill="1" applyAlignment="1">
      <alignment horizontal="center" vertical="top"/>
    </xf>
    <xf numFmtId="0" fontId="14" fillId="0" borderId="0" xfId="7" applyNumberFormat="1" applyFont="1" applyFill="1" applyAlignment="1">
      <alignment horizontal="left" vertical="top"/>
    </xf>
    <xf numFmtId="0" fontId="30" fillId="0" borderId="0" xfId="8" applyNumberFormat="1" applyFont="1" applyFill="1" applyAlignment="1">
      <alignment horizontal="left" vertical="top"/>
    </xf>
  </cellXfs>
  <cellStyles count="9">
    <cellStyle name="Normal_A4._TS Kazstroyservice_2007" xfId="1" xr:uid="{67333574-3CF8-4E90-AB37-23E5D689D7F2}"/>
    <cellStyle name="Обычный" xfId="0" builtinId="0"/>
    <cellStyle name="Обычный 10" xfId="5" xr:uid="{4A36FB1C-87E0-4B6E-A76F-FE3DC7B3198C}"/>
    <cellStyle name="Обычный 2" xfId="2" xr:uid="{B67A52D2-57FF-450E-A507-2E50A715E1E3}"/>
    <cellStyle name="Обычный_Лист1" xfId="8" xr:uid="{AE9F775C-98F9-427F-9710-AAD1144890B8}"/>
    <cellStyle name="Обычный_Лист13" xfId="3" xr:uid="{1DD57FA7-B3C2-4A2D-A317-00E09E35CFF0}"/>
    <cellStyle name="Обычный_ОДДС" xfId="7" xr:uid="{6661AB54-C57D-42E5-931F-798F12A4005A}"/>
    <cellStyle name="Обычный_ОФП" xfId="4" xr:uid="{52B1261E-B615-431B-AA38-CB35BCD88506}"/>
    <cellStyle name="Финансовый 17" xfId="6" xr:uid="{30E7299A-6DA6-4A1A-8CC1-2B6115FAA1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ADD73-FF9D-467F-A48A-7EF47A627E4C}">
  <dimension ref="A1:Q257"/>
  <sheetViews>
    <sheetView tabSelected="1" workbookViewId="0">
      <selection activeCell="D2" sqref="D2"/>
    </sheetView>
  </sheetViews>
  <sheetFormatPr defaultRowHeight="12.75" x14ac:dyDescent="0.2"/>
  <cols>
    <col min="1" max="1" width="47.85546875" style="6" customWidth="1"/>
    <col min="2" max="2" width="16" style="6" customWidth="1"/>
    <col min="3" max="3" width="18.42578125" style="12" customWidth="1"/>
    <col min="4" max="4" width="20.28515625" style="12" customWidth="1"/>
    <col min="5" max="5" width="9.140625" style="3"/>
    <col min="6" max="6" width="19.85546875" style="3" customWidth="1"/>
    <col min="7" max="8" width="9.140625" style="3"/>
    <col min="9" max="9" width="9.85546875" style="3" bestFit="1" customWidth="1"/>
    <col min="10" max="248" width="9.140625" style="3"/>
    <col min="249" max="249" width="2.7109375" style="3" customWidth="1"/>
    <col min="250" max="250" width="6.7109375" style="3" customWidth="1"/>
    <col min="251" max="251" width="43.7109375" style="3" customWidth="1"/>
    <col min="252" max="252" width="10.85546875" style="3" customWidth="1"/>
    <col min="253" max="253" width="13.7109375" style="3" customWidth="1"/>
    <col min="254" max="254" width="13.5703125" style="3" customWidth="1"/>
    <col min="255" max="256" width="12" style="3" customWidth="1"/>
    <col min="257" max="258" width="9.140625" style="3"/>
    <col min="259" max="259" width="34.28515625" style="3" customWidth="1"/>
    <col min="260" max="260" width="11.42578125" style="3" customWidth="1"/>
    <col min="261" max="261" width="9.140625" style="3"/>
    <col min="262" max="262" width="19.85546875" style="3" customWidth="1"/>
    <col min="263" max="504" width="9.140625" style="3"/>
    <col min="505" max="505" width="2.7109375" style="3" customWidth="1"/>
    <col min="506" max="506" width="6.7109375" style="3" customWidth="1"/>
    <col min="507" max="507" width="43.7109375" style="3" customWidth="1"/>
    <col min="508" max="508" width="10.85546875" style="3" customWidth="1"/>
    <col min="509" max="509" width="13.7109375" style="3" customWidth="1"/>
    <col min="510" max="510" width="13.5703125" style="3" customWidth="1"/>
    <col min="511" max="512" width="12" style="3" customWidth="1"/>
    <col min="513" max="514" width="9.140625" style="3"/>
    <col min="515" max="515" width="34.28515625" style="3" customWidth="1"/>
    <col min="516" max="516" width="11.42578125" style="3" customWidth="1"/>
    <col min="517" max="517" width="9.140625" style="3"/>
    <col min="518" max="518" width="19.85546875" style="3" customWidth="1"/>
    <col min="519" max="760" width="9.140625" style="3"/>
    <col min="761" max="761" width="2.7109375" style="3" customWidth="1"/>
    <col min="762" max="762" width="6.7109375" style="3" customWidth="1"/>
    <col min="763" max="763" width="43.7109375" style="3" customWidth="1"/>
    <col min="764" max="764" width="10.85546875" style="3" customWidth="1"/>
    <col min="765" max="765" width="13.7109375" style="3" customWidth="1"/>
    <col min="766" max="766" width="13.5703125" style="3" customWidth="1"/>
    <col min="767" max="768" width="12" style="3" customWidth="1"/>
    <col min="769" max="770" width="9.140625" style="3"/>
    <col min="771" max="771" width="34.28515625" style="3" customWidth="1"/>
    <col min="772" max="772" width="11.42578125" style="3" customWidth="1"/>
    <col min="773" max="773" width="9.140625" style="3"/>
    <col min="774" max="774" width="19.85546875" style="3" customWidth="1"/>
    <col min="775" max="1016" width="9.140625" style="3"/>
    <col min="1017" max="1017" width="2.7109375" style="3" customWidth="1"/>
    <col min="1018" max="1018" width="6.7109375" style="3" customWidth="1"/>
    <col min="1019" max="1019" width="43.7109375" style="3" customWidth="1"/>
    <col min="1020" max="1020" width="10.85546875" style="3" customWidth="1"/>
    <col min="1021" max="1021" width="13.7109375" style="3" customWidth="1"/>
    <col min="1022" max="1022" width="13.5703125" style="3" customWidth="1"/>
    <col min="1023" max="1024" width="12" style="3" customWidth="1"/>
    <col min="1025" max="1026" width="9.140625" style="3"/>
    <col min="1027" max="1027" width="34.28515625" style="3" customWidth="1"/>
    <col min="1028" max="1028" width="11.42578125" style="3" customWidth="1"/>
    <col min="1029" max="1029" width="9.140625" style="3"/>
    <col min="1030" max="1030" width="19.85546875" style="3" customWidth="1"/>
    <col min="1031" max="1272" width="9.140625" style="3"/>
    <col min="1273" max="1273" width="2.7109375" style="3" customWidth="1"/>
    <col min="1274" max="1274" width="6.7109375" style="3" customWidth="1"/>
    <col min="1275" max="1275" width="43.7109375" style="3" customWidth="1"/>
    <col min="1276" max="1276" width="10.85546875" style="3" customWidth="1"/>
    <col min="1277" max="1277" width="13.7109375" style="3" customWidth="1"/>
    <col min="1278" max="1278" width="13.5703125" style="3" customWidth="1"/>
    <col min="1279" max="1280" width="12" style="3" customWidth="1"/>
    <col min="1281" max="1282" width="9.140625" style="3"/>
    <col min="1283" max="1283" width="34.28515625" style="3" customWidth="1"/>
    <col min="1284" max="1284" width="11.42578125" style="3" customWidth="1"/>
    <col min="1285" max="1285" width="9.140625" style="3"/>
    <col min="1286" max="1286" width="19.85546875" style="3" customWidth="1"/>
    <col min="1287" max="1528" width="9.140625" style="3"/>
    <col min="1529" max="1529" width="2.7109375" style="3" customWidth="1"/>
    <col min="1530" max="1530" width="6.7109375" style="3" customWidth="1"/>
    <col min="1531" max="1531" width="43.7109375" style="3" customWidth="1"/>
    <col min="1532" max="1532" width="10.85546875" style="3" customWidth="1"/>
    <col min="1533" max="1533" width="13.7109375" style="3" customWidth="1"/>
    <col min="1534" max="1534" width="13.5703125" style="3" customWidth="1"/>
    <col min="1535" max="1536" width="12" style="3" customWidth="1"/>
    <col min="1537" max="1538" width="9.140625" style="3"/>
    <col min="1539" max="1539" width="34.28515625" style="3" customWidth="1"/>
    <col min="1540" max="1540" width="11.42578125" style="3" customWidth="1"/>
    <col min="1541" max="1541" width="9.140625" style="3"/>
    <col min="1542" max="1542" width="19.85546875" style="3" customWidth="1"/>
    <col min="1543" max="1784" width="9.140625" style="3"/>
    <col min="1785" max="1785" width="2.7109375" style="3" customWidth="1"/>
    <col min="1786" max="1786" width="6.7109375" style="3" customWidth="1"/>
    <col min="1787" max="1787" width="43.7109375" style="3" customWidth="1"/>
    <col min="1788" max="1788" width="10.85546875" style="3" customWidth="1"/>
    <col min="1789" max="1789" width="13.7109375" style="3" customWidth="1"/>
    <col min="1790" max="1790" width="13.5703125" style="3" customWidth="1"/>
    <col min="1791" max="1792" width="12" style="3" customWidth="1"/>
    <col min="1793" max="1794" width="9.140625" style="3"/>
    <col min="1795" max="1795" width="34.28515625" style="3" customWidth="1"/>
    <col min="1796" max="1796" width="11.42578125" style="3" customWidth="1"/>
    <col min="1797" max="1797" width="9.140625" style="3"/>
    <col min="1798" max="1798" width="19.85546875" style="3" customWidth="1"/>
    <col min="1799" max="2040" width="9.140625" style="3"/>
    <col min="2041" max="2041" width="2.7109375" style="3" customWidth="1"/>
    <col min="2042" max="2042" width="6.7109375" style="3" customWidth="1"/>
    <col min="2043" max="2043" width="43.7109375" style="3" customWidth="1"/>
    <col min="2044" max="2044" width="10.85546875" style="3" customWidth="1"/>
    <col min="2045" max="2045" width="13.7109375" style="3" customWidth="1"/>
    <col min="2046" max="2046" width="13.5703125" style="3" customWidth="1"/>
    <col min="2047" max="2048" width="12" style="3" customWidth="1"/>
    <col min="2049" max="2050" width="9.140625" style="3"/>
    <col min="2051" max="2051" width="34.28515625" style="3" customWidth="1"/>
    <col min="2052" max="2052" width="11.42578125" style="3" customWidth="1"/>
    <col min="2053" max="2053" width="9.140625" style="3"/>
    <col min="2054" max="2054" width="19.85546875" style="3" customWidth="1"/>
    <col min="2055" max="2296" width="9.140625" style="3"/>
    <col min="2297" max="2297" width="2.7109375" style="3" customWidth="1"/>
    <col min="2298" max="2298" width="6.7109375" style="3" customWidth="1"/>
    <col min="2299" max="2299" width="43.7109375" style="3" customWidth="1"/>
    <col min="2300" max="2300" width="10.85546875" style="3" customWidth="1"/>
    <col min="2301" max="2301" width="13.7109375" style="3" customWidth="1"/>
    <col min="2302" max="2302" width="13.5703125" style="3" customWidth="1"/>
    <col min="2303" max="2304" width="12" style="3" customWidth="1"/>
    <col min="2305" max="2306" width="9.140625" style="3"/>
    <col min="2307" max="2307" width="34.28515625" style="3" customWidth="1"/>
    <col min="2308" max="2308" width="11.42578125" style="3" customWidth="1"/>
    <col min="2309" max="2309" width="9.140625" style="3"/>
    <col min="2310" max="2310" width="19.85546875" style="3" customWidth="1"/>
    <col min="2311" max="2552" width="9.140625" style="3"/>
    <col min="2553" max="2553" width="2.7109375" style="3" customWidth="1"/>
    <col min="2554" max="2554" width="6.7109375" style="3" customWidth="1"/>
    <col min="2555" max="2555" width="43.7109375" style="3" customWidth="1"/>
    <col min="2556" max="2556" width="10.85546875" style="3" customWidth="1"/>
    <col min="2557" max="2557" width="13.7109375" style="3" customWidth="1"/>
    <col min="2558" max="2558" width="13.5703125" style="3" customWidth="1"/>
    <col min="2559" max="2560" width="12" style="3" customWidth="1"/>
    <col min="2561" max="2562" width="9.140625" style="3"/>
    <col min="2563" max="2563" width="34.28515625" style="3" customWidth="1"/>
    <col min="2564" max="2564" width="11.42578125" style="3" customWidth="1"/>
    <col min="2565" max="2565" width="9.140625" style="3"/>
    <col min="2566" max="2566" width="19.85546875" style="3" customWidth="1"/>
    <col min="2567" max="2808" width="9.140625" style="3"/>
    <col min="2809" max="2809" width="2.7109375" style="3" customWidth="1"/>
    <col min="2810" max="2810" width="6.7109375" style="3" customWidth="1"/>
    <col min="2811" max="2811" width="43.7109375" style="3" customWidth="1"/>
    <col min="2812" max="2812" width="10.85546875" style="3" customWidth="1"/>
    <col min="2813" max="2813" width="13.7109375" style="3" customWidth="1"/>
    <col min="2814" max="2814" width="13.5703125" style="3" customWidth="1"/>
    <col min="2815" max="2816" width="12" style="3" customWidth="1"/>
    <col min="2817" max="2818" width="9.140625" style="3"/>
    <col min="2819" max="2819" width="34.28515625" style="3" customWidth="1"/>
    <col min="2820" max="2820" width="11.42578125" style="3" customWidth="1"/>
    <col min="2821" max="2821" width="9.140625" style="3"/>
    <col min="2822" max="2822" width="19.85546875" style="3" customWidth="1"/>
    <col min="2823" max="3064" width="9.140625" style="3"/>
    <col min="3065" max="3065" width="2.7109375" style="3" customWidth="1"/>
    <col min="3066" max="3066" width="6.7109375" style="3" customWidth="1"/>
    <col min="3067" max="3067" width="43.7109375" style="3" customWidth="1"/>
    <col min="3068" max="3068" width="10.85546875" style="3" customWidth="1"/>
    <col min="3069" max="3069" width="13.7109375" style="3" customWidth="1"/>
    <col min="3070" max="3070" width="13.5703125" style="3" customWidth="1"/>
    <col min="3071" max="3072" width="12" style="3" customWidth="1"/>
    <col min="3073" max="3074" width="9.140625" style="3"/>
    <col min="3075" max="3075" width="34.28515625" style="3" customWidth="1"/>
    <col min="3076" max="3076" width="11.42578125" style="3" customWidth="1"/>
    <col min="3077" max="3077" width="9.140625" style="3"/>
    <col min="3078" max="3078" width="19.85546875" style="3" customWidth="1"/>
    <col min="3079" max="3320" width="9.140625" style="3"/>
    <col min="3321" max="3321" width="2.7109375" style="3" customWidth="1"/>
    <col min="3322" max="3322" width="6.7109375" style="3" customWidth="1"/>
    <col min="3323" max="3323" width="43.7109375" style="3" customWidth="1"/>
    <col min="3324" max="3324" width="10.85546875" style="3" customWidth="1"/>
    <col min="3325" max="3325" width="13.7109375" style="3" customWidth="1"/>
    <col min="3326" max="3326" width="13.5703125" style="3" customWidth="1"/>
    <col min="3327" max="3328" width="12" style="3" customWidth="1"/>
    <col min="3329" max="3330" width="9.140625" style="3"/>
    <col min="3331" max="3331" width="34.28515625" style="3" customWidth="1"/>
    <col min="3332" max="3332" width="11.42578125" style="3" customWidth="1"/>
    <col min="3333" max="3333" width="9.140625" style="3"/>
    <col min="3334" max="3334" width="19.85546875" style="3" customWidth="1"/>
    <col min="3335" max="3576" width="9.140625" style="3"/>
    <col min="3577" max="3577" width="2.7109375" style="3" customWidth="1"/>
    <col min="3578" max="3578" width="6.7109375" style="3" customWidth="1"/>
    <col min="3579" max="3579" width="43.7109375" style="3" customWidth="1"/>
    <col min="3580" max="3580" width="10.85546875" style="3" customWidth="1"/>
    <col min="3581" max="3581" width="13.7109375" style="3" customWidth="1"/>
    <col min="3582" max="3582" width="13.5703125" style="3" customWidth="1"/>
    <col min="3583" max="3584" width="12" style="3" customWidth="1"/>
    <col min="3585" max="3586" width="9.140625" style="3"/>
    <col min="3587" max="3587" width="34.28515625" style="3" customWidth="1"/>
    <col min="3588" max="3588" width="11.42578125" style="3" customWidth="1"/>
    <col min="3589" max="3589" width="9.140625" style="3"/>
    <col min="3590" max="3590" width="19.85546875" style="3" customWidth="1"/>
    <col min="3591" max="3832" width="9.140625" style="3"/>
    <col min="3833" max="3833" width="2.7109375" style="3" customWidth="1"/>
    <col min="3834" max="3834" width="6.7109375" style="3" customWidth="1"/>
    <col min="3835" max="3835" width="43.7109375" style="3" customWidth="1"/>
    <col min="3836" max="3836" width="10.85546875" style="3" customWidth="1"/>
    <col min="3837" max="3837" width="13.7109375" style="3" customWidth="1"/>
    <col min="3838" max="3838" width="13.5703125" style="3" customWidth="1"/>
    <col min="3839" max="3840" width="12" style="3" customWidth="1"/>
    <col min="3841" max="3842" width="9.140625" style="3"/>
    <col min="3843" max="3843" width="34.28515625" style="3" customWidth="1"/>
    <col min="3844" max="3844" width="11.42578125" style="3" customWidth="1"/>
    <col min="3845" max="3845" width="9.140625" style="3"/>
    <col min="3846" max="3846" width="19.85546875" style="3" customWidth="1"/>
    <col min="3847" max="4088" width="9.140625" style="3"/>
    <col min="4089" max="4089" width="2.7109375" style="3" customWidth="1"/>
    <col min="4090" max="4090" width="6.7109375" style="3" customWidth="1"/>
    <col min="4091" max="4091" width="43.7109375" style="3" customWidth="1"/>
    <col min="4092" max="4092" width="10.85546875" style="3" customWidth="1"/>
    <col min="4093" max="4093" width="13.7109375" style="3" customWidth="1"/>
    <col min="4094" max="4094" width="13.5703125" style="3" customWidth="1"/>
    <col min="4095" max="4096" width="12" style="3" customWidth="1"/>
    <col min="4097" max="4098" width="9.140625" style="3"/>
    <col min="4099" max="4099" width="34.28515625" style="3" customWidth="1"/>
    <col min="4100" max="4100" width="11.42578125" style="3" customWidth="1"/>
    <col min="4101" max="4101" width="9.140625" style="3"/>
    <col min="4102" max="4102" width="19.85546875" style="3" customWidth="1"/>
    <col min="4103" max="4344" width="9.140625" style="3"/>
    <col min="4345" max="4345" width="2.7109375" style="3" customWidth="1"/>
    <col min="4346" max="4346" width="6.7109375" style="3" customWidth="1"/>
    <col min="4347" max="4347" width="43.7109375" style="3" customWidth="1"/>
    <col min="4348" max="4348" width="10.85546875" style="3" customWidth="1"/>
    <col min="4349" max="4349" width="13.7109375" style="3" customWidth="1"/>
    <col min="4350" max="4350" width="13.5703125" style="3" customWidth="1"/>
    <col min="4351" max="4352" width="12" style="3" customWidth="1"/>
    <col min="4353" max="4354" width="9.140625" style="3"/>
    <col min="4355" max="4355" width="34.28515625" style="3" customWidth="1"/>
    <col min="4356" max="4356" width="11.42578125" style="3" customWidth="1"/>
    <col min="4357" max="4357" width="9.140625" style="3"/>
    <col min="4358" max="4358" width="19.85546875" style="3" customWidth="1"/>
    <col min="4359" max="4600" width="9.140625" style="3"/>
    <col min="4601" max="4601" width="2.7109375" style="3" customWidth="1"/>
    <col min="4602" max="4602" width="6.7109375" style="3" customWidth="1"/>
    <col min="4603" max="4603" width="43.7109375" style="3" customWidth="1"/>
    <col min="4604" max="4604" width="10.85546875" style="3" customWidth="1"/>
    <col min="4605" max="4605" width="13.7109375" style="3" customWidth="1"/>
    <col min="4606" max="4606" width="13.5703125" style="3" customWidth="1"/>
    <col min="4607" max="4608" width="12" style="3" customWidth="1"/>
    <col min="4609" max="4610" width="9.140625" style="3"/>
    <col min="4611" max="4611" width="34.28515625" style="3" customWidth="1"/>
    <col min="4612" max="4612" width="11.42578125" style="3" customWidth="1"/>
    <col min="4613" max="4613" width="9.140625" style="3"/>
    <col min="4614" max="4614" width="19.85546875" style="3" customWidth="1"/>
    <col min="4615" max="4856" width="9.140625" style="3"/>
    <col min="4857" max="4857" width="2.7109375" style="3" customWidth="1"/>
    <col min="4858" max="4858" width="6.7109375" style="3" customWidth="1"/>
    <col min="4859" max="4859" width="43.7109375" style="3" customWidth="1"/>
    <col min="4860" max="4860" width="10.85546875" style="3" customWidth="1"/>
    <col min="4861" max="4861" width="13.7109375" style="3" customWidth="1"/>
    <col min="4862" max="4862" width="13.5703125" style="3" customWidth="1"/>
    <col min="4863" max="4864" width="12" style="3" customWidth="1"/>
    <col min="4865" max="4866" width="9.140625" style="3"/>
    <col min="4867" max="4867" width="34.28515625" style="3" customWidth="1"/>
    <col min="4868" max="4868" width="11.42578125" style="3" customWidth="1"/>
    <col min="4869" max="4869" width="9.140625" style="3"/>
    <col min="4870" max="4870" width="19.85546875" style="3" customWidth="1"/>
    <col min="4871" max="5112" width="9.140625" style="3"/>
    <col min="5113" max="5113" width="2.7109375" style="3" customWidth="1"/>
    <col min="5114" max="5114" width="6.7109375" style="3" customWidth="1"/>
    <col min="5115" max="5115" width="43.7109375" style="3" customWidth="1"/>
    <col min="5116" max="5116" width="10.85546875" style="3" customWidth="1"/>
    <col min="5117" max="5117" width="13.7109375" style="3" customWidth="1"/>
    <col min="5118" max="5118" width="13.5703125" style="3" customWidth="1"/>
    <col min="5119" max="5120" width="12" style="3" customWidth="1"/>
    <col min="5121" max="5122" width="9.140625" style="3"/>
    <col min="5123" max="5123" width="34.28515625" style="3" customWidth="1"/>
    <col min="5124" max="5124" width="11.42578125" style="3" customWidth="1"/>
    <col min="5125" max="5125" width="9.140625" style="3"/>
    <col min="5126" max="5126" width="19.85546875" style="3" customWidth="1"/>
    <col min="5127" max="5368" width="9.140625" style="3"/>
    <col min="5369" max="5369" width="2.7109375" style="3" customWidth="1"/>
    <col min="5370" max="5370" width="6.7109375" style="3" customWidth="1"/>
    <col min="5371" max="5371" width="43.7109375" style="3" customWidth="1"/>
    <col min="5372" max="5372" width="10.85546875" style="3" customWidth="1"/>
    <col min="5373" max="5373" width="13.7109375" style="3" customWidth="1"/>
    <col min="5374" max="5374" width="13.5703125" style="3" customWidth="1"/>
    <col min="5375" max="5376" width="12" style="3" customWidth="1"/>
    <col min="5377" max="5378" width="9.140625" style="3"/>
    <col min="5379" max="5379" width="34.28515625" style="3" customWidth="1"/>
    <col min="5380" max="5380" width="11.42578125" style="3" customWidth="1"/>
    <col min="5381" max="5381" width="9.140625" style="3"/>
    <col min="5382" max="5382" width="19.85546875" style="3" customWidth="1"/>
    <col min="5383" max="5624" width="9.140625" style="3"/>
    <col min="5625" max="5625" width="2.7109375" style="3" customWidth="1"/>
    <col min="5626" max="5626" width="6.7109375" style="3" customWidth="1"/>
    <col min="5627" max="5627" width="43.7109375" style="3" customWidth="1"/>
    <col min="5628" max="5628" width="10.85546875" style="3" customWidth="1"/>
    <col min="5629" max="5629" width="13.7109375" style="3" customWidth="1"/>
    <col min="5630" max="5630" width="13.5703125" style="3" customWidth="1"/>
    <col min="5631" max="5632" width="12" style="3" customWidth="1"/>
    <col min="5633" max="5634" width="9.140625" style="3"/>
    <col min="5635" max="5635" width="34.28515625" style="3" customWidth="1"/>
    <col min="5636" max="5636" width="11.42578125" style="3" customWidth="1"/>
    <col min="5637" max="5637" width="9.140625" style="3"/>
    <col min="5638" max="5638" width="19.85546875" style="3" customWidth="1"/>
    <col min="5639" max="5880" width="9.140625" style="3"/>
    <col min="5881" max="5881" width="2.7109375" style="3" customWidth="1"/>
    <col min="5882" max="5882" width="6.7109375" style="3" customWidth="1"/>
    <col min="5883" max="5883" width="43.7109375" style="3" customWidth="1"/>
    <col min="5884" max="5884" width="10.85546875" style="3" customWidth="1"/>
    <col min="5885" max="5885" width="13.7109375" style="3" customWidth="1"/>
    <col min="5886" max="5886" width="13.5703125" style="3" customWidth="1"/>
    <col min="5887" max="5888" width="12" style="3" customWidth="1"/>
    <col min="5889" max="5890" width="9.140625" style="3"/>
    <col min="5891" max="5891" width="34.28515625" style="3" customWidth="1"/>
    <col min="5892" max="5892" width="11.42578125" style="3" customWidth="1"/>
    <col min="5893" max="5893" width="9.140625" style="3"/>
    <col min="5894" max="5894" width="19.85546875" style="3" customWidth="1"/>
    <col min="5895" max="6136" width="9.140625" style="3"/>
    <col min="6137" max="6137" width="2.7109375" style="3" customWidth="1"/>
    <col min="6138" max="6138" width="6.7109375" style="3" customWidth="1"/>
    <col min="6139" max="6139" width="43.7109375" style="3" customWidth="1"/>
    <col min="6140" max="6140" width="10.85546875" style="3" customWidth="1"/>
    <col min="6141" max="6141" width="13.7109375" style="3" customWidth="1"/>
    <col min="6142" max="6142" width="13.5703125" style="3" customWidth="1"/>
    <col min="6143" max="6144" width="12" style="3" customWidth="1"/>
    <col min="6145" max="6146" width="9.140625" style="3"/>
    <col min="6147" max="6147" width="34.28515625" style="3" customWidth="1"/>
    <col min="6148" max="6148" width="11.42578125" style="3" customWidth="1"/>
    <col min="6149" max="6149" width="9.140625" style="3"/>
    <col min="6150" max="6150" width="19.85546875" style="3" customWidth="1"/>
    <col min="6151" max="6392" width="9.140625" style="3"/>
    <col min="6393" max="6393" width="2.7109375" style="3" customWidth="1"/>
    <col min="6394" max="6394" width="6.7109375" style="3" customWidth="1"/>
    <col min="6395" max="6395" width="43.7109375" style="3" customWidth="1"/>
    <col min="6396" max="6396" width="10.85546875" style="3" customWidth="1"/>
    <col min="6397" max="6397" width="13.7109375" style="3" customWidth="1"/>
    <col min="6398" max="6398" width="13.5703125" style="3" customWidth="1"/>
    <col min="6399" max="6400" width="12" style="3" customWidth="1"/>
    <col min="6401" max="6402" width="9.140625" style="3"/>
    <col min="6403" max="6403" width="34.28515625" style="3" customWidth="1"/>
    <col min="6404" max="6404" width="11.42578125" style="3" customWidth="1"/>
    <col min="6405" max="6405" width="9.140625" style="3"/>
    <col min="6406" max="6406" width="19.85546875" style="3" customWidth="1"/>
    <col min="6407" max="6648" width="9.140625" style="3"/>
    <col min="6649" max="6649" width="2.7109375" style="3" customWidth="1"/>
    <col min="6650" max="6650" width="6.7109375" style="3" customWidth="1"/>
    <col min="6651" max="6651" width="43.7109375" style="3" customWidth="1"/>
    <col min="6652" max="6652" width="10.85546875" style="3" customWidth="1"/>
    <col min="6653" max="6653" width="13.7109375" style="3" customWidth="1"/>
    <col min="6654" max="6654" width="13.5703125" style="3" customWidth="1"/>
    <col min="6655" max="6656" width="12" style="3" customWidth="1"/>
    <col min="6657" max="6658" width="9.140625" style="3"/>
    <col min="6659" max="6659" width="34.28515625" style="3" customWidth="1"/>
    <col min="6660" max="6660" width="11.42578125" style="3" customWidth="1"/>
    <col min="6661" max="6661" width="9.140625" style="3"/>
    <col min="6662" max="6662" width="19.85546875" style="3" customWidth="1"/>
    <col min="6663" max="6904" width="9.140625" style="3"/>
    <col min="6905" max="6905" width="2.7109375" style="3" customWidth="1"/>
    <col min="6906" max="6906" width="6.7109375" style="3" customWidth="1"/>
    <col min="6907" max="6907" width="43.7109375" style="3" customWidth="1"/>
    <col min="6908" max="6908" width="10.85546875" style="3" customWidth="1"/>
    <col min="6909" max="6909" width="13.7109375" style="3" customWidth="1"/>
    <col min="6910" max="6910" width="13.5703125" style="3" customWidth="1"/>
    <col min="6911" max="6912" width="12" style="3" customWidth="1"/>
    <col min="6913" max="6914" width="9.140625" style="3"/>
    <col min="6915" max="6915" width="34.28515625" style="3" customWidth="1"/>
    <col min="6916" max="6916" width="11.42578125" style="3" customWidth="1"/>
    <col min="6917" max="6917" width="9.140625" style="3"/>
    <col min="6918" max="6918" width="19.85546875" style="3" customWidth="1"/>
    <col min="6919" max="7160" width="9.140625" style="3"/>
    <col min="7161" max="7161" width="2.7109375" style="3" customWidth="1"/>
    <col min="7162" max="7162" width="6.7109375" style="3" customWidth="1"/>
    <col min="7163" max="7163" width="43.7109375" style="3" customWidth="1"/>
    <col min="7164" max="7164" width="10.85546875" style="3" customWidth="1"/>
    <col min="7165" max="7165" width="13.7109375" style="3" customWidth="1"/>
    <col min="7166" max="7166" width="13.5703125" style="3" customWidth="1"/>
    <col min="7167" max="7168" width="12" style="3" customWidth="1"/>
    <col min="7169" max="7170" width="9.140625" style="3"/>
    <col min="7171" max="7171" width="34.28515625" style="3" customWidth="1"/>
    <col min="7172" max="7172" width="11.42578125" style="3" customWidth="1"/>
    <col min="7173" max="7173" width="9.140625" style="3"/>
    <col min="7174" max="7174" width="19.85546875" style="3" customWidth="1"/>
    <col min="7175" max="7416" width="9.140625" style="3"/>
    <col min="7417" max="7417" width="2.7109375" style="3" customWidth="1"/>
    <col min="7418" max="7418" width="6.7109375" style="3" customWidth="1"/>
    <col min="7419" max="7419" width="43.7109375" style="3" customWidth="1"/>
    <col min="7420" max="7420" width="10.85546875" style="3" customWidth="1"/>
    <col min="7421" max="7421" width="13.7109375" style="3" customWidth="1"/>
    <col min="7422" max="7422" width="13.5703125" style="3" customWidth="1"/>
    <col min="7423" max="7424" width="12" style="3" customWidth="1"/>
    <col min="7425" max="7426" width="9.140625" style="3"/>
    <col min="7427" max="7427" width="34.28515625" style="3" customWidth="1"/>
    <col min="7428" max="7428" width="11.42578125" style="3" customWidth="1"/>
    <col min="7429" max="7429" width="9.140625" style="3"/>
    <col min="7430" max="7430" width="19.85546875" style="3" customWidth="1"/>
    <col min="7431" max="7672" width="9.140625" style="3"/>
    <col min="7673" max="7673" width="2.7109375" style="3" customWidth="1"/>
    <col min="7674" max="7674" width="6.7109375" style="3" customWidth="1"/>
    <col min="7675" max="7675" width="43.7109375" style="3" customWidth="1"/>
    <col min="7676" max="7676" width="10.85546875" style="3" customWidth="1"/>
    <col min="7677" max="7677" width="13.7109375" style="3" customWidth="1"/>
    <col min="7678" max="7678" width="13.5703125" style="3" customWidth="1"/>
    <col min="7679" max="7680" width="12" style="3" customWidth="1"/>
    <col min="7681" max="7682" width="9.140625" style="3"/>
    <col min="7683" max="7683" width="34.28515625" style="3" customWidth="1"/>
    <col min="7684" max="7684" width="11.42578125" style="3" customWidth="1"/>
    <col min="7685" max="7685" width="9.140625" style="3"/>
    <col min="7686" max="7686" width="19.85546875" style="3" customWidth="1"/>
    <col min="7687" max="7928" width="9.140625" style="3"/>
    <col min="7929" max="7929" width="2.7109375" style="3" customWidth="1"/>
    <col min="7930" max="7930" width="6.7109375" style="3" customWidth="1"/>
    <col min="7931" max="7931" width="43.7109375" style="3" customWidth="1"/>
    <col min="7932" max="7932" width="10.85546875" style="3" customWidth="1"/>
    <col min="7933" max="7933" width="13.7109375" style="3" customWidth="1"/>
    <col min="7934" max="7934" width="13.5703125" style="3" customWidth="1"/>
    <col min="7935" max="7936" width="12" style="3" customWidth="1"/>
    <col min="7937" max="7938" width="9.140625" style="3"/>
    <col min="7939" max="7939" width="34.28515625" style="3" customWidth="1"/>
    <col min="7940" max="7940" width="11.42578125" style="3" customWidth="1"/>
    <col min="7941" max="7941" width="9.140625" style="3"/>
    <col min="7942" max="7942" width="19.85546875" style="3" customWidth="1"/>
    <col min="7943" max="8184" width="9.140625" style="3"/>
    <col min="8185" max="8185" width="2.7109375" style="3" customWidth="1"/>
    <col min="8186" max="8186" width="6.7109375" style="3" customWidth="1"/>
    <col min="8187" max="8187" width="43.7109375" style="3" customWidth="1"/>
    <col min="8188" max="8188" width="10.85546875" style="3" customWidth="1"/>
    <col min="8189" max="8189" width="13.7109375" style="3" customWidth="1"/>
    <col min="8190" max="8190" width="13.5703125" style="3" customWidth="1"/>
    <col min="8191" max="8192" width="12" style="3" customWidth="1"/>
    <col min="8193" max="8194" width="9.140625" style="3"/>
    <col min="8195" max="8195" width="34.28515625" style="3" customWidth="1"/>
    <col min="8196" max="8196" width="11.42578125" style="3" customWidth="1"/>
    <col min="8197" max="8197" width="9.140625" style="3"/>
    <col min="8198" max="8198" width="19.85546875" style="3" customWidth="1"/>
    <col min="8199" max="8440" width="9.140625" style="3"/>
    <col min="8441" max="8441" width="2.7109375" style="3" customWidth="1"/>
    <col min="8442" max="8442" width="6.7109375" style="3" customWidth="1"/>
    <col min="8443" max="8443" width="43.7109375" style="3" customWidth="1"/>
    <col min="8444" max="8444" width="10.85546875" style="3" customWidth="1"/>
    <col min="8445" max="8445" width="13.7109375" style="3" customWidth="1"/>
    <col min="8446" max="8446" width="13.5703125" style="3" customWidth="1"/>
    <col min="8447" max="8448" width="12" style="3" customWidth="1"/>
    <col min="8449" max="8450" width="9.140625" style="3"/>
    <col min="8451" max="8451" width="34.28515625" style="3" customWidth="1"/>
    <col min="8452" max="8452" width="11.42578125" style="3" customWidth="1"/>
    <col min="8453" max="8453" width="9.140625" style="3"/>
    <col min="8454" max="8454" width="19.85546875" style="3" customWidth="1"/>
    <col min="8455" max="8696" width="9.140625" style="3"/>
    <col min="8697" max="8697" width="2.7109375" style="3" customWidth="1"/>
    <col min="8698" max="8698" width="6.7109375" style="3" customWidth="1"/>
    <col min="8699" max="8699" width="43.7109375" style="3" customWidth="1"/>
    <col min="8700" max="8700" width="10.85546875" style="3" customWidth="1"/>
    <col min="8701" max="8701" width="13.7109375" style="3" customWidth="1"/>
    <col min="8702" max="8702" width="13.5703125" style="3" customWidth="1"/>
    <col min="8703" max="8704" width="12" style="3" customWidth="1"/>
    <col min="8705" max="8706" width="9.140625" style="3"/>
    <col min="8707" max="8707" width="34.28515625" style="3" customWidth="1"/>
    <col min="8708" max="8708" width="11.42578125" style="3" customWidth="1"/>
    <col min="8709" max="8709" width="9.140625" style="3"/>
    <col min="8710" max="8710" width="19.85546875" style="3" customWidth="1"/>
    <col min="8711" max="8952" width="9.140625" style="3"/>
    <col min="8953" max="8953" width="2.7109375" style="3" customWidth="1"/>
    <col min="8954" max="8954" width="6.7109375" style="3" customWidth="1"/>
    <col min="8955" max="8955" width="43.7109375" style="3" customWidth="1"/>
    <col min="8956" max="8956" width="10.85546875" style="3" customWidth="1"/>
    <col min="8957" max="8957" width="13.7109375" style="3" customWidth="1"/>
    <col min="8958" max="8958" width="13.5703125" style="3" customWidth="1"/>
    <col min="8959" max="8960" width="12" style="3" customWidth="1"/>
    <col min="8961" max="8962" width="9.140625" style="3"/>
    <col min="8963" max="8963" width="34.28515625" style="3" customWidth="1"/>
    <col min="8964" max="8964" width="11.42578125" style="3" customWidth="1"/>
    <col min="8965" max="8965" width="9.140625" style="3"/>
    <col min="8966" max="8966" width="19.85546875" style="3" customWidth="1"/>
    <col min="8967" max="9208" width="9.140625" style="3"/>
    <col min="9209" max="9209" width="2.7109375" style="3" customWidth="1"/>
    <col min="9210" max="9210" width="6.7109375" style="3" customWidth="1"/>
    <col min="9211" max="9211" width="43.7109375" style="3" customWidth="1"/>
    <col min="9212" max="9212" width="10.85546875" style="3" customWidth="1"/>
    <col min="9213" max="9213" width="13.7109375" style="3" customWidth="1"/>
    <col min="9214" max="9214" width="13.5703125" style="3" customWidth="1"/>
    <col min="9215" max="9216" width="12" style="3" customWidth="1"/>
    <col min="9217" max="9218" width="9.140625" style="3"/>
    <col min="9219" max="9219" width="34.28515625" style="3" customWidth="1"/>
    <col min="9220" max="9220" width="11.42578125" style="3" customWidth="1"/>
    <col min="9221" max="9221" width="9.140625" style="3"/>
    <col min="9222" max="9222" width="19.85546875" style="3" customWidth="1"/>
    <col min="9223" max="9464" width="9.140625" style="3"/>
    <col min="9465" max="9465" width="2.7109375" style="3" customWidth="1"/>
    <col min="9466" max="9466" width="6.7109375" style="3" customWidth="1"/>
    <col min="9467" max="9467" width="43.7109375" style="3" customWidth="1"/>
    <col min="9468" max="9468" width="10.85546875" style="3" customWidth="1"/>
    <col min="9469" max="9469" width="13.7109375" style="3" customWidth="1"/>
    <col min="9470" max="9470" width="13.5703125" style="3" customWidth="1"/>
    <col min="9471" max="9472" width="12" style="3" customWidth="1"/>
    <col min="9473" max="9474" width="9.140625" style="3"/>
    <col min="9475" max="9475" width="34.28515625" style="3" customWidth="1"/>
    <col min="9476" max="9476" width="11.42578125" style="3" customWidth="1"/>
    <col min="9477" max="9477" width="9.140625" style="3"/>
    <col min="9478" max="9478" width="19.85546875" style="3" customWidth="1"/>
    <col min="9479" max="9720" width="9.140625" style="3"/>
    <col min="9721" max="9721" width="2.7109375" style="3" customWidth="1"/>
    <col min="9722" max="9722" width="6.7109375" style="3" customWidth="1"/>
    <col min="9723" max="9723" width="43.7109375" style="3" customWidth="1"/>
    <col min="9724" max="9724" width="10.85546875" style="3" customWidth="1"/>
    <col min="9725" max="9725" width="13.7109375" style="3" customWidth="1"/>
    <col min="9726" max="9726" width="13.5703125" style="3" customWidth="1"/>
    <col min="9727" max="9728" width="12" style="3" customWidth="1"/>
    <col min="9729" max="9730" width="9.140625" style="3"/>
    <col min="9731" max="9731" width="34.28515625" style="3" customWidth="1"/>
    <col min="9732" max="9732" width="11.42578125" style="3" customWidth="1"/>
    <col min="9733" max="9733" width="9.140625" style="3"/>
    <col min="9734" max="9734" width="19.85546875" style="3" customWidth="1"/>
    <col min="9735" max="9976" width="9.140625" style="3"/>
    <col min="9977" max="9977" width="2.7109375" style="3" customWidth="1"/>
    <col min="9978" max="9978" width="6.7109375" style="3" customWidth="1"/>
    <col min="9979" max="9979" width="43.7109375" style="3" customWidth="1"/>
    <col min="9980" max="9980" width="10.85546875" style="3" customWidth="1"/>
    <col min="9981" max="9981" width="13.7109375" style="3" customWidth="1"/>
    <col min="9982" max="9982" width="13.5703125" style="3" customWidth="1"/>
    <col min="9983" max="9984" width="12" style="3" customWidth="1"/>
    <col min="9985" max="9986" width="9.140625" style="3"/>
    <col min="9987" max="9987" width="34.28515625" style="3" customWidth="1"/>
    <col min="9988" max="9988" width="11.42578125" style="3" customWidth="1"/>
    <col min="9989" max="9989" width="9.140625" style="3"/>
    <col min="9990" max="9990" width="19.85546875" style="3" customWidth="1"/>
    <col min="9991" max="10232" width="9.140625" style="3"/>
    <col min="10233" max="10233" width="2.7109375" style="3" customWidth="1"/>
    <col min="10234" max="10234" width="6.7109375" style="3" customWidth="1"/>
    <col min="10235" max="10235" width="43.7109375" style="3" customWidth="1"/>
    <col min="10236" max="10236" width="10.85546875" style="3" customWidth="1"/>
    <col min="10237" max="10237" width="13.7109375" style="3" customWidth="1"/>
    <col min="10238" max="10238" width="13.5703125" style="3" customWidth="1"/>
    <col min="10239" max="10240" width="12" style="3" customWidth="1"/>
    <col min="10241" max="10242" width="9.140625" style="3"/>
    <col min="10243" max="10243" width="34.28515625" style="3" customWidth="1"/>
    <col min="10244" max="10244" width="11.42578125" style="3" customWidth="1"/>
    <col min="10245" max="10245" width="9.140625" style="3"/>
    <col min="10246" max="10246" width="19.85546875" style="3" customWidth="1"/>
    <col min="10247" max="10488" width="9.140625" style="3"/>
    <col min="10489" max="10489" width="2.7109375" style="3" customWidth="1"/>
    <col min="10490" max="10490" width="6.7109375" style="3" customWidth="1"/>
    <col min="10491" max="10491" width="43.7109375" style="3" customWidth="1"/>
    <col min="10492" max="10492" width="10.85546875" style="3" customWidth="1"/>
    <col min="10493" max="10493" width="13.7109375" style="3" customWidth="1"/>
    <col min="10494" max="10494" width="13.5703125" style="3" customWidth="1"/>
    <col min="10495" max="10496" width="12" style="3" customWidth="1"/>
    <col min="10497" max="10498" width="9.140625" style="3"/>
    <col min="10499" max="10499" width="34.28515625" style="3" customWidth="1"/>
    <col min="10500" max="10500" width="11.42578125" style="3" customWidth="1"/>
    <col min="10501" max="10501" width="9.140625" style="3"/>
    <col min="10502" max="10502" width="19.85546875" style="3" customWidth="1"/>
    <col min="10503" max="10744" width="9.140625" style="3"/>
    <col min="10745" max="10745" width="2.7109375" style="3" customWidth="1"/>
    <col min="10746" max="10746" width="6.7109375" style="3" customWidth="1"/>
    <col min="10747" max="10747" width="43.7109375" style="3" customWidth="1"/>
    <col min="10748" max="10748" width="10.85546875" style="3" customWidth="1"/>
    <col min="10749" max="10749" width="13.7109375" style="3" customWidth="1"/>
    <col min="10750" max="10750" width="13.5703125" style="3" customWidth="1"/>
    <col min="10751" max="10752" width="12" style="3" customWidth="1"/>
    <col min="10753" max="10754" width="9.140625" style="3"/>
    <col min="10755" max="10755" width="34.28515625" style="3" customWidth="1"/>
    <col min="10756" max="10756" width="11.42578125" style="3" customWidth="1"/>
    <col min="10757" max="10757" width="9.140625" style="3"/>
    <col min="10758" max="10758" width="19.85546875" style="3" customWidth="1"/>
    <col min="10759" max="11000" width="9.140625" style="3"/>
    <col min="11001" max="11001" width="2.7109375" style="3" customWidth="1"/>
    <col min="11002" max="11002" width="6.7109375" style="3" customWidth="1"/>
    <col min="11003" max="11003" width="43.7109375" style="3" customWidth="1"/>
    <col min="11004" max="11004" width="10.85546875" style="3" customWidth="1"/>
    <col min="11005" max="11005" width="13.7109375" style="3" customWidth="1"/>
    <col min="11006" max="11006" width="13.5703125" style="3" customWidth="1"/>
    <col min="11007" max="11008" width="12" style="3" customWidth="1"/>
    <col min="11009" max="11010" width="9.140625" style="3"/>
    <col min="11011" max="11011" width="34.28515625" style="3" customWidth="1"/>
    <col min="11012" max="11012" width="11.42578125" style="3" customWidth="1"/>
    <col min="11013" max="11013" width="9.140625" style="3"/>
    <col min="11014" max="11014" width="19.85546875" style="3" customWidth="1"/>
    <col min="11015" max="11256" width="9.140625" style="3"/>
    <col min="11257" max="11257" width="2.7109375" style="3" customWidth="1"/>
    <col min="11258" max="11258" width="6.7109375" style="3" customWidth="1"/>
    <col min="11259" max="11259" width="43.7109375" style="3" customWidth="1"/>
    <col min="11260" max="11260" width="10.85546875" style="3" customWidth="1"/>
    <col min="11261" max="11261" width="13.7109375" style="3" customWidth="1"/>
    <col min="11262" max="11262" width="13.5703125" style="3" customWidth="1"/>
    <col min="11263" max="11264" width="12" style="3" customWidth="1"/>
    <col min="11265" max="11266" width="9.140625" style="3"/>
    <col min="11267" max="11267" width="34.28515625" style="3" customWidth="1"/>
    <col min="11268" max="11268" width="11.42578125" style="3" customWidth="1"/>
    <col min="11269" max="11269" width="9.140625" style="3"/>
    <col min="11270" max="11270" width="19.85546875" style="3" customWidth="1"/>
    <col min="11271" max="11512" width="9.140625" style="3"/>
    <col min="11513" max="11513" width="2.7109375" style="3" customWidth="1"/>
    <col min="11514" max="11514" width="6.7109375" style="3" customWidth="1"/>
    <col min="11515" max="11515" width="43.7109375" style="3" customWidth="1"/>
    <col min="11516" max="11516" width="10.85546875" style="3" customWidth="1"/>
    <col min="11517" max="11517" width="13.7109375" style="3" customWidth="1"/>
    <col min="11518" max="11518" width="13.5703125" style="3" customWidth="1"/>
    <col min="11519" max="11520" width="12" style="3" customWidth="1"/>
    <col min="11521" max="11522" width="9.140625" style="3"/>
    <col min="11523" max="11523" width="34.28515625" style="3" customWidth="1"/>
    <col min="11524" max="11524" width="11.42578125" style="3" customWidth="1"/>
    <col min="11525" max="11525" width="9.140625" style="3"/>
    <col min="11526" max="11526" width="19.85546875" style="3" customWidth="1"/>
    <col min="11527" max="11768" width="9.140625" style="3"/>
    <col min="11769" max="11769" width="2.7109375" style="3" customWidth="1"/>
    <col min="11770" max="11770" width="6.7109375" style="3" customWidth="1"/>
    <col min="11771" max="11771" width="43.7109375" style="3" customWidth="1"/>
    <col min="11772" max="11772" width="10.85546875" style="3" customWidth="1"/>
    <col min="11773" max="11773" width="13.7109375" style="3" customWidth="1"/>
    <col min="11774" max="11774" width="13.5703125" style="3" customWidth="1"/>
    <col min="11775" max="11776" width="12" style="3" customWidth="1"/>
    <col min="11777" max="11778" width="9.140625" style="3"/>
    <col min="11779" max="11779" width="34.28515625" style="3" customWidth="1"/>
    <col min="11780" max="11780" width="11.42578125" style="3" customWidth="1"/>
    <col min="11781" max="11781" width="9.140625" style="3"/>
    <col min="11782" max="11782" width="19.85546875" style="3" customWidth="1"/>
    <col min="11783" max="12024" width="9.140625" style="3"/>
    <col min="12025" max="12025" width="2.7109375" style="3" customWidth="1"/>
    <col min="12026" max="12026" width="6.7109375" style="3" customWidth="1"/>
    <col min="12027" max="12027" width="43.7109375" style="3" customWidth="1"/>
    <col min="12028" max="12028" width="10.85546875" style="3" customWidth="1"/>
    <col min="12029" max="12029" width="13.7109375" style="3" customWidth="1"/>
    <col min="12030" max="12030" width="13.5703125" style="3" customWidth="1"/>
    <col min="12031" max="12032" width="12" style="3" customWidth="1"/>
    <col min="12033" max="12034" width="9.140625" style="3"/>
    <col min="12035" max="12035" width="34.28515625" style="3" customWidth="1"/>
    <col min="12036" max="12036" width="11.42578125" style="3" customWidth="1"/>
    <col min="12037" max="12037" width="9.140625" style="3"/>
    <col min="12038" max="12038" width="19.85546875" style="3" customWidth="1"/>
    <col min="12039" max="12280" width="9.140625" style="3"/>
    <col min="12281" max="12281" width="2.7109375" style="3" customWidth="1"/>
    <col min="12282" max="12282" width="6.7109375" style="3" customWidth="1"/>
    <col min="12283" max="12283" width="43.7109375" style="3" customWidth="1"/>
    <col min="12284" max="12284" width="10.85546875" style="3" customWidth="1"/>
    <col min="12285" max="12285" width="13.7109375" style="3" customWidth="1"/>
    <col min="12286" max="12286" width="13.5703125" style="3" customWidth="1"/>
    <col min="12287" max="12288" width="12" style="3" customWidth="1"/>
    <col min="12289" max="12290" width="9.140625" style="3"/>
    <col min="12291" max="12291" width="34.28515625" style="3" customWidth="1"/>
    <col min="12292" max="12292" width="11.42578125" style="3" customWidth="1"/>
    <col min="12293" max="12293" width="9.140625" style="3"/>
    <col min="12294" max="12294" width="19.85546875" style="3" customWidth="1"/>
    <col min="12295" max="12536" width="9.140625" style="3"/>
    <col min="12537" max="12537" width="2.7109375" style="3" customWidth="1"/>
    <col min="12538" max="12538" width="6.7109375" style="3" customWidth="1"/>
    <col min="12539" max="12539" width="43.7109375" style="3" customWidth="1"/>
    <col min="12540" max="12540" width="10.85546875" style="3" customWidth="1"/>
    <col min="12541" max="12541" width="13.7109375" style="3" customWidth="1"/>
    <col min="12542" max="12542" width="13.5703125" style="3" customWidth="1"/>
    <col min="12543" max="12544" width="12" style="3" customWidth="1"/>
    <col min="12545" max="12546" width="9.140625" style="3"/>
    <col min="12547" max="12547" width="34.28515625" style="3" customWidth="1"/>
    <col min="12548" max="12548" width="11.42578125" style="3" customWidth="1"/>
    <col min="12549" max="12549" width="9.140625" style="3"/>
    <col min="12550" max="12550" width="19.85546875" style="3" customWidth="1"/>
    <col min="12551" max="12792" width="9.140625" style="3"/>
    <col min="12793" max="12793" width="2.7109375" style="3" customWidth="1"/>
    <col min="12794" max="12794" width="6.7109375" style="3" customWidth="1"/>
    <col min="12795" max="12795" width="43.7109375" style="3" customWidth="1"/>
    <col min="12796" max="12796" width="10.85546875" style="3" customWidth="1"/>
    <col min="12797" max="12797" width="13.7109375" style="3" customWidth="1"/>
    <col min="12798" max="12798" width="13.5703125" style="3" customWidth="1"/>
    <col min="12799" max="12800" width="12" style="3" customWidth="1"/>
    <col min="12801" max="12802" width="9.140625" style="3"/>
    <col min="12803" max="12803" width="34.28515625" style="3" customWidth="1"/>
    <col min="12804" max="12804" width="11.42578125" style="3" customWidth="1"/>
    <col min="12805" max="12805" width="9.140625" style="3"/>
    <col min="12806" max="12806" width="19.85546875" style="3" customWidth="1"/>
    <col min="12807" max="13048" width="9.140625" style="3"/>
    <col min="13049" max="13049" width="2.7109375" style="3" customWidth="1"/>
    <col min="13050" max="13050" width="6.7109375" style="3" customWidth="1"/>
    <col min="13051" max="13051" width="43.7109375" style="3" customWidth="1"/>
    <col min="13052" max="13052" width="10.85546875" style="3" customWidth="1"/>
    <col min="13053" max="13053" width="13.7109375" style="3" customWidth="1"/>
    <col min="13054" max="13054" width="13.5703125" style="3" customWidth="1"/>
    <col min="13055" max="13056" width="12" style="3" customWidth="1"/>
    <col min="13057" max="13058" width="9.140625" style="3"/>
    <col min="13059" max="13059" width="34.28515625" style="3" customWidth="1"/>
    <col min="13060" max="13060" width="11.42578125" style="3" customWidth="1"/>
    <col min="13061" max="13061" width="9.140625" style="3"/>
    <col min="13062" max="13062" width="19.85546875" style="3" customWidth="1"/>
    <col min="13063" max="13304" width="9.140625" style="3"/>
    <col min="13305" max="13305" width="2.7109375" style="3" customWidth="1"/>
    <col min="13306" max="13306" width="6.7109375" style="3" customWidth="1"/>
    <col min="13307" max="13307" width="43.7109375" style="3" customWidth="1"/>
    <col min="13308" max="13308" width="10.85546875" style="3" customWidth="1"/>
    <col min="13309" max="13309" width="13.7109375" style="3" customWidth="1"/>
    <col min="13310" max="13310" width="13.5703125" style="3" customWidth="1"/>
    <col min="13311" max="13312" width="12" style="3" customWidth="1"/>
    <col min="13313" max="13314" width="9.140625" style="3"/>
    <col min="13315" max="13315" width="34.28515625" style="3" customWidth="1"/>
    <col min="13316" max="13316" width="11.42578125" style="3" customWidth="1"/>
    <col min="13317" max="13317" width="9.140625" style="3"/>
    <col min="13318" max="13318" width="19.85546875" style="3" customWidth="1"/>
    <col min="13319" max="13560" width="9.140625" style="3"/>
    <col min="13561" max="13561" width="2.7109375" style="3" customWidth="1"/>
    <col min="13562" max="13562" width="6.7109375" style="3" customWidth="1"/>
    <col min="13563" max="13563" width="43.7109375" style="3" customWidth="1"/>
    <col min="13564" max="13564" width="10.85546875" style="3" customWidth="1"/>
    <col min="13565" max="13565" width="13.7109375" style="3" customWidth="1"/>
    <col min="13566" max="13566" width="13.5703125" style="3" customWidth="1"/>
    <col min="13567" max="13568" width="12" style="3" customWidth="1"/>
    <col min="13569" max="13570" width="9.140625" style="3"/>
    <col min="13571" max="13571" width="34.28515625" style="3" customWidth="1"/>
    <col min="13572" max="13572" width="11.42578125" style="3" customWidth="1"/>
    <col min="13573" max="13573" width="9.140625" style="3"/>
    <col min="13574" max="13574" width="19.85546875" style="3" customWidth="1"/>
    <col min="13575" max="13816" width="9.140625" style="3"/>
    <col min="13817" max="13817" width="2.7109375" style="3" customWidth="1"/>
    <col min="13818" max="13818" width="6.7109375" style="3" customWidth="1"/>
    <col min="13819" max="13819" width="43.7109375" style="3" customWidth="1"/>
    <col min="13820" max="13820" width="10.85546875" style="3" customWidth="1"/>
    <col min="13821" max="13821" width="13.7109375" style="3" customWidth="1"/>
    <col min="13822" max="13822" width="13.5703125" style="3" customWidth="1"/>
    <col min="13823" max="13824" width="12" style="3" customWidth="1"/>
    <col min="13825" max="13826" width="9.140625" style="3"/>
    <col min="13827" max="13827" width="34.28515625" style="3" customWidth="1"/>
    <col min="13828" max="13828" width="11.42578125" style="3" customWidth="1"/>
    <col min="13829" max="13829" width="9.140625" style="3"/>
    <col min="13830" max="13830" width="19.85546875" style="3" customWidth="1"/>
    <col min="13831" max="14072" width="9.140625" style="3"/>
    <col min="14073" max="14073" width="2.7109375" style="3" customWidth="1"/>
    <col min="14074" max="14074" width="6.7109375" style="3" customWidth="1"/>
    <col min="14075" max="14075" width="43.7109375" style="3" customWidth="1"/>
    <col min="14076" max="14076" width="10.85546875" style="3" customWidth="1"/>
    <col min="14077" max="14077" width="13.7109375" style="3" customWidth="1"/>
    <col min="14078" max="14078" width="13.5703125" style="3" customWidth="1"/>
    <col min="14079" max="14080" width="12" style="3" customWidth="1"/>
    <col min="14081" max="14082" width="9.140625" style="3"/>
    <col min="14083" max="14083" width="34.28515625" style="3" customWidth="1"/>
    <col min="14084" max="14084" width="11.42578125" style="3" customWidth="1"/>
    <col min="14085" max="14085" width="9.140625" style="3"/>
    <col min="14086" max="14086" width="19.85546875" style="3" customWidth="1"/>
    <col min="14087" max="14328" width="9.140625" style="3"/>
    <col min="14329" max="14329" width="2.7109375" style="3" customWidth="1"/>
    <col min="14330" max="14330" width="6.7109375" style="3" customWidth="1"/>
    <col min="14331" max="14331" width="43.7109375" style="3" customWidth="1"/>
    <col min="14332" max="14332" width="10.85546875" style="3" customWidth="1"/>
    <col min="14333" max="14333" width="13.7109375" style="3" customWidth="1"/>
    <col min="14334" max="14334" width="13.5703125" style="3" customWidth="1"/>
    <col min="14335" max="14336" width="12" style="3" customWidth="1"/>
    <col min="14337" max="14338" width="9.140625" style="3"/>
    <col min="14339" max="14339" width="34.28515625" style="3" customWidth="1"/>
    <col min="14340" max="14340" width="11.42578125" style="3" customWidth="1"/>
    <col min="14341" max="14341" width="9.140625" style="3"/>
    <col min="14342" max="14342" width="19.85546875" style="3" customWidth="1"/>
    <col min="14343" max="14584" width="9.140625" style="3"/>
    <col min="14585" max="14585" width="2.7109375" style="3" customWidth="1"/>
    <col min="14586" max="14586" width="6.7109375" style="3" customWidth="1"/>
    <col min="14587" max="14587" width="43.7109375" style="3" customWidth="1"/>
    <col min="14588" max="14588" width="10.85546875" style="3" customWidth="1"/>
    <col min="14589" max="14589" width="13.7109375" style="3" customWidth="1"/>
    <col min="14590" max="14590" width="13.5703125" style="3" customWidth="1"/>
    <col min="14591" max="14592" width="12" style="3" customWidth="1"/>
    <col min="14593" max="14594" width="9.140625" style="3"/>
    <col min="14595" max="14595" width="34.28515625" style="3" customWidth="1"/>
    <col min="14596" max="14596" width="11.42578125" style="3" customWidth="1"/>
    <col min="14597" max="14597" width="9.140625" style="3"/>
    <col min="14598" max="14598" width="19.85546875" style="3" customWidth="1"/>
    <col min="14599" max="14840" width="9.140625" style="3"/>
    <col min="14841" max="14841" width="2.7109375" style="3" customWidth="1"/>
    <col min="14842" max="14842" width="6.7109375" style="3" customWidth="1"/>
    <col min="14843" max="14843" width="43.7109375" style="3" customWidth="1"/>
    <col min="14844" max="14844" width="10.85546875" style="3" customWidth="1"/>
    <col min="14845" max="14845" width="13.7109375" style="3" customWidth="1"/>
    <col min="14846" max="14846" width="13.5703125" style="3" customWidth="1"/>
    <col min="14847" max="14848" width="12" style="3" customWidth="1"/>
    <col min="14849" max="14850" width="9.140625" style="3"/>
    <col min="14851" max="14851" width="34.28515625" style="3" customWidth="1"/>
    <col min="14852" max="14852" width="11.42578125" style="3" customWidth="1"/>
    <col min="14853" max="14853" width="9.140625" style="3"/>
    <col min="14854" max="14854" width="19.85546875" style="3" customWidth="1"/>
    <col min="14855" max="15096" width="9.140625" style="3"/>
    <col min="15097" max="15097" width="2.7109375" style="3" customWidth="1"/>
    <col min="15098" max="15098" width="6.7109375" style="3" customWidth="1"/>
    <col min="15099" max="15099" width="43.7109375" style="3" customWidth="1"/>
    <col min="15100" max="15100" width="10.85546875" style="3" customWidth="1"/>
    <col min="15101" max="15101" width="13.7109375" style="3" customWidth="1"/>
    <col min="15102" max="15102" width="13.5703125" style="3" customWidth="1"/>
    <col min="15103" max="15104" width="12" style="3" customWidth="1"/>
    <col min="15105" max="15106" width="9.140625" style="3"/>
    <col min="15107" max="15107" width="34.28515625" style="3" customWidth="1"/>
    <col min="15108" max="15108" width="11.42578125" style="3" customWidth="1"/>
    <col min="15109" max="15109" width="9.140625" style="3"/>
    <col min="15110" max="15110" width="19.85546875" style="3" customWidth="1"/>
    <col min="15111" max="15352" width="9.140625" style="3"/>
    <col min="15353" max="15353" width="2.7109375" style="3" customWidth="1"/>
    <col min="15354" max="15354" width="6.7109375" style="3" customWidth="1"/>
    <col min="15355" max="15355" width="43.7109375" style="3" customWidth="1"/>
    <col min="15356" max="15356" width="10.85546875" style="3" customWidth="1"/>
    <col min="15357" max="15357" width="13.7109375" style="3" customWidth="1"/>
    <col min="15358" max="15358" width="13.5703125" style="3" customWidth="1"/>
    <col min="15359" max="15360" width="12" style="3" customWidth="1"/>
    <col min="15361" max="15362" width="9.140625" style="3"/>
    <col min="15363" max="15363" width="34.28515625" style="3" customWidth="1"/>
    <col min="15364" max="15364" width="11.42578125" style="3" customWidth="1"/>
    <col min="15365" max="15365" width="9.140625" style="3"/>
    <col min="15366" max="15366" width="19.85546875" style="3" customWidth="1"/>
    <col min="15367" max="15608" width="9.140625" style="3"/>
    <col min="15609" max="15609" width="2.7109375" style="3" customWidth="1"/>
    <col min="15610" max="15610" width="6.7109375" style="3" customWidth="1"/>
    <col min="15611" max="15611" width="43.7109375" style="3" customWidth="1"/>
    <col min="15612" max="15612" width="10.85546875" style="3" customWidth="1"/>
    <col min="15613" max="15613" width="13.7109375" style="3" customWidth="1"/>
    <col min="15614" max="15614" width="13.5703125" style="3" customWidth="1"/>
    <col min="15615" max="15616" width="12" style="3" customWidth="1"/>
    <col min="15617" max="15618" width="9.140625" style="3"/>
    <col min="15619" max="15619" width="34.28515625" style="3" customWidth="1"/>
    <col min="15620" max="15620" width="11.42578125" style="3" customWidth="1"/>
    <col min="15621" max="15621" width="9.140625" style="3"/>
    <col min="15622" max="15622" width="19.85546875" style="3" customWidth="1"/>
    <col min="15623" max="15864" width="9.140625" style="3"/>
    <col min="15865" max="15865" width="2.7109375" style="3" customWidth="1"/>
    <col min="15866" max="15866" width="6.7109375" style="3" customWidth="1"/>
    <col min="15867" max="15867" width="43.7109375" style="3" customWidth="1"/>
    <col min="15868" max="15868" width="10.85546875" style="3" customWidth="1"/>
    <col min="15869" max="15869" width="13.7109375" style="3" customWidth="1"/>
    <col min="15870" max="15870" width="13.5703125" style="3" customWidth="1"/>
    <col min="15871" max="15872" width="12" style="3" customWidth="1"/>
    <col min="15873" max="15874" width="9.140625" style="3"/>
    <col min="15875" max="15875" width="34.28515625" style="3" customWidth="1"/>
    <col min="15876" max="15876" width="11.42578125" style="3" customWidth="1"/>
    <col min="15877" max="15877" width="9.140625" style="3"/>
    <col min="15878" max="15878" width="19.85546875" style="3" customWidth="1"/>
    <col min="15879" max="16120" width="9.140625" style="3"/>
    <col min="16121" max="16121" width="2.7109375" style="3" customWidth="1"/>
    <col min="16122" max="16122" width="6.7109375" style="3" customWidth="1"/>
    <col min="16123" max="16123" width="43.7109375" style="3" customWidth="1"/>
    <col min="16124" max="16124" width="10.85546875" style="3" customWidth="1"/>
    <col min="16125" max="16125" width="13.7109375" style="3" customWidth="1"/>
    <col min="16126" max="16126" width="13.5703125" style="3" customWidth="1"/>
    <col min="16127" max="16128" width="12" style="3" customWidth="1"/>
    <col min="16129" max="16130" width="9.140625" style="3"/>
    <col min="16131" max="16131" width="34.28515625" style="3" customWidth="1"/>
    <col min="16132" max="16132" width="11.42578125" style="3" customWidth="1"/>
    <col min="16133" max="16133" width="9.140625" style="3"/>
    <col min="16134" max="16134" width="19.85546875" style="3" customWidth="1"/>
    <col min="16135" max="16384" width="9.140625" style="3"/>
  </cols>
  <sheetData>
    <row r="1" spans="1:17" s="13" customFormat="1" ht="11.1" customHeight="1" x14ac:dyDescent="0.2">
      <c r="C1" s="160"/>
      <c r="D1" s="160"/>
      <c r="E1" s="14"/>
    </row>
    <row r="2" spans="1:17" s="13" customFormat="1" ht="17.25" customHeight="1" x14ac:dyDescent="0.2">
      <c r="A2" s="18" t="s">
        <v>141</v>
      </c>
      <c r="C2" s="14"/>
      <c r="D2" s="14"/>
      <c r="E2" s="14"/>
    </row>
    <row r="3" spans="1:17" s="13" customFormat="1" ht="11.1" customHeight="1" x14ac:dyDescent="0.2">
      <c r="A3" s="15"/>
      <c r="C3" s="14"/>
      <c r="D3" s="14"/>
      <c r="E3" s="14"/>
    </row>
    <row r="4" spans="1:17" s="13" customFormat="1" ht="11.1" customHeight="1" x14ac:dyDescent="0.2">
      <c r="A4" s="16"/>
      <c r="C4" s="17"/>
      <c r="D4" s="17"/>
      <c r="E4" s="14"/>
    </row>
    <row r="5" spans="1:17" s="13" customFormat="1" ht="13.5" customHeight="1" x14ac:dyDescent="0.2">
      <c r="A5" s="160" t="s">
        <v>21</v>
      </c>
      <c r="B5" s="160"/>
      <c r="C5" s="160"/>
      <c r="D5" s="160"/>
      <c r="E5" s="14"/>
    </row>
    <row r="6" spans="1:17" s="13" customFormat="1" ht="14.25" customHeight="1" x14ac:dyDescent="0.2">
      <c r="A6" s="160" t="s">
        <v>139</v>
      </c>
      <c r="B6" s="160"/>
      <c r="C6" s="160"/>
      <c r="D6" s="160"/>
      <c r="E6" s="14"/>
    </row>
    <row r="7" spans="1:17" s="13" customFormat="1" ht="25.5" customHeight="1" x14ac:dyDescent="0.2">
      <c r="A7" s="18"/>
      <c r="C7" s="14"/>
      <c r="D7" s="14"/>
      <c r="E7" s="14"/>
    </row>
    <row r="8" spans="1:17" s="13" customFormat="1" ht="11.1" customHeight="1" x14ac:dyDescent="0.2">
      <c r="A8" s="16"/>
      <c r="C8" s="17"/>
      <c r="D8" s="17"/>
      <c r="E8" s="14"/>
    </row>
    <row r="9" spans="1:17" s="13" customFormat="1" ht="27" customHeight="1" x14ac:dyDescent="0.2">
      <c r="A9" s="19" t="s">
        <v>22</v>
      </c>
      <c r="B9" s="20" t="s">
        <v>123</v>
      </c>
      <c r="C9" s="21" t="s">
        <v>125</v>
      </c>
      <c r="D9" s="21" t="s">
        <v>124</v>
      </c>
      <c r="E9" s="14"/>
    </row>
    <row r="10" spans="1:17" s="13" customFormat="1" ht="11.1" customHeight="1" x14ac:dyDescent="0.2">
      <c r="A10" s="22"/>
      <c r="B10" s="23"/>
      <c r="C10" s="24"/>
      <c r="D10" s="24"/>
      <c r="E10" s="14"/>
    </row>
    <row r="11" spans="1:17" x14ac:dyDescent="0.2">
      <c r="A11" s="25" t="s">
        <v>0</v>
      </c>
      <c r="B11" s="26"/>
      <c r="C11" s="27"/>
      <c r="D11" s="27"/>
      <c r="E11" s="2"/>
      <c r="G11" s="4"/>
      <c r="H11" s="4"/>
      <c r="I11" s="4"/>
      <c r="J11" s="4"/>
      <c r="K11" s="4"/>
      <c r="L11" s="4"/>
      <c r="M11" s="4"/>
      <c r="N11" s="4"/>
      <c r="O11" s="4"/>
      <c r="P11" s="4"/>
      <c r="Q11" s="4"/>
    </row>
    <row r="12" spans="1:17" x14ac:dyDescent="0.2">
      <c r="A12" s="25" t="s">
        <v>1</v>
      </c>
      <c r="B12" s="26" t="s">
        <v>2</v>
      </c>
      <c r="C12" s="28"/>
      <c r="D12" s="28"/>
      <c r="E12" s="2"/>
      <c r="G12" s="4"/>
      <c r="H12" s="4"/>
      <c r="I12" s="4"/>
      <c r="J12" s="4"/>
      <c r="K12" s="4"/>
      <c r="L12" s="4"/>
      <c r="M12" s="4"/>
      <c r="N12" s="4"/>
      <c r="O12" s="4"/>
      <c r="P12" s="4"/>
      <c r="Q12" s="4"/>
    </row>
    <row r="13" spans="1:17" x14ac:dyDescent="0.2">
      <c r="A13" s="29" t="s">
        <v>3</v>
      </c>
      <c r="B13" s="30">
        <v>17</v>
      </c>
      <c r="C13" s="27">
        <v>71404796</v>
      </c>
      <c r="D13" s="27">
        <v>70959303</v>
      </c>
      <c r="E13" s="2"/>
      <c r="G13" s="4"/>
      <c r="H13" s="4"/>
      <c r="I13" s="4"/>
      <c r="J13" s="4"/>
      <c r="K13" s="4"/>
      <c r="L13" s="4"/>
      <c r="M13" s="4"/>
      <c r="N13" s="4"/>
      <c r="O13" s="4"/>
      <c r="P13" s="4"/>
      <c r="Q13" s="4"/>
    </row>
    <row r="14" spans="1:17" x14ac:dyDescent="0.2">
      <c r="A14" s="29" t="s">
        <v>100</v>
      </c>
      <c r="B14" s="30">
        <v>18</v>
      </c>
      <c r="C14" s="27">
        <v>16771148</v>
      </c>
      <c r="D14" s="27">
        <v>17475246</v>
      </c>
      <c r="E14" s="2"/>
      <c r="G14" s="4"/>
      <c r="H14" s="4"/>
      <c r="I14" s="4"/>
      <c r="J14" s="4"/>
      <c r="K14" s="4"/>
      <c r="L14" s="4"/>
      <c r="M14" s="4"/>
      <c r="N14" s="4"/>
      <c r="O14" s="4"/>
      <c r="P14" s="4"/>
      <c r="Q14" s="4"/>
    </row>
    <row r="15" spans="1:17" x14ac:dyDescent="0.2">
      <c r="A15" s="29" t="s">
        <v>4</v>
      </c>
      <c r="B15" s="30"/>
      <c r="C15" s="27">
        <v>20437</v>
      </c>
      <c r="D15" s="27">
        <v>20795</v>
      </c>
      <c r="E15" s="2"/>
      <c r="G15" s="4"/>
      <c r="H15" s="4"/>
      <c r="I15" s="4"/>
      <c r="J15" s="4"/>
      <c r="K15" s="4"/>
      <c r="L15" s="4"/>
      <c r="M15" s="4"/>
      <c r="N15" s="4"/>
      <c r="O15" s="4"/>
      <c r="P15" s="4"/>
      <c r="Q15" s="4"/>
    </row>
    <row r="16" spans="1:17" x14ac:dyDescent="0.2">
      <c r="A16" s="29" t="s">
        <v>5</v>
      </c>
      <c r="B16" s="30"/>
      <c r="C16" s="27">
        <v>83023</v>
      </c>
      <c r="D16" s="27">
        <v>86676</v>
      </c>
      <c r="E16" s="2"/>
      <c r="G16" s="4"/>
      <c r="H16" s="4"/>
      <c r="I16" s="4"/>
      <c r="J16" s="4"/>
      <c r="K16" s="4"/>
      <c r="L16" s="4"/>
      <c r="M16" s="4"/>
      <c r="N16" s="4"/>
      <c r="O16" s="4"/>
      <c r="P16" s="4"/>
      <c r="Q16" s="4"/>
    </row>
    <row r="17" spans="1:17" x14ac:dyDescent="0.2">
      <c r="A17" s="29" t="s">
        <v>101</v>
      </c>
      <c r="B17" s="30">
        <v>19</v>
      </c>
      <c r="C17" s="27">
        <v>3485379</v>
      </c>
      <c r="D17" s="27">
        <v>1733868</v>
      </c>
      <c r="E17" s="2"/>
      <c r="G17" s="4"/>
      <c r="H17" s="4"/>
      <c r="I17" s="4"/>
      <c r="J17" s="4"/>
      <c r="K17" s="4"/>
      <c r="L17" s="4"/>
      <c r="M17" s="4"/>
      <c r="N17" s="4"/>
      <c r="O17" s="4"/>
      <c r="P17" s="4"/>
      <c r="Q17" s="4"/>
    </row>
    <row r="18" spans="1:17" x14ac:dyDescent="0.2">
      <c r="A18" s="29" t="s">
        <v>6</v>
      </c>
      <c r="B18" s="30"/>
      <c r="C18" s="27">
        <v>341483</v>
      </c>
      <c r="D18" s="27">
        <v>341483</v>
      </c>
      <c r="E18" s="2"/>
      <c r="G18" s="4"/>
      <c r="H18" s="4"/>
      <c r="I18" s="4"/>
      <c r="J18" s="4"/>
      <c r="K18" s="4"/>
      <c r="L18" s="4"/>
      <c r="M18" s="4"/>
      <c r="N18" s="4"/>
      <c r="O18" s="4"/>
      <c r="P18" s="4"/>
      <c r="Q18" s="4"/>
    </row>
    <row r="19" spans="1:17" x14ac:dyDescent="0.2">
      <c r="A19" s="29" t="s">
        <v>102</v>
      </c>
      <c r="B19" s="30">
        <v>24</v>
      </c>
      <c r="C19" s="27">
        <v>1707245</v>
      </c>
      <c r="D19" s="27">
        <v>653949</v>
      </c>
      <c r="E19" s="2"/>
      <c r="G19" s="4"/>
      <c r="H19" s="4"/>
      <c r="I19" s="4"/>
      <c r="J19" s="4"/>
      <c r="K19" s="4"/>
      <c r="L19" s="4"/>
      <c r="M19" s="4"/>
      <c r="N19" s="4"/>
      <c r="O19" s="4"/>
      <c r="P19" s="4"/>
      <c r="Q19" s="4"/>
    </row>
    <row r="20" spans="1:17" x14ac:dyDescent="0.2">
      <c r="A20" s="29" t="s">
        <v>126</v>
      </c>
      <c r="B20" s="30">
        <v>26</v>
      </c>
      <c r="C20" s="27">
        <v>63671115</v>
      </c>
      <c r="D20" s="27">
        <v>62887203</v>
      </c>
      <c r="E20" s="2"/>
      <c r="G20" s="4"/>
      <c r="H20" s="4"/>
      <c r="I20" s="4"/>
      <c r="J20" s="4"/>
      <c r="K20" s="4"/>
      <c r="L20" s="4"/>
      <c r="M20" s="4"/>
      <c r="N20" s="4"/>
      <c r="O20" s="4"/>
      <c r="P20" s="4"/>
      <c r="Q20" s="4"/>
    </row>
    <row r="21" spans="1:17" x14ac:dyDescent="0.2">
      <c r="A21" s="25" t="s">
        <v>7</v>
      </c>
      <c r="B21" s="26"/>
      <c r="C21" s="35">
        <f>+SUM(C13:C20)</f>
        <v>157484626</v>
      </c>
      <c r="D21" s="35">
        <f>+SUM(D13:D20)</f>
        <v>154158523</v>
      </c>
      <c r="E21" s="2"/>
      <c r="G21" s="4"/>
      <c r="H21" s="4"/>
      <c r="I21" s="4"/>
      <c r="J21" s="4"/>
      <c r="K21" s="4"/>
      <c r="L21" s="4"/>
      <c r="M21" s="4"/>
      <c r="N21" s="4"/>
      <c r="O21" s="4"/>
      <c r="P21" s="4"/>
      <c r="Q21" s="4"/>
    </row>
    <row r="22" spans="1:17" x14ac:dyDescent="0.2">
      <c r="A22" s="25" t="s">
        <v>8</v>
      </c>
      <c r="B22" s="26"/>
      <c r="C22" s="31"/>
      <c r="D22" s="31"/>
      <c r="E22" s="2"/>
      <c r="G22" s="4"/>
      <c r="H22" s="4"/>
      <c r="I22" s="4"/>
      <c r="J22" s="4"/>
      <c r="K22" s="4"/>
      <c r="L22" s="4"/>
      <c r="M22" s="4"/>
      <c r="N22" s="4"/>
      <c r="O22" s="4"/>
      <c r="P22" s="4"/>
      <c r="Q22" s="4"/>
    </row>
    <row r="23" spans="1:17" x14ac:dyDescent="0.2">
      <c r="A23" s="29" t="s">
        <v>103</v>
      </c>
      <c r="B23" s="30">
        <v>20</v>
      </c>
      <c r="C23" s="27">
        <v>7848424</v>
      </c>
      <c r="D23" s="27">
        <v>5918469</v>
      </c>
      <c r="E23" s="2"/>
      <c r="G23" s="4"/>
      <c r="H23" s="4"/>
      <c r="I23" s="4"/>
      <c r="J23" s="4"/>
      <c r="K23" s="4"/>
      <c r="L23" s="4"/>
      <c r="M23" s="4"/>
      <c r="N23" s="4"/>
      <c r="O23" s="4"/>
      <c r="P23" s="4"/>
      <c r="Q23" s="4"/>
    </row>
    <row r="24" spans="1:17" x14ac:dyDescent="0.2">
      <c r="A24" s="29" t="s">
        <v>104</v>
      </c>
      <c r="B24" s="30">
        <v>21</v>
      </c>
      <c r="C24" s="27">
        <v>7290516</v>
      </c>
      <c r="D24" s="27">
        <v>3126058</v>
      </c>
      <c r="E24" s="2"/>
      <c r="F24" s="2"/>
      <c r="G24" s="4"/>
      <c r="H24" s="4"/>
      <c r="I24" s="4"/>
      <c r="J24" s="4"/>
      <c r="K24" s="4"/>
      <c r="L24" s="4"/>
      <c r="M24" s="4"/>
      <c r="N24" s="4"/>
      <c r="O24" s="4"/>
      <c r="P24" s="4"/>
      <c r="Q24" s="4"/>
    </row>
    <row r="25" spans="1:17" x14ac:dyDescent="0.2">
      <c r="A25" s="29" t="s">
        <v>105</v>
      </c>
      <c r="B25" s="30">
        <v>22</v>
      </c>
      <c r="C25" s="27">
        <v>128534</v>
      </c>
      <c r="D25" s="27">
        <v>269319</v>
      </c>
      <c r="E25" s="2"/>
      <c r="F25" s="2"/>
      <c r="G25" s="4"/>
      <c r="H25" s="4"/>
      <c r="I25" s="4"/>
      <c r="J25" s="4"/>
      <c r="K25" s="4"/>
      <c r="L25" s="4"/>
      <c r="M25" s="4"/>
      <c r="N25" s="4"/>
      <c r="O25" s="4"/>
      <c r="P25" s="4"/>
      <c r="Q25" s="4"/>
    </row>
    <row r="26" spans="1:17" x14ac:dyDescent="0.2">
      <c r="A26" s="29" t="s">
        <v>101</v>
      </c>
      <c r="B26" s="30">
        <v>19</v>
      </c>
      <c r="C26" s="27">
        <v>1393258</v>
      </c>
      <c r="D26" s="27">
        <v>1124447</v>
      </c>
      <c r="E26" s="2"/>
      <c r="F26" s="2"/>
      <c r="G26" s="4"/>
      <c r="H26" s="4"/>
      <c r="I26" s="4"/>
      <c r="J26" s="4"/>
      <c r="K26" s="4"/>
      <c r="L26" s="4"/>
      <c r="M26" s="4"/>
      <c r="N26" s="4"/>
      <c r="O26" s="4"/>
      <c r="P26" s="4"/>
      <c r="Q26" s="4"/>
    </row>
    <row r="27" spans="1:17" x14ac:dyDescent="0.2">
      <c r="A27" s="29" t="s">
        <v>9</v>
      </c>
      <c r="B27" s="30">
        <v>23</v>
      </c>
      <c r="C27" s="27">
        <v>658924</v>
      </c>
      <c r="D27" s="27">
        <v>430021</v>
      </c>
      <c r="E27" s="2"/>
      <c r="F27" s="2"/>
      <c r="G27" s="4"/>
      <c r="H27" s="4"/>
      <c r="I27" s="4"/>
      <c r="J27" s="4"/>
      <c r="K27" s="4"/>
      <c r="L27" s="4"/>
      <c r="M27" s="4"/>
      <c r="N27" s="4"/>
      <c r="O27" s="4"/>
      <c r="P27" s="4"/>
      <c r="Q27" s="4"/>
    </row>
    <row r="28" spans="1:17" x14ac:dyDescent="0.2">
      <c r="A28" s="29" t="s">
        <v>106</v>
      </c>
      <c r="B28" s="30"/>
      <c r="C28" s="27">
        <v>738543</v>
      </c>
      <c r="D28" s="27">
        <v>717119</v>
      </c>
      <c r="E28" s="2"/>
      <c r="F28" s="2"/>
      <c r="G28" s="4"/>
      <c r="H28" s="4"/>
      <c r="I28" s="4"/>
      <c r="J28" s="4"/>
      <c r="K28" s="4"/>
      <c r="L28" s="4"/>
      <c r="M28" s="4"/>
      <c r="N28" s="4"/>
      <c r="O28" s="4"/>
      <c r="P28" s="4"/>
      <c r="Q28" s="4"/>
    </row>
    <row r="29" spans="1:17" x14ac:dyDescent="0.2">
      <c r="A29" s="29" t="s">
        <v>102</v>
      </c>
      <c r="B29" s="30">
        <v>24</v>
      </c>
      <c r="C29" s="27">
        <v>71745</v>
      </c>
      <c r="D29" s="27">
        <v>69369</v>
      </c>
      <c r="E29" s="2"/>
      <c r="F29" s="2"/>
      <c r="G29" s="4"/>
      <c r="H29" s="4"/>
      <c r="I29" s="4"/>
      <c r="J29" s="4"/>
      <c r="K29" s="4"/>
      <c r="L29" s="4"/>
      <c r="M29" s="4"/>
      <c r="N29" s="4"/>
      <c r="O29" s="4"/>
      <c r="P29" s="4"/>
      <c r="Q29" s="4"/>
    </row>
    <row r="30" spans="1:17" x14ac:dyDescent="0.2">
      <c r="A30" s="29" t="s">
        <v>10</v>
      </c>
      <c r="B30" s="30">
        <v>25</v>
      </c>
      <c r="C30" s="27">
        <v>28847912</v>
      </c>
      <c r="D30" s="27">
        <v>24189928</v>
      </c>
      <c r="E30" s="2"/>
      <c r="F30" s="2"/>
      <c r="G30" s="4"/>
      <c r="H30" s="4"/>
      <c r="I30" s="4"/>
      <c r="J30" s="4"/>
      <c r="K30" s="4"/>
      <c r="L30" s="4"/>
      <c r="M30" s="4"/>
      <c r="N30" s="4"/>
      <c r="O30" s="4"/>
      <c r="P30" s="4"/>
      <c r="Q30" s="4"/>
    </row>
    <row r="31" spans="1:17" x14ac:dyDescent="0.2">
      <c r="A31" s="25" t="s">
        <v>11</v>
      </c>
      <c r="B31" s="30"/>
      <c r="C31" s="36">
        <f>SUM(C23:C30)</f>
        <v>46977856</v>
      </c>
      <c r="D31" s="36">
        <f>SUM(D23:D30)</f>
        <v>35844730</v>
      </c>
      <c r="E31" s="2"/>
      <c r="F31" s="2"/>
      <c r="G31" s="4"/>
      <c r="H31" s="4"/>
      <c r="I31" s="4"/>
      <c r="J31" s="4"/>
      <c r="K31" s="4"/>
      <c r="L31" s="4"/>
      <c r="M31" s="4"/>
      <c r="N31" s="4"/>
      <c r="O31" s="4"/>
      <c r="P31" s="4"/>
      <c r="Q31" s="4"/>
    </row>
    <row r="32" spans="1:17" ht="13.5" thickBot="1" x14ac:dyDescent="0.25">
      <c r="A32" s="25" t="s">
        <v>12</v>
      </c>
      <c r="B32" s="26"/>
      <c r="C32" s="37">
        <f>C21+C31</f>
        <v>204462482</v>
      </c>
      <c r="D32" s="37">
        <f>D21+D31</f>
        <v>190003253</v>
      </c>
      <c r="E32" s="2"/>
      <c r="F32" s="2"/>
      <c r="G32" s="4"/>
      <c r="H32" s="4"/>
      <c r="I32" s="4"/>
      <c r="J32" s="4"/>
      <c r="K32" s="4"/>
      <c r="L32" s="4"/>
      <c r="M32" s="4"/>
      <c r="N32" s="4"/>
      <c r="O32" s="4"/>
      <c r="P32" s="4"/>
      <c r="Q32" s="4"/>
    </row>
    <row r="33" spans="1:17" x14ac:dyDescent="0.2">
      <c r="A33" s="25" t="s">
        <v>13</v>
      </c>
      <c r="B33" s="26"/>
      <c r="C33" s="32"/>
      <c r="D33" s="32"/>
      <c r="E33" s="2"/>
      <c r="F33" s="2"/>
      <c r="G33" s="4"/>
      <c r="H33" s="4"/>
      <c r="I33" s="4"/>
      <c r="J33" s="4"/>
      <c r="K33" s="4"/>
      <c r="L33" s="4"/>
      <c r="M33" s="4"/>
      <c r="N33" s="4"/>
      <c r="O33" s="4"/>
      <c r="P33" s="4"/>
      <c r="Q33" s="4"/>
    </row>
    <row r="34" spans="1:17" x14ac:dyDescent="0.2">
      <c r="A34" s="25" t="s">
        <v>14</v>
      </c>
      <c r="B34" s="26"/>
      <c r="C34" s="32"/>
      <c r="D34" s="32"/>
      <c r="E34" s="2"/>
      <c r="F34" s="2"/>
      <c r="G34" s="4"/>
      <c r="H34" s="4"/>
      <c r="I34" s="4"/>
      <c r="J34" s="4"/>
      <c r="K34" s="4"/>
      <c r="L34" s="4"/>
      <c r="M34" s="4"/>
      <c r="N34" s="4"/>
      <c r="O34" s="4"/>
      <c r="P34" s="4"/>
      <c r="Q34" s="4"/>
    </row>
    <row r="35" spans="1:17" x14ac:dyDescent="0.2">
      <c r="A35" s="29" t="s">
        <v>98</v>
      </c>
      <c r="B35" s="30">
        <v>27</v>
      </c>
      <c r="C35" s="33">
        <v>17754292</v>
      </c>
      <c r="D35" s="33">
        <v>17754292</v>
      </c>
      <c r="E35" s="2"/>
      <c r="F35" s="2"/>
      <c r="G35" s="4"/>
      <c r="H35" s="4"/>
      <c r="I35" s="4"/>
      <c r="J35" s="4"/>
      <c r="K35" s="4"/>
      <c r="L35" s="4"/>
      <c r="M35" s="4"/>
      <c r="N35" s="4"/>
      <c r="O35" s="4"/>
      <c r="P35" s="4"/>
      <c r="Q35" s="4"/>
    </row>
    <row r="36" spans="1:17" x14ac:dyDescent="0.2">
      <c r="A36" s="29" t="s">
        <v>107</v>
      </c>
      <c r="B36" s="26"/>
      <c r="C36" s="33">
        <v>72908724</v>
      </c>
      <c r="D36" s="33">
        <v>65844376</v>
      </c>
      <c r="E36" s="2"/>
      <c r="F36" s="2"/>
      <c r="G36" s="4"/>
      <c r="H36" s="4"/>
      <c r="I36" s="4"/>
      <c r="J36" s="4"/>
      <c r="K36" s="4"/>
      <c r="L36" s="4"/>
      <c r="M36" s="4"/>
      <c r="N36" s="4"/>
      <c r="O36" s="4"/>
      <c r="P36" s="4"/>
      <c r="Q36" s="4"/>
    </row>
    <row r="37" spans="1:17" ht="13.5" thickBot="1" x14ac:dyDescent="0.25">
      <c r="A37" s="25" t="s">
        <v>15</v>
      </c>
      <c r="B37" s="26"/>
      <c r="C37" s="107">
        <f>SUM(C35:C36)</f>
        <v>90663016</v>
      </c>
      <c r="D37" s="107">
        <f>SUM(D35:D36)</f>
        <v>83598668</v>
      </c>
      <c r="E37" s="2"/>
      <c r="F37" s="2"/>
      <c r="G37" s="2"/>
      <c r="H37" s="4"/>
      <c r="I37" s="4"/>
      <c r="J37" s="4"/>
      <c r="K37" s="4"/>
      <c r="L37" s="4"/>
      <c r="M37" s="4"/>
      <c r="N37" s="4"/>
      <c r="O37" s="4"/>
      <c r="P37" s="4"/>
      <c r="Q37" s="4"/>
    </row>
    <row r="38" spans="1:17" x14ac:dyDescent="0.2">
      <c r="A38" s="25" t="s">
        <v>16</v>
      </c>
      <c r="B38" s="26"/>
      <c r="C38" s="34"/>
      <c r="D38" s="34"/>
      <c r="E38" s="2"/>
      <c r="F38" s="2"/>
      <c r="G38" s="2"/>
      <c r="H38" s="4"/>
      <c r="I38" s="4"/>
      <c r="J38" s="4"/>
      <c r="K38" s="4"/>
      <c r="L38" s="4"/>
      <c r="M38" s="4"/>
      <c r="N38" s="4"/>
      <c r="O38" s="4"/>
      <c r="P38" s="4"/>
      <c r="Q38" s="4"/>
    </row>
    <row r="39" spans="1:17" x14ac:dyDescent="0.2">
      <c r="A39" s="29" t="s">
        <v>108</v>
      </c>
      <c r="B39" s="30">
        <v>28</v>
      </c>
      <c r="C39" s="33">
        <v>79677419</v>
      </c>
      <c r="D39" s="33">
        <v>75298558</v>
      </c>
      <c r="E39" s="2"/>
      <c r="F39" s="2"/>
      <c r="G39" s="2"/>
      <c r="H39" s="4"/>
      <c r="I39" s="4"/>
      <c r="J39" s="4"/>
      <c r="K39" s="4"/>
      <c r="L39" s="4"/>
      <c r="M39" s="4"/>
      <c r="N39" s="4"/>
      <c r="O39" s="4"/>
      <c r="P39" s="4"/>
      <c r="Q39" s="4"/>
    </row>
    <row r="40" spans="1:17" x14ac:dyDescent="0.2">
      <c r="A40" s="29" t="s">
        <v>109</v>
      </c>
      <c r="B40" s="30">
        <v>28</v>
      </c>
      <c r="C40" s="33">
        <v>7164242</v>
      </c>
      <c r="D40" s="33">
        <v>7280162</v>
      </c>
      <c r="E40" s="2"/>
      <c r="F40" s="2"/>
      <c r="G40" s="2"/>
      <c r="H40" s="4"/>
      <c r="I40" s="4"/>
      <c r="J40" s="4"/>
      <c r="K40" s="4"/>
      <c r="L40" s="4"/>
      <c r="M40" s="4"/>
      <c r="N40" s="4"/>
      <c r="O40" s="4"/>
      <c r="P40" s="4"/>
      <c r="Q40" s="4"/>
    </row>
    <row r="41" spans="1:17" x14ac:dyDescent="0.2">
      <c r="A41" s="29" t="s">
        <v>113</v>
      </c>
      <c r="B41" s="30">
        <v>29</v>
      </c>
      <c r="C41" s="33">
        <v>75032</v>
      </c>
      <c r="D41" s="33">
        <v>71572</v>
      </c>
      <c r="E41" s="2"/>
      <c r="F41" s="2"/>
      <c r="G41" s="2"/>
      <c r="H41" s="4"/>
      <c r="I41" s="4"/>
      <c r="J41" s="4"/>
      <c r="K41" s="4"/>
      <c r="L41" s="4"/>
      <c r="M41" s="4"/>
      <c r="N41" s="4"/>
      <c r="O41" s="4"/>
      <c r="P41" s="4"/>
      <c r="Q41" s="4"/>
    </row>
    <row r="42" spans="1:17" x14ac:dyDescent="0.2">
      <c r="A42" s="29" t="s">
        <v>115</v>
      </c>
      <c r="B42" s="30">
        <v>30</v>
      </c>
      <c r="C42" s="33">
        <v>2584167</v>
      </c>
      <c r="D42" s="33">
        <v>2534579</v>
      </c>
      <c r="E42" s="2"/>
      <c r="F42" s="2"/>
      <c r="G42" s="2"/>
      <c r="H42" s="4"/>
      <c r="I42" s="4"/>
      <c r="J42" s="4"/>
      <c r="K42" s="4"/>
      <c r="L42" s="4"/>
      <c r="M42" s="4"/>
      <c r="N42" s="4"/>
      <c r="O42" s="4"/>
      <c r="P42" s="4"/>
      <c r="Q42" s="4"/>
    </row>
    <row r="43" spans="1:17" x14ac:dyDescent="0.2">
      <c r="A43" s="29" t="s">
        <v>116</v>
      </c>
      <c r="B43" s="30"/>
      <c r="C43" s="33">
        <v>4362113</v>
      </c>
      <c r="D43" s="33">
        <v>4362113</v>
      </c>
      <c r="E43" s="2"/>
      <c r="F43" s="2"/>
      <c r="G43" s="2"/>
      <c r="H43" s="4"/>
      <c r="I43" s="4"/>
      <c r="J43" s="4"/>
      <c r="K43" s="4"/>
      <c r="L43" s="4"/>
      <c r="M43" s="4"/>
      <c r="N43" s="4"/>
      <c r="O43" s="4"/>
      <c r="P43" s="4"/>
      <c r="Q43" s="4"/>
    </row>
    <row r="44" spans="1:17" x14ac:dyDescent="0.2">
      <c r="A44" s="25" t="s">
        <v>17</v>
      </c>
      <c r="B44" s="26"/>
      <c r="C44" s="36">
        <f>+SUM(C39:C43)</f>
        <v>93862973</v>
      </c>
      <c r="D44" s="36">
        <f>+SUM(D39:D43)</f>
        <v>89546984</v>
      </c>
      <c r="E44" s="2"/>
      <c r="F44" s="2"/>
      <c r="G44" s="2"/>
      <c r="H44" s="4"/>
      <c r="I44" s="4"/>
      <c r="J44" s="4"/>
      <c r="K44" s="4"/>
      <c r="L44" s="4"/>
      <c r="M44" s="4"/>
      <c r="N44" s="4"/>
      <c r="O44" s="4"/>
      <c r="P44" s="4"/>
      <c r="Q44" s="4"/>
    </row>
    <row r="45" spans="1:17" x14ac:dyDescent="0.2">
      <c r="A45" s="25" t="s">
        <v>18</v>
      </c>
      <c r="B45" s="26"/>
      <c r="C45" s="33"/>
      <c r="D45" s="33"/>
      <c r="E45" s="2"/>
      <c r="F45" s="2"/>
      <c r="G45" s="2"/>
      <c r="H45" s="4"/>
      <c r="I45" s="4"/>
      <c r="J45" s="4"/>
      <c r="K45" s="4"/>
      <c r="L45" s="4"/>
      <c r="M45" s="4"/>
      <c r="N45" s="4"/>
      <c r="O45" s="4"/>
      <c r="P45" s="4"/>
      <c r="Q45" s="4"/>
    </row>
    <row r="46" spans="1:17" x14ac:dyDescent="0.2">
      <c r="A46" s="29" t="s">
        <v>110</v>
      </c>
      <c r="B46" s="30">
        <v>28</v>
      </c>
      <c r="C46" s="33">
        <v>7283271</v>
      </c>
      <c r="D46" s="33">
        <v>8738354</v>
      </c>
      <c r="E46" s="2"/>
      <c r="F46" s="2"/>
      <c r="G46" s="4"/>
      <c r="H46" s="4"/>
      <c r="I46" s="4"/>
      <c r="J46" s="4"/>
      <c r="K46" s="4"/>
      <c r="L46" s="4"/>
      <c r="M46" s="4"/>
      <c r="N46" s="4"/>
      <c r="O46" s="4"/>
      <c r="P46" s="4"/>
      <c r="Q46" s="4"/>
    </row>
    <row r="47" spans="1:17" x14ac:dyDescent="0.2">
      <c r="A47" s="29" t="s">
        <v>111</v>
      </c>
      <c r="B47" s="30">
        <v>31</v>
      </c>
      <c r="C47" s="33">
        <v>3811329</v>
      </c>
      <c r="D47" s="33">
        <v>4830312</v>
      </c>
      <c r="E47" s="2"/>
      <c r="F47" s="2"/>
      <c r="G47" s="4"/>
      <c r="H47" s="4"/>
      <c r="I47" s="4"/>
      <c r="J47" s="4"/>
      <c r="K47" s="4"/>
      <c r="L47" s="4"/>
      <c r="M47" s="4"/>
      <c r="N47" s="4"/>
      <c r="O47" s="4"/>
      <c r="P47" s="4"/>
      <c r="Q47" s="4"/>
    </row>
    <row r="48" spans="1:17" x14ac:dyDescent="0.2">
      <c r="A48" s="29" t="s">
        <v>112</v>
      </c>
      <c r="B48" s="30">
        <v>32</v>
      </c>
      <c r="C48" s="33">
        <v>7888030</v>
      </c>
      <c r="D48" s="33">
        <v>2845069</v>
      </c>
      <c r="E48" s="2"/>
      <c r="F48" s="2"/>
      <c r="G48" s="4"/>
      <c r="H48" s="4"/>
      <c r="I48" s="4"/>
      <c r="J48" s="4"/>
      <c r="K48" s="4"/>
      <c r="L48" s="4"/>
      <c r="M48" s="4"/>
      <c r="N48" s="4"/>
      <c r="O48" s="4"/>
      <c r="P48" s="4"/>
      <c r="Q48" s="4"/>
    </row>
    <row r="49" spans="1:17" x14ac:dyDescent="0.2">
      <c r="A49" s="29" t="s">
        <v>113</v>
      </c>
      <c r="B49" s="30">
        <v>29</v>
      </c>
      <c r="C49" s="33">
        <v>35714</v>
      </c>
      <c r="D49" s="33">
        <v>47619</v>
      </c>
      <c r="E49" s="2"/>
      <c r="F49" s="2"/>
      <c r="G49" s="4"/>
      <c r="H49" s="4"/>
      <c r="I49" s="4"/>
      <c r="J49" s="4"/>
      <c r="K49" s="4"/>
      <c r="L49" s="4"/>
      <c r="M49" s="4"/>
      <c r="N49" s="4"/>
      <c r="O49" s="4"/>
      <c r="P49" s="4"/>
      <c r="Q49" s="4"/>
    </row>
    <row r="50" spans="1:17" x14ac:dyDescent="0.2">
      <c r="A50" s="29" t="s">
        <v>114</v>
      </c>
      <c r="B50" s="30">
        <v>33</v>
      </c>
      <c r="C50" s="33">
        <v>918149</v>
      </c>
      <c r="D50" s="33">
        <v>396247</v>
      </c>
      <c r="E50" s="2"/>
      <c r="F50" s="2"/>
      <c r="G50" s="4"/>
      <c r="H50" s="4"/>
      <c r="I50" s="4"/>
      <c r="J50" s="4"/>
      <c r="K50" s="4"/>
      <c r="L50" s="4"/>
      <c r="M50" s="4"/>
      <c r="N50" s="4"/>
      <c r="O50" s="4"/>
      <c r="P50" s="4"/>
      <c r="Q50" s="4"/>
    </row>
    <row r="51" spans="1:17" x14ac:dyDescent="0.2">
      <c r="A51" s="25" t="s">
        <v>19</v>
      </c>
      <c r="B51" s="30"/>
      <c r="C51" s="36">
        <f>SUM(C46:C50)</f>
        <v>19936493</v>
      </c>
      <c r="D51" s="36">
        <f>SUM(D46:D50)</f>
        <v>16857601</v>
      </c>
      <c r="E51" s="2"/>
      <c r="F51" s="2"/>
      <c r="G51" s="4"/>
      <c r="H51" s="4"/>
      <c r="I51" s="4"/>
      <c r="J51" s="4"/>
      <c r="K51" s="4"/>
      <c r="L51" s="4"/>
      <c r="M51" s="4"/>
      <c r="N51" s="4"/>
      <c r="O51" s="4"/>
      <c r="P51" s="4"/>
      <c r="Q51" s="4"/>
    </row>
    <row r="52" spans="1:17" ht="13.5" thickBot="1" x14ac:dyDescent="0.25">
      <c r="A52" s="25" t="s">
        <v>20</v>
      </c>
      <c r="B52" s="26"/>
      <c r="C52" s="37">
        <f>C51+C44+C37</f>
        <v>204462482</v>
      </c>
      <c r="D52" s="37">
        <f>D51+D44+D37</f>
        <v>190003253</v>
      </c>
      <c r="E52" s="2"/>
      <c r="F52" s="2"/>
      <c r="G52" s="4"/>
      <c r="H52" s="4"/>
      <c r="I52" s="4"/>
      <c r="J52" s="4"/>
      <c r="K52" s="4"/>
      <c r="L52" s="4"/>
      <c r="M52" s="4"/>
      <c r="N52" s="4"/>
      <c r="O52" s="4"/>
      <c r="P52" s="4"/>
      <c r="Q52" s="4"/>
    </row>
    <row r="53" spans="1:17" x14ac:dyDescent="0.2">
      <c r="A53" s="5"/>
      <c r="C53" s="7"/>
      <c r="D53" s="7"/>
      <c r="E53" s="2"/>
      <c r="F53" s="2"/>
      <c r="G53" s="4"/>
      <c r="H53" s="4"/>
      <c r="I53" s="4"/>
      <c r="J53" s="4"/>
      <c r="K53" s="4"/>
      <c r="L53" s="4"/>
      <c r="M53" s="4"/>
      <c r="N53" s="4"/>
      <c r="O53" s="4"/>
      <c r="P53" s="4"/>
      <c r="Q53" s="4"/>
    </row>
    <row r="54" spans="1:17" s="11" customFormat="1" x14ac:dyDescent="0.2">
      <c r="A54" s="38" t="s">
        <v>23</v>
      </c>
      <c r="B54" s="8"/>
      <c r="C54" s="108">
        <v>905800</v>
      </c>
      <c r="D54" s="108">
        <v>835120</v>
      </c>
      <c r="E54" s="9"/>
      <c r="F54" s="2"/>
      <c r="G54" s="10"/>
      <c r="H54" s="10"/>
      <c r="I54" s="10"/>
      <c r="J54" s="10"/>
      <c r="K54" s="10"/>
      <c r="L54" s="10"/>
      <c r="M54" s="10"/>
      <c r="N54" s="10"/>
      <c r="O54" s="10"/>
      <c r="P54" s="10"/>
      <c r="Q54" s="10"/>
    </row>
    <row r="55" spans="1:17" x14ac:dyDescent="0.2">
      <c r="C55" s="7"/>
      <c r="D55" s="7"/>
      <c r="E55" s="2"/>
      <c r="F55" s="2"/>
      <c r="G55" s="4"/>
      <c r="H55" s="4"/>
      <c r="I55" s="4"/>
      <c r="J55" s="4"/>
      <c r="K55" s="4"/>
      <c r="L55" s="4"/>
      <c r="M55" s="4"/>
      <c r="N55" s="4"/>
      <c r="O55" s="4"/>
      <c r="P55" s="4"/>
      <c r="Q55" s="4"/>
    </row>
    <row r="56" spans="1:17" x14ac:dyDescent="0.2">
      <c r="C56" s="7"/>
      <c r="D56" s="7"/>
      <c r="E56" s="2"/>
      <c r="F56" s="2"/>
      <c r="G56" s="4"/>
      <c r="H56" s="4"/>
      <c r="I56" s="4"/>
      <c r="J56" s="4"/>
      <c r="K56" s="4"/>
      <c r="L56" s="4"/>
      <c r="M56" s="4"/>
      <c r="N56" s="4"/>
      <c r="O56" s="4"/>
      <c r="P56" s="4"/>
      <c r="Q56" s="4"/>
    </row>
    <row r="57" spans="1:17" x14ac:dyDescent="0.2">
      <c r="C57" s="7"/>
      <c r="D57" s="7"/>
      <c r="E57" s="2"/>
      <c r="F57" s="2"/>
      <c r="G57" s="4"/>
      <c r="H57" s="4"/>
      <c r="I57" s="4"/>
      <c r="J57" s="4"/>
      <c r="K57" s="4"/>
      <c r="L57" s="4"/>
      <c r="M57" s="4"/>
      <c r="N57" s="4"/>
      <c r="O57" s="4"/>
      <c r="P57" s="4"/>
      <c r="Q57" s="4"/>
    </row>
    <row r="58" spans="1:17" x14ac:dyDescent="0.2">
      <c r="C58" s="7"/>
      <c r="D58" s="7"/>
      <c r="E58" s="2"/>
      <c r="F58" s="2"/>
      <c r="G58" s="4"/>
      <c r="H58" s="4"/>
      <c r="I58" s="4"/>
      <c r="J58" s="4"/>
      <c r="K58" s="4"/>
      <c r="L58" s="4"/>
      <c r="M58" s="4"/>
      <c r="N58" s="4"/>
      <c r="O58" s="4"/>
      <c r="P58" s="4"/>
      <c r="Q58" s="4"/>
    </row>
    <row r="59" spans="1:17" ht="34.5" customHeight="1" x14ac:dyDescent="0.25">
      <c r="A59" s="47" t="s">
        <v>27</v>
      </c>
      <c r="B59"/>
      <c r="C59"/>
      <c r="D59"/>
      <c r="E59" s="2"/>
      <c r="F59" s="2"/>
      <c r="G59" s="4"/>
      <c r="H59" s="4"/>
      <c r="I59" s="4"/>
      <c r="J59" s="4"/>
      <c r="K59" s="4"/>
      <c r="L59" s="4"/>
      <c r="M59" s="4"/>
      <c r="N59" s="4"/>
      <c r="O59" s="4"/>
      <c r="P59" s="4"/>
      <c r="Q59" s="4"/>
    </row>
    <row r="60" spans="1:17" ht="15" x14ac:dyDescent="0.25">
      <c r="A60" s="48"/>
      <c r="B60"/>
      <c r="C60"/>
      <c r="D60"/>
      <c r="E60" s="2"/>
      <c r="F60" s="2"/>
      <c r="G60" s="4"/>
      <c r="H60" s="4"/>
      <c r="I60" s="4"/>
      <c r="J60" s="4"/>
      <c r="K60" s="4"/>
      <c r="L60" s="4"/>
      <c r="M60" s="4"/>
      <c r="N60" s="4"/>
      <c r="O60" s="4"/>
      <c r="P60" s="4"/>
      <c r="Q60" s="4"/>
    </row>
    <row r="61" spans="1:17" ht="12" customHeight="1" x14ac:dyDescent="0.2">
      <c r="A61" s="154" t="s">
        <v>25</v>
      </c>
      <c r="B61" s="50"/>
      <c r="C61" s="161" t="s">
        <v>28</v>
      </c>
      <c r="D61" s="161"/>
      <c r="E61" s="2"/>
      <c r="F61" s="2"/>
      <c r="G61" s="4"/>
      <c r="H61" s="4"/>
      <c r="I61" s="4"/>
      <c r="J61" s="4"/>
      <c r="K61" s="4"/>
      <c r="L61" s="4"/>
      <c r="M61" s="4"/>
      <c r="N61" s="4"/>
      <c r="O61" s="4"/>
      <c r="P61" s="4"/>
      <c r="Q61" s="4"/>
    </row>
    <row r="62" spans="1:17" ht="48" customHeight="1" x14ac:dyDescent="0.2">
      <c r="A62" s="154" t="s">
        <v>26</v>
      </c>
      <c r="B62" s="50"/>
      <c r="C62" s="161" t="s">
        <v>29</v>
      </c>
      <c r="D62" s="161"/>
      <c r="E62" s="2"/>
      <c r="F62" s="2"/>
      <c r="G62" s="4"/>
      <c r="H62" s="4"/>
      <c r="I62" s="4"/>
      <c r="J62" s="4"/>
      <c r="K62" s="4"/>
      <c r="L62" s="4"/>
      <c r="M62" s="4"/>
      <c r="N62" s="4"/>
      <c r="O62" s="4"/>
      <c r="P62" s="4"/>
      <c r="Q62" s="4"/>
    </row>
    <row r="63" spans="1:17" ht="15.75" customHeight="1" x14ac:dyDescent="0.2">
      <c r="A63" s="49"/>
      <c r="B63" s="49"/>
      <c r="C63" s="49"/>
      <c r="D63" s="49"/>
      <c r="E63" s="2"/>
      <c r="F63" s="2"/>
      <c r="G63" s="4"/>
      <c r="H63" s="4"/>
      <c r="I63" s="4"/>
      <c r="J63" s="4"/>
      <c r="K63" s="4"/>
      <c r="L63" s="4"/>
      <c r="M63" s="4"/>
      <c r="N63" s="4"/>
      <c r="O63" s="4"/>
      <c r="P63" s="4"/>
      <c r="Q63" s="4"/>
    </row>
    <row r="64" spans="1:17" x14ac:dyDescent="0.2">
      <c r="A64" s="51" t="s">
        <v>138</v>
      </c>
      <c r="B64" s="49"/>
      <c r="C64" s="49"/>
      <c r="D64" s="49"/>
      <c r="E64" s="4"/>
      <c r="F64" s="4"/>
      <c r="G64" s="4"/>
      <c r="H64" s="4"/>
      <c r="I64" s="4"/>
      <c r="J64" s="4"/>
      <c r="K64" s="4"/>
      <c r="L64" s="4"/>
      <c r="M64" s="4"/>
      <c r="N64" s="4"/>
      <c r="O64" s="4"/>
      <c r="P64" s="4"/>
      <c r="Q64" s="4"/>
    </row>
    <row r="65" spans="1:17" x14ac:dyDescent="0.2">
      <c r="A65" s="51"/>
      <c r="B65" s="49"/>
      <c r="C65" s="49"/>
      <c r="D65" s="49"/>
      <c r="E65" s="4"/>
      <c r="F65" s="4"/>
      <c r="G65" s="4"/>
      <c r="H65" s="4"/>
      <c r="I65" s="4"/>
      <c r="J65" s="4"/>
      <c r="K65" s="4"/>
      <c r="L65" s="4"/>
      <c r="M65" s="4"/>
      <c r="N65" s="4"/>
      <c r="O65" s="4"/>
      <c r="P65" s="4"/>
      <c r="Q65" s="4"/>
    </row>
    <row r="66" spans="1:17" ht="15" x14ac:dyDescent="0.25">
      <c r="A66" s="52"/>
      <c r="B66"/>
      <c r="C66"/>
      <c r="D66"/>
      <c r="E66" s="4"/>
      <c r="F66" s="4"/>
      <c r="G66" s="4"/>
      <c r="H66" s="4"/>
      <c r="I66" s="4"/>
      <c r="J66" s="4"/>
      <c r="K66" s="4"/>
      <c r="L66" s="4"/>
      <c r="M66" s="4"/>
      <c r="N66" s="4"/>
      <c r="O66" s="4"/>
      <c r="P66" s="4"/>
      <c r="Q66" s="4"/>
    </row>
    <row r="67" spans="1:17" x14ac:dyDescent="0.2">
      <c r="C67" s="7"/>
      <c r="D67" s="7"/>
      <c r="E67" s="4"/>
      <c r="F67" s="4"/>
      <c r="G67" s="4"/>
      <c r="H67" s="4"/>
      <c r="I67" s="4"/>
      <c r="J67" s="4"/>
      <c r="K67" s="4"/>
      <c r="L67" s="4"/>
      <c r="M67" s="4"/>
      <c r="N67" s="4"/>
      <c r="O67" s="4"/>
      <c r="P67" s="4"/>
      <c r="Q67" s="4"/>
    </row>
    <row r="68" spans="1:17" x14ac:dyDescent="0.2">
      <c r="C68" s="7"/>
      <c r="D68" s="7"/>
      <c r="E68" s="4"/>
      <c r="F68" s="4"/>
      <c r="G68" s="4"/>
      <c r="H68" s="4"/>
      <c r="I68" s="4"/>
      <c r="J68" s="4"/>
      <c r="K68" s="4"/>
      <c r="L68" s="4"/>
      <c r="M68" s="4"/>
      <c r="N68" s="4"/>
      <c r="O68" s="4"/>
      <c r="P68" s="4"/>
      <c r="Q68" s="4"/>
    </row>
    <row r="69" spans="1:17" x14ac:dyDescent="0.2">
      <c r="C69" s="7"/>
      <c r="D69" s="7"/>
      <c r="E69" s="4"/>
      <c r="F69" s="4"/>
      <c r="G69" s="4"/>
      <c r="H69" s="4"/>
      <c r="I69" s="4"/>
      <c r="J69" s="4"/>
      <c r="K69" s="4"/>
      <c r="L69" s="4"/>
      <c r="M69" s="4"/>
      <c r="N69" s="4"/>
      <c r="O69" s="4"/>
      <c r="P69" s="4"/>
      <c r="Q69" s="4"/>
    </row>
    <row r="70" spans="1:17" x14ac:dyDescent="0.2">
      <c r="C70" s="7"/>
      <c r="D70" s="7"/>
      <c r="E70" s="4"/>
      <c r="F70" s="4"/>
      <c r="G70" s="4"/>
      <c r="H70" s="4"/>
      <c r="I70" s="4"/>
      <c r="J70" s="4"/>
      <c r="K70" s="4"/>
      <c r="L70" s="4"/>
      <c r="M70" s="4"/>
      <c r="N70" s="4"/>
      <c r="O70" s="4"/>
      <c r="P70" s="4"/>
      <c r="Q70" s="4"/>
    </row>
    <row r="71" spans="1:17" x14ac:dyDescent="0.2">
      <c r="C71" s="7"/>
      <c r="D71" s="7"/>
      <c r="E71" s="4"/>
      <c r="F71" s="4"/>
      <c r="G71" s="4"/>
      <c r="H71" s="4"/>
      <c r="I71" s="4"/>
      <c r="J71" s="4"/>
      <c r="K71" s="4"/>
      <c r="L71" s="4"/>
      <c r="M71" s="4"/>
      <c r="N71" s="4"/>
      <c r="O71" s="4"/>
      <c r="P71" s="4"/>
      <c r="Q71" s="4"/>
    </row>
    <row r="72" spans="1:17" x14ac:dyDescent="0.2">
      <c r="C72" s="7"/>
      <c r="D72" s="7"/>
      <c r="E72" s="4"/>
      <c r="F72" s="4"/>
      <c r="G72" s="4"/>
      <c r="H72" s="4"/>
      <c r="I72" s="4"/>
      <c r="J72" s="4"/>
      <c r="K72" s="4"/>
      <c r="L72" s="4"/>
      <c r="M72" s="4"/>
      <c r="N72" s="4"/>
      <c r="O72" s="4"/>
      <c r="P72" s="4"/>
      <c r="Q72" s="4"/>
    </row>
    <row r="73" spans="1:17" x14ac:dyDescent="0.2">
      <c r="C73" s="7"/>
      <c r="D73" s="7"/>
      <c r="E73" s="4"/>
      <c r="F73" s="4"/>
      <c r="G73" s="4"/>
      <c r="H73" s="4"/>
      <c r="I73" s="4"/>
      <c r="J73" s="4"/>
      <c r="K73" s="4"/>
      <c r="L73" s="4"/>
      <c r="M73" s="4"/>
      <c r="N73" s="4"/>
      <c r="O73" s="4"/>
      <c r="P73" s="4"/>
      <c r="Q73" s="4"/>
    </row>
    <row r="74" spans="1:17" x14ac:dyDescent="0.2">
      <c r="C74" s="7"/>
      <c r="D74" s="7"/>
      <c r="E74" s="4"/>
      <c r="F74" s="4"/>
      <c r="G74" s="4"/>
      <c r="H74" s="4"/>
      <c r="I74" s="4"/>
      <c r="J74" s="4"/>
      <c r="K74" s="4"/>
      <c r="L74" s="4"/>
      <c r="M74" s="4"/>
      <c r="N74" s="4"/>
      <c r="O74" s="4"/>
      <c r="P74" s="4"/>
      <c r="Q74" s="4"/>
    </row>
    <row r="75" spans="1:17" x14ac:dyDescent="0.2">
      <c r="C75" s="7"/>
      <c r="D75" s="7"/>
      <c r="E75" s="4"/>
      <c r="F75" s="4"/>
      <c r="G75" s="4"/>
      <c r="H75" s="4"/>
      <c r="I75" s="4"/>
      <c r="J75" s="4"/>
      <c r="K75" s="4"/>
      <c r="L75" s="4"/>
      <c r="M75" s="4"/>
      <c r="N75" s="4"/>
      <c r="O75" s="4"/>
      <c r="P75" s="4"/>
      <c r="Q75" s="4"/>
    </row>
    <row r="76" spans="1:17" x14ac:dyDescent="0.2">
      <c r="C76" s="7"/>
      <c r="D76" s="7"/>
      <c r="E76" s="4"/>
      <c r="F76" s="4"/>
      <c r="G76" s="4"/>
      <c r="H76" s="4"/>
      <c r="I76" s="4"/>
      <c r="J76" s="4"/>
      <c r="K76" s="4"/>
      <c r="L76" s="4"/>
      <c r="M76" s="4"/>
      <c r="N76" s="4"/>
      <c r="O76" s="4"/>
      <c r="P76" s="4"/>
      <c r="Q76" s="4"/>
    </row>
    <row r="77" spans="1:17" x14ac:dyDescent="0.2">
      <c r="C77" s="7"/>
      <c r="D77" s="7"/>
      <c r="E77" s="4"/>
      <c r="F77" s="4"/>
      <c r="G77" s="4"/>
      <c r="H77" s="4"/>
      <c r="I77" s="4"/>
      <c r="J77" s="4"/>
      <c r="K77" s="4"/>
      <c r="L77" s="4"/>
      <c r="M77" s="4"/>
      <c r="N77" s="4"/>
      <c r="O77" s="4"/>
      <c r="P77" s="4"/>
      <c r="Q77" s="4"/>
    </row>
    <row r="78" spans="1:17" x14ac:dyDescent="0.2">
      <c r="C78" s="7"/>
      <c r="D78" s="7"/>
      <c r="E78" s="4"/>
      <c r="F78" s="4"/>
      <c r="G78" s="4"/>
      <c r="H78" s="4"/>
      <c r="I78" s="4"/>
      <c r="J78" s="4"/>
      <c r="K78" s="4"/>
      <c r="L78" s="4"/>
      <c r="M78" s="4"/>
      <c r="N78" s="4"/>
      <c r="O78" s="4"/>
      <c r="P78" s="4"/>
      <c r="Q78" s="4"/>
    </row>
    <row r="79" spans="1:17" x14ac:dyDescent="0.2">
      <c r="C79" s="7"/>
      <c r="D79" s="7"/>
      <c r="E79" s="4"/>
      <c r="F79" s="4"/>
      <c r="G79" s="4"/>
      <c r="H79" s="4"/>
      <c r="I79" s="4"/>
      <c r="J79" s="4"/>
      <c r="K79" s="4"/>
      <c r="L79" s="4"/>
      <c r="M79" s="4"/>
      <c r="N79" s="4"/>
      <c r="O79" s="4"/>
      <c r="P79" s="4"/>
      <c r="Q79" s="4"/>
    </row>
    <row r="80" spans="1:17" x14ac:dyDescent="0.2">
      <c r="C80" s="7"/>
      <c r="D80" s="7"/>
      <c r="E80" s="4"/>
      <c r="F80" s="4"/>
      <c r="G80" s="4"/>
      <c r="H80" s="4"/>
      <c r="I80" s="4"/>
      <c r="J80" s="4"/>
      <c r="K80" s="4"/>
      <c r="L80" s="4"/>
      <c r="M80" s="4"/>
      <c r="N80" s="4"/>
      <c r="O80" s="4"/>
      <c r="P80" s="4"/>
      <c r="Q80" s="4"/>
    </row>
    <row r="81" spans="3:17" x14ac:dyDescent="0.2">
      <c r="C81" s="7"/>
      <c r="D81" s="7"/>
      <c r="E81" s="4"/>
      <c r="F81" s="4"/>
      <c r="G81" s="4"/>
      <c r="H81" s="4"/>
      <c r="I81" s="4"/>
      <c r="J81" s="4"/>
      <c r="K81" s="4"/>
      <c r="L81" s="4"/>
      <c r="M81" s="4"/>
      <c r="N81" s="4"/>
      <c r="O81" s="4"/>
      <c r="P81" s="4"/>
      <c r="Q81" s="4"/>
    </row>
    <row r="82" spans="3:17" x14ac:dyDescent="0.2">
      <c r="C82" s="7"/>
      <c r="D82" s="7"/>
      <c r="E82" s="4"/>
      <c r="F82" s="4"/>
      <c r="G82" s="4"/>
      <c r="H82" s="4"/>
      <c r="I82" s="4"/>
      <c r="J82" s="4"/>
      <c r="K82" s="4"/>
      <c r="L82" s="4"/>
      <c r="M82" s="4"/>
      <c r="N82" s="4"/>
      <c r="O82" s="4"/>
      <c r="P82" s="4"/>
      <c r="Q82" s="4"/>
    </row>
    <row r="83" spans="3:17" x14ac:dyDescent="0.2">
      <c r="C83" s="7"/>
      <c r="D83" s="7"/>
      <c r="E83" s="4"/>
      <c r="F83" s="4"/>
      <c r="G83" s="4"/>
      <c r="H83" s="4"/>
      <c r="I83" s="4"/>
      <c r="J83" s="4"/>
      <c r="K83" s="4"/>
      <c r="L83" s="4"/>
      <c r="M83" s="4"/>
      <c r="N83" s="4"/>
      <c r="O83" s="4"/>
      <c r="P83" s="4"/>
      <c r="Q83" s="4"/>
    </row>
    <row r="84" spans="3:17" x14ac:dyDescent="0.2">
      <c r="C84" s="7"/>
      <c r="D84" s="7"/>
      <c r="E84" s="4"/>
      <c r="F84" s="4"/>
      <c r="G84" s="4"/>
      <c r="H84" s="4"/>
      <c r="I84" s="4"/>
      <c r="J84" s="4"/>
      <c r="K84" s="4"/>
      <c r="L84" s="4"/>
      <c r="M84" s="4"/>
      <c r="N84" s="4"/>
      <c r="O84" s="4"/>
      <c r="P84" s="4"/>
      <c r="Q84" s="4"/>
    </row>
    <row r="85" spans="3:17" x14ac:dyDescent="0.2">
      <c r="C85" s="7"/>
      <c r="D85" s="7"/>
      <c r="E85" s="4"/>
      <c r="F85" s="4"/>
      <c r="G85" s="4"/>
      <c r="H85" s="4"/>
      <c r="I85" s="4"/>
      <c r="J85" s="4"/>
      <c r="K85" s="4"/>
      <c r="L85" s="4"/>
      <c r="M85" s="4"/>
      <c r="N85" s="4"/>
      <c r="O85" s="4"/>
      <c r="P85" s="4"/>
      <c r="Q85" s="4"/>
    </row>
    <row r="86" spans="3:17" x14ac:dyDescent="0.2">
      <c r="C86" s="7"/>
      <c r="D86" s="7"/>
      <c r="E86" s="4"/>
      <c r="F86" s="4"/>
      <c r="G86" s="4"/>
      <c r="H86" s="4"/>
      <c r="I86" s="4"/>
      <c r="J86" s="4"/>
      <c r="K86" s="4"/>
      <c r="L86" s="4"/>
      <c r="M86" s="4"/>
      <c r="N86" s="4"/>
      <c r="O86" s="4"/>
      <c r="P86" s="4"/>
      <c r="Q86" s="4"/>
    </row>
    <row r="87" spans="3:17" x14ac:dyDescent="0.2">
      <c r="C87" s="7"/>
      <c r="D87" s="7"/>
      <c r="E87" s="4"/>
      <c r="F87" s="4"/>
      <c r="G87" s="4"/>
      <c r="H87" s="4"/>
      <c r="I87" s="4"/>
      <c r="J87" s="4"/>
      <c r="K87" s="4"/>
      <c r="L87" s="4"/>
      <c r="M87" s="4"/>
      <c r="N87" s="4"/>
      <c r="O87" s="4"/>
      <c r="P87" s="4"/>
      <c r="Q87" s="4"/>
    </row>
    <row r="88" spans="3:17" x14ac:dyDescent="0.2">
      <c r="C88" s="7"/>
      <c r="D88" s="7"/>
      <c r="E88" s="4"/>
      <c r="F88" s="4"/>
      <c r="G88" s="4"/>
      <c r="H88" s="4"/>
      <c r="I88" s="4"/>
      <c r="J88" s="4"/>
      <c r="K88" s="4"/>
      <c r="L88" s="4"/>
      <c r="M88" s="4"/>
      <c r="N88" s="4"/>
      <c r="O88" s="4"/>
      <c r="P88" s="4"/>
      <c r="Q88" s="4"/>
    </row>
    <row r="89" spans="3:17" x14ac:dyDescent="0.2">
      <c r="C89" s="7"/>
      <c r="D89" s="7"/>
      <c r="E89" s="4"/>
      <c r="F89" s="4"/>
      <c r="G89" s="4"/>
      <c r="H89" s="4"/>
      <c r="I89" s="4"/>
      <c r="J89" s="4"/>
      <c r="K89" s="4"/>
      <c r="L89" s="4"/>
      <c r="M89" s="4"/>
      <c r="N89" s="4"/>
      <c r="O89" s="4"/>
      <c r="P89" s="4"/>
      <c r="Q89" s="4"/>
    </row>
    <row r="90" spans="3:17" x14ac:dyDescent="0.2">
      <c r="C90" s="7"/>
      <c r="D90" s="7"/>
      <c r="E90" s="4"/>
      <c r="F90" s="4"/>
      <c r="G90" s="4"/>
      <c r="H90" s="4"/>
      <c r="I90" s="4"/>
      <c r="J90" s="4"/>
      <c r="K90" s="4"/>
      <c r="L90" s="4"/>
      <c r="M90" s="4"/>
      <c r="N90" s="4"/>
      <c r="O90" s="4"/>
      <c r="P90" s="4"/>
      <c r="Q90" s="4"/>
    </row>
    <row r="91" spans="3:17" x14ac:dyDescent="0.2">
      <c r="C91" s="7"/>
      <c r="D91" s="7"/>
      <c r="E91" s="4"/>
      <c r="F91" s="4"/>
      <c r="G91" s="4"/>
      <c r="H91" s="4"/>
      <c r="I91" s="4"/>
      <c r="J91" s="4"/>
      <c r="K91" s="4"/>
      <c r="L91" s="4"/>
      <c r="M91" s="4"/>
      <c r="N91" s="4"/>
      <c r="O91" s="4"/>
      <c r="P91" s="4"/>
      <c r="Q91" s="4"/>
    </row>
    <row r="92" spans="3:17" x14ac:dyDescent="0.2">
      <c r="C92" s="7"/>
      <c r="D92" s="7"/>
      <c r="E92" s="4"/>
      <c r="F92" s="4"/>
      <c r="G92" s="4"/>
      <c r="H92" s="4"/>
      <c r="I92" s="4"/>
      <c r="J92" s="4"/>
      <c r="K92" s="4"/>
      <c r="L92" s="4"/>
      <c r="M92" s="4"/>
      <c r="N92" s="4"/>
      <c r="O92" s="4"/>
      <c r="P92" s="4"/>
      <c r="Q92" s="4"/>
    </row>
    <row r="93" spans="3:17" x14ac:dyDescent="0.2">
      <c r="C93" s="7"/>
      <c r="D93" s="7"/>
      <c r="E93" s="4"/>
      <c r="F93" s="4"/>
      <c r="G93" s="4"/>
      <c r="H93" s="4"/>
      <c r="I93" s="4"/>
      <c r="J93" s="4"/>
      <c r="K93" s="4"/>
      <c r="L93" s="4"/>
      <c r="M93" s="4"/>
      <c r="N93" s="4"/>
      <c r="O93" s="4"/>
      <c r="P93" s="4"/>
      <c r="Q93" s="4"/>
    </row>
    <row r="94" spans="3:17" x14ac:dyDescent="0.2">
      <c r="C94" s="7"/>
      <c r="D94" s="7"/>
      <c r="E94" s="4"/>
      <c r="F94" s="4"/>
      <c r="G94" s="4"/>
      <c r="H94" s="4"/>
      <c r="I94" s="4"/>
      <c r="J94" s="4"/>
      <c r="K94" s="4"/>
      <c r="L94" s="4"/>
      <c r="M94" s="4"/>
      <c r="N94" s="4"/>
      <c r="O94" s="4"/>
      <c r="P94" s="4"/>
      <c r="Q94" s="4"/>
    </row>
    <row r="95" spans="3:17" x14ac:dyDescent="0.2">
      <c r="C95" s="7"/>
      <c r="D95" s="7"/>
      <c r="E95" s="4"/>
      <c r="F95" s="4"/>
      <c r="G95" s="4"/>
      <c r="H95" s="4"/>
      <c r="I95" s="4"/>
      <c r="J95" s="4"/>
      <c r="K95" s="4"/>
      <c r="L95" s="4"/>
      <c r="M95" s="4"/>
      <c r="N95" s="4"/>
      <c r="O95" s="4"/>
      <c r="P95" s="4"/>
      <c r="Q95" s="4"/>
    </row>
    <row r="96" spans="3:17" x14ac:dyDescent="0.2">
      <c r="C96" s="7"/>
      <c r="D96" s="7"/>
      <c r="E96" s="4"/>
      <c r="F96" s="4"/>
      <c r="G96" s="4"/>
      <c r="H96" s="4"/>
      <c r="I96" s="4"/>
      <c r="J96" s="4"/>
      <c r="K96" s="4"/>
      <c r="L96" s="4"/>
      <c r="M96" s="4"/>
      <c r="N96" s="4"/>
      <c r="O96" s="4"/>
      <c r="P96" s="4"/>
      <c r="Q96" s="4"/>
    </row>
    <row r="97" spans="3:17" x14ac:dyDescent="0.2">
      <c r="C97" s="7"/>
      <c r="D97" s="7"/>
      <c r="E97" s="4"/>
      <c r="F97" s="4"/>
      <c r="G97" s="4"/>
      <c r="H97" s="4"/>
      <c r="I97" s="4"/>
      <c r="J97" s="4"/>
      <c r="K97" s="4"/>
      <c r="L97" s="4"/>
      <c r="M97" s="4"/>
      <c r="N97" s="4"/>
      <c r="O97" s="4"/>
      <c r="P97" s="4"/>
      <c r="Q97" s="4"/>
    </row>
    <row r="98" spans="3:17" x14ac:dyDescent="0.2">
      <c r="C98" s="7"/>
      <c r="D98" s="7"/>
      <c r="E98" s="4"/>
      <c r="F98" s="4"/>
      <c r="G98" s="4"/>
      <c r="H98" s="4"/>
      <c r="I98" s="4"/>
      <c r="J98" s="4"/>
      <c r="K98" s="4"/>
      <c r="L98" s="4"/>
      <c r="M98" s="4"/>
      <c r="N98" s="4"/>
      <c r="O98" s="4"/>
      <c r="P98" s="4"/>
      <c r="Q98" s="4"/>
    </row>
    <row r="99" spans="3:17" x14ac:dyDescent="0.2">
      <c r="C99" s="7"/>
      <c r="D99" s="7"/>
      <c r="E99" s="4"/>
      <c r="F99" s="4"/>
      <c r="G99" s="4"/>
      <c r="H99" s="4"/>
      <c r="I99" s="4"/>
      <c r="J99" s="4"/>
      <c r="K99" s="4"/>
      <c r="L99" s="4"/>
      <c r="M99" s="4"/>
      <c r="N99" s="4"/>
      <c r="O99" s="4"/>
      <c r="P99" s="4"/>
      <c r="Q99" s="4"/>
    </row>
    <row r="100" spans="3:17" x14ac:dyDescent="0.2">
      <c r="C100" s="7"/>
      <c r="D100" s="7"/>
      <c r="E100" s="4"/>
      <c r="F100" s="4"/>
      <c r="G100" s="4"/>
      <c r="H100" s="4"/>
      <c r="I100" s="4"/>
      <c r="J100" s="4"/>
      <c r="K100" s="4"/>
      <c r="L100" s="4"/>
      <c r="M100" s="4"/>
      <c r="N100" s="4"/>
      <c r="O100" s="4"/>
      <c r="P100" s="4"/>
      <c r="Q100" s="4"/>
    </row>
    <row r="101" spans="3:17" x14ac:dyDescent="0.2">
      <c r="C101" s="7"/>
      <c r="D101" s="7"/>
      <c r="E101" s="4"/>
      <c r="F101" s="4"/>
      <c r="G101" s="4"/>
      <c r="H101" s="4"/>
      <c r="I101" s="4"/>
      <c r="J101" s="4"/>
      <c r="K101" s="4"/>
      <c r="L101" s="4"/>
      <c r="M101" s="4"/>
      <c r="N101" s="4"/>
      <c r="O101" s="4"/>
      <c r="P101" s="4"/>
      <c r="Q101" s="4"/>
    </row>
    <row r="102" spans="3:17" x14ac:dyDescent="0.2">
      <c r="C102" s="7"/>
      <c r="D102" s="7"/>
      <c r="E102" s="4"/>
      <c r="F102" s="4"/>
      <c r="G102" s="4"/>
      <c r="H102" s="4"/>
      <c r="I102" s="4"/>
      <c r="J102" s="4"/>
      <c r="K102" s="4"/>
      <c r="L102" s="4"/>
      <c r="M102" s="4"/>
      <c r="N102" s="4"/>
      <c r="O102" s="4"/>
      <c r="P102" s="4"/>
      <c r="Q102" s="4"/>
    </row>
    <row r="103" spans="3:17" x14ac:dyDescent="0.2">
      <c r="C103" s="7"/>
      <c r="D103" s="7"/>
      <c r="E103" s="4"/>
      <c r="F103" s="4"/>
      <c r="G103" s="4"/>
      <c r="H103" s="4"/>
      <c r="I103" s="4"/>
      <c r="J103" s="4"/>
      <c r="K103" s="4"/>
      <c r="L103" s="4"/>
      <c r="M103" s="4"/>
      <c r="N103" s="4"/>
      <c r="O103" s="4"/>
      <c r="P103" s="4"/>
      <c r="Q103" s="4"/>
    </row>
    <row r="104" spans="3:17" x14ac:dyDescent="0.2">
      <c r="C104" s="7"/>
      <c r="D104" s="7"/>
      <c r="E104" s="4"/>
      <c r="F104" s="4"/>
      <c r="G104" s="4"/>
      <c r="H104" s="4"/>
      <c r="I104" s="4"/>
      <c r="J104" s="4"/>
      <c r="K104" s="4"/>
      <c r="L104" s="4"/>
      <c r="M104" s="4"/>
      <c r="N104" s="4"/>
      <c r="O104" s="4"/>
      <c r="P104" s="4"/>
      <c r="Q104" s="4"/>
    </row>
    <row r="105" spans="3:17" x14ac:dyDescent="0.2">
      <c r="C105" s="7"/>
      <c r="D105" s="7"/>
      <c r="E105" s="4"/>
      <c r="F105" s="4"/>
      <c r="G105" s="4"/>
      <c r="H105" s="4"/>
      <c r="I105" s="4"/>
      <c r="J105" s="4"/>
      <c r="K105" s="4"/>
      <c r="L105" s="4"/>
      <c r="M105" s="4"/>
      <c r="N105" s="4"/>
      <c r="O105" s="4"/>
      <c r="P105" s="4"/>
      <c r="Q105" s="4"/>
    </row>
    <row r="106" spans="3:17" x14ac:dyDescent="0.2">
      <c r="C106" s="7"/>
      <c r="D106" s="7"/>
      <c r="E106" s="4"/>
      <c r="F106" s="4"/>
      <c r="G106" s="4"/>
      <c r="H106" s="4"/>
      <c r="I106" s="4"/>
      <c r="J106" s="4"/>
      <c r="K106" s="4"/>
      <c r="L106" s="4"/>
      <c r="M106" s="4"/>
      <c r="N106" s="4"/>
      <c r="O106" s="4"/>
      <c r="P106" s="4"/>
      <c r="Q106" s="4"/>
    </row>
    <row r="107" spans="3:17" x14ac:dyDescent="0.2">
      <c r="C107" s="7"/>
      <c r="D107" s="7"/>
      <c r="E107" s="4"/>
      <c r="F107" s="4"/>
      <c r="G107" s="4"/>
      <c r="H107" s="4"/>
      <c r="I107" s="4"/>
      <c r="J107" s="4"/>
      <c r="K107" s="4"/>
      <c r="L107" s="4"/>
      <c r="M107" s="4"/>
      <c r="N107" s="4"/>
      <c r="O107" s="4"/>
      <c r="P107" s="4"/>
      <c r="Q107" s="4"/>
    </row>
    <row r="108" spans="3:17" x14ac:dyDescent="0.2">
      <c r="C108" s="7"/>
      <c r="D108" s="7"/>
      <c r="E108" s="4"/>
      <c r="F108" s="4"/>
      <c r="G108" s="4"/>
      <c r="H108" s="4"/>
      <c r="I108" s="4"/>
      <c r="J108" s="4"/>
      <c r="K108" s="4"/>
      <c r="L108" s="4"/>
      <c r="M108" s="4"/>
      <c r="N108" s="4"/>
      <c r="O108" s="4"/>
      <c r="P108" s="4"/>
      <c r="Q108" s="4"/>
    </row>
    <row r="109" spans="3:17" x14ac:dyDescent="0.2">
      <c r="C109" s="7"/>
      <c r="D109" s="7"/>
      <c r="E109" s="4"/>
      <c r="F109" s="4"/>
      <c r="G109" s="4"/>
      <c r="H109" s="4"/>
      <c r="I109" s="4"/>
      <c r="J109" s="4"/>
      <c r="K109" s="4"/>
      <c r="L109" s="4"/>
      <c r="M109" s="4"/>
      <c r="N109" s="4"/>
      <c r="O109" s="4"/>
      <c r="P109" s="4"/>
      <c r="Q109" s="4"/>
    </row>
    <row r="110" spans="3:17" x14ac:dyDescent="0.2">
      <c r="C110" s="7"/>
      <c r="D110" s="7"/>
      <c r="E110" s="4"/>
      <c r="F110" s="4"/>
      <c r="G110" s="4"/>
      <c r="H110" s="4"/>
      <c r="I110" s="4"/>
      <c r="J110" s="4"/>
      <c r="K110" s="4"/>
      <c r="L110" s="4"/>
      <c r="M110" s="4"/>
      <c r="N110" s="4"/>
      <c r="O110" s="4"/>
      <c r="P110" s="4"/>
      <c r="Q110" s="4"/>
    </row>
    <row r="111" spans="3:17" x14ac:dyDescent="0.2">
      <c r="C111" s="7"/>
      <c r="D111" s="7"/>
      <c r="E111" s="4"/>
      <c r="F111" s="4"/>
      <c r="G111" s="4"/>
      <c r="H111" s="4"/>
      <c r="I111" s="4"/>
      <c r="J111" s="4"/>
      <c r="K111" s="4"/>
      <c r="L111" s="4"/>
      <c r="M111" s="4"/>
      <c r="N111" s="4"/>
      <c r="O111" s="4"/>
      <c r="P111" s="4"/>
      <c r="Q111" s="4"/>
    </row>
    <row r="112" spans="3:17" x14ac:dyDescent="0.2">
      <c r="C112" s="7"/>
      <c r="D112" s="7"/>
      <c r="E112" s="4"/>
      <c r="F112" s="4"/>
      <c r="G112" s="4"/>
      <c r="H112" s="4"/>
      <c r="I112" s="4"/>
      <c r="J112" s="4"/>
      <c r="K112" s="4"/>
      <c r="L112" s="4"/>
      <c r="M112" s="4"/>
      <c r="N112" s="4"/>
      <c r="O112" s="4"/>
      <c r="P112" s="4"/>
      <c r="Q112" s="4"/>
    </row>
    <row r="113" spans="3:17" x14ac:dyDescent="0.2">
      <c r="C113" s="7"/>
      <c r="D113" s="7"/>
      <c r="E113" s="4"/>
      <c r="F113" s="4"/>
      <c r="G113" s="4"/>
      <c r="H113" s="4"/>
      <c r="I113" s="4"/>
      <c r="J113" s="4"/>
      <c r="K113" s="4"/>
      <c r="L113" s="4"/>
      <c r="M113" s="4"/>
      <c r="N113" s="4"/>
      <c r="O113" s="4"/>
      <c r="P113" s="4"/>
      <c r="Q113" s="4"/>
    </row>
    <row r="114" spans="3:17" x14ac:dyDescent="0.2">
      <c r="C114" s="7"/>
      <c r="D114" s="7"/>
      <c r="E114" s="4"/>
      <c r="F114" s="4"/>
      <c r="G114" s="4"/>
      <c r="H114" s="4"/>
      <c r="I114" s="4"/>
      <c r="J114" s="4"/>
      <c r="K114" s="4"/>
      <c r="L114" s="4"/>
      <c r="M114" s="4"/>
      <c r="N114" s="4"/>
      <c r="O114" s="4"/>
      <c r="P114" s="4"/>
      <c r="Q114" s="4"/>
    </row>
    <row r="115" spans="3:17" x14ac:dyDescent="0.2">
      <c r="C115" s="7"/>
      <c r="D115" s="7"/>
      <c r="E115" s="4"/>
      <c r="F115" s="4"/>
      <c r="G115" s="4"/>
      <c r="H115" s="4"/>
      <c r="I115" s="4"/>
      <c r="J115" s="4"/>
      <c r="K115" s="4"/>
      <c r="L115" s="4"/>
      <c r="M115" s="4"/>
      <c r="N115" s="4"/>
      <c r="O115" s="4"/>
      <c r="P115" s="4"/>
      <c r="Q115" s="4"/>
    </row>
    <row r="116" spans="3:17" x14ac:dyDescent="0.2">
      <c r="C116" s="7"/>
      <c r="D116" s="7"/>
      <c r="E116" s="4"/>
      <c r="F116" s="4"/>
      <c r="G116" s="4"/>
      <c r="H116" s="4"/>
      <c r="I116" s="4"/>
      <c r="J116" s="4"/>
      <c r="K116" s="4"/>
      <c r="L116" s="4"/>
      <c r="M116" s="4"/>
      <c r="N116" s="4"/>
      <c r="O116" s="4"/>
      <c r="P116" s="4"/>
      <c r="Q116" s="4"/>
    </row>
    <row r="117" spans="3:17" x14ac:dyDescent="0.2">
      <c r="C117" s="7"/>
      <c r="D117" s="7"/>
      <c r="E117" s="4"/>
      <c r="F117" s="4"/>
      <c r="G117" s="4"/>
      <c r="H117" s="4"/>
      <c r="I117" s="4"/>
      <c r="J117" s="4"/>
      <c r="K117" s="4"/>
      <c r="L117" s="4"/>
      <c r="M117" s="4"/>
      <c r="N117" s="4"/>
      <c r="O117" s="4"/>
      <c r="P117" s="4"/>
      <c r="Q117" s="4"/>
    </row>
    <row r="118" spans="3:17" x14ac:dyDescent="0.2">
      <c r="C118" s="7"/>
      <c r="D118" s="7"/>
      <c r="E118" s="4"/>
      <c r="F118" s="4"/>
      <c r="G118" s="4"/>
      <c r="H118" s="4"/>
      <c r="I118" s="4"/>
      <c r="J118" s="4"/>
      <c r="K118" s="4"/>
      <c r="L118" s="4"/>
      <c r="M118" s="4"/>
      <c r="N118" s="4"/>
      <c r="O118" s="4"/>
      <c r="P118" s="4"/>
      <c r="Q118" s="4"/>
    </row>
    <row r="119" spans="3:17" x14ac:dyDescent="0.2">
      <c r="C119" s="7"/>
      <c r="D119" s="7"/>
      <c r="E119" s="4"/>
      <c r="F119" s="4"/>
      <c r="G119" s="4"/>
      <c r="H119" s="4"/>
      <c r="I119" s="4"/>
      <c r="J119" s="4"/>
      <c r="K119" s="4"/>
      <c r="L119" s="4"/>
      <c r="M119" s="4"/>
      <c r="N119" s="4"/>
      <c r="O119" s="4"/>
      <c r="P119" s="4"/>
      <c r="Q119" s="4"/>
    </row>
    <row r="120" spans="3:17" x14ac:dyDescent="0.2">
      <c r="C120" s="7"/>
      <c r="D120" s="7"/>
      <c r="E120" s="4"/>
      <c r="F120" s="4"/>
      <c r="G120" s="4"/>
      <c r="H120" s="4"/>
      <c r="I120" s="4"/>
      <c r="J120" s="4"/>
      <c r="K120" s="4"/>
      <c r="L120" s="4"/>
      <c r="M120" s="4"/>
      <c r="N120" s="4"/>
      <c r="O120" s="4"/>
      <c r="P120" s="4"/>
      <c r="Q120" s="4"/>
    </row>
    <row r="121" spans="3:17" x14ac:dyDescent="0.2">
      <c r="C121" s="7"/>
      <c r="D121" s="7"/>
      <c r="E121" s="4"/>
      <c r="F121" s="4"/>
      <c r="G121" s="4"/>
      <c r="H121" s="4"/>
      <c r="I121" s="4"/>
      <c r="J121" s="4"/>
      <c r="K121" s="4"/>
      <c r="L121" s="4"/>
      <c r="M121" s="4"/>
      <c r="N121" s="4"/>
      <c r="O121" s="4"/>
      <c r="P121" s="4"/>
      <c r="Q121" s="4"/>
    </row>
    <row r="122" spans="3:17" x14ac:dyDescent="0.2">
      <c r="C122" s="7"/>
      <c r="D122" s="7"/>
      <c r="E122" s="4"/>
      <c r="F122" s="4"/>
      <c r="G122" s="4"/>
      <c r="H122" s="4"/>
      <c r="I122" s="4"/>
      <c r="J122" s="4"/>
      <c r="K122" s="4"/>
      <c r="L122" s="4"/>
      <c r="M122" s="4"/>
      <c r="N122" s="4"/>
      <c r="O122" s="4"/>
      <c r="P122" s="4"/>
      <c r="Q122" s="4"/>
    </row>
    <row r="123" spans="3:17" x14ac:dyDescent="0.2">
      <c r="C123" s="7"/>
      <c r="D123" s="7"/>
      <c r="E123" s="4"/>
      <c r="F123" s="4"/>
      <c r="G123" s="4"/>
      <c r="H123" s="4"/>
      <c r="I123" s="4"/>
      <c r="J123" s="4"/>
      <c r="K123" s="4"/>
      <c r="L123" s="4"/>
      <c r="M123" s="4"/>
      <c r="N123" s="4"/>
      <c r="O123" s="4"/>
      <c r="P123" s="4"/>
      <c r="Q123" s="4"/>
    </row>
    <row r="124" spans="3:17" x14ac:dyDescent="0.2">
      <c r="C124" s="7"/>
      <c r="D124" s="7"/>
      <c r="E124" s="4"/>
      <c r="F124" s="4"/>
      <c r="G124" s="4"/>
      <c r="H124" s="4"/>
      <c r="I124" s="4"/>
      <c r="J124" s="4"/>
      <c r="K124" s="4"/>
      <c r="L124" s="4"/>
      <c r="M124" s="4"/>
      <c r="N124" s="4"/>
      <c r="O124" s="4"/>
      <c r="P124" s="4"/>
      <c r="Q124" s="4"/>
    </row>
    <row r="125" spans="3:17" x14ac:dyDescent="0.2">
      <c r="C125" s="7"/>
      <c r="D125" s="7"/>
      <c r="E125" s="4"/>
      <c r="F125" s="4"/>
      <c r="G125" s="4"/>
      <c r="H125" s="4"/>
      <c r="I125" s="4"/>
      <c r="J125" s="4"/>
      <c r="K125" s="4"/>
      <c r="L125" s="4"/>
      <c r="M125" s="4"/>
      <c r="N125" s="4"/>
      <c r="O125" s="4"/>
      <c r="P125" s="4"/>
      <c r="Q125" s="4"/>
    </row>
    <row r="126" spans="3:17" x14ac:dyDescent="0.2">
      <c r="C126" s="7"/>
      <c r="D126" s="7"/>
      <c r="E126" s="4"/>
      <c r="F126" s="4"/>
      <c r="G126" s="4"/>
      <c r="H126" s="4"/>
      <c r="I126" s="4"/>
      <c r="J126" s="4"/>
      <c r="K126" s="4"/>
      <c r="L126" s="4"/>
      <c r="M126" s="4"/>
      <c r="N126" s="4"/>
      <c r="O126" s="4"/>
      <c r="P126" s="4"/>
      <c r="Q126" s="4"/>
    </row>
    <row r="127" spans="3:17" x14ac:dyDescent="0.2">
      <c r="C127" s="7"/>
      <c r="D127" s="7"/>
      <c r="E127" s="4"/>
      <c r="F127" s="4"/>
      <c r="G127" s="4"/>
      <c r="H127" s="4"/>
      <c r="I127" s="4"/>
      <c r="J127" s="4"/>
      <c r="K127" s="4"/>
      <c r="L127" s="4"/>
      <c r="M127" s="4"/>
      <c r="N127" s="4"/>
      <c r="O127" s="4"/>
      <c r="P127" s="4"/>
      <c r="Q127" s="4"/>
    </row>
    <row r="128" spans="3:17" x14ac:dyDescent="0.2">
      <c r="C128" s="7"/>
      <c r="D128" s="7"/>
      <c r="E128" s="4"/>
      <c r="F128" s="4"/>
      <c r="G128" s="4"/>
      <c r="H128" s="4"/>
      <c r="I128" s="4"/>
      <c r="J128" s="4"/>
      <c r="K128" s="4"/>
      <c r="L128" s="4"/>
      <c r="M128" s="4"/>
      <c r="N128" s="4"/>
      <c r="O128" s="4"/>
      <c r="P128" s="4"/>
      <c r="Q128" s="4"/>
    </row>
    <row r="129" spans="3:17" x14ac:dyDescent="0.2">
      <c r="C129" s="7"/>
      <c r="D129" s="7"/>
      <c r="E129" s="4"/>
      <c r="F129" s="4"/>
      <c r="G129" s="4"/>
      <c r="H129" s="4"/>
      <c r="I129" s="4"/>
      <c r="J129" s="4"/>
      <c r="K129" s="4"/>
      <c r="L129" s="4"/>
      <c r="M129" s="4"/>
      <c r="N129" s="4"/>
      <c r="O129" s="4"/>
      <c r="P129" s="4"/>
      <c r="Q129" s="4"/>
    </row>
    <row r="130" spans="3:17" x14ac:dyDescent="0.2">
      <c r="C130" s="7"/>
      <c r="D130" s="7"/>
      <c r="E130" s="4"/>
      <c r="F130" s="4"/>
      <c r="G130" s="4"/>
      <c r="H130" s="4"/>
      <c r="I130" s="4"/>
      <c r="J130" s="4"/>
      <c r="K130" s="4"/>
      <c r="L130" s="4"/>
      <c r="M130" s="4"/>
      <c r="N130" s="4"/>
      <c r="O130" s="4"/>
      <c r="P130" s="4"/>
      <c r="Q130" s="4"/>
    </row>
    <row r="131" spans="3:17" x14ac:dyDescent="0.2">
      <c r="C131" s="7"/>
      <c r="D131" s="7"/>
      <c r="E131" s="4"/>
      <c r="F131" s="4"/>
      <c r="G131" s="4"/>
      <c r="H131" s="4"/>
      <c r="I131" s="4"/>
      <c r="J131" s="4"/>
      <c r="K131" s="4"/>
      <c r="L131" s="4"/>
      <c r="M131" s="4"/>
      <c r="N131" s="4"/>
      <c r="O131" s="4"/>
      <c r="P131" s="4"/>
      <c r="Q131" s="4"/>
    </row>
    <row r="132" spans="3:17" x14ac:dyDescent="0.2">
      <c r="C132" s="7"/>
      <c r="D132" s="7"/>
      <c r="E132" s="4"/>
      <c r="F132" s="4"/>
      <c r="G132" s="4"/>
      <c r="H132" s="4"/>
      <c r="I132" s="4"/>
      <c r="J132" s="4"/>
      <c r="K132" s="4"/>
      <c r="L132" s="4"/>
      <c r="M132" s="4"/>
      <c r="N132" s="4"/>
      <c r="O132" s="4"/>
      <c r="P132" s="4"/>
      <c r="Q132" s="4"/>
    </row>
    <row r="133" spans="3:17" x14ac:dyDescent="0.2">
      <c r="C133" s="7"/>
      <c r="D133" s="7"/>
      <c r="E133" s="4"/>
      <c r="F133" s="4"/>
      <c r="G133" s="4"/>
      <c r="H133" s="4"/>
      <c r="I133" s="4"/>
      <c r="J133" s="4"/>
      <c r="K133" s="4"/>
      <c r="L133" s="4"/>
      <c r="M133" s="4"/>
      <c r="N133" s="4"/>
      <c r="O133" s="4"/>
      <c r="P133" s="4"/>
      <c r="Q133" s="4"/>
    </row>
    <row r="134" spans="3:17" x14ac:dyDescent="0.2">
      <c r="C134" s="7"/>
      <c r="D134" s="7"/>
      <c r="E134" s="4"/>
      <c r="F134" s="4"/>
      <c r="G134" s="4"/>
      <c r="H134" s="4"/>
      <c r="I134" s="4"/>
      <c r="J134" s="4"/>
      <c r="K134" s="4"/>
      <c r="L134" s="4"/>
      <c r="M134" s="4"/>
      <c r="N134" s="4"/>
      <c r="O134" s="4"/>
      <c r="P134" s="4"/>
      <c r="Q134" s="4"/>
    </row>
    <row r="135" spans="3:17" x14ac:dyDescent="0.2">
      <c r="C135" s="7"/>
      <c r="D135" s="7"/>
      <c r="E135" s="4"/>
      <c r="F135" s="4"/>
      <c r="G135" s="4"/>
      <c r="H135" s="4"/>
      <c r="I135" s="4"/>
      <c r="J135" s="4"/>
      <c r="K135" s="4"/>
      <c r="L135" s="4"/>
      <c r="M135" s="4"/>
      <c r="N135" s="4"/>
      <c r="O135" s="4"/>
      <c r="P135" s="4"/>
      <c r="Q135" s="4"/>
    </row>
    <row r="136" spans="3:17" x14ac:dyDescent="0.2">
      <c r="C136" s="7"/>
      <c r="D136" s="7"/>
      <c r="E136" s="4"/>
      <c r="F136" s="4"/>
      <c r="G136" s="4"/>
      <c r="H136" s="4"/>
      <c r="I136" s="4"/>
      <c r="J136" s="4"/>
      <c r="K136" s="4"/>
      <c r="L136" s="4"/>
      <c r="M136" s="4"/>
      <c r="N136" s="4"/>
      <c r="O136" s="4"/>
      <c r="P136" s="4"/>
      <c r="Q136" s="4"/>
    </row>
    <row r="137" spans="3:17" x14ac:dyDescent="0.2">
      <c r="C137" s="7"/>
      <c r="D137" s="7"/>
      <c r="E137" s="4"/>
      <c r="F137" s="4"/>
      <c r="G137" s="4"/>
      <c r="H137" s="4"/>
      <c r="I137" s="4"/>
      <c r="J137" s="4"/>
      <c r="K137" s="4"/>
      <c r="L137" s="4"/>
      <c r="M137" s="4"/>
      <c r="N137" s="4"/>
      <c r="O137" s="4"/>
      <c r="P137" s="4"/>
      <c r="Q137" s="4"/>
    </row>
    <row r="138" spans="3:17" x14ac:dyDescent="0.2">
      <c r="C138" s="7"/>
      <c r="D138" s="7"/>
      <c r="E138" s="4"/>
      <c r="F138" s="4"/>
      <c r="G138" s="4"/>
      <c r="H138" s="4"/>
      <c r="I138" s="4"/>
      <c r="J138" s="4"/>
      <c r="K138" s="4"/>
      <c r="L138" s="4"/>
      <c r="M138" s="4"/>
      <c r="N138" s="4"/>
      <c r="O138" s="4"/>
      <c r="P138" s="4"/>
      <c r="Q138" s="4"/>
    </row>
    <row r="139" spans="3:17" x14ac:dyDescent="0.2">
      <c r="C139" s="7"/>
      <c r="D139" s="7"/>
      <c r="E139" s="4"/>
      <c r="F139" s="4"/>
      <c r="G139" s="4"/>
      <c r="H139" s="4"/>
      <c r="I139" s="4"/>
      <c r="J139" s="4"/>
      <c r="K139" s="4"/>
      <c r="L139" s="4"/>
      <c r="M139" s="4"/>
      <c r="N139" s="4"/>
      <c r="O139" s="4"/>
      <c r="P139" s="4"/>
      <c r="Q139" s="4"/>
    </row>
    <row r="140" spans="3:17" x14ac:dyDescent="0.2">
      <c r="C140" s="7"/>
      <c r="D140" s="7"/>
      <c r="E140" s="4"/>
      <c r="F140" s="4"/>
      <c r="G140" s="4"/>
      <c r="H140" s="4"/>
      <c r="I140" s="4"/>
      <c r="J140" s="4"/>
      <c r="K140" s="4"/>
      <c r="L140" s="4"/>
      <c r="M140" s="4"/>
      <c r="N140" s="4"/>
      <c r="O140" s="4"/>
      <c r="P140" s="4"/>
      <c r="Q140" s="4"/>
    </row>
    <row r="141" spans="3:17" x14ac:dyDescent="0.2">
      <c r="C141" s="7"/>
      <c r="D141" s="7"/>
      <c r="E141" s="4"/>
      <c r="F141" s="4"/>
      <c r="G141" s="4"/>
      <c r="H141" s="4"/>
      <c r="I141" s="4"/>
      <c r="J141" s="4"/>
      <c r="K141" s="4"/>
      <c r="L141" s="4"/>
      <c r="M141" s="4"/>
      <c r="N141" s="4"/>
      <c r="O141" s="4"/>
      <c r="P141" s="4"/>
      <c r="Q141" s="4"/>
    </row>
    <row r="142" spans="3:17" x14ac:dyDescent="0.2">
      <c r="C142" s="7"/>
      <c r="D142" s="7"/>
      <c r="E142" s="4"/>
      <c r="F142" s="4"/>
      <c r="G142" s="4"/>
      <c r="H142" s="4"/>
      <c r="I142" s="4"/>
      <c r="J142" s="4"/>
      <c r="K142" s="4"/>
      <c r="L142" s="4"/>
      <c r="M142" s="4"/>
      <c r="N142" s="4"/>
      <c r="O142" s="4"/>
      <c r="P142" s="4"/>
      <c r="Q142" s="4"/>
    </row>
    <row r="143" spans="3:17" x14ac:dyDescent="0.2">
      <c r="C143" s="7"/>
      <c r="D143" s="7"/>
      <c r="E143" s="4"/>
      <c r="F143" s="4"/>
      <c r="G143" s="4"/>
      <c r="H143" s="4"/>
      <c r="I143" s="4"/>
      <c r="J143" s="4"/>
      <c r="K143" s="4"/>
      <c r="L143" s="4"/>
      <c r="M143" s="4"/>
      <c r="N143" s="4"/>
      <c r="O143" s="4"/>
      <c r="P143" s="4"/>
      <c r="Q143" s="4"/>
    </row>
    <row r="144" spans="3:17" x14ac:dyDescent="0.2">
      <c r="C144" s="7"/>
      <c r="D144" s="7"/>
      <c r="E144" s="4"/>
      <c r="F144" s="4"/>
      <c r="G144" s="4"/>
      <c r="H144" s="4"/>
      <c r="I144" s="4"/>
      <c r="J144" s="4"/>
      <c r="K144" s="4"/>
      <c r="L144" s="4"/>
      <c r="M144" s="4"/>
      <c r="N144" s="4"/>
      <c r="O144" s="4"/>
      <c r="P144" s="4"/>
      <c r="Q144" s="4"/>
    </row>
    <row r="145" spans="3:17" x14ac:dyDescent="0.2">
      <c r="C145" s="7"/>
      <c r="D145" s="7"/>
      <c r="E145" s="4"/>
      <c r="F145" s="4"/>
      <c r="G145" s="4"/>
      <c r="H145" s="4"/>
      <c r="I145" s="4"/>
      <c r="J145" s="4"/>
      <c r="K145" s="4"/>
      <c r="L145" s="4"/>
      <c r="M145" s="4"/>
      <c r="N145" s="4"/>
      <c r="O145" s="4"/>
      <c r="P145" s="4"/>
      <c r="Q145" s="4"/>
    </row>
    <row r="146" spans="3:17" x14ac:dyDescent="0.2">
      <c r="C146" s="7"/>
      <c r="D146" s="7"/>
      <c r="E146" s="4"/>
      <c r="F146" s="4"/>
      <c r="G146" s="4"/>
      <c r="H146" s="4"/>
      <c r="I146" s="4"/>
      <c r="J146" s="4"/>
      <c r="K146" s="4"/>
      <c r="L146" s="4"/>
      <c r="M146" s="4"/>
      <c r="N146" s="4"/>
      <c r="O146" s="4"/>
      <c r="P146" s="4"/>
      <c r="Q146" s="4"/>
    </row>
    <row r="147" spans="3:17" x14ac:dyDescent="0.2">
      <c r="C147" s="7"/>
      <c r="D147" s="7"/>
      <c r="E147" s="4"/>
      <c r="F147" s="4"/>
      <c r="G147" s="4"/>
      <c r="H147" s="4"/>
      <c r="I147" s="4"/>
      <c r="J147" s="4"/>
      <c r="K147" s="4"/>
      <c r="L147" s="4"/>
      <c r="M147" s="4"/>
      <c r="N147" s="4"/>
      <c r="O147" s="4"/>
      <c r="P147" s="4"/>
      <c r="Q147" s="4"/>
    </row>
    <row r="148" spans="3:17" x14ac:dyDescent="0.2">
      <c r="C148" s="7"/>
      <c r="D148" s="7"/>
      <c r="E148" s="4"/>
      <c r="F148" s="4"/>
      <c r="G148" s="4"/>
      <c r="H148" s="4"/>
      <c r="I148" s="4"/>
      <c r="J148" s="4"/>
      <c r="K148" s="4"/>
      <c r="L148" s="4"/>
      <c r="M148" s="4"/>
      <c r="N148" s="4"/>
      <c r="O148" s="4"/>
      <c r="P148" s="4"/>
      <c r="Q148" s="4"/>
    </row>
    <row r="149" spans="3:17" x14ac:dyDescent="0.2">
      <c r="C149" s="7"/>
      <c r="D149" s="7"/>
      <c r="E149" s="4"/>
      <c r="F149" s="4"/>
      <c r="G149" s="4"/>
      <c r="H149" s="4"/>
      <c r="I149" s="4"/>
      <c r="J149" s="4"/>
      <c r="K149" s="4"/>
      <c r="L149" s="4"/>
      <c r="M149" s="4"/>
      <c r="N149" s="4"/>
      <c r="O149" s="4"/>
      <c r="P149" s="4"/>
      <c r="Q149" s="4"/>
    </row>
    <row r="150" spans="3:17" x14ac:dyDescent="0.2">
      <c r="C150" s="7"/>
      <c r="D150" s="7"/>
      <c r="E150" s="4"/>
      <c r="F150" s="4"/>
      <c r="G150" s="4"/>
      <c r="H150" s="4"/>
      <c r="I150" s="4"/>
      <c r="J150" s="4"/>
      <c r="K150" s="4"/>
      <c r="L150" s="4"/>
      <c r="M150" s="4"/>
      <c r="N150" s="4"/>
      <c r="O150" s="4"/>
      <c r="P150" s="4"/>
      <c r="Q150" s="4"/>
    </row>
    <row r="151" spans="3:17" x14ac:dyDescent="0.2">
      <c r="C151" s="7"/>
      <c r="D151" s="7"/>
      <c r="E151" s="4"/>
      <c r="F151" s="4"/>
      <c r="G151" s="4"/>
      <c r="H151" s="4"/>
      <c r="I151" s="4"/>
      <c r="J151" s="4"/>
      <c r="K151" s="4"/>
      <c r="L151" s="4"/>
      <c r="M151" s="4"/>
      <c r="N151" s="4"/>
      <c r="O151" s="4"/>
      <c r="P151" s="4"/>
      <c r="Q151" s="4"/>
    </row>
    <row r="152" spans="3:17" x14ac:dyDescent="0.2">
      <c r="C152" s="7"/>
      <c r="D152" s="7"/>
      <c r="E152" s="4"/>
      <c r="F152" s="4"/>
      <c r="G152" s="4"/>
      <c r="H152" s="4"/>
      <c r="I152" s="4"/>
      <c r="J152" s="4"/>
      <c r="K152" s="4"/>
      <c r="L152" s="4"/>
      <c r="M152" s="4"/>
      <c r="N152" s="4"/>
      <c r="O152" s="4"/>
      <c r="P152" s="4"/>
      <c r="Q152" s="4"/>
    </row>
    <row r="153" spans="3:17" x14ac:dyDescent="0.2">
      <c r="C153" s="7"/>
      <c r="D153" s="7"/>
      <c r="E153" s="4"/>
      <c r="F153" s="4"/>
      <c r="G153" s="4"/>
      <c r="H153" s="4"/>
      <c r="I153" s="4"/>
      <c r="J153" s="4"/>
      <c r="K153" s="4"/>
      <c r="L153" s="4"/>
      <c r="M153" s="4"/>
      <c r="N153" s="4"/>
      <c r="O153" s="4"/>
      <c r="P153" s="4"/>
      <c r="Q153" s="4"/>
    </row>
    <row r="154" spans="3:17" x14ac:dyDescent="0.2">
      <c r="C154" s="7"/>
      <c r="D154" s="7"/>
      <c r="E154" s="4"/>
      <c r="F154" s="4"/>
      <c r="G154" s="4"/>
      <c r="H154" s="4"/>
      <c r="I154" s="4"/>
      <c r="J154" s="4"/>
      <c r="K154" s="4"/>
      <c r="L154" s="4"/>
      <c r="M154" s="4"/>
      <c r="N154" s="4"/>
      <c r="O154" s="4"/>
      <c r="P154" s="4"/>
      <c r="Q154" s="4"/>
    </row>
    <row r="155" spans="3:17" x14ac:dyDescent="0.2">
      <c r="C155" s="7"/>
      <c r="D155" s="7"/>
      <c r="E155" s="4"/>
      <c r="F155" s="4"/>
      <c r="G155" s="4"/>
      <c r="H155" s="4"/>
      <c r="I155" s="4"/>
      <c r="J155" s="4"/>
      <c r="K155" s="4"/>
      <c r="L155" s="4"/>
      <c r="M155" s="4"/>
      <c r="N155" s="4"/>
      <c r="O155" s="4"/>
      <c r="P155" s="4"/>
      <c r="Q155" s="4"/>
    </row>
    <row r="156" spans="3:17" x14ac:dyDescent="0.2">
      <c r="C156" s="7"/>
      <c r="D156" s="7"/>
      <c r="E156" s="4"/>
      <c r="F156" s="4"/>
      <c r="G156" s="4"/>
      <c r="H156" s="4"/>
      <c r="I156" s="4"/>
      <c r="J156" s="4"/>
      <c r="K156" s="4"/>
      <c r="L156" s="4"/>
      <c r="M156" s="4"/>
      <c r="N156" s="4"/>
      <c r="O156" s="4"/>
      <c r="P156" s="4"/>
      <c r="Q156" s="4"/>
    </row>
    <row r="157" spans="3:17" x14ac:dyDescent="0.2">
      <c r="C157" s="7"/>
      <c r="D157" s="7"/>
      <c r="E157" s="4"/>
      <c r="F157" s="4"/>
      <c r="G157" s="4"/>
      <c r="H157" s="4"/>
      <c r="I157" s="4"/>
      <c r="J157" s="4"/>
      <c r="K157" s="4"/>
      <c r="L157" s="4"/>
      <c r="M157" s="4"/>
      <c r="N157" s="4"/>
      <c r="O157" s="4"/>
      <c r="P157" s="4"/>
      <c r="Q157" s="4"/>
    </row>
    <row r="158" spans="3:17" x14ac:dyDescent="0.2">
      <c r="C158" s="7"/>
      <c r="D158" s="7"/>
      <c r="E158" s="4"/>
      <c r="F158" s="4"/>
      <c r="G158" s="4"/>
      <c r="H158" s="4"/>
      <c r="I158" s="4"/>
      <c r="J158" s="4"/>
      <c r="K158" s="4"/>
      <c r="L158" s="4"/>
      <c r="M158" s="4"/>
      <c r="N158" s="4"/>
      <c r="O158" s="4"/>
      <c r="P158" s="4"/>
      <c r="Q158" s="4"/>
    </row>
    <row r="159" spans="3:17" x14ac:dyDescent="0.2">
      <c r="C159" s="7"/>
      <c r="D159" s="7"/>
      <c r="E159" s="4"/>
      <c r="F159" s="4"/>
      <c r="G159" s="4"/>
      <c r="H159" s="4"/>
      <c r="I159" s="4"/>
      <c r="J159" s="4"/>
      <c r="K159" s="4"/>
      <c r="L159" s="4"/>
      <c r="M159" s="4"/>
      <c r="N159" s="4"/>
      <c r="O159" s="4"/>
      <c r="P159" s="4"/>
      <c r="Q159" s="4"/>
    </row>
    <row r="160" spans="3:17" x14ac:dyDescent="0.2">
      <c r="C160" s="7"/>
      <c r="D160" s="7"/>
      <c r="E160" s="4"/>
      <c r="F160" s="4"/>
      <c r="G160" s="4"/>
      <c r="H160" s="4"/>
      <c r="I160" s="4"/>
      <c r="J160" s="4"/>
      <c r="K160" s="4"/>
      <c r="L160" s="4"/>
      <c r="M160" s="4"/>
      <c r="N160" s="4"/>
      <c r="O160" s="4"/>
      <c r="P160" s="4"/>
      <c r="Q160" s="4"/>
    </row>
    <row r="161" spans="3:17" x14ac:dyDescent="0.2">
      <c r="C161" s="7"/>
      <c r="D161" s="7"/>
      <c r="E161" s="4"/>
      <c r="F161" s="4"/>
      <c r="G161" s="4"/>
      <c r="H161" s="4"/>
      <c r="I161" s="4"/>
      <c r="J161" s="4"/>
      <c r="K161" s="4"/>
      <c r="L161" s="4"/>
      <c r="M161" s="4"/>
      <c r="N161" s="4"/>
      <c r="O161" s="4"/>
      <c r="P161" s="4"/>
      <c r="Q161" s="4"/>
    </row>
    <row r="162" spans="3:17" x14ac:dyDescent="0.2">
      <c r="C162" s="7"/>
      <c r="D162" s="7"/>
      <c r="E162" s="4"/>
      <c r="F162" s="4"/>
      <c r="G162" s="4"/>
      <c r="H162" s="4"/>
      <c r="I162" s="4"/>
      <c r="J162" s="4"/>
      <c r="K162" s="4"/>
      <c r="L162" s="4"/>
      <c r="M162" s="4"/>
      <c r="N162" s="4"/>
      <c r="O162" s="4"/>
      <c r="P162" s="4"/>
      <c r="Q162" s="4"/>
    </row>
    <row r="163" spans="3:17" x14ac:dyDescent="0.2">
      <c r="C163" s="7"/>
      <c r="D163" s="7"/>
      <c r="E163" s="4"/>
      <c r="F163" s="4"/>
      <c r="G163" s="4"/>
      <c r="H163" s="4"/>
      <c r="I163" s="4"/>
      <c r="J163" s="4"/>
      <c r="K163" s="4"/>
      <c r="L163" s="4"/>
      <c r="M163" s="4"/>
      <c r="N163" s="4"/>
      <c r="O163" s="4"/>
      <c r="P163" s="4"/>
      <c r="Q163" s="4"/>
    </row>
    <row r="164" spans="3:17" x14ac:dyDescent="0.2">
      <c r="C164" s="7"/>
      <c r="D164" s="7"/>
      <c r="E164" s="4"/>
      <c r="F164" s="4"/>
      <c r="G164" s="4"/>
      <c r="H164" s="4"/>
      <c r="I164" s="4"/>
      <c r="J164" s="4"/>
      <c r="K164" s="4"/>
      <c r="L164" s="4"/>
      <c r="M164" s="4"/>
      <c r="N164" s="4"/>
      <c r="O164" s="4"/>
      <c r="P164" s="4"/>
      <c r="Q164" s="4"/>
    </row>
    <row r="165" spans="3:17" x14ac:dyDescent="0.2">
      <c r="C165" s="7"/>
      <c r="D165" s="7"/>
      <c r="E165" s="4"/>
      <c r="F165" s="4"/>
      <c r="G165" s="4"/>
      <c r="H165" s="4"/>
      <c r="I165" s="4"/>
      <c r="J165" s="4"/>
      <c r="K165" s="4"/>
      <c r="L165" s="4"/>
      <c r="M165" s="4"/>
      <c r="N165" s="4"/>
      <c r="O165" s="4"/>
      <c r="P165" s="4"/>
      <c r="Q165" s="4"/>
    </row>
    <row r="166" spans="3:17" x14ac:dyDescent="0.2">
      <c r="C166" s="7"/>
      <c r="D166" s="7"/>
      <c r="E166" s="4"/>
      <c r="F166" s="4"/>
      <c r="G166" s="4"/>
      <c r="H166" s="4"/>
      <c r="I166" s="4"/>
      <c r="J166" s="4"/>
      <c r="K166" s="4"/>
      <c r="L166" s="4"/>
      <c r="M166" s="4"/>
      <c r="N166" s="4"/>
      <c r="O166" s="4"/>
      <c r="P166" s="4"/>
      <c r="Q166" s="4"/>
    </row>
    <row r="167" spans="3:17" x14ac:dyDescent="0.2">
      <c r="C167" s="7"/>
      <c r="D167" s="7"/>
      <c r="E167" s="4"/>
      <c r="F167" s="4"/>
      <c r="G167" s="4"/>
      <c r="H167" s="4"/>
      <c r="I167" s="4"/>
      <c r="J167" s="4"/>
      <c r="K167" s="4"/>
      <c r="L167" s="4"/>
      <c r="M167" s="4"/>
      <c r="N167" s="4"/>
      <c r="O167" s="4"/>
      <c r="P167" s="4"/>
      <c r="Q167" s="4"/>
    </row>
    <row r="168" spans="3:17" x14ac:dyDescent="0.2">
      <c r="C168" s="7"/>
      <c r="D168" s="7"/>
      <c r="E168" s="4"/>
      <c r="F168" s="4"/>
      <c r="G168" s="4"/>
      <c r="H168" s="4"/>
      <c r="I168" s="4"/>
      <c r="J168" s="4"/>
      <c r="K168" s="4"/>
      <c r="L168" s="4"/>
      <c r="M168" s="4"/>
      <c r="N168" s="4"/>
      <c r="O168" s="4"/>
      <c r="P168" s="4"/>
      <c r="Q168" s="4"/>
    </row>
    <row r="169" spans="3:17" x14ac:dyDescent="0.2">
      <c r="C169" s="7"/>
      <c r="D169" s="7"/>
      <c r="E169" s="4"/>
      <c r="F169" s="4"/>
      <c r="G169" s="4"/>
      <c r="H169" s="4"/>
      <c r="I169" s="4"/>
      <c r="J169" s="4"/>
      <c r="K169" s="4"/>
      <c r="L169" s="4"/>
      <c r="M169" s="4"/>
      <c r="N169" s="4"/>
      <c r="O169" s="4"/>
      <c r="P169" s="4"/>
      <c r="Q169" s="4"/>
    </row>
    <row r="170" spans="3:17" x14ac:dyDescent="0.2">
      <c r="C170" s="7"/>
      <c r="D170" s="7"/>
      <c r="E170" s="4"/>
      <c r="F170" s="4"/>
      <c r="G170" s="4"/>
      <c r="H170" s="4"/>
      <c r="I170" s="4"/>
      <c r="J170" s="4"/>
      <c r="K170" s="4"/>
      <c r="L170" s="4"/>
      <c r="M170" s="4"/>
      <c r="N170" s="4"/>
      <c r="O170" s="4"/>
      <c r="P170" s="4"/>
      <c r="Q170" s="4"/>
    </row>
    <row r="171" spans="3:17" x14ac:dyDescent="0.2">
      <c r="C171" s="7"/>
      <c r="D171" s="7"/>
      <c r="E171" s="4"/>
      <c r="F171" s="4"/>
      <c r="G171" s="4"/>
      <c r="H171" s="4"/>
      <c r="I171" s="4"/>
      <c r="J171" s="4"/>
      <c r="K171" s="4"/>
      <c r="L171" s="4"/>
      <c r="M171" s="4"/>
      <c r="N171" s="4"/>
      <c r="O171" s="4"/>
      <c r="P171" s="4"/>
      <c r="Q171" s="4"/>
    </row>
    <row r="172" spans="3:17" x14ac:dyDescent="0.2">
      <c r="C172" s="7"/>
      <c r="D172" s="7"/>
      <c r="E172" s="4"/>
      <c r="F172" s="4"/>
      <c r="G172" s="4"/>
      <c r="H172" s="4"/>
      <c r="I172" s="4"/>
      <c r="J172" s="4"/>
      <c r="K172" s="4"/>
      <c r="L172" s="4"/>
      <c r="M172" s="4"/>
      <c r="N172" s="4"/>
      <c r="O172" s="4"/>
      <c r="P172" s="4"/>
      <c r="Q172" s="4"/>
    </row>
    <row r="173" spans="3:17" x14ac:dyDescent="0.2">
      <c r="C173" s="7"/>
      <c r="D173" s="7"/>
      <c r="E173" s="4"/>
      <c r="F173" s="4"/>
      <c r="G173" s="4"/>
      <c r="H173" s="4"/>
      <c r="I173" s="4"/>
      <c r="J173" s="4"/>
      <c r="K173" s="4"/>
      <c r="L173" s="4"/>
      <c r="M173" s="4"/>
      <c r="N173" s="4"/>
      <c r="O173" s="4"/>
      <c r="P173" s="4"/>
      <c r="Q173" s="4"/>
    </row>
    <row r="174" spans="3:17" x14ac:dyDescent="0.2">
      <c r="C174" s="7"/>
      <c r="D174" s="7"/>
      <c r="E174" s="4"/>
      <c r="F174" s="4"/>
      <c r="G174" s="4"/>
      <c r="H174" s="4"/>
      <c r="I174" s="4"/>
      <c r="J174" s="4"/>
      <c r="K174" s="4"/>
      <c r="L174" s="4"/>
      <c r="M174" s="4"/>
      <c r="N174" s="4"/>
      <c r="O174" s="4"/>
      <c r="P174" s="4"/>
      <c r="Q174" s="4"/>
    </row>
    <row r="175" spans="3:17" x14ac:dyDescent="0.2">
      <c r="C175" s="7"/>
      <c r="D175" s="7"/>
      <c r="E175" s="4"/>
      <c r="F175" s="4"/>
      <c r="G175" s="4"/>
      <c r="H175" s="4"/>
      <c r="I175" s="4"/>
      <c r="J175" s="4"/>
      <c r="K175" s="4"/>
      <c r="L175" s="4"/>
      <c r="M175" s="4"/>
      <c r="N175" s="4"/>
      <c r="O175" s="4"/>
      <c r="P175" s="4"/>
      <c r="Q175" s="4"/>
    </row>
    <row r="176" spans="3:17" x14ac:dyDescent="0.2">
      <c r="C176" s="7"/>
      <c r="D176" s="7"/>
      <c r="E176" s="4"/>
      <c r="F176" s="4"/>
      <c r="G176" s="4"/>
      <c r="H176" s="4"/>
      <c r="I176" s="4"/>
      <c r="J176" s="4"/>
      <c r="K176" s="4"/>
      <c r="L176" s="4"/>
      <c r="M176" s="4"/>
      <c r="N176" s="4"/>
      <c r="O176" s="4"/>
      <c r="P176" s="4"/>
      <c r="Q176" s="4"/>
    </row>
    <row r="177" spans="3:17" x14ac:dyDescent="0.2">
      <c r="C177" s="7"/>
      <c r="D177" s="7"/>
      <c r="E177" s="4"/>
      <c r="F177" s="4"/>
      <c r="G177" s="4"/>
      <c r="H177" s="4"/>
      <c r="I177" s="4"/>
      <c r="J177" s="4"/>
      <c r="K177" s="4"/>
      <c r="L177" s="4"/>
      <c r="M177" s="4"/>
      <c r="N177" s="4"/>
      <c r="O177" s="4"/>
      <c r="P177" s="4"/>
      <c r="Q177" s="4"/>
    </row>
    <row r="178" spans="3:17" x14ac:dyDescent="0.2">
      <c r="C178" s="7"/>
      <c r="D178" s="7"/>
      <c r="E178" s="4"/>
      <c r="F178" s="4"/>
      <c r="G178" s="4"/>
      <c r="H178" s="4"/>
      <c r="I178" s="4"/>
      <c r="J178" s="4"/>
      <c r="K178" s="4"/>
      <c r="L178" s="4"/>
      <c r="M178" s="4"/>
      <c r="N178" s="4"/>
      <c r="O178" s="4"/>
      <c r="P178" s="4"/>
      <c r="Q178" s="4"/>
    </row>
    <row r="179" spans="3:17" x14ac:dyDescent="0.2">
      <c r="C179" s="7"/>
      <c r="D179" s="7"/>
      <c r="E179" s="4"/>
      <c r="F179" s="4"/>
      <c r="G179" s="4"/>
      <c r="H179" s="4"/>
      <c r="I179" s="4"/>
      <c r="J179" s="4"/>
      <c r="K179" s="4"/>
      <c r="L179" s="4"/>
      <c r="M179" s="4"/>
      <c r="N179" s="4"/>
      <c r="O179" s="4"/>
      <c r="P179" s="4"/>
      <c r="Q179" s="4"/>
    </row>
    <row r="180" spans="3:17" x14ac:dyDescent="0.2">
      <c r="C180" s="7"/>
      <c r="D180" s="7"/>
      <c r="E180" s="4"/>
      <c r="F180" s="4"/>
      <c r="G180" s="4"/>
      <c r="H180" s="4"/>
      <c r="I180" s="4"/>
      <c r="J180" s="4"/>
      <c r="K180" s="4"/>
      <c r="L180" s="4"/>
      <c r="M180" s="4"/>
      <c r="N180" s="4"/>
      <c r="O180" s="4"/>
      <c r="P180" s="4"/>
      <c r="Q180" s="4"/>
    </row>
    <row r="181" spans="3:17" x14ac:dyDescent="0.2">
      <c r="C181" s="7"/>
      <c r="D181" s="7"/>
      <c r="E181" s="4"/>
      <c r="F181" s="4"/>
      <c r="G181" s="4"/>
      <c r="H181" s="4"/>
      <c r="I181" s="4"/>
      <c r="J181" s="4"/>
      <c r="K181" s="4"/>
      <c r="L181" s="4"/>
      <c r="M181" s="4"/>
      <c r="N181" s="4"/>
      <c r="O181" s="4"/>
      <c r="P181" s="4"/>
      <c r="Q181" s="4"/>
    </row>
    <row r="182" spans="3:17" x14ac:dyDescent="0.2">
      <c r="C182" s="7"/>
      <c r="D182" s="7"/>
      <c r="E182" s="4"/>
      <c r="F182" s="4"/>
      <c r="G182" s="4"/>
      <c r="H182" s="4"/>
      <c r="I182" s="4"/>
      <c r="J182" s="4"/>
      <c r="K182" s="4"/>
      <c r="L182" s="4"/>
      <c r="M182" s="4"/>
      <c r="N182" s="4"/>
      <c r="O182" s="4"/>
      <c r="P182" s="4"/>
      <c r="Q182" s="4"/>
    </row>
    <row r="183" spans="3:17" x14ac:dyDescent="0.2">
      <c r="C183" s="7"/>
      <c r="D183" s="7"/>
      <c r="E183" s="4"/>
      <c r="F183" s="4"/>
      <c r="G183" s="4"/>
      <c r="H183" s="4"/>
      <c r="I183" s="4"/>
      <c r="J183" s="4"/>
      <c r="K183" s="4"/>
      <c r="L183" s="4"/>
      <c r="M183" s="4"/>
      <c r="N183" s="4"/>
      <c r="O183" s="4"/>
      <c r="P183" s="4"/>
      <c r="Q183" s="4"/>
    </row>
    <row r="184" spans="3:17" x14ac:dyDescent="0.2">
      <c r="C184" s="7"/>
      <c r="D184" s="7"/>
      <c r="E184" s="4"/>
      <c r="F184" s="4"/>
      <c r="G184" s="4"/>
      <c r="H184" s="4"/>
      <c r="I184" s="4"/>
      <c r="J184" s="4"/>
      <c r="K184" s="4"/>
      <c r="L184" s="4"/>
      <c r="M184" s="4"/>
      <c r="N184" s="4"/>
      <c r="O184" s="4"/>
      <c r="P184" s="4"/>
      <c r="Q184" s="4"/>
    </row>
    <row r="185" spans="3:17" x14ac:dyDescent="0.2">
      <c r="C185" s="7"/>
      <c r="D185" s="7"/>
      <c r="E185" s="4"/>
      <c r="F185" s="4"/>
      <c r="G185" s="4"/>
      <c r="H185" s="4"/>
      <c r="I185" s="4"/>
      <c r="J185" s="4"/>
      <c r="K185" s="4"/>
      <c r="L185" s="4"/>
      <c r="M185" s="4"/>
      <c r="N185" s="4"/>
      <c r="O185" s="4"/>
      <c r="P185" s="4"/>
      <c r="Q185" s="4"/>
    </row>
    <row r="186" spans="3:17" x14ac:dyDescent="0.2">
      <c r="C186" s="7"/>
      <c r="D186" s="7"/>
      <c r="E186" s="4"/>
      <c r="F186" s="4"/>
      <c r="G186" s="4"/>
      <c r="H186" s="4"/>
      <c r="I186" s="4"/>
      <c r="J186" s="4"/>
      <c r="K186" s="4"/>
      <c r="L186" s="4"/>
      <c r="M186" s="4"/>
      <c r="N186" s="4"/>
      <c r="O186" s="4"/>
      <c r="P186" s="4"/>
      <c r="Q186" s="4"/>
    </row>
    <row r="187" spans="3:17" x14ac:dyDescent="0.2">
      <c r="C187" s="7"/>
      <c r="D187" s="7"/>
      <c r="E187" s="4"/>
      <c r="F187" s="4"/>
      <c r="G187" s="4"/>
      <c r="H187" s="4"/>
      <c r="I187" s="4"/>
      <c r="J187" s="4"/>
      <c r="K187" s="4"/>
      <c r="L187" s="4"/>
      <c r="M187" s="4"/>
      <c r="N187" s="4"/>
      <c r="O187" s="4"/>
      <c r="P187" s="4"/>
      <c r="Q187" s="4"/>
    </row>
    <row r="188" spans="3:17" x14ac:dyDescent="0.2">
      <c r="C188" s="7"/>
      <c r="D188" s="7"/>
      <c r="E188" s="4"/>
      <c r="F188" s="4"/>
      <c r="G188" s="4"/>
      <c r="H188" s="4"/>
      <c r="I188" s="4"/>
      <c r="J188" s="4"/>
      <c r="K188" s="4"/>
      <c r="L188" s="4"/>
      <c r="M188" s="4"/>
      <c r="N188" s="4"/>
      <c r="O188" s="4"/>
      <c r="P188" s="4"/>
      <c r="Q188" s="4"/>
    </row>
    <row r="189" spans="3:17" x14ac:dyDescent="0.2">
      <c r="C189" s="7"/>
      <c r="D189" s="7"/>
      <c r="E189" s="4"/>
      <c r="F189" s="4"/>
      <c r="G189" s="4"/>
      <c r="H189" s="4"/>
      <c r="I189" s="4"/>
      <c r="J189" s="4"/>
      <c r="K189" s="4"/>
      <c r="L189" s="4"/>
      <c r="M189" s="4"/>
      <c r="N189" s="4"/>
      <c r="O189" s="4"/>
      <c r="P189" s="4"/>
      <c r="Q189" s="4"/>
    </row>
    <row r="190" spans="3:17" x14ac:dyDescent="0.2">
      <c r="C190" s="7"/>
      <c r="D190" s="7"/>
      <c r="E190" s="4"/>
      <c r="F190" s="4"/>
      <c r="G190" s="4"/>
      <c r="H190" s="4"/>
      <c r="I190" s="4"/>
      <c r="J190" s="4"/>
      <c r="K190" s="4"/>
      <c r="L190" s="4"/>
      <c r="M190" s="4"/>
      <c r="N190" s="4"/>
      <c r="O190" s="4"/>
      <c r="P190" s="4"/>
      <c r="Q190" s="4"/>
    </row>
    <row r="191" spans="3:17" x14ac:dyDescent="0.2">
      <c r="C191" s="7"/>
      <c r="D191" s="7"/>
      <c r="E191" s="4"/>
      <c r="F191" s="4"/>
      <c r="G191" s="4"/>
      <c r="H191" s="4"/>
      <c r="I191" s="4"/>
      <c r="J191" s="4"/>
      <c r="K191" s="4"/>
      <c r="L191" s="4"/>
      <c r="M191" s="4"/>
      <c r="N191" s="4"/>
      <c r="O191" s="4"/>
      <c r="P191" s="4"/>
      <c r="Q191" s="4"/>
    </row>
    <row r="192" spans="3:17" x14ac:dyDescent="0.2">
      <c r="C192" s="7"/>
      <c r="D192" s="7"/>
      <c r="E192" s="4"/>
      <c r="F192" s="4"/>
      <c r="G192" s="4"/>
      <c r="H192" s="4"/>
      <c r="I192" s="4"/>
      <c r="J192" s="4"/>
      <c r="K192" s="4"/>
      <c r="L192" s="4"/>
      <c r="M192" s="4"/>
      <c r="N192" s="4"/>
      <c r="O192" s="4"/>
      <c r="P192" s="4"/>
      <c r="Q192" s="4"/>
    </row>
    <row r="193" spans="3:17" x14ac:dyDescent="0.2">
      <c r="C193" s="7"/>
      <c r="D193" s="7"/>
      <c r="E193" s="4"/>
      <c r="F193" s="4"/>
      <c r="G193" s="4"/>
      <c r="H193" s="4"/>
      <c r="I193" s="4"/>
      <c r="J193" s="4"/>
      <c r="K193" s="4"/>
      <c r="L193" s="4"/>
      <c r="M193" s="4"/>
      <c r="N193" s="4"/>
      <c r="O193" s="4"/>
      <c r="P193" s="4"/>
      <c r="Q193" s="4"/>
    </row>
    <row r="194" spans="3:17" x14ac:dyDescent="0.2">
      <c r="C194" s="7"/>
      <c r="D194" s="7"/>
      <c r="E194" s="4"/>
      <c r="F194" s="4"/>
      <c r="G194" s="4"/>
      <c r="H194" s="4"/>
      <c r="I194" s="4"/>
      <c r="J194" s="4"/>
      <c r="K194" s="4"/>
      <c r="L194" s="4"/>
      <c r="M194" s="4"/>
      <c r="N194" s="4"/>
      <c r="O194" s="4"/>
      <c r="P194" s="4"/>
      <c r="Q194" s="4"/>
    </row>
    <row r="195" spans="3:17" x14ac:dyDescent="0.2">
      <c r="C195" s="7"/>
      <c r="D195" s="7"/>
      <c r="E195" s="4"/>
      <c r="F195" s="4"/>
      <c r="G195" s="4"/>
      <c r="H195" s="4"/>
      <c r="I195" s="4"/>
      <c r="J195" s="4"/>
      <c r="K195" s="4"/>
      <c r="L195" s="4"/>
      <c r="M195" s="4"/>
      <c r="N195" s="4"/>
      <c r="O195" s="4"/>
      <c r="P195" s="4"/>
      <c r="Q195" s="4"/>
    </row>
    <row r="196" spans="3:17" x14ac:dyDescent="0.2">
      <c r="C196" s="7"/>
      <c r="D196" s="7"/>
      <c r="E196" s="4"/>
      <c r="F196" s="4"/>
      <c r="G196" s="4"/>
      <c r="H196" s="4"/>
      <c r="I196" s="4"/>
      <c r="J196" s="4"/>
      <c r="K196" s="4"/>
      <c r="L196" s="4"/>
      <c r="M196" s="4"/>
      <c r="N196" s="4"/>
      <c r="O196" s="4"/>
      <c r="P196" s="4"/>
      <c r="Q196" s="4"/>
    </row>
    <row r="197" spans="3:17" x14ac:dyDescent="0.2">
      <c r="C197" s="7"/>
      <c r="D197" s="7"/>
      <c r="E197" s="4"/>
      <c r="F197" s="4"/>
      <c r="G197" s="4"/>
      <c r="H197" s="4"/>
      <c r="I197" s="4"/>
      <c r="J197" s="4"/>
      <c r="K197" s="4"/>
      <c r="L197" s="4"/>
      <c r="M197" s="4"/>
      <c r="N197" s="4"/>
      <c r="O197" s="4"/>
      <c r="P197" s="4"/>
      <c r="Q197" s="4"/>
    </row>
    <row r="198" spans="3:17" x14ac:dyDescent="0.2">
      <c r="C198" s="7"/>
      <c r="D198" s="7"/>
      <c r="E198" s="4"/>
      <c r="F198" s="4"/>
      <c r="G198" s="4"/>
      <c r="H198" s="4"/>
      <c r="I198" s="4"/>
      <c r="J198" s="4"/>
      <c r="K198" s="4"/>
      <c r="L198" s="4"/>
      <c r="M198" s="4"/>
      <c r="N198" s="4"/>
      <c r="O198" s="4"/>
      <c r="P198" s="4"/>
      <c r="Q198" s="4"/>
    </row>
    <row r="199" spans="3:17" x14ac:dyDescent="0.2">
      <c r="C199" s="7"/>
      <c r="D199" s="7"/>
      <c r="E199" s="4"/>
      <c r="F199" s="4"/>
      <c r="G199" s="4"/>
      <c r="H199" s="4"/>
      <c r="I199" s="4"/>
      <c r="J199" s="4"/>
      <c r="K199" s="4"/>
      <c r="L199" s="4"/>
      <c r="M199" s="4"/>
      <c r="N199" s="4"/>
      <c r="O199" s="4"/>
      <c r="P199" s="4"/>
      <c r="Q199" s="4"/>
    </row>
    <row r="200" spans="3:17" x14ac:dyDescent="0.2">
      <c r="C200" s="7"/>
      <c r="D200" s="7"/>
      <c r="E200" s="4"/>
      <c r="F200" s="4"/>
      <c r="G200" s="4"/>
      <c r="H200" s="4"/>
      <c r="I200" s="4"/>
      <c r="J200" s="4"/>
      <c r="K200" s="4"/>
      <c r="L200" s="4"/>
      <c r="M200" s="4"/>
      <c r="N200" s="4"/>
      <c r="O200" s="4"/>
      <c r="P200" s="4"/>
      <c r="Q200" s="4"/>
    </row>
    <row r="201" spans="3:17" x14ac:dyDescent="0.2">
      <c r="C201" s="7"/>
      <c r="D201" s="7"/>
      <c r="E201" s="4"/>
      <c r="F201" s="4"/>
      <c r="G201" s="4"/>
      <c r="H201" s="4"/>
      <c r="I201" s="4"/>
      <c r="J201" s="4"/>
      <c r="K201" s="4"/>
      <c r="L201" s="4"/>
      <c r="M201" s="4"/>
      <c r="N201" s="4"/>
      <c r="O201" s="4"/>
      <c r="P201" s="4"/>
      <c r="Q201" s="4"/>
    </row>
    <row r="202" spans="3:17" x14ac:dyDescent="0.2">
      <c r="C202" s="7"/>
      <c r="D202" s="7"/>
      <c r="E202" s="4"/>
      <c r="F202" s="4"/>
      <c r="G202" s="4"/>
      <c r="H202" s="4"/>
      <c r="I202" s="4"/>
      <c r="J202" s="4"/>
      <c r="K202" s="4"/>
      <c r="L202" s="4"/>
      <c r="M202" s="4"/>
      <c r="N202" s="4"/>
      <c r="O202" s="4"/>
      <c r="P202" s="4"/>
      <c r="Q202" s="4"/>
    </row>
    <row r="203" spans="3:17" x14ac:dyDescent="0.2">
      <c r="C203" s="7"/>
      <c r="D203" s="7"/>
      <c r="E203" s="4"/>
      <c r="F203" s="4"/>
      <c r="G203" s="4"/>
      <c r="H203" s="4"/>
      <c r="I203" s="4"/>
      <c r="J203" s="4"/>
      <c r="K203" s="4"/>
      <c r="L203" s="4"/>
      <c r="M203" s="4"/>
      <c r="N203" s="4"/>
      <c r="O203" s="4"/>
      <c r="P203" s="4"/>
      <c r="Q203" s="4"/>
    </row>
    <row r="204" spans="3:17" x14ac:dyDescent="0.2">
      <c r="C204" s="7"/>
      <c r="D204" s="7"/>
      <c r="E204" s="4"/>
      <c r="F204" s="4"/>
      <c r="G204" s="4"/>
      <c r="H204" s="4"/>
      <c r="I204" s="4"/>
      <c r="J204" s="4"/>
      <c r="K204" s="4"/>
      <c r="L204" s="4"/>
      <c r="M204" s="4"/>
      <c r="N204" s="4"/>
      <c r="O204" s="4"/>
      <c r="P204" s="4"/>
      <c r="Q204" s="4"/>
    </row>
    <row r="205" spans="3:17" x14ac:dyDescent="0.2">
      <c r="C205" s="7"/>
      <c r="D205" s="7"/>
      <c r="E205" s="4"/>
      <c r="F205" s="4"/>
      <c r="G205" s="4"/>
      <c r="H205" s="4"/>
      <c r="I205" s="4"/>
      <c r="J205" s="4"/>
      <c r="K205" s="4"/>
      <c r="L205" s="4"/>
      <c r="M205" s="4"/>
      <c r="N205" s="4"/>
      <c r="O205" s="4"/>
      <c r="P205" s="4"/>
      <c r="Q205" s="4"/>
    </row>
    <row r="206" spans="3:17" x14ac:dyDescent="0.2">
      <c r="C206" s="7"/>
      <c r="D206" s="7"/>
      <c r="E206" s="4"/>
      <c r="F206" s="4"/>
      <c r="G206" s="4"/>
      <c r="H206" s="4"/>
      <c r="I206" s="4"/>
      <c r="J206" s="4"/>
      <c r="K206" s="4"/>
      <c r="L206" s="4"/>
      <c r="M206" s="4"/>
      <c r="N206" s="4"/>
      <c r="O206" s="4"/>
      <c r="P206" s="4"/>
      <c r="Q206" s="4"/>
    </row>
    <row r="207" spans="3:17" x14ac:dyDescent="0.2">
      <c r="C207" s="7"/>
      <c r="D207" s="7"/>
      <c r="E207" s="4"/>
      <c r="F207" s="4"/>
      <c r="G207" s="4"/>
      <c r="H207" s="4"/>
      <c r="I207" s="4"/>
      <c r="J207" s="4"/>
      <c r="K207" s="4"/>
      <c r="L207" s="4"/>
      <c r="M207" s="4"/>
      <c r="N207" s="4"/>
      <c r="O207" s="4"/>
      <c r="P207" s="4"/>
      <c r="Q207" s="4"/>
    </row>
    <row r="208" spans="3:17" x14ac:dyDescent="0.2">
      <c r="C208" s="7"/>
      <c r="D208" s="7"/>
      <c r="E208" s="4"/>
      <c r="F208" s="4"/>
      <c r="G208" s="4"/>
      <c r="H208" s="4"/>
      <c r="I208" s="4"/>
      <c r="J208" s="4"/>
      <c r="K208" s="4"/>
      <c r="L208" s="4"/>
      <c r="M208" s="4"/>
      <c r="N208" s="4"/>
      <c r="O208" s="4"/>
      <c r="P208" s="4"/>
      <c r="Q208" s="4"/>
    </row>
    <row r="209" spans="3:17" x14ac:dyDescent="0.2">
      <c r="C209" s="7"/>
      <c r="D209" s="7"/>
      <c r="E209" s="4"/>
      <c r="F209" s="4"/>
      <c r="G209" s="4"/>
      <c r="H209" s="4"/>
      <c r="I209" s="4"/>
      <c r="J209" s="4"/>
      <c r="K209" s="4"/>
      <c r="L209" s="4"/>
      <c r="M209" s="4"/>
      <c r="N209" s="4"/>
      <c r="O209" s="4"/>
      <c r="P209" s="4"/>
      <c r="Q209" s="4"/>
    </row>
    <row r="210" spans="3:17" x14ac:dyDescent="0.2">
      <c r="C210" s="7"/>
      <c r="D210" s="7"/>
      <c r="E210" s="4"/>
      <c r="F210" s="4"/>
      <c r="G210" s="4"/>
      <c r="H210" s="4"/>
      <c r="I210" s="4"/>
      <c r="J210" s="4"/>
      <c r="K210" s="4"/>
      <c r="L210" s="4"/>
      <c r="M210" s="4"/>
      <c r="N210" s="4"/>
      <c r="O210" s="4"/>
      <c r="P210" s="4"/>
      <c r="Q210" s="4"/>
    </row>
    <row r="211" spans="3:17" x14ac:dyDescent="0.2">
      <c r="C211" s="7"/>
      <c r="D211" s="7"/>
      <c r="E211" s="4"/>
      <c r="F211" s="4"/>
      <c r="G211" s="4"/>
      <c r="H211" s="4"/>
      <c r="I211" s="4"/>
      <c r="J211" s="4"/>
      <c r="K211" s="4"/>
      <c r="L211" s="4"/>
      <c r="M211" s="4"/>
      <c r="N211" s="4"/>
      <c r="O211" s="4"/>
      <c r="P211" s="4"/>
      <c r="Q211" s="4"/>
    </row>
    <row r="212" spans="3:17" x14ac:dyDescent="0.2">
      <c r="C212" s="7"/>
      <c r="D212" s="7"/>
      <c r="E212" s="4"/>
      <c r="F212" s="4"/>
      <c r="G212" s="4"/>
      <c r="H212" s="4"/>
      <c r="I212" s="4"/>
      <c r="J212" s="4"/>
      <c r="K212" s="4"/>
      <c r="L212" s="4"/>
      <c r="M212" s="4"/>
      <c r="N212" s="4"/>
      <c r="O212" s="4"/>
      <c r="P212" s="4"/>
      <c r="Q212" s="4"/>
    </row>
    <row r="213" spans="3:17" x14ac:dyDescent="0.2">
      <c r="C213" s="7"/>
      <c r="D213" s="7"/>
      <c r="E213" s="4"/>
      <c r="F213" s="4"/>
      <c r="G213" s="4"/>
      <c r="H213" s="4"/>
      <c r="I213" s="4"/>
      <c r="J213" s="4"/>
      <c r="K213" s="4"/>
      <c r="L213" s="4"/>
      <c r="M213" s="4"/>
      <c r="N213" s="4"/>
      <c r="O213" s="4"/>
      <c r="P213" s="4"/>
      <c r="Q213" s="4"/>
    </row>
    <row r="214" spans="3:17" x14ac:dyDescent="0.2">
      <c r="C214" s="7"/>
      <c r="D214" s="7"/>
      <c r="E214" s="4"/>
      <c r="F214" s="4"/>
      <c r="G214" s="4"/>
      <c r="H214" s="4"/>
      <c r="I214" s="4"/>
      <c r="J214" s="4"/>
      <c r="K214" s="4"/>
      <c r="L214" s="4"/>
      <c r="M214" s="4"/>
      <c r="N214" s="4"/>
      <c r="O214" s="4"/>
      <c r="P214" s="4"/>
      <c r="Q214" s="4"/>
    </row>
    <row r="215" spans="3:17" x14ac:dyDescent="0.2">
      <c r="C215" s="7"/>
      <c r="D215" s="7"/>
      <c r="E215" s="4"/>
      <c r="F215" s="4"/>
      <c r="G215" s="4"/>
      <c r="H215" s="4"/>
      <c r="I215" s="4"/>
      <c r="J215" s="4"/>
      <c r="K215" s="4"/>
      <c r="L215" s="4"/>
      <c r="M215" s="4"/>
      <c r="N215" s="4"/>
      <c r="O215" s="4"/>
      <c r="P215" s="4"/>
      <c r="Q215" s="4"/>
    </row>
    <row r="216" spans="3:17" x14ac:dyDescent="0.2">
      <c r="C216" s="7"/>
      <c r="D216" s="7"/>
      <c r="E216" s="4"/>
      <c r="F216" s="4"/>
      <c r="G216" s="4"/>
      <c r="H216" s="4"/>
      <c r="I216" s="4"/>
      <c r="J216" s="4"/>
      <c r="K216" s="4"/>
      <c r="L216" s="4"/>
      <c r="M216" s="4"/>
      <c r="N216" s="4"/>
      <c r="O216" s="4"/>
      <c r="P216" s="4"/>
      <c r="Q216" s="4"/>
    </row>
    <row r="217" spans="3:17" x14ac:dyDescent="0.2">
      <c r="C217" s="7"/>
      <c r="D217" s="7"/>
      <c r="E217" s="4"/>
      <c r="F217" s="4"/>
      <c r="G217" s="4"/>
      <c r="H217" s="4"/>
      <c r="I217" s="4"/>
      <c r="J217" s="4"/>
      <c r="K217" s="4"/>
      <c r="L217" s="4"/>
      <c r="M217" s="4"/>
      <c r="N217" s="4"/>
      <c r="O217" s="4"/>
      <c r="P217" s="4"/>
      <c r="Q217" s="4"/>
    </row>
    <row r="218" spans="3:17" x14ac:dyDescent="0.2">
      <c r="C218" s="7"/>
      <c r="D218" s="7"/>
      <c r="E218" s="4"/>
      <c r="F218" s="4"/>
      <c r="G218" s="4"/>
      <c r="H218" s="4"/>
      <c r="I218" s="4"/>
      <c r="J218" s="4"/>
      <c r="K218" s="4"/>
      <c r="L218" s="4"/>
      <c r="M218" s="4"/>
      <c r="N218" s="4"/>
      <c r="O218" s="4"/>
      <c r="P218" s="4"/>
      <c r="Q218" s="4"/>
    </row>
    <row r="219" spans="3:17" x14ac:dyDescent="0.2">
      <c r="C219" s="7"/>
      <c r="D219" s="7"/>
      <c r="E219" s="4"/>
      <c r="F219" s="4"/>
      <c r="G219" s="4"/>
      <c r="H219" s="4"/>
      <c r="I219" s="4"/>
      <c r="J219" s="4"/>
      <c r="K219" s="4"/>
      <c r="L219" s="4"/>
      <c r="M219" s="4"/>
      <c r="N219" s="4"/>
      <c r="O219" s="4"/>
      <c r="P219" s="4"/>
      <c r="Q219" s="4"/>
    </row>
    <row r="220" spans="3:17" x14ac:dyDescent="0.2">
      <c r="C220" s="7"/>
      <c r="D220" s="7"/>
      <c r="E220" s="4"/>
      <c r="F220" s="4"/>
      <c r="G220" s="4"/>
      <c r="H220" s="4"/>
      <c r="I220" s="4"/>
      <c r="J220" s="4"/>
      <c r="K220" s="4"/>
      <c r="L220" s="4"/>
      <c r="M220" s="4"/>
      <c r="N220" s="4"/>
      <c r="O220" s="4"/>
      <c r="P220" s="4"/>
      <c r="Q220" s="4"/>
    </row>
    <row r="221" spans="3:17" x14ac:dyDescent="0.2">
      <c r="C221" s="7"/>
      <c r="D221" s="7"/>
      <c r="E221" s="4"/>
      <c r="F221" s="4"/>
      <c r="G221" s="4"/>
      <c r="H221" s="4"/>
      <c r="I221" s="4"/>
      <c r="J221" s="4"/>
      <c r="K221" s="4"/>
      <c r="L221" s="4"/>
      <c r="M221" s="4"/>
      <c r="N221" s="4"/>
      <c r="O221" s="4"/>
      <c r="P221" s="4"/>
      <c r="Q221" s="4"/>
    </row>
    <row r="222" spans="3:17" x14ac:dyDescent="0.2">
      <c r="C222" s="7"/>
      <c r="D222" s="7"/>
      <c r="E222" s="4"/>
      <c r="F222" s="4"/>
      <c r="G222" s="4"/>
      <c r="H222" s="4"/>
      <c r="I222" s="4"/>
      <c r="J222" s="4"/>
      <c r="K222" s="4"/>
      <c r="L222" s="4"/>
      <c r="M222" s="4"/>
      <c r="N222" s="4"/>
      <c r="O222" s="4"/>
      <c r="P222" s="4"/>
      <c r="Q222" s="4"/>
    </row>
    <row r="223" spans="3:17" x14ac:dyDescent="0.2">
      <c r="C223" s="7"/>
      <c r="D223" s="7"/>
      <c r="E223" s="4"/>
      <c r="F223" s="4"/>
      <c r="G223" s="4"/>
      <c r="H223" s="4"/>
      <c r="I223" s="4"/>
      <c r="J223" s="4"/>
      <c r="K223" s="4"/>
      <c r="L223" s="4"/>
      <c r="M223" s="4"/>
      <c r="N223" s="4"/>
      <c r="O223" s="4"/>
      <c r="P223" s="4"/>
      <c r="Q223" s="4"/>
    </row>
    <row r="224" spans="3:17" x14ac:dyDescent="0.2">
      <c r="C224" s="7"/>
      <c r="D224" s="7"/>
      <c r="E224" s="4"/>
      <c r="F224" s="4"/>
      <c r="G224" s="4"/>
      <c r="H224" s="4"/>
      <c r="I224" s="4"/>
      <c r="J224" s="4"/>
      <c r="K224" s="4"/>
      <c r="L224" s="4"/>
      <c r="M224" s="4"/>
      <c r="N224" s="4"/>
      <c r="O224" s="4"/>
      <c r="P224" s="4"/>
      <c r="Q224" s="4"/>
    </row>
    <row r="225" spans="3:17" x14ac:dyDescent="0.2">
      <c r="C225" s="7"/>
      <c r="D225" s="7"/>
      <c r="E225" s="4"/>
      <c r="F225" s="4"/>
      <c r="G225" s="4"/>
      <c r="H225" s="4"/>
      <c r="I225" s="4"/>
      <c r="J225" s="4"/>
      <c r="K225" s="4"/>
      <c r="L225" s="4"/>
      <c r="M225" s="4"/>
      <c r="N225" s="4"/>
      <c r="O225" s="4"/>
      <c r="P225" s="4"/>
      <c r="Q225" s="4"/>
    </row>
    <row r="226" spans="3:17" x14ac:dyDescent="0.2">
      <c r="C226" s="7"/>
      <c r="D226" s="7"/>
      <c r="E226" s="4"/>
      <c r="F226" s="4"/>
      <c r="G226" s="4"/>
      <c r="H226" s="4"/>
      <c r="I226" s="4"/>
      <c r="J226" s="4"/>
      <c r="K226" s="4"/>
      <c r="L226" s="4"/>
      <c r="M226" s="4"/>
      <c r="N226" s="4"/>
      <c r="O226" s="4"/>
      <c r="P226" s="4"/>
      <c r="Q226" s="4"/>
    </row>
    <row r="227" spans="3:17" x14ac:dyDescent="0.2">
      <c r="C227" s="7"/>
      <c r="D227" s="7"/>
      <c r="E227" s="4"/>
      <c r="F227" s="4"/>
      <c r="G227" s="4"/>
      <c r="H227" s="4"/>
      <c r="I227" s="4"/>
      <c r="J227" s="4"/>
      <c r="K227" s="4"/>
      <c r="L227" s="4"/>
      <c r="M227" s="4"/>
      <c r="N227" s="4"/>
      <c r="O227" s="4"/>
      <c r="P227" s="4"/>
      <c r="Q227" s="4"/>
    </row>
    <row r="228" spans="3:17" x14ac:dyDescent="0.2">
      <c r="C228" s="7"/>
      <c r="D228" s="7"/>
      <c r="E228" s="4"/>
      <c r="F228" s="4"/>
      <c r="G228" s="4"/>
      <c r="H228" s="4"/>
      <c r="I228" s="4"/>
      <c r="J228" s="4"/>
      <c r="K228" s="4"/>
      <c r="L228" s="4"/>
      <c r="M228" s="4"/>
      <c r="N228" s="4"/>
      <c r="O228" s="4"/>
      <c r="P228" s="4"/>
      <c r="Q228" s="4"/>
    </row>
    <row r="229" spans="3:17" x14ac:dyDescent="0.2">
      <c r="C229" s="7"/>
      <c r="D229" s="7"/>
      <c r="E229" s="4"/>
      <c r="F229" s="4"/>
      <c r="G229" s="4"/>
      <c r="H229" s="4"/>
      <c r="I229" s="4"/>
      <c r="J229" s="4"/>
      <c r="K229" s="4"/>
      <c r="L229" s="4"/>
      <c r="M229" s="4"/>
      <c r="N229" s="4"/>
      <c r="O229" s="4"/>
      <c r="P229" s="4"/>
      <c r="Q229" s="4"/>
    </row>
    <row r="230" spans="3:17" x14ac:dyDescent="0.2">
      <c r="C230" s="7"/>
      <c r="D230" s="7"/>
      <c r="E230" s="4"/>
      <c r="F230" s="4"/>
      <c r="G230" s="4"/>
      <c r="H230" s="4"/>
      <c r="I230" s="4"/>
      <c r="J230" s="4"/>
      <c r="K230" s="4"/>
      <c r="L230" s="4"/>
      <c r="M230" s="4"/>
      <c r="N230" s="4"/>
      <c r="O230" s="4"/>
      <c r="P230" s="4"/>
      <c r="Q230" s="4"/>
    </row>
    <row r="231" spans="3:17" x14ac:dyDescent="0.2">
      <c r="C231" s="7"/>
      <c r="D231" s="7"/>
      <c r="E231" s="4"/>
      <c r="F231" s="4"/>
      <c r="G231" s="4"/>
      <c r="H231" s="4"/>
      <c r="I231" s="4"/>
      <c r="J231" s="4"/>
      <c r="K231" s="4"/>
      <c r="L231" s="4"/>
      <c r="M231" s="4"/>
      <c r="N231" s="4"/>
      <c r="O231" s="4"/>
      <c r="P231" s="4"/>
      <c r="Q231" s="4"/>
    </row>
    <row r="232" spans="3:17" x14ac:dyDescent="0.2">
      <c r="C232" s="7"/>
      <c r="D232" s="7"/>
      <c r="E232" s="4"/>
      <c r="F232" s="4"/>
      <c r="G232" s="4"/>
      <c r="H232" s="4"/>
      <c r="I232" s="4"/>
      <c r="J232" s="4"/>
      <c r="K232" s="4"/>
      <c r="L232" s="4"/>
      <c r="M232" s="4"/>
      <c r="N232" s="4"/>
      <c r="O232" s="4"/>
      <c r="P232" s="4"/>
      <c r="Q232" s="4"/>
    </row>
    <row r="233" spans="3:17" x14ac:dyDescent="0.2">
      <c r="C233" s="7"/>
      <c r="D233" s="7"/>
      <c r="E233" s="4"/>
      <c r="F233" s="4"/>
      <c r="G233" s="4"/>
      <c r="H233" s="4"/>
      <c r="I233" s="4"/>
      <c r="J233" s="4"/>
      <c r="K233" s="4"/>
      <c r="L233" s="4"/>
      <c r="M233" s="4"/>
      <c r="N233" s="4"/>
      <c r="O233" s="4"/>
      <c r="P233" s="4"/>
      <c r="Q233" s="4"/>
    </row>
    <row r="234" spans="3:17" x14ac:dyDescent="0.2">
      <c r="C234" s="7"/>
      <c r="D234" s="7"/>
      <c r="E234" s="4"/>
      <c r="F234" s="4"/>
      <c r="G234" s="4"/>
      <c r="H234" s="4"/>
      <c r="I234" s="4"/>
      <c r="J234" s="4"/>
      <c r="K234" s="4"/>
      <c r="L234" s="4"/>
      <c r="M234" s="4"/>
      <c r="N234" s="4"/>
      <c r="O234" s="4"/>
      <c r="P234" s="4"/>
      <c r="Q234" s="4"/>
    </row>
    <row r="235" spans="3:17" x14ac:dyDescent="0.2">
      <c r="C235" s="7"/>
      <c r="D235" s="7"/>
      <c r="E235" s="4"/>
      <c r="F235" s="4"/>
      <c r="G235" s="4"/>
      <c r="H235" s="4"/>
      <c r="I235" s="4"/>
      <c r="J235" s="4"/>
      <c r="K235" s="4"/>
      <c r="L235" s="4"/>
      <c r="M235" s="4"/>
      <c r="N235" s="4"/>
      <c r="O235" s="4"/>
      <c r="P235" s="4"/>
      <c r="Q235" s="4"/>
    </row>
    <row r="236" spans="3:17" x14ac:dyDescent="0.2">
      <c r="C236" s="7"/>
      <c r="D236" s="7"/>
      <c r="E236" s="4"/>
      <c r="F236" s="4"/>
      <c r="G236" s="4"/>
      <c r="H236" s="4"/>
      <c r="I236" s="4"/>
      <c r="J236" s="4"/>
      <c r="K236" s="4"/>
      <c r="L236" s="4"/>
      <c r="M236" s="4"/>
      <c r="N236" s="4"/>
      <c r="O236" s="4"/>
      <c r="P236" s="4"/>
      <c r="Q236" s="4"/>
    </row>
    <row r="237" spans="3:17" x14ac:dyDescent="0.2">
      <c r="C237" s="7"/>
      <c r="D237" s="7"/>
      <c r="E237" s="4"/>
      <c r="F237" s="4"/>
      <c r="G237" s="4"/>
      <c r="H237" s="4"/>
      <c r="I237" s="4"/>
      <c r="J237" s="4"/>
      <c r="K237" s="4"/>
      <c r="L237" s="4"/>
      <c r="M237" s="4"/>
      <c r="N237" s="4"/>
      <c r="O237" s="4"/>
      <c r="P237" s="4"/>
      <c r="Q237" s="4"/>
    </row>
    <row r="238" spans="3:17" x14ac:dyDescent="0.2">
      <c r="C238" s="7"/>
      <c r="D238" s="7"/>
      <c r="E238" s="4"/>
      <c r="F238" s="4"/>
      <c r="G238" s="4"/>
      <c r="H238" s="4"/>
      <c r="I238" s="4"/>
      <c r="J238" s="4"/>
      <c r="K238" s="4"/>
      <c r="L238" s="4"/>
      <c r="M238" s="4"/>
      <c r="N238" s="4"/>
      <c r="O238" s="4"/>
      <c r="P238" s="4"/>
      <c r="Q238" s="4"/>
    </row>
    <row r="239" spans="3:17" x14ac:dyDescent="0.2">
      <c r="C239" s="7"/>
      <c r="D239" s="7"/>
      <c r="E239" s="4"/>
      <c r="F239" s="4"/>
      <c r="G239" s="4"/>
      <c r="H239" s="4"/>
      <c r="I239" s="4"/>
      <c r="J239" s="4"/>
      <c r="K239" s="4"/>
      <c r="L239" s="4"/>
      <c r="M239" s="4"/>
      <c r="N239" s="4"/>
      <c r="O239" s="4"/>
      <c r="P239" s="4"/>
      <c r="Q239" s="4"/>
    </row>
    <row r="240" spans="3:17" x14ac:dyDescent="0.2">
      <c r="C240" s="7"/>
      <c r="D240" s="7"/>
      <c r="E240" s="4"/>
      <c r="F240" s="4"/>
      <c r="G240" s="4"/>
      <c r="H240" s="4"/>
      <c r="I240" s="4"/>
      <c r="J240" s="4"/>
      <c r="K240" s="4"/>
      <c r="L240" s="4"/>
      <c r="M240" s="4"/>
      <c r="N240" s="4"/>
      <c r="O240" s="4"/>
      <c r="P240" s="4"/>
      <c r="Q240" s="4"/>
    </row>
    <row r="241" spans="3:17" x14ac:dyDescent="0.2">
      <c r="C241" s="7"/>
      <c r="D241" s="7"/>
      <c r="E241" s="4"/>
      <c r="F241" s="4"/>
      <c r="G241" s="4"/>
      <c r="H241" s="4"/>
      <c r="I241" s="4"/>
      <c r="J241" s="4"/>
      <c r="K241" s="4"/>
      <c r="L241" s="4"/>
      <c r="M241" s="4"/>
      <c r="N241" s="4"/>
      <c r="O241" s="4"/>
      <c r="P241" s="4"/>
      <c r="Q241" s="4"/>
    </row>
    <row r="242" spans="3:17" x14ac:dyDescent="0.2">
      <c r="C242" s="7"/>
      <c r="D242" s="7"/>
      <c r="E242" s="4"/>
      <c r="F242" s="4"/>
      <c r="G242" s="4"/>
      <c r="H242" s="4"/>
      <c r="I242" s="4"/>
      <c r="J242" s="4"/>
      <c r="K242" s="4"/>
      <c r="L242" s="4"/>
      <c r="M242" s="4"/>
      <c r="N242" s="4"/>
      <c r="O242" s="4"/>
      <c r="P242" s="4"/>
      <c r="Q242" s="4"/>
    </row>
    <row r="243" spans="3:17" x14ac:dyDescent="0.2">
      <c r="C243" s="7"/>
      <c r="D243" s="7"/>
      <c r="E243" s="4"/>
      <c r="F243" s="4"/>
      <c r="G243" s="4"/>
      <c r="H243" s="4"/>
      <c r="I243" s="4"/>
      <c r="J243" s="4"/>
      <c r="K243" s="4"/>
      <c r="L243" s="4"/>
      <c r="M243" s="4"/>
      <c r="N243" s="4"/>
      <c r="O243" s="4"/>
      <c r="P243" s="4"/>
      <c r="Q243" s="4"/>
    </row>
    <row r="244" spans="3:17" x14ac:dyDescent="0.2">
      <c r="C244" s="7"/>
      <c r="D244" s="7"/>
      <c r="E244" s="4"/>
      <c r="F244" s="4"/>
      <c r="G244" s="4"/>
      <c r="H244" s="4"/>
      <c r="I244" s="4"/>
      <c r="J244" s="4"/>
      <c r="K244" s="4"/>
      <c r="L244" s="4"/>
      <c r="M244" s="4"/>
      <c r="N244" s="4"/>
      <c r="O244" s="4"/>
      <c r="P244" s="4"/>
      <c r="Q244" s="4"/>
    </row>
    <row r="245" spans="3:17" x14ac:dyDescent="0.2">
      <c r="C245" s="7"/>
      <c r="D245" s="7"/>
      <c r="E245" s="4"/>
      <c r="F245" s="4"/>
      <c r="G245" s="4"/>
      <c r="H245" s="4"/>
      <c r="I245" s="4"/>
      <c r="J245" s="4"/>
      <c r="K245" s="4"/>
      <c r="L245" s="4"/>
      <c r="M245" s="4"/>
      <c r="N245" s="4"/>
      <c r="O245" s="4"/>
      <c r="P245" s="4"/>
      <c r="Q245" s="4"/>
    </row>
    <row r="246" spans="3:17" x14ac:dyDescent="0.2">
      <c r="C246" s="7"/>
      <c r="D246" s="7"/>
      <c r="E246" s="4"/>
      <c r="F246" s="4"/>
      <c r="G246" s="4"/>
      <c r="H246" s="4"/>
      <c r="I246" s="4"/>
      <c r="J246" s="4"/>
      <c r="K246" s="4"/>
      <c r="L246" s="4"/>
      <c r="M246" s="4"/>
      <c r="N246" s="4"/>
      <c r="O246" s="4"/>
      <c r="P246" s="4"/>
      <c r="Q246" s="4"/>
    </row>
    <row r="247" spans="3:17" x14ac:dyDescent="0.2">
      <c r="C247" s="7"/>
      <c r="D247" s="7"/>
      <c r="E247" s="4"/>
      <c r="F247" s="4"/>
      <c r="G247" s="4"/>
      <c r="H247" s="4"/>
      <c r="I247" s="4"/>
      <c r="J247" s="4"/>
      <c r="K247" s="4"/>
      <c r="L247" s="4"/>
      <c r="M247" s="4"/>
      <c r="N247" s="4"/>
      <c r="O247" s="4"/>
      <c r="P247" s="4"/>
      <c r="Q247" s="4"/>
    </row>
    <row r="248" spans="3:17" x14ac:dyDescent="0.2">
      <c r="C248" s="7"/>
      <c r="D248" s="7"/>
      <c r="E248" s="4"/>
      <c r="F248" s="4"/>
      <c r="G248" s="4"/>
      <c r="H248" s="4"/>
      <c r="I248" s="4"/>
      <c r="J248" s="4"/>
      <c r="K248" s="4"/>
      <c r="L248" s="4"/>
      <c r="M248" s="4"/>
      <c r="N248" s="4"/>
      <c r="O248" s="4"/>
      <c r="P248" s="4"/>
      <c r="Q248" s="4"/>
    </row>
    <row r="249" spans="3:17" x14ac:dyDescent="0.2">
      <c r="C249" s="7"/>
      <c r="D249" s="7"/>
      <c r="E249" s="4"/>
      <c r="F249" s="4"/>
      <c r="G249" s="4"/>
      <c r="H249" s="4"/>
      <c r="I249" s="4"/>
      <c r="J249" s="4"/>
      <c r="K249" s="4"/>
      <c r="L249" s="4"/>
      <c r="M249" s="4"/>
      <c r="N249" s="4"/>
      <c r="O249" s="4"/>
      <c r="P249" s="4"/>
      <c r="Q249" s="4"/>
    </row>
    <row r="250" spans="3:17" x14ac:dyDescent="0.2">
      <c r="C250" s="7"/>
      <c r="D250" s="7"/>
      <c r="E250" s="4"/>
      <c r="F250" s="4"/>
      <c r="G250" s="4"/>
      <c r="H250" s="4"/>
      <c r="I250" s="4"/>
      <c r="J250" s="4"/>
      <c r="K250" s="4"/>
      <c r="L250" s="4"/>
      <c r="M250" s="4"/>
      <c r="N250" s="4"/>
      <c r="O250" s="4"/>
      <c r="P250" s="4"/>
      <c r="Q250" s="4"/>
    </row>
    <row r="251" spans="3:17" x14ac:dyDescent="0.2">
      <c r="C251" s="7"/>
      <c r="D251" s="7"/>
      <c r="E251" s="4"/>
      <c r="F251" s="4"/>
      <c r="G251" s="4"/>
      <c r="H251" s="4"/>
      <c r="I251" s="4"/>
      <c r="J251" s="4"/>
      <c r="K251" s="4"/>
      <c r="L251" s="4"/>
      <c r="M251" s="4"/>
      <c r="N251" s="4"/>
      <c r="O251" s="4"/>
      <c r="P251" s="4"/>
      <c r="Q251" s="4"/>
    </row>
    <row r="252" spans="3:17" x14ac:dyDescent="0.2">
      <c r="C252" s="7"/>
      <c r="D252" s="7"/>
      <c r="E252" s="4"/>
      <c r="F252" s="4"/>
      <c r="G252" s="4"/>
      <c r="H252" s="4"/>
      <c r="I252" s="4"/>
      <c r="J252" s="4"/>
      <c r="K252" s="4"/>
      <c r="L252" s="4"/>
      <c r="M252" s="4"/>
      <c r="N252" s="4"/>
      <c r="O252" s="4"/>
      <c r="P252" s="4"/>
      <c r="Q252" s="4"/>
    </row>
    <row r="253" spans="3:17" x14ac:dyDescent="0.2">
      <c r="C253" s="7"/>
      <c r="D253" s="7"/>
      <c r="E253" s="4"/>
      <c r="F253" s="4"/>
      <c r="G253" s="4"/>
      <c r="H253" s="4"/>
      <c r="I253" s="4"/>
      <c r="J253" s="4"/>
      <c r="K253" s="4"/>
      <c r="L253" s="4"/>
      <c r="M253" s="4"/>
      <c r="N253" s="4"/>
      <c r="O253" s="4"/>
      <c r="P253" s="4"/>
      <c r="Q253" s="4"/>
    </row>
    <row r="254" spans="3:17" x14ac:dyDescent="0.2">
      <c r="C254" s="7"/>
      <c r="D254" s="7"/>
      <c r="E254" s="4"/>
      <c r="F254" s="4"/>
      <c r="G254" s="4"/>
      <c r="H254" s="4"/>
      <c r="I254" s="4"/>
      <c r="J254" s="4"/>
      <c r="K254" s="4"/>
      <c r="L254" s="4"/>
      <c r="M254" s="4"/>
      <c r="N254" s="4"/>
      <c r="O254" s="4"/>
      <c r="P254" s="4"/>
      <c r="Q254" s="4"/>
    </row>
    <row r="255" spans="3:17" x14ac:dyDescent="0.2">
      <c r="C255" s="7"/>
      <c r="D255" s="7"/>
      <c r="E255" s="4"/>
      <c r="F255" s="4"/>
      <c r="G255" s="4"/>
      <c r="H255" s="4"/>
      <c r="I255" s="4"/>
      <c r="J255" s="4"/>
      <c r="K255" s="4"/>
      <c r="L255" s="4"/>
      <c r="M255" s="4"/>
      <c r="N255" s="4"/>
      <c r="O255" s="4"/>
      <c r="P255" s="4"/>
      <c r="Q255" s="4"/>
    </row>
    <row r="256" spans="3:17" x14ac:dyDescent="0.2">
      <c r="C256" s="7"/>
      <c r="D256" s="7"/>
      <c r="E256" s="4"/>
      <c r="F256" s="4"/>
      <c r="G256" s="4"/>
      <c r="H256" s="4"/>
      <c r="I256" s="4"/>
      <c r="J256" s="4"/>
      <c r="K256" s="4"/>
      <c r="L256" s="4"/>
      <c r="M256" s="4"/>
      <c r="N256" s="4"/>
      <c r="O256" s="4"/>
      <c r="P256" s="4"/>
      <c r="Q256" s="4"/>
    </row>
    <row r="257" spans="3:17" x14ac:dyDescent="0.2">
      <c r="C257" s="7"/>
      <c r="D257" s="7"/>
      <c r="E257" s="4"/>
      <c r="F257" s="4"/>
      <c r="G257" s="4"/>
      <c r="H257" s="4"/>
      <c r="I257" s="4"/>
      <c r="J257" s="4"/>
      <c r="K257" s="4"/>
      <c r="L257" s="4"/>
      <c r="M257" s="4"/>
      <c r="N257" s="4"/>
      <c r="O257" s="4"/>
      <c r="P257" s="4"/>
      <c r="Q257" s="4"/>
    </row>
  </sheetData>
  <mergeCells count="5">
    <mergeCell ref="C1:D1"/>
    <mergeCell ref="C62:D62"/>
    <mergeCell ref="C61:D61"/>
    <mergeCell ref="A5:D5"/>
    <mergeCell ref="A6:D6"/>
  </mergeCells>
  <dataValidations count="2">
    <dataValidation allowBlank="1" showInputMessage="1" showErrorMessage="1" promptTitle="ВНИМАНИЕ!" prompt="Запрещается:_x000a_1. удалять этот столбец_x000a_2. добавлять новый столбец ПЕРЕД ним" sqref="IO65502 SK65502 ACG65502 AMC65502 AVY65502 BFU65502 BPQ65502 BZM65502 CJI65502 CTE65502 DDA65502 DMW65502 DWS65502 EGO65502 EQK65502 FAG65502 FKC65502 FTY65502 GDU65502 GNQ65502 GXM65502 HHI65502 HRE65502 IBA65502 IKW65502 IUS65502 JEO65502 JOK65502 JYG65502 KIC65502 KRY65502 LBU65502 LLQ65502 LVM65502 MFI65502 MPE65502 MZA65502 NIW65502 NSS65502 OCO65502 OMK65502 OWG65502 PGC65502 PPY65502 PZU65502 QJQ65502 QTM65502 RDI65502 RNE65502 RXA65502 SGW65502 SQS65502 TAO65502 TKK65502 TUG65502 UEC65502 UNY65502 UXU65502 VHQ65502 VRM65502 WBI65502 WLE65502 WVA65502 IO131038 SK131038 ACG131038 AMC131038 AVY131038 BFU131038 BPQ131038 BZM131038 CJI131038 CTE131038 DDA131038 DMW131038 DWS131038 EGO131038 EQK131038 FAG131038 FKC131038 FTY131038 GDU131038 GNQ131038 GXM131038 HHI131038 HRE131038 IBA131038 IKW131038 IUS131038 JEO131038 JOK131038 JYG131038 KIC131038 KRY131038 LBU131038 LLQ131038 LVM131038 MFI131038 MPE131038 MZA131038 NIW131038 NSS131038 OCO131038 OMK131038 OWG131038 PGC131038 PPY131038 PZU131038 QJQ131038 QTM131038 RDI131038 RNE131038 RXA131038 SGW131038 SQS131038 TAO131038 TKK131038 TUG131038 UEC131038 UNY131038 UXU131038 VHQ131038 VRM131038 WBI131038 WLE131038 WVA131038 IO196574 SK196574 ACG196574 AMC196574 AVY196574 BFU196574 BPQ196574 BZM196574 CJI196574 CTE196574 DDA196574 DMW196574 DWS196574 EGO196574 EQK196574 FAG196574 FKC196574 FTY196574 GDU196574 GNQ196574 GXM196574 HHI196574 HRE196574 IBA196574 IKW196574 IUS196574 JEO196574 JOK196574 JYG196574 KIC196574 KRY196574 LBU196574 LLQ196574 LVM196574 MFI196574 MPE196574 MZA196574 NIW196574 NSS196574 OCO196574 OMK196574 OWG196574 PGC196574 PPY196574 PZU196574 QJQ196574 QTM196574 RDI196574 RNE196574 RXA196574 SGW196574 SQS196574 TAO196574 TKK196574 TUG196574 UEC196574 UNY196574 UXU196574 VHQ196574 VRM196574 WBI196574 WLE196574 WVA196574 IO262110 SK262110 ACG262110 AMC262110 AVY262110 BFU262110 BPQ262110 BZM262110 CJI262110 CTE262110 DDA262110 DMW262110 DWS262110 EGO262110 EQK262110 FAG262110 FKC262110 FTY262110 GDU262110 GNQ262110 GXM262110 HHI262110 HRE262110 IBA262110 IKW262110 IUS262110 JEO262110 JOK262110 JYG262110 KIC262110 KRY262110 LBU262110 LLQ262110 LVM262110 MFI262110 MPE262110 MZA262110 NIW262110 NSS262110 OCO262110 OMK262110 OWG262110 PGC262110 PPY262110 PZU262110 QJQ262110 QTM262110 RDI262110 RNE262110 RXA262110 SGW262110 SQS262110 TAO262110 TKK262110 TUG262110 UEC262110 UNY262110 UXU262110 VHQ262110 VRM262110 WBI262110 WLE262110 WVA262110 IO327646 SK327646 ACG327646 AMC327646 AVY327646 BFU327646 BPQ327646 BZM327646 CJI327646 CTE327646 DDA327646 DMW327646 DWS327646 EGO327646 EQK327646 FAG327646 FKC327646 FTY327646 GDU327646 GNQ327646 GXM327646 HHI327646 HRE327646 IBA327646 IKW327646 IUS327646 JEO327646 JOK327646 JYG327646 KIC327646 KRY327646 LBU327646 LLQ327646 LVM327646 MFI327646 MPE327646 MZA327646 NIW327646 NSS327646 OCO327646 OMK327646 OWG327646 PGC327646 PPY327646 PZU327646 QJQ327646 QTM327646 RDI327646 RNE327646 RXA327646 SGW327646 SQS327646 TAO327646 TKK327646 TUG327646 UEC327646 UNY327646 UXU327646 VHQ327646 VRM327646 WBI327646 WLE327646 WVA327646 IO393182 SK393182 ACG393182 AMC393182 AVY393182 BFU393182 BPQ393182 BZM393182 CJI393182 CTE393182 DDA393182 DMW393182 DWS393182 EGO393182 EQK393182 FAG393182 FKC393182 FTY393182 GDU393182 GNQ393182 GXM393182 HHI393182 HRE393182 IBA393182 IKW393182 IUS393182 JEO393182 JOK393182 JYG393182 KIC393182 KRY393182 LBU393182 LLQ393182 LVM393182 MFI393182 MPE393182 MZA393182 NIW393182 NSS393182 OCO393182 OMK393182 OWG393182 PGC393182 PPY393182 PZU393182 QJQ393182 QTM393182 RDI393182 RNE393182 RXA393182 SGW393182 SQS393182 TAO393182 TKK393182 TUG393182 UEC393182 UNY393182 UXU393182 VHQ393182 VRM393182 WBI393182 WLE393182 WVA393182 IO458718 SK458718 ACG458718 AMC458718 AVY458718 BFU458718 BPQ458718 BZM458718 CJI458718 CTE458718 DDA458718 DMW458718 DWS458718 EGO458718 EQK458718 FAG458718 FKC458718 FTY458718 GDU458718 GNQ458718 GXM458718 HHI458718 HRE458718 IBA458718 IKW458718 IUS458718 JEO458718 JOK458718 JYG458718 KIC458718 KRY458718 LBU458718 LLQ458718 LVM458718 MFI458718 MPE458718 MZA458718 NIW458718 NSS458718 OCO458718 OMK458718 OWG458718 PGC458718 PPY458718 PZU458718 QJQ458718 QTM458718 RDI458718 RNE458718 RXA458718 SGW458718 SQS458718 TAO458718 TKK458718 TUG458718 UEC458718 UNY458718 UXU458718 VHQ458718 VRM458718 WBI458718 WLE458718 WVA458718 IO524254 SK524254 ACG524254 AMC524254 AVY524254 BFU524254 BPQ524254 BZM524254 CJI524254 CTE524254 DDA524254 DMW524254 DWS524254 EGO524254 EQK524254 FAG524254 FKC524254 FTY524254 GDU524254 GNQ524254 GXM524254 HHI524254 HRE524254 IBA524254 IKW524254 IUS524254 JEO524254 JOK524254 JYG524254 KIC524254 KRY524254 LBU524254 LLQ524254 LVM524254 MFI524254 MPE524254 MZA524254 NIW524254 NSS524254 OCO524254 OMK524254 OWG524254 PGC524254 PPY524254 PZU524254 QJQ524254 QTM524254 RDI524254 RNE524254 RXA524254 SGW524254 SQS524254 TAO524254 TKK524254 TUG524254 UEC524254 UNY524254 UXU524254 VHQ524254 VRM524254 WBI524254 WLE524254 WVA524254 IO589790 SK589790 ACG589790 AMC589790 AVY589790 BFU589790 BPQ589790 BZM589790 CJI589790 CTE589790 DDA589790 DMW589790 DWS589790 EGO589790 EQK589790 FAG589790 FKC589790 FTY589790 GDU589790 GNQ589790 GXM589790 HHI589790 HRE589790 IBA589790 IKW589790 IUS589790 JEO589790 JOK589790 JYG589790 KIC589790 KRY589790 LBU589790 LLQ589790 LVM589790 MFI589790 MPE589790 MZA589790 NIW589790 NSS589790 OCO589790 OMK589790 OWG589790 PGC589790 PPY589790 PZU589790 QJQ589790 QTM589790 RDI589790 RNE589790 RXA589790 SGW589790 SQS589790 TAO589790 TKK589790 TUG589790 UEC589790 UNY589790 UXU589790 VHQ589790 VRM589790 WBI589790 WLE589790 WVA589790 IO655326 SK655326 ACG655326 AMC655326 AVY655326 BFU655326 BPQ655326 BZM655326 CJI655326 CTE655326 DDA655326 DMW655326 DWS655326 EGO655326 EQK655326 FAG655326 FKC655326 FTY655326 GDU655326 GNQ655326 GXM655326 HHI655326 HRE655326 IBA655326 IKW655326 IUS655326 JEO655326 JOK655326 JYG655326 KIC655326 KRY655326 LBU655326 LLQ655326 LVM655326 MFI655326 MPE655326 MZA655326 NIW655326 NSS655326 OCO655326 OMK655326 OWG655326 PGC655326 PPY655326 PZU655326 QJQ655326 QTM655326 RDI655326 RNE655326 RXA655326 SGW655326 SQS655326 TAO655326 TKK655326 TUG655326 UEC655326 UNY655326 UXU655326 VHQ655326 VRM655326 WBI655326 WLE655326 WVA655326 IO720862 SK720862 ACG720862 AMC720862 AVY720862 BFU720862 BPQ720862 BZM720862 CJI720862 CTE720862 DDA720862 DMW720862 DWS720862 EGO720862 EQK720862 FAG720862 FKC720862 FTY720862 GDU720862 GNQ720862 GXM720862 HHI720862 HRE720862 IBA720862 IKW720862 IUS720862 JEO720862 JOK720862 JYG720862 KIC720862 KRY720862 LBU720862 LLQ720862 LVM720862 MFI720862 MPE720862 MZA720862 NIW720862 NSS720862 OCO720862 OMK720862 OWG720862 PGC720862 PPY720862 PZU720862 QJQ720862 QTM720862 RDI720862 RNE720862 RXA720862 SGW720862 SQS720862 TAO720862 TKK720862 TUG720862 UEC720862 UNY720862 UXU720862 VHQ720862 VRM720862 WBI720862 WLE720862 WVA720862 IO786398 SK786398 ACG786398 AMC786398 AVY786398 BFU786398 BPQ786398 BZM786398 CJI786398 CTE786398 DDA786398 DMW786398 DWS786398 EGO786398 EQK786398 FAG786398 FKC786398 FTY786398 GDU786398 GNQ786398 GXM786398 HHI786398 HRE786398 IBA786398 IKW786398 IUS786398 JEO786398 JOK786398 JYG786398 KIC786398 KRY786398 LBU786398 LLQ786398 LVM786398 MFI786398 MPE786398 MZA786398 NIW786398 NSS786398 OCO786398 OMK786398 OWG786398 PGC786398 PPY786398 PZU786398 QJQ786398 QTM786398 RDI786398 RNE786398 RXA786398 SGW786398 SQS786398 TAO786398 TKK786398 TUG786398 UEC786398 UNY786398 UXU786398 VHQ786398 VRM786398 WBI786398 WLE786398 WVA786398 IO851934 SK851934 ACG851934 AMC851934 AVY851934 BFU851934 BPQ851934 BZM851934 CJI851934 CTE851934 DDA851934 DMW851934 DWS851934 EGO851934 EQK851934 FAG851934 FKC851934 FTY851934 GDU851934 GNQ851934 GXM851934 HHI851934 HRE851934 IBA851934 IKW851934 IUS851934 JEO851934 JOK851934 JYG851934 KIC851934 KRY851934 LBU851934 LLQ851934 LVM851934 MFI851934 MPE851934 MZA851934 NIW851934 NSS851934 OCO851934 OMK851934 OWG851934 PGC851934 PPY851934 PZU851934 QJQ851934 QTM851934 RDI851934 RNE851934 RXA851934 SGW851934 SQS851934 TAO851934 TKK851934 TUG851934 UEC851934 UNY851934 UXU851934 VHQ851934 VRM851934 WBI851934 WLE851934 WVA851934 IO917470 SK917470 ACG917470 AMC917470 AVY917470 BFU917470 BPQ917470 BZM917470 CJI917470 CTE917470 DDA917470 DMW917470 DWS917470 EGO917470 EQK917470 FAG917470 FKC917470 FTY917470 GDU917470 GNQ917470 GXM917470 HHI917470 HRE917470 IBA917470 IKW917470 IUS917470 JEO917470 JOK917470 JYG917470 KIC917470 KRY917470 LBU917470 LLQ917470 LVM917470 MFI917470 MPE917470 MZA917470 NIW917470 NSS917470 OCO917470 OMK917470 OWG917470 PGC917470 PPY917470 PZU917470 QJQ917470 QTM917470 RDI917470 RNE917470 RXA917470 SGW917470 SQS917470 TAO917470 TKK917470 TUG917470 UEC917470 UNY917470 UXU917470 VHQ917470 VRM917470 WBI917470 WLE917470 WVA917470 IO983006 SK983006 ACG983006 AMC983006 AVY983006 BFU983006 BPQ983006 BZM983006 CJI983006 CTE983006 DDA983006 DMW983006 DWS983006 EGO983006 EQK983006 FAG983006 FKC983006 FTY983006 GDU983006 GNQ983006 GXM983006 HHI983006 HRE983006 IBA983006 IKW983006 IUS983006 JEO983006 JOK983006 JYG983006 KIC983006 KRY983006 LBU983006 LLQ983006 LVM983006 MFI983006 MPE983006 MZA983006 NIW983006 NSS983006 OCO983006 OMK983006 OWG983006 PGC983006 PPY983006 PZU983006 QJQ983006 QTM983006 RDI983006 RNE983006 RXA983006 SGW983006 SQS983006 TAO983006 TKK983006 TUG983006 UEC983006 UNY983006 UXU983006 VHQ983006 VRM983006 WBI983006 WLE983006 WVA983006" xr:uid="{A2EAF889-0AC8-49F8-A1D3-38906F991732}"/>
    <dataValidation allowBlank="1" showInputMessage="1" showErrorMessage="1" promptTitle="ВНИМАНИЕ!" prompt="Запрещается:_x000a_1. удалять этот столбец_x000a_2. добавлять новый столбец ПЕРЕД этим" sqref="IO65503:IO131037 SK65503:SK131037 ACG65503:ACG131037 AMC65503:AMC131037 AVY65503:AVY131037 BFU65503:BFU131037 BPQ65503:BPQ131037 BZM65503:BZM131037 CJI65503:CJI131037 CTE65503:CTE131037 DDA65503:DDA131037 DMW65503:DMW131037 DWS65503:DWS131037 EGO65503:EGO131037 EQK65503:EQK131037 FAG65503:FAG131037 FKC65503:FKC131037 FTY65503:FTY131037 GDU65503:GDU131037 GNQ65503:GNQ131037 GXM65503:GXM131037 HHI65503:HHI131037 HRE65503:HRE131037 IBA65503:IBA131037 IKW65503:IKW131037 IUS65503:IUS131037 JEO65503:JEO131037 JOK65503:JOK131037 JYG65503:JYG131037 KIC65503:KIC131037 KRY65503:KRY131037 LBU65503:LBU131037 LLQ65503:LLQ131037 LVM65503:LVM131037 MFI65503:MFI131037 MPE65503:MPE131037 MZA65503:MZA131037 NIW65503:NIW131037 NSS65503:NSS131037 OCO65503:OCO131037 OMK65503:OMK131037 OWG65503:OWG131037 PGC65503:PGC131037 PPY65503:PPY131037 PZU65503:PZU131037 QJQ65503:QJQ131037 QTM65503:QTM131037 RDI65503:RDI131037 RNE65503:RNE131037 RXA65503:RXA131037 SGW65503:SGW131037 SQS65503:SQS131037 TAO65503:TAO131037 TKK65503:TKK131037 TUG65503:TUG131037 UEC65503:UEC131037 UNY65503:UNY131037 UXU65503:UXU131037 VHQ65503:VHQ131037 VRM65503:VRM131037 WBI65503:WBI131037 WLE65503:WLE131037 WVA65503:WVA131037 IO131039:IO196573 SK131039:SK196573 ACG131039:ACG196573 AMC131039:AMC196573 AVY131039:AVY196573 BFU131039:BFU196573 BPQ131039:BPQ196573 BZM131039:BZM196573 CJI131039:CJI196573 CTE131039:CTE196573 DDA131039:DDA196573 DMW131039:DMW196573 DWS131039:DWS196573 EGO131039:EGO196573 EQK131039:EQK196573 FAG131039:FAG196573 FKC131039:FKC196573 FTY131039:FTY196573 GDU131039:GDU196573 GNQ131039:GNQ196573 GXM131039:GXM196573 HHI131039:HHI196573 HRE131039:HRE196573 IBA131039:IBA196573 IKW131039:IKW196573 IUS131039:IUS196573 JEO131039:JEO196573 JOK131039:JOK196573 JYG131039:JYG196573 KIC131039:KIC196573 KRY131039:KRY196573 LBU131039:LBU196573 LLQ131039:LLQ196573 LVM131039:LVM196573 MFI131039:MFI196573 MPE131039:MPE196573 MZA131039:MZA196573 NIW131039:NIW196573 NSS131039:NSS196573 OCO131039:OCO196573 OMK131039:OMK196573 OWG131039:OWG196573 PGC131039:PGC196573 PPY131039:PPY196573 PZU131039:PZU196573 QJQ131039:QJQ196573 QTM131039:QTM196573 RDI131039:RDI196573 RNE131039:RNE196573 RXA131039:RXA196573 SGW131039:SGW196573 SQS131039:SQS196573 TAO131039:TAO196573 TKK131039:TKK196573 TUG131039:TUG196573 UEC131039:UEC196573 UNY131039:UNY196573 UXU131039:UXU196573 VHQ131039:VHQ196573 VRM131039:VRM196573 WBI131039:WBI196573 WLE131039:WLE196573 WVA131039:WVA196573 IO196575:IO262109 SK196575:SK262109 ACG196575:ACG262109 AMC196575:AMC262109 AVY196575:AVY262109 BFU196575:BFU262109 BPQ196575:BPQ262109 BZM196575:BZM262109 CJI196575:CJI262109 CTE196575:CTE262109 DDA196575:DDA262109 DMW196575:DMW262109 DWS196575:DWS262109 EGO196575:EGO262109 EQK196575:EQK262109 FAG196575:FAG262109 FKC196575:FKC262109 FTY196575:FTY262109 GDU196575:GDU262109 GNQ196575:GNQ262109 GXM196575:GXM262109 HHI196575:HHI262109 HRE196575:HRE262109 IBA196575:IBA262109 IKW196575:IKW262109 IUS196575:IUS262109 JEO196575:JEO262109 JOK196575:JOK262109 JYG196575:JYG262109 KIC196575:KIC262109 KRY196575:KRY262109 LBU196575:LBU262109 LLQ196575:LLQ262109 LVM196575:LVM262109 MFI196575:MFI262109 MPE196575:MPE262109 MZA196575:MZA262109 NIW196575:NIW262109 NSS196575:NSS262109 OCO196575:OCO262109 OMK196575:OMK262109 OWG196575:OWG262109 PGC196575:PGC262109 PPY196575:PPY262109 PZU196575:PZU262109 QJQ196575:QJQ262109 QTM196575:QTM262109 RDI196575:RDI262109 RNE196575:RNE262109 RXA196575:RXA262109 SGW196575:SGW262109 SQS196575:SQS262109 TAO196575:TAO262109 TKK196575:TKK262109 TUG196575:TUG262109 UEC196575:UEC262109 UNY196575:UNY262109 UXU196575:UXU262109 VHQ196575:VHQ262109 VRM196575:VRM262109 WBI196575:WBI262109 WLE196575:WLE262109 WVA196575:WVA262109 IO262111:IO327645 SK262111:SK327645 ACG262111:ACG327645 AMC262111:AMC327645 AVY262111:AVY327645 BFU262111:BFU327645 BPQ262111:BPQ327645 BZM262111:BZM327645 CJI262111:CJI327645 CTE262111:CTE327645 DDA262111:DDA327645 DMW262111:DMW327645 DWS262111:DWS327645 EGO262111:EGO327645 EQK262111:EQK327645 FAG262111:FAG327645 FKC262111:FKC327645 FTY262111:FTY327645 GDU262111:GDU327645 GNQ262111:GNQ327645 GXM262111:GXM327645 HHI262111:HHI327645 HRE262111:HRE327645 IBA262111:IBA327645 IKW262111:IKW327645 IUS262111:IUS327645 JEO262111:JEO327645 JOK262111:JOK327645 JYG262111:JYG327645 KIC262111:KIC327645 KRY262111:KRY327645 LBU262111:LBU327645 LLQ262111:LLQ327645 LVM262111:LVM327645 MFI262111:MFI327645 MPE262111:MPE327645 MZA262111:MZA327645 NIW262111:NIW327645 NSS262111:NSS327645 OCO262111:OCO327645 OMK262111:OMK327645 OWG262111:OWG327645 PGC262111:PGC327645 PPY262111:PPY327645 PZU262111:PZU327645 QJQ262111:QJQ327645 QTM262111:QTM327645 RDI262111:RDI327645 RNE262111:RNE327645 RXA262111:RXA327645 SGW262111:SGW327645 SQS262111:SQS327645 TAO262111:TAO327645 TKK262111:TKK327645 TUG262111:TUG327645 UEC262111:UEC327645 UNY262111:UNY327645 UXU262111:UXU327645 VHQ262111:VHQ327645 VRM262111:VRM327645 WBI262111:WBI327645 WLE262111:WLE327645 WVA262111:WVA327645 IO327647:IO393181 SK327647:SK393181 ACG327647:ACG393181 AMC327647:AMC393181 AVY327647:AVY393181 BFU327647:BFU393181 BPQ327647:BPQ393181 BZM327647:BZM393181 CJI327647:CJI393181 CTE327647:CTE393181 DDA327647:DDA393181 DMW327647:DMW393181 DWS327647:DWS393181 EGO327647:EGO393181 EQK327647:EQK393181 FAG327647:FAG393181 FKC327647:FKC393181 FTY327647:FTY393181 GDU327647:GDU393181 GNQ327647:GNQ393181 GXM327647:GXM393181 HHI327647:HHI393181 HRE327647:HRE393181 IBA327647:IBA393181 IKW327647:IKW393181 IUS327647:IUS393181 JEO327647:JEO393181 JOK327647:JOK393181 JYG327647:JYG393181 KIC327647:KIC393181 KRY327647:KRY393181 LBU327647:LBU393181 LLQ327647:LLQ393181 LVM327647:LVM393181 MFI327647:MFI393181 MPE327647:MPE393181 MZA327647:MZA393181 NIW327647:NIW393181 NSS327647:NSS393181 OCO327647:OCO393181 OMK327647:OMK393181 OWG327647:OWG393181 PGC327647:PGC393181 PPY327647:PPY393181 PZU327647:PZU393181 QJQ327647:QJQ393181 QTM327647:QTM393181 RDI327647:RDI393181 RNE327647:RNE393181 RXA327647:RXA393181 SGW327647:SGW393181 SQS327647:SQS393181 TAO327647:TAO393181 TKK327647:TKK393181 TUG327647:TUG393181 UEC327647:UEC393181 UNY327647:UNY393181 UXU327647:UXU393181 VHQ327647:VHQ393181 VRM327647:VRM393181 WBI327647:WBI393181 WLE327647:WLE393181 WVA327647:WVA393181 IO393183:IO458717 SK393183:SK458717 ACG393183:ACG458717 AMC393183:AMC458717 AVY393183:AVY458717 BFU393183:BFU458717 BPQ393183:BPQ458717 BZM393183:BZM458717 CJI393183:CJI458717 CTE393183:CTE458717 DDA393183:DDA458717 DMW393183:DMW458717 DWS393183:DWS458717 EGO393183:EGO458717 EQK393183:EQK458717 FAG393183:FAG458717 FKC393183:FKC458717 FTY393183:FTY458717 GDU393183:GDU458717 GNQ393183:GNQ458717 GXM393183:GXM458717 HHI393183:HHI458717 HRE393183:HRE458717 IBA393183:IBA458717 IKW393183:IKW458717 IUS393183:IUS458717 JEO393183:JEO458717 JOK393183:JOK458717 JYG393183:JYG458717 KIC393183:KIC458717 KRY393183:KRY458717 LBU393183:LBU458717 LLQ393183:LLQ458717 LVM393183:LVM458717 MFI393183:MFI458717 MPE393183:MPE458717 MZA393183:MZA458717 NIW393183:NIW458717 NSS393183:NSS458717 OCO393183:OCO458717 OMK393183:OMK458717 OWG393183:OWG458717 PGC393183:PGC458717 PPY393183:PPY458717 PZU393183:PZU458717 QJQ393183:QJQ458717 QTM393183:QTM458717 RDI393183:RDI458717 RNE393183:RNE458717 RXA393183:RXA458717 SGW393183:SGW458717 SQS393183:SQS458717 TAO393183:TAO458717 TKK393183:TKK458717 TUG393183:TUG458717 UEC393183:UEC458717 UNY393183:UNY458717 UXU393183:UXU458717 VHQ393183:VHQ458717 VRM393183:VRM458717 WBI393183:WBI458717 WLE393183:WLE458717 WVA393183:WVA458717 IO458719:IO524253 SK458719:SK524253 ACG458719:ACG524253 AMC458719:AMC524253 AVY458719:AVY524253 BFU458719:BFU524253 BPQ458719:BPQ524253 BZM458719:BZM524253 CJI458719:CJI524253 CTE458719:CTE524253 DDA458719:DDA524253 DMW458719:DMW524253 DWS458719:DWS524253 EGO458719:EGO524253 EQK458719:EQK524253 FAG458719:FAG524253 FKC458719:FKC524253 FTY458719:FTY524253 GDU458719:GDU524253 GNQ458719:GNQ524253 GXM458719:GXM524253 HHI458719:HHI524253 HRE458719:HRE524253 IBA458719:IBA524253 IKW458719:IKW524253 IUS458719:IUS524253 JEO458719:JEO524253 JOK458719:JOK524253 JYG458719:JYG524253 KIC458719:KIC524253 KRY458719:KRY524253 LBU458719:LBU524253 LLQ458719:LLQ524253 LVM458719:LVM524253 MFI458719:MFI524253 MPE458719:MPE524253 MZA458719:MZA524253 NIW458719:NIW524253 NSS458719:NSS524253 OCO458719:OCO524253 OMK458719:OMK524253 OWG458719:OWG524253 PGC458719:PGC524253 PPY458719:PPY524253 PZU458719:PZU524253 QJQ458719:QJQ524253 QTM458719:QTM524253 RDI458719:RDI524253 RNE458719:RNE524253 RXA458719:RXA524253 SGW458719:SGW524253 SQS458719:SQS524253 TAO458719:TAO524253 TKK458719:TKK524253 TUG458719:TUG524253 UEC458719:UEC524253 UNY458719:UNY524253 UXU458719:UXU524253 VHQ458719:VHQ524253 VRM458719:VRM524253 WBI458719:WBI524253 WLE458719:WLE524253 WVA458719:WVA524253 IO524255:IO589789 SK524255:SK589789 ACG524255:ACG589789 AMC524255:AMC589789 AVY524255:AVY589789 BFU524255:BFU589789 BPQ524255:BPQ589789 BZM524255:BZM589789 CJI524255:CJI589789 CTE524255:CTE589789 DDA524255:DDA589789 DMW524255:DMW589789 DWS524255:DWS589789 EGO524255:EGO589789 EQK524255:EQK589789 FAG524255:FAG589789 FKC524255:FKC589789 FTY524255:FTY589789 GDU524255:GDU589789 GNQ524255:GNQ589789 GXM524255:GXM589789 HHI524255:HHI589789 HRE524255:HRE589789 IBA524255:IBA589789 IKW524255:IKW589789 IUS524255:IUS589789 JEO524255:JEO589789 JOK524255:JOK589789 JYG524255:JYG589789 KIC524255:KIC589789 KRY524255:KRY589789 LBU524255:LBU589789 LLQ524255:LLQ589789 LVM524255:LVM589789 MFI524255:MFI589789 MPE524255:MPE589789 MZA524255:MZA589789 NIW524255:NIW589789 NSS524255:NSS589789 OCO524255:OCO589789 OMK524255:OMK589789 OWG524255:OWG589789 PGC524255:PGC589789 PPY524255:PPY589789 PZU524255:PZU589789 QJQ524255:QJQ589789 QTM524255:QTM589789 RDI524255:RDI589789 RNE524255:RNE589789 RXA524255:RXA589789 SGW524255:SGW589789 SQS524255:SQS589789 TAO524255:TAO589789 TKK524255:TKK589789 TUG524255:TUG589789 UEC524255:UEC589789 UNY524255:UNY589789 UXU524255:UXU589789 VHQ524255:VHQ589789 VRM524255:VRM589789 WBI524255:WBI589789 WLE524255:WLE589789 WVA524255:WVA589789 IO589791:IO655325 SK589791:SK655325 ACG589791:ACG655325 AMC589791:AMC655325 AVY589791:AVY655325 BFU589791:BFU655325 BPQ589791:BPQ655325 BZM589791:BZM655325 CJI589791:CJI655325 CTE589791:CTE655325 DDA589791:DDA655325 DMW589791:DMW655325 DWS589791:DWS655325 EGO589791:EGO655325 EQK589791:EQK655325 FAG589791:FAG655325 FKC589791:FKC655325 FTY589791:FTY655325 GDU589791:GDU655325 GNQ589791:GNQ655325 GXM589791:GXM655325 HHI589791:HHI655325 HRE589791:HRE655325 IBA589791:IBA655325 IKW589791:IKW655325 IUS589791:IUS655325 JEO589791:JEO655325 JOK589791:JOK655325 JYG589791:JYG655325 KIC589791:KIC655325 KRY589791:KRY655325 LBU589791:LBU655325 LLQ589791:LLQ655325 LVM589791:LVM655325 MFI589791:MFI655325 MPE589791:MPE655325 MZA589791:MZA655325 NIW589791:NIW655325 NSS589791:NSS655325 OCO589791:OCO655325 OMK589791:OMK655325 OWG589791:OWG655325 PGC589791:PGC655325 PPY589791:PPY655325 PZU589791:PZU655325 QJQ589791:QJQ655325 QTM589791:QTM655325 RDI589791:RDI655325 RNE589791:RNE655325 RXA589791:RXA655325 SGW589791:SGW655325 SQS589791:SQS655325 TAO589791:TAO655325 TKK589791:TKK655325 TUG589791:TUG655325 UEC589791:UEC655325 UNY589791:UNY655325 UXU589791:UXU655325 VHQ589791:VHQ655325 VRM589791:VRM655325 WBI589791:WBI655325 WLE589791:WLE655325 WVA589791:WVA655325 IO655327:IO720861 SK655327:SK720861 ACG655327:ACG720861 AMC655327:AMC720861 AVY655327:AVY720861 BFU655327:BFU720861 BPQ655327:BPQ720861 BZM655327:BZM720861 CJI655327:CJI720861 CTE655327:CTE720861 DDA655327:DDA720861 DMW655327:DMW720861 DWS655327:DWS720861 EGO655327:EGO720861 EQK655327:EQK720861 FAG655327:FAG720861 FKC655327:FKC720861 FTY655327:FTY720861 GDU655327:GDU720861 GNQ655327:GNQ720861 GXM655327:GXM720861 HHI655327:HHI720861 HRE655327:HRE720861 IBA655327:IBA720861 IKW655327:IKW720861 IUS655327:IUS720861 JEO655327:JEO720861 JOK655327:JOK720861 JYG655327:JYG720861 KIC655327:KIC720861 KRY655327:KRY720861 LBU655327:LBU720861 LLQ655327:LLQ720861 LVM655327:LVM720861 MFI655327:MFI720861 MPE655327:MPE720861 MZA655327:MZA720861 NIW655327:NIW720861 NSS655327:NSS720861 OCO655327:OCO720861 OMK655327:OMK720861 OWG655327:OWG720861 PGC655327:PGC720861 PPY655327:PPY720861 PZU655327:PZU720861 QJQ655327:QJQ720861 QTM655327:QTM720861 RDI655327:RDI720861 RNE655327:RNE720861 RXA655327:RXA720861 SGW655327:SGW720861 SQS655327:SQS720861 TAO655327:TAO720861 TKK655327:TKK720861 TUG655327:TUG720861 UEC655327:UEC720861 UNY655327:UNY720861 UXU655327:UXU720861 VHQ655327:VHQ720861 VRM655327:VRM720861 WBI655327:WBI720861 WLE655327:WLE720861 WVA655327:WVA720861 IO720863:IO786397 SK720863:SK786397 ACG720863:ACG786397 AMC720863:AMC786397 AVY720863:AVY786397 BFU720863:BFU786397 BPQ720863:BPQ786397 BZM720863:BZM786397 CJI720863:CJI786397 CTE720863:CTE786397 DDA720863:DDA786397 DMW720863:DMW786397 DWS720863:DWS786397 EGO720863:EGO786397 EQK720863:EQK786397 FAG720863:FAG786397 FKC720863:FKC786397 FTY720863:FTY786397 GDU720863:GDU786397 GNQ720863:GNQ786397 GXM720863:GXM786397 HHI720863:HHI786397 HRE720863:HRE786397 IBA720863:IBA786397 IKW720863:IKW786397 IUS720863:IUS786397 JEO720863:JEO786397 JOK720863:JOK786397 JYG720863:JYG786397 KIC720863:KIC786397 KRY720863:KRY786397 LBU720863:LBU786397 LLQ720863:LLQ786397 LVM720863:LVM786397 MFI720863:MFI786397 MPE720863:MPE786397 MZA720863:MZA786397 NIW720863:NIW786397 NSS720863:NSS786397 OCO720863:OCO786397 OMK720863:OMK786397 OWG720863:OWG786397 PGC720863:PGC786397 PPY720863:PPY786397 PZU720863:PZU786397 QJQ720863:QJQ786397 QTM720863:QTM786397 RDI720863:RDI786397 RNE720863:RNE786397 RXA720863:RXA786397 SGW720863:SGW786397 SQS720863:SQS786397 TAO720863:TAO786397 TKK720863:TKK786397 TUG720863:TUG786397 UEC720863:UEC786397 UNY720863:UNY786397 UXU720863:UXU786397 VHQ720863:VHQ786397 VRM720863:VRM786397 WBI720863:WBI786397 WLE720863:WLE786397 WVA720863:WVA786397 IO786399:IO851933 SK786399:SK851933 ACG786399:ACG851933 AMC786399:AMC851933 AVY786399:AVY851933 BFU786399:BFU851933 BPQ786399:BPQ851933 BZM786399:BZM851933 CJI786399:CJI851933 CTE786399:CTE851933 DDA786399:DDA851933 DMW786399:DMW851933 DWS786399:DWS851933 EGO786399:EGO851933 EQK786399:EQK851933 FAG786399:FAG851933 FKC786399:FKC851933 FTY786399:FTY851933 GDU786399:GDU851933 GNQ786399:GNQ851933 GXM786399:GXM851933 HHI786399:HHI851933 HRE786399:HRE851933 IBA786399:IBA851933 IKW786399:IKW851933 IUS786399:IUS851933 JEO786399:JEO851933 JOK786399:JOK851933 JYG786399:JYG851933 KIC786399:KIC851933 KRY786399:KRY851933 LBU786399:LBU851933 LLQ786399:LLQ851933 LVM786399:LVM851933 MFI786399:MFI851933 MPE786399:MPE851933 MZA786399:MZA851933 NIW786399:NIW851933 NSS786399:NSS851933 OCO786399:OCO851933 OMK786399:OMK851933 OWG786399:OWG851933 PGC786399:PGC851933 PPY786399:PPY851933 PZU786399:PZU851933 QJQ786399:QJQ851933 QTM786399:QTM851933 RDI786399:RDI851933 RNE786399:RNE851933 RXA786399:RXA851933 SGW786399:SGW851933 SQS786399:SQS851933 TAO786399:TAO851933 TKK786399:TKK851933 TUG786399:TUG851933 UEC786399:UEC851933 UNY786399:UNY851933 UXU786399:UXU851933 VHQ786399:VHQ851933 VRM786399:VRM851933 WBI786399:WBI851933 WLE786399:WLE851933 WVA786399:WVA851933 IO851935:IO917469 SK851935:SK917469 ACG851935:ACG917469 AMC851935:AMC917469 AVY851935:AVY917469 BFU851935:BFU917469 BPQ851935:BPQ917469 BZM851935:BZM917469 CJI851935:CJI917469 CTE851935:CTE917469 DDA851935:DDA917469 DMW851935:DMW917469 DWS851935:DWS917469 EGO851935:EGO917469 EQK851935:EQK917469 FAG851935:FAG917469 FKC851935:FKC917469 FTY851935:FTY917469 GDU851935:GDU917469 GNQ851935:GNQ917469 GXM851935:GXM917469 HHI851935:HHI917469 HRE851935:HRE917469 IBA851935:IBA917469 IKW851935:IKW917469 IUS851935:IUS917469 JEO851935:JEO917469 JOK851935:JOK917469 JYG851935:JYG917469 KIC851935:KIC917469 KRY851935:KRY917469 LBU851935:LBU917469 LLQ851935:LLQ917469 LVM851935:LVM917469 MFI851935:MFI917469 MPE851935:MPE917469 MZA851935:MZA917469 NIW851935:NIW917469 NSS851935:NSS917469 OCO851935:OCO917469 OMK851935:OMK917469 OWG851935:OWG917469 PGC851935:PGC917469 PPY851935:PPY917469 PZU851935:PZU917469 QJQ851935:QJQ917469 QTM851935:QTM917469 RDI851935:RDI917469 RNE851935:RNE917469 RXA851935:RXA917469 SGW851935:SGW917469 SQS851935:SQS917469 TAO851935:TAO917469 TKK851935:TKK917469 TUG851935:TUG917469 UEC851935:UEC917469 UNY851935:UNY917469 UXU851935:UXU917469 VHQ851935:VHQ917469 VRM851935:VRM917469 WBI851935:WBI917469 WLE851935:WLE917469 WVA851935:WVA917469 IO917471:IO983005 SK917471:SK983005 ACG917471:ACG983005 AMC917471:AMC983005 AVY917471:AVY983005 BFU917471:BFU983005 BPQ917471:BPQ983005 BZM917471:BZM983005 CJI917471:CJI983005 CTE917471:CTE983005 DDA917471:DDA983005 DMW917471:DMW983005 DWS917471:DWS983005 EGO917471:EGO983005 EQK917471:EQK983005 FAG917471:FAG983005 FKC917471:FKC983005 FTY917471:FTY983005 GDU917471:GDU983005 GNQ917471:GNQ983005 GXM917471:GXM983005 HHI917471:HHI983005 HRE917471:HRE983005 IBA917471:IBA983005 IKW917471:IKW983005 IUS917471:IUS983005 JEO917471:JEO983005 JOK917471:JOK983005 JYG917471:JYG983005 KIC917471:KIC983005 KRY917471:KRY983005 LBU917471:LBU983005 LLQ917471:LLQ983005 LVM917471:LVM983005 MFI917471:MFI983005 MPE917471:MPE983005 MZA917471:MZA983005 NIW917471:NIW983005 NSS917471:NSS983005 OCO917471:OCO983005 OMK917471:OMK983005 OWG917471:OWG983005 PGC917471:PGC983005 PPY917471:PPY983005 PZU917471:PZU983005 QJQ917471:QJQ983005 QTM917471:QTM983005 RDI917471:RDI983005 RNE917471:RNE983005 RXA917471:RXA983005 SGW917471:SGW983005 SQS917471:SQS983005 TAO917471:TAO983005 TKK917471:TKK983005 TUG917471:TUG983005 UEC917471:UEC983005 UNY917471:UNY983005 UXU917471:UXU983005 VHQ917471:VHQ983005 VRM917471:VRM983005 WBI917471:WBI983005 WLE917471:WLE983005 WVA917471:WVA983005 IO983007:IO1048576 SK983007:SK1048576 ACG983007:ACG1048576 AMC983007:AMC1048576 AVY983007:AVY1048576 BFU983007:BFU1048576 BPQ983007:BPQ1048576 BZM983007:BZM1048576 CJI983007:CJI1048576 CTE983007:CTE1048576 DDA983007:DDA1048576 DMW983007:DMW1048576 DWS983007:DWS1048576 EGO983007:EGO1048576 EQK983007:EQK1048576 FAG983007:FAG1048576 FKC983007:FKC1048576 FTY983007:FTY1048576 GDU983007:GDU1048576 GNQ983007:GNQ1048576 GXM983007:GXM1048576 HHI983007:HHI1048576 HRE983007:HRE1048576 IBA983007:IBA1048576 IKW983007:IKW1048576 IUS983007:IUS1048576 JEO983007:JEO1048576 JOK983007:JOK1048576 JYG983007:JYG1048576 KIC983007:KIC1048576 KRY983007:KRY1048576 LBU983007:LBU1048576 LLQ983007:LLQ1048576 LVM983007:LVM1048576 MFI983007:MFI1048576 MPE983007:MPE1048576 MZA983007:MZA1048576 NIW983007:NIW1048576 NSS983007:NSS1048576 OCO983007:OCO1048576 OMK983007:OMK1048576 OWG983007:OWG1048576 PGC983007:PGC1048576 PPY983007:PPY1048576 PZU983007:PZU1048576 QJQ983007:QJQ1048576 QTM983007:QTM1048576 RDI983007:RDI1048576 RNE983007:RNE1048576 RXA983007:RXA1048576 SGW983007:SGW1048576 SQS983007:SQS1048576 TAO983007:TAO1048576 TKK983007:TKK1048576 TUG983007:TUG1048576 UEC983007:UEC1048576 UNY983007:UNY1048576 UXU983007:UXU1048576 VHQ983007:VHQ1048576 VRM983007:VRM1048576 WBI983007:WBI1048576 WLE983007:WLE1048576 WVA983007:WVA1048576 WVA9:WVA65501 WLE9:WLE65501 WBI9:WBI65501 VRM9:VRM65501 VHQ9:VHQ65501 UXU9:UXU65501 UNY9:UNY65501 UEC9:UEC65501 TUG9:TUG65501 TKK9:TKK65501 TAO9:TAO65501 SQS9:SQS65501 SGW9:SGW65501 RXA9:RXA65501 RNE9:RNE65501 RDI9:RDI65501 QTM9:QTM65501 QJQ9:QJQ65501 PZU9:PZU65501 PPY9:PPY65501 PGC9:PGC65501 OWG9:OWG65501 OMK9:OMK65501 OCO9:OCO65501 NSS9:NSS65501 NIW9:NIW65501 MZA9:MZA65501 MPE9:MPE65501 MFI9:MFI65501 LVM9:LVM65501 LLQ9:LLQ65501 LBU9:LBU65501 KRY9:KRY65501 KIC9:KIC65501 JYG9:JYG65501 JOK9:JOK65501 JEO9:JEO65501 IUS9:IUS65501 IKW9:IKW65501 IBA9:IBA65501 HRE9:HRE65501 HHI9:HHI65501 GXM9:GXM65501 GNQ9:GNQ65501 GDU9:GDU65501 FTY9:FTY65501 FKC9:FKC65501 FAG9:FAG65501 EQK9:EQK65501 EGO9:EGO65501 DWS9:DWS65501 DMW9:DMW65501 DDA9:DDA65501 CTE9:CTE65501 CJI9:CJI65501 BZM9:BZM65501 BPQ9:BPQ65501 BFU9:BFU65501 AVY9:AVY65501 AMC9:AMC65501 ACG9:ACG65501 SK9:SK65501 IO9:IO65501" xr:uid="{6E8FC3D3-7622-4631-9BB6-7384E377D44B}"/>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D0D3-49E4-4D86-85C3-F42FD833917C}">
  <dimension ref="A1:Q115"/>
  <sheetViews>
    <sheetView zoomScaleNormal="100" workbookViewId="0">
      <selection activeCell="A3" sqref="A3"/>
    </sheetView>
  </sheetViews>
  <sheetFormatPr defaultRowHeight="12" x14ac:dyDescent="0.2"/>
  <cols>
    <col min="1" max="1" width="48.42578125" style="144" customWidth="1"/>
    <col min="2" max="2" width="10.7109375" style="142" customWidth="1"/>
    <col min="3" max="3" width="18.42578125" style="126" customWidth="1"/>
    <col min="4" max="4" width="16.28515625" style="126" customWidth="1"/>
    <col min="5" max="5" width="12.7109375" style="126" hidden="1" customWidth="1"/>
    <col min="6" max="6" width="13.42578125" style="126" hidden="1" customWidth="1"/>
    <col min="7" max="248" width="9.140625" style="126"/>
    <col min="249" max="249" width="53" style="126" customWidth="1"/>
    <col min="250" max="250" width="14.42578125" style="126" customWidth="1"/>
    <col min="251" max="251" width="18.42578125" style="126" customWidth="1"/>
    <col min="252" max="252" width="16.28515625" style="126" customWidth="1"/>
    <col min="253" max="254" width="0" style="126" hidden="1" customWidth="1"/>
    <col min="255" max="258" width="9.140625" style="126"/>
    <col min="259" max="259" width="10.42578125" style="126" bestFit="1" customWidth="1"/>
    <col min="260" max="504" width="9.140625" style="126"/>
    <col min="505" max="505" width="53" style="126" customWidth="1"/>
    <col min="506" max="506" width="14.42578125" style="126" customWidth="1"/>
    <col min="507" max="507" width="18.42578125" style="126" customWidth="1"/>
    <col min="508" max="508" width="16.28515625" style="126" customWidth="1"/>
    <col min="509" max="510" width="0" style="126" hidden="1" customWidth="1"/>
    <col min="511" max="514" width="9.140625" style="126"/>
    <col min="515" max="515" width="10.42578125" style="126" bestFit="1" customWidth="1"/>
    <col min="516" max="760" width="9.140625" style="126"/>
    <col min="761" max="761" width="53" style="126" customWidth="1"/>
    <col min="762" max="762" width="14.42578125" style="126" customWidth="1"/>
    <col min="763" max="763" width="18.42578125" style="126" customWidth="1"/>
    <col min="764" max="764" width="16.28515625" style="126" customWidth="1"/>
    <col min="765" max="766" width="0" style="126" hidden="1" customWidth="1"/>
    <col min="767" max="770" width="9.140625" style="126"/>
    <col min="771" max="771" width="10.42578125" style="126" bestFit="1" customWidth="1"/>
    <col min="772" max="1016" width="9.140625" style="126"/>
    <col min="1017" max="1017" width="53" style="126" customWidth="1"/>
    <col min="1018" max="1018" width="14.42578125" style="126" customWidth="1"/>
    <col min="1019" max="1019" width="18.42578125" style="126" customWidth="1"/>
    <col min="1020" max="1020" width="16.28515625" style="126" customWidth="1"/>
    <col min="1021" max="1022" width="0" style="126" hidden="1" customWidth="1"/>
    <col min="1023" max="1026" width="9.140625" style="126"/>
    <col min="1027" max="1027" width="10.42578125" style="126" bestFit="1" customWidth="1"/>
    <col min="1028" max="1272" width="9.140625" style="126"/>
    <col min="1273" max="1273" width="53" style="126" customWidth="1"/>
    <col min="1274" max="1274" width="14.42578125" style="126" customWidth="1"/>
    <col min="1275" max="1275" width="18.42578125" style="126" customWidth="1"/>
    <col min="1276" max="1276" width="16.28515625" style="126" customWidth="1"/>
    <col min="1277" max="1278" width="0" style="126" hidden="1" customWidth="1"/>
    <col min="1279" max="1282" width="9.140625" style="126"/>
    <col min="1283" max="1283" width="10.42578125" style="126" bestFit="1" customWidth="1"/>
    <col min="1284" max="1528" width="9.140625" style="126"/>
    <col min="1529" max="1529" width="53" style="126" customWidth="1"/>
    <col min="1530" max="1530" width="14.42578125" style="126" customWidth="1"/>
    <col min="1531" max="1531" width="18.42578125" style="126" customWidth="1"/>
    <col min="1532" max="1532" width="16.28515625" style="126" customWidth="1"/>
    <col min="1533" max="1534" width="0" style="126" hidden="1" customWidth="1"/>
    <col min="1535" max="1538" width="9.140625" style="126"/>
    <col min="1539" max="1539" width="10.42578125" style="126" bestFit="1" customWidth="1"/>
    <col min="1540" max="1784" width="9.140625" style="126"/>
    <col min="1785" max="1785" width="53" style="126" customWidth="1"/>
    <col min="1786" max="1786" width="14.42578125" style="126" customWidth="1"/>
    <col min="1787" max="1787" width="18.42578125" style="126" customWidth="1"/>
    <col min="1788" max="1788" width="16.28515625" style="126" customWidth="1"/>
    <col min="1789" max="1790" width="0" style="126" hidden="1" customWidth="1"/>
    <col min="1791" max="1794" width="9.140625" style="126"/>
    <col min="1795" max="1795" width="10.42578125" style="126" bestFit="1" customWidth="1"/>
    <col min="1796" max="2040" width="9.140625" style="126"/>
    <col min="2041" max="2041" width="53" style="126" customWidth="1"/>
    <col min="2042" max="2042" width="14.42578125" style="126" customWidth="1"/>
    <col min="2043" max="2043" width="18.42578125" style="126" customWidth="1"/>
    <col min="2044" max="2044" width="16.28515625" style="126" customWidth="1"/>
    <col min="2045" max="2046" width="0" style="126" hidden="1" customWidth="1"/>
    <col min="2047" max="2050" width="9.140625" style="126"/>
    <col min="2051" max="2051" width="10.42578125" style="126" bestFit="1" customWidth="1"/>
    <col min="2052" max="2296" width="9.140625" style="126"/>
    <col min="2297" max="2297" width="53" style="126" customWidth="1"/>
    <col min="2298" max="2298" width="14.42578125" style="126" customWidth="1"/>
    <col min="2299" max="2299" width="18.42578125" style="126" customWidth="1"/>
    <col min="2300" max="2300" width="16.28515625" style="126" customWidth="1"/>
    <col min="2301" max="2302" width="0" style="126" hidden="1" customWidth="1"/>
    <col min="2303" max="2306" width="9.140625" style="126"/>
    <col min="2307" max="2307" width="10.42578125" style="126" bestFit="1" customWidth="1"/>
    <col min="2308" max="2552" width="9.140625" style="126"/>
    <col min="2553" max="2553" width="53" style="126" customWidth="1"/>
    <col min="2554" max="2554" width="14.42578125" style="126" customWidth="1"/>
    <col min="2555" max="2555" width="18.42578125" style="126" customWidth="1"/>
    <col min="2556" max="2556" width="16.28515625" style="126" customWidth="1"/>
    <col min="2557" max="2558" width="0" style="126" hidden="1" customWidth="1"/>
    <col min="2559" max="2562" width="9.140625" style="126"/>
    <col min="2563" max="2563" width="10.42578125" style="126" bestFit="1" customWidth="1"/>
    <col min="2564" max="2808" width="9.140625" style="126"/>
    <col min="2809" max="2809" width="53" style="126" customWidth="1"/>
    <col min="2810" max="2810" width="14.42578125" style="126" customWidth="1"/>
    <col min="2811" max="2811" width="18.42578125" style="126" customWidth="1"/>
    <col min="2812" max="2812" width="16.28515625" style="126" customWidth="1"/>
    <col min="2813" max="2814" width="0" style="126" hidden="1" customWidth="1"/>
    <col min="2815" max="2818" width="9.140625" style="126"/>
    <col min="2819" max="2819" width="10.42578125" style="126" bestFit="1" customWidth="1"/>
    <col min="2820" max="3064" width="9.140625" style="126"/>
    <col min="3065" max="3065" width="53" style="126" customWidth="1"/>
    <col min="3066" max="3066" width="14.42578125" style="126" customWidth="1"/>
    <col min="3067" max="3067" width="18.42578125" style="126" customWidth="1"/>
    <col min="3068" max="3068" width="16.28515625" style="126" customWidth="1"/>
    <col min="3069" max="3070" width="0" style="126" hidden="1" customWidth="1"/>
    <col min="3071" max="3074" width="9.140625" style="126"/>
    <col min="3075" max="3075" width="10.42578125" style="126" bestFit="1" customWidth="1"/>
    <col min="3076" max="3320" width="9.140625" style="126"/>
    <col min="3321" max="3321" width="53" style="126" customWidth="1"/>
    <col min="3322" max="3322" width="14.42578125" style="126" customWidth="1"/>
    <col min="3323" max="3323" width="18.42578125" style="126" customWidth="1"/>
    <col min="3324" max="3324" width="16.28515625" style="126" customWidth="1"/>
    <col min="3325" max="3326" width="0" style="126" hidden="1" customWidth="1"/>
    <col min="3327" max="3330" width="9.140625" style="126"/>
    <col min="3331" max="3331" width="10.42578125" style="126" bestFit="1" customWidth="1"/>
    <col min="3332" max="3576" width="9.140625" style="126"/>
    <col min="3577" max="3577" width="53" style="126" customWidth="1"/>
    <col min="3578" max="3578" width="14.42578125" style="126" customWidth="1"/>
    <col min="3579" max="3579" width="18.42578125" style="126" customWidth="1"/>
    <col min="3580" max="3580" width="16.28515625" style="126" customWidth="1"/>
    <col min="3581" max="3582" width="0" style="126" hidden="1" customWidth="1"/>
    <col min="3583" max="3586" width="9.140625" style="126"/>
    <col min="3587" max="3587" width="10.42578125" style="126" bestFit="1" customWidth="1"/>
    <col min="3588" max="3832" width="9.140625" style="126"/>
    <col min="3833" max="3833" width="53" style="126" customWidth="1"/>
    <col min="3834" max="3834" width="14.42578125" style="126" customWidth="1"/>
    <col min="3835" max="3835" width="18.42578125" style="126" customWidth="1"/>
    <col min="3836" max="3836" width="16.28515625" style="126" customWidth="1"/>
    <col min="3837" max="3838" width="0" style="126" hidden="1" customWidth="1"/>
    <col min="3839" max="3842" width="9.140625" style="126"/>
    <col min="3843" max="3843" width="10.42578125" style="126" bestFit="1" customWidth="1"/>
    <col min="3844" max="4088" width="9.140625" style="126"/>
    <col min="4089" max="4089" width="53" style="126" customWidth="1"/>
    <col min="4090" max="4090" width="14.42578125" style="126" customWidth="1"/>
    <col min="4091" max="4091" width="18.42578125" style="126" customWidth="1"/>
    <col min="4092" max="4092" width="16.28515625" style="126" customWidth="1"/>
    <col min="4093" max="4094" width="0" style="126" hidden="1" customWidth="1"/>
    <col min="4095" max="4098" width="9.140625" style="126"/>
    <col min="4099" max="4099" width="10.42578125" style="126" bestFit="1" customWidth="1"/>
    <col min="4100" max="4344" width="9.140625" style="126"/>
    <col min="4345" max="4345" width="53" style="126" customWidth="1"/>
    <col min="4346" max="4346" width="14.42578125" style="126" customWidth="1"/>
    <col min="4347" max="4347" width="18.42578125" style="126" customWidth="1"/>
    <col min="4348" max="4348" width="16.28515625" style="126" customWidth="1"/>
    <col min="4349" max="4350" width="0" style="126" hidden="1" customWidth="1"/>
    <col min="4351" max="4354" width="9.140625" style="126"/>
    <col min="4355" max="4355" width="10.42578125" style="126" bestFit="1" customWidth="1"/>
    <col min="4356" max="4600" width="9.140625" style="126"/>
    <col min="4601" max="4601" width="53" style="126" customWidth="1"/>
    <col min="4602" max="4602" width="14.42578125" style="126" customWidth="1"/>
    <col min="4603" max="4603" width="18.42578125" style="126" customWidth="1"/>
    <col min="4604" max="4604" width="16.28515625" style="126" customWidth="1"/>
    <col min="4605" max="4606" width="0" style="126" hidden="1" customWidth="1"/>
    <col min="4607" max="4610" width="9.140625" style="126"/>
    <col min="4611" max="4611" width="10.42578125" style="126" bestFit="1" customWidth="1"/>
    <col min="4612" max="4856" width="9.140625" style="126"/>
    <col min="4857" max="4857" width="53" style="126" customWidth="1"/>
    <col min="4858" max="4858" width="14.42578125" style="126" customWidth="1"/>
    <col min="4859" max="4859" width="18.42578125" style="126" customWidth="1"/>
    <col min="4860" max="4860" width="16.28515625" style="126" customWidth="1"/>
    <col min="4861" max="4862" width="0" style="126" hidden="1" customWidth="1"/>
    <col min="4863" max="4866" width="9.140625" style="126"/>
    <col min="4867" max="4867" width="10.42578125" style="126" bestFit="1" customWidth="1"/>
    <col min="4868" max="5112" width="9.140625" style="126"/>
    <col min="5113" max="5113" width="53" style="126" customWidth="1"/>
    <col min="5114" max="5114" width="14.42578125" style="126" customWidth="1"/>
    <col min="5115" max="5115" width="18.42578125" style="126" customWidth="1"/>
    <col min="5116" max="5116" width="16.28515625" style="126" customWidth="1"/>
    <col min="5117" max="5118" width="0" style="126" hidden="1" customWidth="1"/>
    <col min="5119" max="5122" width="9.140625" style="126"/>
    <col min="5123" max="5123" width="10.42578125" style="126" bestFit="1" customWidth="1"/>
    <col min="5124" max="5368" width="9.140625" style="126"/>
    <col min="5369" max="5369" width="53" style="126" customWidth="1"/>
    <col min="5370" max="5370" width="14.42578125" style="126" customWidth="1"/>
    <col min="5371" max="5371" width="18.42578125" style="126" customWidth="1"/>
    <col min="5372" max="5372" width="16.28515625" style="126" customWidth="1"/>
    <col min="5373" max="5374" width="0" style="126" hidden="1" customWidth="1"/>
    <col min="5375" max="5378" width="9.140625" style="126"/>
    <col min="5379" max="5379" width="10.42578125" style="126" bestFit="1" customWidth="1"/>
    <col min="5380" max="5624" width="9.140625" style="126"/>
    <col min="5625" max="5625" width="53" style="126" customWidth="1"/>
    <col min="5626" max="5626" width="14.42578125" style="126" customWidth="1"/>
    <col min="5627" max="5627" width="18.42578125" style="126" customWidth="1"/>
    <col min="5628" max="5628" width="16.28515625" style="126" customWidth="1"/>
    <col min="5629" max="5630" width="0" style="126" hidden="1" customWidth="1"/>
    <col min="5631" max="5634" width="9.140625" style="126"/>
    <col min="5635" max="5635" width="10.42578125" style="126" bestFit="1" customWidth="1"/>
    <col min="5636" max="5880" width="9.140625" style="126"/>
    <col min="5881" max="5881" width="53" style="126" customWidth="1"/>
    <col min="5882" max="5882" width="14.42578125" style="126" customWidth="1"/>
    <col min="5883" max="5883" width="18.42578125" style="126" customWidth="1"/>
    <col min="5884" max="5884" width="16.28515625" style="126" customWidth="1"/>
    <col min="5885" max="5886" width="0" style="126" hidden="1" customWidth="1"/>
    <col min="5887" max="5890" width="9.140625" style="126"/>
    <col min="5891" max="5891" width="10.42578125" style="126" bestFit="1" customWidth="1"/>
    <col min="5892" max="6136" width="9.140625" style="126"/>
    <col min="6137" max="6137" width="53" style="126" customWidth="1"/>
    <col min="6138" max="6138" width="14.42578125" style="126" customWidth="1"/>
    <col min="6139" max="6139" width="18.42578125" style="126" customWidth="1"/>
    <col min="6140" max="6140" width="16.28515625" style="126" customWidth="1"/>
    <col min="6141" max="6142" width="0" style="126" hidden="1" customWidth="1"/>
    <col min="6143" max="6146" width="9.140625" style="126"/>
    <col min="6147" max="6147" width="10.42578125" style="126" bestFit="1" customWidth="1"/>
    <col min="6148" max="6392" width="9.140625" style="126"/>
    <col min="6393" max="6393" width="53" style="126" customWidth="1"/>
    <col min="6394" max="6394" width="14.42578125" style="126" customWidth="1"/>
    <col min="6395" max="6395" width="18.42578125" style="126" customWidth="1"/>
    <col min="6396" max="6396" width="16.28515625" style="126" customWidth="1"/>
    <col min="6397" max="6398" width="0" style="126" hidden="1" customWidth="1"/>
    <col min="6399" max="6402" width="9.140625" style="126"/>
    <col min="6403" max="6403" width="10.42578125" style="126" bestFit="1" customWidth="1"/>
    <col min="6404" max="6648" width="9.140625" style="126"/>
    <col min="6649" max="6649" width="53" style="126" customWidth="1"/>
    <col min="6650" max="6650" width="14.42578125" style="126" customWidth="1"/>
    <col min="6651" max="6651" width="18.42578125" style="126" customWidth="1"/>
    <col min="6652" max="6652" width="16.28515625" style="126" customWidth="1"/>
    <col min="6653" max="6654" width="0" style="126" hidden="1" customWidth="1"/>
    <col min="6655" max="6658" width="9.140625" style="126"/>
    <col min="6659" max="6659" width="10.42578125" style="126" bestFit="1" customWidth="1"/>
    <col min="6660" max="6904" width="9.140625" style="126"/>
    <col min="6905" max="6905" width="53" style="126" customWidth="1"/>
    <col min="6906" max="6906" width="14.42578125" style="126" customWidth="1"/>
    <col min="6907" max="6907" width="18.42578125" style="126" customWidth="1"/>
    <col min="6908" max="6908" width="16.28515625" style="126" customWidth="1"/>
    <col min="6909" max="6910" width="0" style="126" hidden="1" customWidth="1"/>
    <col min="6911" max="6914" width="9.140625" style="126"/>
    <col min="6915" max="6915" width="10.42578125" style="126" bestFit="1" customWidth="1"/>
    <col min="6916" max="7160" width="9.140625" style="126"/>
    <col min="7161" max="7161" width="53" style="126" customWidth="1"/>
    <col min="7162" max="7162" width="14.42578125" style="126" customWidth="1"/>
    <col min="7163" max="7163" width="18.42578125" style="126" customWidth="1"/>
    <col min="7164" max="7164" width="16.28515625" style="126" customWidth="1"/>
    <col min="7165" max="7166" width="0" style="126" hidden="1" customWidth="1"/>
    <col min="7167" max="7170" width="9.140625" style="126"/>
    <col min="7171" max="7171" width="10.42578125" style="126" bestFit="1" customWidth="1"/>
    <col min="7172" max="7416" width="9.140625" style="126"/>
    <col min="7417" max="7417" width="53" style="126" customWidth="1"/>
    <col min="7418" max="7418" width="14.42578125" style="126" customWidth="1"/>
    <col min="7419" max="7419" width="18.42578125" style="126" customWidth="1"/>
    <col min="7420" max="7420" width="16.28515625" style="126" customWidth="1"/>
    <col min="7421" max="7422" width="0" style="126" hidden="1" customWidth="1"/>
    <col min="7423" max="7426" width="9.140625" style="126"/>
    <col min="7427" max="7427" width="10.42578125" style="126" bestFit="1" customWidth="1"/>
    <col min="7428" max="7672" width="9.140625" style="126"/>
    <col min="7673" max="7673" width="53" style="126" customWidth="1"/>
    <col min="7674" max="7674" width="14.42578125" style="126" customWidth="1"/>
    <col min="7675" max="7675" width="18.42578125" style="126" customWidth="1"/>
    <col min="7676" max="7676" width="16.28515625" style="126" customWidth="1"/>
    <col min="7677" max="7678" width="0" style="126" hidden="1" customWidth="1"/>
    <col min="7679" max="7682" width="9.140625" style="126"/>
    <col min="7683" max="7683" width="10.42578125" style="126" bestFit="1" customWidth="1"/>
    <col min="7684" max="7928" width="9.140625" style="126"/>
    <col min="7929" max="7929" width="53" style="126" customWidth="1"/>
    <col min="7930" max="7930" width="14.42578125" style="126" customWidth="1"/>
    <col min="7931" max="7931" width="18.42578125" style="126" customWidth="1"/>
    <col min="7932" max="7932" width="16.28515625" style="126" customWidth="1"/>
    <col min="7933" max="7934" width="0" style="126" hidden="1" customWidth="1"/>
    <col min="7935" max="7938" width="9.140625" style="126"/>
    <col min="7939" max="7939" width="10.42578125" style="126" bestFit="1" customWidth="1"/>
    <col min="7940" max="8184" width="9.140625" style="126"/>
    <col min="8185" max="8185" width="53" style="126" customWidth="1"/>
    <col min="8186" max="8186" width="14.42578125" style="126" customWidth="1"/>
    <col min="8187" max="8187" width="18.42578125" style="126" customWidth="1"/>
    <col min="8188" max="8188" width="16.28515625" style="126" customWidth="1"/>
    <col min="8189" max="8190" width="0" style="126" hidden="1" customWidth="1"/>
    <col min="8191" max="8194" width="9.140625" style="126"/>
    <col min="8195" max="8195" width="10.42578125" style="126" bestFit="1" customWidth="1"/>
    <col min="8196" max="8440" width="9.140625" style="126"/>
    <col min="8441" max="8441" width="53" style="126" customWidth="1"/>
    <col min="8442" max="8442" width="14.42578125" style="126" customWidth="1"/>
    <col min="8443" max="8443" width="18.42578125" style="126" customWidth="1"/>
    <col min="8444" max="8444" width="16.28515625" style="126" customWidth="1"/>
    <col min="8445" max="8446" width="0" style="126" hidden="1" customWidth="1"/>
    <col min="8447" max="8450" width="9.140625" style="126"/>
    <col min="8451" max="8451" width="10.42578125" style="126" bestFit="1" customWidth="1"/>
    <col min="8452" max="8696" width="9.140625" style="126"/>
    <col min="8697" max="8697" width="53" style="126" customWidth="1"/>
    <col min="8698" max="8698" width="14.42578125" style="126" customWidth="1"/>
    <col min="8699" max="8699" width="18.42578125" style="126" customWidth="1"/>
    <col min="8700" max="8700" width="16.28515625" style="126" customWidth="1"/>
    <col min="8701" max="8702" width="0" style="126" hidden="1" customWidth="1"/>
    <col min="8703" max="8706" width="9.140625" style="126"/>
    <col min="8707" max="8707" width="10.42578125" style="126" bestFit="1" customWidth="1"/>
    <col min="8708" max="8952" width="9.140625" style="126"/>
    <col min="8953" max="8953" width="53" style="126" customWidth="1"/>
    <col min="8954" max="8954" width="14.42578125" style="126" customWidth="1"/>
    <col min="8955" max="8955" width="18.42578125" style="126" customWidth="1"/>
    <col min="8956" max="8956" width="16.28515625" style="126" customWidth="1"/>
    <col min="8957" max="8958" width="0" style="126" hidden="1" customWidth="1"/>
    <col min="8959" max="8962" width="9.140625" style="126"/>
    <col min="8963" max="8963" width="10.42578125" style="126" bestFit="1" customWidth="1"/>
    <col min="8964" max="9208" width="9.140625" style="126"/>
    <col min="9209" max="9209" width="53" style="126" customWidth="1"/>
    <col min="9210" max="9210" width="14.42578125" style="126" customWidth="1"/>
    <col min="9211" max="9211" width="18.42578125" style="126" customWidth="1"/>
    <col min="9212" max="9212" width="16.28515625" style="126" customWidth="1"/>
    <col min="9213" max="9214" width="0" style="126" hidden="1" customWidth="1"/>
    <col min="9215" max="9218" width="9.140625" style="126"/>
    <col min="9219" max="9219" width="10.42578125" style="126" bestFit="1" customWidth="1"/>
    <col min="9220" max="9464" width="9.140625" style="126"/>
    <col min="9465" max="9465" width="53" style="126" customWidth="1"/>
    <col min="9466" max="9466" width="14.42578125" style="126" customWidth="1"/>
    <col min="9467" max="9467" width="18.42578125" style="126" customWidth="1"/>
    <col min="9468" max="9468" width="16.28515625" style="126" customWidth="1"/>
    <col min="9469" max="9470" width="0" style="126" hidden="1" customWidth="1"/>
    <col min="9471" max="9474" width="9.140625" style="126"/>
    <col min="9475" max="9475" width="10.42578125" style="126" bestFit="1" customWidth="1"/>
    <col min="9476" max="9720" width="9.140625" style="126"/>
    <col min="9721" max="9721" width="53" style="126" customWidth="1"/>
    <col min="9722" max="9722" width="14.42578125" style="126" customWidth="1"/>
    <col min="9723" max="9723" width="18.42578125" style="126" customWidth="1"/>
    <col min="9724" max="9724" width="16.28515625" style="126" customWidth="1"/>
    <col min="9725" max="9726" width="0" style="126" hidden="1" customWidth="1"/>
    <col min="9727" max="9730" width="9.140625" style="126"/>
    <col min="9731" max="9731" width="10.42578125" style="126" bestFit="1" customWidth="1"/>
    <col min="9732" max="9976" width="9.140625" style="126"/>
    <col min="9977" max="9977" width="53" style="126" customWidth="1"/>
    <col min="9978" max="9978" width="14.42578125" style="126" customWidth="1"/>
    <col min="9979" max="9979" width="18.42578125" style="126" customWidth="1"/>
    <col min="9980" max="9980" width="16.28515625" style="126" customWidth="1"/>
    <col min="9981" max="9982" width="0" style="126" hidden="1" customWidth="1"/>
    <col min="9983" max="9986" width="9.140625" style="126"/>
    <col min="9987" max="9987" width="10.42578125" style="126" bestFit="1" customWidth="1"/>
    <col min="9988" max="10232" width="9.140625" style="126"/>
    <col min="10233" max="10233" width="53" style="126" customWidth="1"/>
    <col min="10234" max="10234" width="14.42578125" style="126" customWidth="1"/>
    <col min="10235" max="10235" width="18.42578125" style="126" customWidth="1"/>
    <col min="10236" max="10236" width="16.28515625" style="126" customWidth="1"/>
    <col min="10237" max="10238" width="0" style="126" hidden="1" customWidth="1"/>
    <col min="10239" max="10242" width="9.140625" style="126"/>
    <col min="10243" max="10243" width="10.42578125" style="126" bestFit="1" customWidth="1"/>
    <col min="10244" max="10488" width="9.140625" style="126"/>
    <col min="10489" max="10489" width="53" style="126" customWidth="1"/>
    <col min="10490" max="10490" width="14.42578125" style="126" customWidth="1"/>
    <col min="10491" max="10491" width="18.42578125" style="126" customWidth="1"/>
    <col min="10492" max="10492" width="16.28515625" style="126" customWidth="1"/>
    <col min="10493" max="10494" width="0" style="126" hidden="1" customWidth="1"/>
    <col min="10495" max="10498" width="9.140625" style="126"/>
    <col min="10499" max="10499" width="10.42578125" style="126" bestFit="1" customWidth="1"/>
    <col min="10500" max="10744" width="9.140625" style="126"/>
    <col min="10745" max="10745" width="53" style="126" customWidth="1"/>
    <col min="10746" max="10746" width="14.42578125" style="126" customWidth="1"/>
    <col min="10747" max="10747" width="18.42578125" style="126" customWidth="1"/>
    <col min="10748" max="10748" width="16.28515625" style="126" customWidth="1"/>
    <col min="10749" max="10750" width="0" style="126" hidden="1" customWidth="1"/>
    <col min="10751" max="10754" width="9.140625" style="126"/>
    <col min="10755" max="10755" width="10.42578125" style="126" bestFit="1" customWidth="1"/>
    <col min="10756" max="11000" width="9.140625" style="126"/>
    <col min="11001" max="11001" width="53" style="126" customWidth="1"/>
    <col min="11002" max="11002" width="14.42578125" style="126" customWidth="1"/>
    <col min="11003" max="11003" width="18.42578125" style="126" customWidth="1"/>
    <col min="11004" max="11004" width="16.28515625" style="126" customWidth="1"/>
    <col min="11005" max="11006" width="0" style="126" hidden="1" customWidth="1"/>
    <col min="11007" max="11010" width="9.140625" style="126"/>
    <col min="11011" max="11011" width="10.42578125" style="126" bestFit="1" customWidth="1"/>
    <col min="11012" max="11256" width="9.140625" style="126"/>
    <col min="11257" max="11257" width="53" style="126" customWidth="1"/>
    <col min="11258" max="11258" width="14.42578125" style="126" customWidth="1"/>
    <col min="11259" max="11259" width="18.42578125" style="126" customWidth="1"/>
    <col min="11260" max="11260" width="16.28515625" style="126" customWidth="1"/>
    <col min="11261" max="11262" width="0" style="126" hidden="1" customWidth="1"/>
    <col min="11263" max="11266" width="9.140625" style="126"/>
    <col min="11267" max="11267" width="10.42578125" style="126" bestFit="1" customWidth="1"/>
    <col min="11268" max="11512" width="9.140625" style="126"/>
    <col min="11513" max="11513" width="53" style="126" customWidth="1"/>
    <col min="11514" max="11514" width="14.42578125" style="126" customWidth="1"/>
    <col min="11515" max="11515" width="18.42578125" style="126" customWidth="1"/>
    <col min="11516" max="11516" width="16.28515625" style="126" customWidth="1"/>
    <col min="11517" max="11518" width="0" style="126" hidden="1" customWidth="1"/>
    <col min="11519" max="11522" width="9.140625" style="126"/>
    <col min="11523" max="11523" width="10.42578125" style="126" bestFit="1" customWidth="1"/>
    <col min="11524" max="11768" width="9.140625" style="126"/>
    <col min="11769" max="11769" width="53" style="126" customWidth="1"/>
    <col min="11770" max="11770" width="14.42578125" style="126" customWidth="1"/>
    <col min="11771" max="11771" width="18.42578125" style="126" customWidth="1"/>
    <col min="11772" max="11772" width="16.28515625" style="126" customWidth="1"/>
    <col min="11773" max="11774" width="0" style="126" hidden="1" customWidth="1"/>
    <col min="11775" max="11778" width="9.140625" style="126"/>
    <col min="11779" max="11779" width="10.42578125" style="126" bestFit="1" customWidth="1"/>
    <col min="11780" max="12024" width="9.140625" style="126"/>
    <col min="12025" max="12025" width="53" style="126" customWidth="1"/>
    <col min="12026" max="12026" width="14.42578125" style="126" customWidth="1"/>
    <col min="12027" max="12027" width="18.42578125" style="126" customWidth="1"/>
    <col min="12028" max="12028" width="16.28515625" style="126" customWidth="1"/>
    <col min="12029" max="12030" width="0" style="126" hidden="1" customWidth="1"/>
    <col min="12031" max="12034" width="9.140625" style="126"/>
    <col min="12035" max="12035" width="10.42578125" style="126" bestFit="1" customWidth="1"/>
    <col min="12036" max="12280" width="9.140625" style="126"/>
    <col min="12281" max="12281" width="53" style="126" customWidth="1"/>
    <col min="12282" max="12282" width="14.42578125" style="126" customWidth="1"/>
    <col min="12283" max="12283" width="18.42578125" style="126" customWidth="1"/>
    <col min="12284" max="12284" width="16.28515625" style="126" customWidth="1"/>
    <col min="12285" max="12286" width="0" style="126" hidden="1" customWidth="1"/>
    <col min="12287" max="12290" width="9.140625" style="126"/>
    <col min="12291" max="12291" width="10.42578125" style="126" bestFit="1" customWidth="1"/>
    <col min="12292" max="12536" width="9.140625" style="126"/>
    <col min="12537" max="12537" width="53" style="126" customWidth="1"/>
    <col min="12538" max="12538" width="14.42578125" style="126" customWidth="1"/>
    <col min="12539" max="12539" width="18.42578125" style="126" customWidth="1"/>
    <col min="12540" max="12540" width="16.28515625" style="126" customWidth="1"/>
    <col min="12541" max="12542" width="0" style="126" hidden="1" customWidth="1"/>
    <col min="12543" max="12546" width="9.140625" style="126"/>
    <col min="12547" max="12547" width="10.42578125" style="126" bestFit="1" customWidth="1"/>
    <col min="12548" max="12792" width="9.140625" style="126"/>
    <col min="12793" max="12793" width="53" style="126" customWidth="1"/>
    <col min="12794" max="12794" width="14.42578125" style="126" customWidth="1"/>
    <col min="12795" max="12795" width="18.42578125" style="126" customWidth="1"/>
    <col min="12796" max="12796" width="16.28515625" style="126" customWidth="1"/>
    <col min="12797" max="12798" width="0" style="126" hidden="1" customWidth="1"/>
    <col min="12799" max="12802" width="9.140625" style="126"/>
    <col min="12803" max="12803" width="10.42578125" style="126" bestFit="1" customWidth="1"/>
    <col min="12804" max="13048" width="9.140625" style="126"/>
    <col min="13049" max="13049" width="53" style="126" customWidth="1"/>
    <col min="13050" max="13050" width="14.42578125" style="126" customWidth="1"/>
    <col min="13051" max="13051" width="18.42578125" style="126" customWidth="1"/>
    <col min="13052" max="13052" width="16.28515625" style="126" customWidth="1"/>
    <col min="13053" max="13054" width="0" style="126" hidden="1" customWidth="1"/>
    <col min="13055" max="13058" width="9.140625" style="126"/>
    <col min="13059" max="13059" width="10.42578125" style="126" bestFit="1" customWidth="1"/>
    <col min="13060" max="13304" width="9.140625" style="126"/>
    <col min="13305" max="13305" width="53" style="126" customWidth="1"/>
    <col min="13306" max="13306" width="14.42578125" style="126" customWidth="1"/>
    <col min="13307" max="13307" width="18.42578125" style="126" customWidth="1"/>
    <col min="13308" max="13308" width="16.28515625" style="126" customWidth="1"/>
    <col min="13309" max="13310" width="0" style="126" hidden="1" customWidth="1"/>
    <col min="13311" max="13314" width="9.140625" style="126"/>
    <col min="13315" max="13315" width="10.42578125" style="126" bestFit="1" customWidth="1"/>
    <col min="13316" max="13560" width="9.140625" style="126"/>
    <col min="13561" max="13561" width="53" style="126" customWidth="1"/>
    <col min="13562" max="13562" width="14.42578125" style="126" customWidth="1"/>
    <col min="13563" max="13563" width="18.42578125" style="126" customWidth="1"/>
    <col min="13564" max="13564" width="16.28515625" style="126" customWidth="1"/>
    <col min="13565" max="13566" width="0" style="126" hidden="1" customWidth="1"/>
    <col min="13567" max="13570" width="9.140625" style="126"/>
    <col min="13571" max="13571" width="10.42578125" style="126" bestFit="1" customWidth="1"/>
    <col min="13572" max="13816" width="9.140625" style="126"/>
    <col min="13817" max="13817" width="53" style="126" customWidth="1"/>
    <col min="13818" max="13818" width="14.42578125" style="126" customWidth="1"/>
    <col min="13819" max="13819" width="18.42578125" style="126" customWidth="1"/>
    <col min="13820" max="13820" width="16.28515625" style="126" customWidth="1"/>
    <col min="13821" max="13822" width="0" style="126" hidden="1" customWidth="1"/>
    <col min="13823" max="13826" width="9.140625" style="126"/>
    <col min="13827" max="13827" width="10.42578125" style="126" bestFit="1" customWidth="1"/>
    <col min="13828" max="14072" width="9.140625" style="126"/>
    <col min="14073" max="14073" width="53" style="126" customWidth="1"/>
    <col min="14074" max="14074" width="14.42578125" style="126" customWidth="1"/>
    <col min="14075" max="14075" width="18.42578125" style="126" customWidth="1"/>
    <col min="14076" max="14076" width="16.28515625" style="126" customWidth="1"/>
    <col min="14077" max="14078" width="0" style="126" hidden="1" customWidth="1"/>
    <col min="14079" max="14082" width="9.140625" style="126"/>
    <col min="14083" max="14083" width="10.42578125" style="126" bestFit="1" customWidth="1"/>
    <col min="14084" max="14328" width="9.140625" style="126"/>
    <col min="14329" max="14329" width="53" style="126" customWidth="1"/>
    <col min="14330" max="14330" width="14.42578125" style="126" customWidth="1"/>
    <col min="14331" max="14331" width="18.42578125" style="126" customWidth="1"/>
    <col min="14332" max="14332" width="16.28515625" style="126" customWidth="1"/>
    <col min="14333" max="14334" width="0" style="126" hidden="1" customWidth="1"/>
    <col min="14335" max="14338" width="9.140625" style="126"/>
    <col min="14339" max="14339" width="10.42578125" style="126" bestFit="1" customWidth="1"/>
    <col min="14340" max="14584" width="9.140625" style="126"/>
    <col min="14585" max="14585" width="53" style="126" customWidth="1"/>
    <col min="14586" max="14586" width="14.42578125" style="126" customWidth="1"/>
    <col min="14587" max="14587" width="18.42578125" style="126" customWidth="1"/>
    <col min="14588" max="14588" width="16.28515625" style="126" customWidth="1"/>
    <col min="14589" max="14590" width="0" style="126" hidden="1" customWidth="1"/>
    <col min="14591" max="14594" width="9.140625" style="126"/>
    <col min="14595" max="14595" width="10.42578125" style="126" bestFit="1" customWidth="1"/>
    <col min="14596" max="14840" width="9.140625" style="126"/>
    <col min="14841" max="14841" width="53" style="126" customWidth="1"/>
    <col min="14842" max="14842" width="14.42578125" style="126" customWidth="1"/>
    <col min="14843" max="14843" width="18.42578125" style="126" customWidth="1"/>
    <col min="14844" max="14844" width="16.28515625" style="126" customWidth="1"/>
    <col min="14845" max="14846" width="0" style="126" hidden="1" customWidth="1"/>
    <col min="14847" max="14850" width="9.140625" style="126"/>
    <col min="14851" max="14851" width="10.42578125" style="126" bestFit="1" customWidth="1"/>
    <col min="14852" max="15096" width="9.140625" style="126"/>
    <col min="15097" max="15097" width="53" style="126" customWidth="1"/>
    <col min="15098" max="15098" width="14.42578125" style="126" customWidth="1"/>
    <col min="15099" max="15099" width="18.42578125" style="126" customWidth="1"/>
    <col min="15100" max="15100" width="16.28515625" style="126" customWidth="1"/>
    <col min="15101" max="15102" width="0" style="126" hidden="1" customWidth="1"/>
    <col min="15103" max="15106" width="9.140625" style="126"/>
    <col min="15107" max="15107" width="10.42578125" style="126" bestFit="1" customWidth="1"/>
    <col min="15108" max="15352" width="9.140625" style="126"/>
    <col min="15353" max="15353" width="53" style="126" customWidth="1"/>
    <col min="15354" max="15354" width="14.42578125" style="126" customWidth="1"/>
    <col min="15355" max="15355" width="18.42578125" style="126" customWidth="1"/>
    <col min="15356" max="15356" width="16.28515625" style="126" customWidth="1"/>
    <col min="15357" max="15358" width="0" style="126" hidden="1" customWidth="1"/>
    <col min="15359" max="15362" width="9.140625" style="126"/>
    <col min="15363" max="15363" width="10.42578125" style="126" bestFit="1" customWidth="1"/>
    <col min="15364" max="15608" width="9.140625" style="126"/>
    <col min="15609" max="15609" width="53" style="126" customWidth="1"/>
    <col min="15610" max="15610" width="14.42578125" style="126" customWidth="1"/>
    <col min="15611" max="15611" width="18.42578125" style="126" customWidth="1"/>
    <col min="15612" max="15612" width="16.28515625" style="126" customWidth="1"/>
    <col min="15613" max="15614" width="0" style="126" hidden="1" customWidth="1"/>
    <col min="15615" max="15618" width="9.140625" style="126"/>
    <col min="15619" max="15619" width="10.42578125" style="126" bestFit="1" customWidth="1"/>
    <col min="15620" max="15864" width="9.140625" style="126"/>
    <col min="15865" max="15865" width="53" style="126" customWidth="1"/>
    <col min="15866" max="15866" width="14.42578125" style="126" customWidth="1"/>
    <col min="15867" max="15867" width="18.42578125" style="126" customWidth="1"/>
    <col min="15868" max="15868" width="16.28515625" style="126" customWidth="1"/>
    <col min="15869" max="15870" width="0" style="126" hidden="1" customWidth="1"/>
    <col min="15871" max="15874" width="9.140625" style="126"/>
    <col min="15875" max="15875" width="10.42578125" style="126" bestFit="1" customWidth="1"/>
    <col min="15876" max="16120" width="9.140625" style="126"/>
    <col min="16121" max="16121" width="53" style="126" customWidth="1"/>
    <col min="16122" max="16122" width="14.42578125" style="126" customWidth="1"/>
    <col min="16123" max="16123" width="18.42578125" style="126" customWidth="1"/>
    <col min="16124" max="16124" width="16.28515625" style="126" customWidth="1"/>
    <col min="16125" max="16126" width="0" style="126" hidden="1" customWidth="1"/>
    <col min="16127" max="16130" width="9.140625" style="126"/>
    <col min="16131" max="16131" width="10.42578125" style="126" bestFit="1" customWidth="1"/>
    <col min="16132" max="16384" width="9.140625" style="126"/>
  </cols>
  <sheetData>
    <row r="1" spans="1:13" s="120" customFormat="1" ht="18" customHeight="1" x14ac:dyDescent="0.2">
      <c r="A1" s="109"/>
      <c r="B1" s="112"/>
      <c r="C1" s="112"/>
      <c r="D1" s="112"/>
      <c r="E1" s="119"/>
      <c r="F1" s="119"/>
      <c r="G1" s="119"/>
      <c r="H1" s="119"/>
      <c r="I1" s="119"/>
    </row>
    <row r="2" spans="1:13" s="120" customFormat="1" x14ac:dyDescent="0.2">
      <c r="A2" s="113" t="str">
        <f>ОФП!A2</f>
        <v>АО "КАЗАЗОТ"</v>
      </c>
      <c r="B2" s="110"/>
      <c r="C2" s="111"/>
      <c r="D2" s="111"/>
      <c r="E2" s="119"/>
      <c r="F2" s="119"/>
      <c r="G2" s="119"/>
      <c r="H2" s="119"/>
      <c r="I2" s="119"/>
    </row>
    <row r="3" spans="1:13" s="120" customFormat="1" x14ac:dyDescent="0.2">
      <c r="A3" s="112"/>
      <c r="B3" s="110"/>
      <c r="C3" s="111"/>
      <c r="D3" s="111"/>
      <c r="E3" s="119"/>
      <c r="F3" s="119"/>
      <c r="G3" s="119"/>
      <c r="H3" s="119"/>
      <c r="I3" s="119"/>
    </row>
    <row r="4" spans="1:13" s="120" customFormat="1" x14ac:dyDescent="0.2">
      <c r="A4" s="109"/>
      <c r="B4" s="110"/>
      <c r="C4" s="111"/>
      <c r="D4" s="111"/>
      <c r="E4" s="119"/>
      <c r="F4" s="119"/>
      <c r="G4" s="119"/>
      <c r="H4" s="119"/>
      <c r="I4" s="119"/>
    </row>
    <row r="5" spans="1:13" s="120" customFormat="1" x14ac:dyDescent="0.2">
      <c r="A5" s="163" t="s">
        <v>39</v>
      </c>
      <c r="B5" s="164"/>
      <c r="C5" s="164"/>
      <c r="D5" s="164"/>
      <c r="E5" s="119"/>
      <c r="F5" s="119"/>
      <c r="G5" s="119"/>
      <c r="H5" s="119"/>
      <c r="I5" s="119"/>
    </row>
    <row r="6" spans="1:13" s="120" customFormat="1" x14ac:dyDescent="0.2">
      <c r="A6" s="163" t="s">
        <v>40</v>
      </c>
      <c r="B6" s="164"/>
      <c r="C6" s="164"/>
      <c r="D6" s="164"/>
      <c r="E6" s="119"/>
      <c r="F6" s="119"/>
      <c r="G6" s="119"/>
      <c r="H6" s="119"/>
      <c r="I6" s="119"/>
    </row>
    <row r="7" spans="1:13" s="120" customFormat="1" x14ac:dyDescent="0.2">
      <c r="A7" s="163" t="s">
        <v>140</v>
      </c>
      <c r="B7" s="164"/>
      <c r="C7" s="164"/>
      <c r="D7" s="164"/>
      <c r="E7" s="119"/>
      <c r="F7" s="119"/>
      <c r="G7" s="119"/>
      <c r="H7" s="119"/>
      <c r="I7" s="119"/>
    </row>
    <row r="8" spans="1:13" s="120" customFormat="1" x14ac:dyDescent="0.2">
      <c r="A8" s="113"/>
      <c r="B8" s="110"/>
      <c r="C8" s="111"/>
      <c r="D8" s="111"/>
      <c r="E8" s="119"/>
      <c r="F8" s="119"/>
      <c r="G8" s="119"/>
      <c r="H8" s="119"/>
      <c r="I8" s="119"/>
    </row>
    <row r="9" spans="1:13" s="120" customFormat="1" x14ac:dyDescent="0.2">
      <c r="A9" s="109"/>
      <c r="B9" s="110"/>
      <c r="C9" s="111"/>
      <c r="D9" s="111"/>
      <c r="E9" s="119"/>
      <c r="F9" s="119"/>
      <c r="G9" s="119"/>
      <c r="H9" s="119"/>
      <c r="I9" s="119"/>
    </row>
    <row r="10" spans="1:13" s="120" customFormat="1" x14ac:dyDescent="0.2">
      <c r="A10" s="114" t="s">
        <v>22</v>
      </c>
      <c r="B10" s="115" t="s">
        <v>123</v>
      </c>
      <c r="C10" s="116" t="s">
        <v>125</v>
      </c>
      <c r="D10" s="116" t="s">
        <v>127</v>
      </c>
      <c r="E10" s="119"/>
      <c r="F10" s="119"/>
      <c r="G10" s="119"/>
      <c r="H10" s="119"/>
      <c r="I10" s="119"/>
    </row>
    <row r="11" spans="1:13" s="120" customFormat="1" x14ac:dyDescent="0.2">
      <c r="A11" s="117"/>
      <c r="B11" s="149"/>
      <c r="C11" s="118"/>
      <c r="D11" s="118"/>
      <c r="E11" s="119"/>
      <c r="F11" s="119"/>
      <c r="G11" s="119"/>
      <c r="H11" s="119"/>
      <c r="I11" s="119"/>
    </row>
    <row r="12" spans="1:13" x14ac:dyDescent="0.2">
      <c r="A12" s="121" t="s">
        <v>36</v>
      </c>
      <c r="B12" s="150">
        <v>6</v>
      </c>
      <c r="C12" s="122">
        <v>16591732</v>
      </c>
      <c r="D12" s="122">
        <v>12555798</v>
      </c>
      <c r="E12" s="123"/>
      <c r="F12" s="124"/>
      <c r="G12" s="125"/>
      <c r="H12" s="125"/>
      <c r="I12" s="125"/>
      <c r="J12" s="125"/>
      <c r="K12" s="125"/>
      <c r="L12" s="125"/>
      <c r="M12" s="125"/>
    </row>
    <row r="13" spans="1:13" x14ac:dyDescent="0.2">
      <c r="A13" s="121" t="s">
        <v>37</v>
      </c>
      <c r="B13" s="150">
        <v>7</v>
      </c>
      <c r="C13" s="122">
        <v>-3711208</v>
      </c>
      <c r="D13" s="122">
        <v>-5314685</v>
      </c>
      <c r="E13" s="123"/>
      <c r="F13" s="124"/>
      <c r="G13" s="125"/>
      <c r="H13" s="125"/>
      <c r="I13" s="125"/>
      <c r="J13" s="125"/>
      <c r="K13" s="125"/>
      <c r="L13" s="125"/>
      <c r="M13" s="125"/>
    </row>
    <row r="14" spans="1:13" x14ac:dyDescent="0.2">
      <c r="A14" s="127" t="s">
        <v>30</v>
      </c>
      <c r="B14" s="150"/>
      <c r="C14" s="128">
        <f>SUM(C12:C13)</f>
        <v>12880524</v>
      </c>
      <c r="D14" s="128">
        <f>SUM(D12:D13)</f>
        <v>7241113</v>
      </c>
      <c r="E14" s="129">
        <f>SUM(E12:E13)</f>
        <v>0</v>
      </c>
      <c r="F14" s="130">
        <f>SUM(F12:F13)</f>
        <v>0</v>
      </c>
      <c r="G14" s="125"/>
      <c r="H14" s="125"/>
      <c r="I14" s="125"/>
      <c r="J14" s="125"/>
      <c r="K14" s="125"/>
      <c r="L14" s="125"/>
      <c r="M14" s="125"/>
    </row>
    <row r="15" spans="1:13" x14ac:dyDescent="0.2">
      <c r="A15" s="121" t="s">
        <v>38</v>
      </c>
      <c r="B15" s="150">
        <v>8</v>
      </c>
      <c r="C15" s="122">
        <v>-1211287</v>
      </c>
      <c r="D15" s="122">
        <v>-1529436</v>
      </c>
      <c r="E15" s="123"/>
      <c r="F15" s="124"/>
      <c r="G15" s="125"/>
      <c r="H15" s="125"/>
      <c r="I15" s="125"/>
      <c r="J15" s="125"/>
      <c r="K15" s="125"/>
      <c r="L15" s="125"/>
      <c r="M15" s="125"/>
    </row>
    <row r="16" spans="1:13" x14ac:dyDescent="0.2">
      <c r="A16" s="121" t="s">
        <v>117</v>
      </c>
      <c r="B16" s="150">
        <v>9</v>
      </c>
      <c r="C16" s="122">
        <v>-1096246</v>
      </c>
      <c r="D16" s="122">
        <v>-431747</v>
      </c>
      <c r="E16" s="123"/>
      <c r="F16" s="124"/>
      <c r="G16" s="125"/>
      <c r="H16" s="125"/>
      <c r="I16" s="125"/>
      <c r="J16" s="125"/>
      <c r="K16" s="125"/>
      <c r="L16" s="125"/>
      <c r="M16" s="125"/>
    </row>
    <row r="17" spans="1:17" x14ac:dyDescent="0.2">
      <c r="A17" s="121" t="s">
        <v>118</v>
      </c>
      <c r="B17" s="150"/>
      <c r="C17" s="122">
        <v>951943</v>
      </c>
      <c r="D17" s="122">
        <v>84295</v>
      </c>
      <c r="E17" s="123"/>
      <c r="F17" s="124"/>
      <c r="G17" s="125"/>
      <c r="H17" s="125"/>
      <c r="I17" s="125"/>
      <c r="J17" s="125"/>
      <c r="K17" s="125"/>
      <c r="L17" s="125"/>
      <c r="M17" s="125"/>
    </row>
    <row r="18" spans="1:17" x14ac:dyDescent="0.2">
      <c r="A18" s="121" t="s">
        <v>119</v>
      </c>
      <c r="B18" s="150">
        <v>10</v>
      </c>
      <c r="C18" s="122">
        <v>-1381436</v>
      </c>
      <c r="D18" s="122">
        <v>-626820</v>
      </c>
      <c r="E18" s="123"/>
      <c r="F18" s="124"/>
      <c r="G18" s="125"/>
      <c r="H18" s="125"/>
      <c r="I18" s="125"/>
      <c r="J18" s="125"/>
      <c r="K18" s="125"/>
      <c r="L18" s="125"/>
      <c r="M18" s="125"/>
    </row>
    <row r="19" spans="1:17" x14ac:dyDescent="0.2">
      <c r="A19" s="121" t="s">
        <v>120</v>
      </c>
      <c r="B19" s="150">
        <v>11</v>
      </c>
      <c r="C19" s="122">
        <v>-2288746</v>
      </c>
      <c r="D19" s="122">
        <v>136497</v>
      </c>
      <c r="E19" s="123"/>
      <c r="F19" s="124"/>
      <c r="G19" s="125"/>
      <c r="H19" s="125"/>
      <c r="I19" s="125"/>
      <c r="J19" s="125"/>
      <c r="K19" s="125"/>
      <c r="L19" s="125"/>
      <c r="M19" s="125"/>
    </row>
    <row r="20" spans="1:17" x14ac:dyDescent="0.2">
      <c r="A20" s="121" t="s">
        <v>31</v>
      </c>
      <c r="B20" s="150">
        <v>12</v>
      </c>
      <c r="C20" s="122">
        <v>240386</v>
      </c>
      <c r="D20" s="122">
        <v>243692</v>
      </c>
      <c r="E20" s="123"/>
      <c r="F20" s="124"/>
      <c r="G20" s="125"/>
      <c r="H20" s="125"/>
      <c r="I20" s="125"/>
      <c r="J20" s="125"/>
      <c r="K20" s="125"/>
      <c r="L20" s="125"/>
      <c r="M20" s="125"/>
    </row>
    <row r="21" spans="1:17" ht="14.25" x14ac:dyDescent="0.35">
      <c r="A21" s="121" t="s">
        <v>32</v>
      </c>
      <c r="B21" s="150">
        <v>13</v>
      </c>
      <c r="C21" s="122">
        <v>-55790</v>
      </c>
      <c r="D21" s="146">
        <v>-45547</v>
      </c>
      <c r="E21" s="123"/>
      <c r="F21" s="124"/>
      <c r="G21" s="125"/>
      <c r="H21" s="125"/>
      <c r="I21" s="125"/>
      <c r="J21" s="125"/>
      <c r="K21" s="125"/>
      <c r="L21" s="125"/>
      <c r="M21" s="125"/>
    </row>
    <row r="22" spans="1:17" x14ac:dyDescent="0.2">
      <c r="A22" s="121"/>
      <c r="B22" s="150"/>
      <c r="C22" s="122"/>
      <c r="D22" s="122"/>
      <c r="E22" s="123"/>
      <c r="F22" s="124"/>
      <c r="G22" s="125"/>
      <c r="H22" s="125"/>
      <c r="I22" s="125"/>
      <c r="J22" s="125"/>
      <c r="K22" s="125"/>
      <c r="L22" s="125"/>
      <c r="M22" s="125"/>
    </row>
    <row r="23" spans="1:17" x14ac:dyDescent="0.2">
      <c r="A23" s="127" t="s">
        <v>33</v>
      </c>
      <c r="B23" s="150"/>
      <c r="C23" s="131">
        <f>SUM(C14:C22)</f>
        <v>8039348</v>
      </c>
      <c r="D23" s="131">
        <f>SUM(D14:D22)</f>
        <v>5072047</v>
      </c>
      <c r="E23" s="132">
        <f>+SUM(E17:E20)</f>
        <v>0</v>
      </c>
      <c r="F23" s="133">
        <f>+SUM(F17:F20)</f>
        <v>0</v>
      </c>
      <c r="G23" s="125"/>
      <c r="H23" s="125"/>
      <c r="I23" s="125"/>
      <c r="J23" s="125"/>
      <c r="K23" s="125"/>
      <c r="L23" s="125"/>
      <c r="M23" s="125"/>
    </row>
    <row r="24" spans="1:17" x14ac:dyDescent="0.2">
      <c r="A24" s="127"/>
      <c r="B24" s="150"/>
      <c r="C24" s="122"/>
      <c r="D24" s="122"/>
      <c r="E24" s="123"/>
      <c r="F24" s="124"/>
      <c r="G24" s="125"/>
      <c r="H24" s="125"/>
      <c r="I24" s="125"/>
      <c r="J24" s="125"/>
      <c r="K24" s="125"/>
      <c r="L24" s="125"/>
      <c r="M24" s="125"/>
    </row>
    <row r="25" spans="1:17" x14ac:dyDescent="0.2">
      <c r="A25" s="121" t="s">
        <v>121</v>
      </c>
      <c r="B25" s="150">
        <v>14</v>
      </c>
      <c r="C25" s="122">
        <v>-975000</v>
      </c>
      <c r="D25" s="122">
        <v>-900000</v>
      </c>
      <c r="E25" s="123"/>
      <c r="F25" s="124"/>
      <c r="G25" s="125"/>
      <c r="H25" s="125"/>
      <c r="I25" s="125"/>
      <c r="J25" s="125"/>
      <c r="K25" s="125"/>
      <c r="L25" s="125"/>
      <c r="M25" s="125"/>
    </row>
    <row r="26" spans="1:17" ht="14.25" customHeight="1" thickBot="1" x14ac:dyDescent="0.25">
      <c r="A26" s="134" t="s">
        <v>128</v>
      </c>
      <c r="B26" s="150"/>
      <c r="C26" s="135">
        <f>C23+C25</f>
        <v>7064348</v>
      </c>
      <c r="D26" s="135">
        <f>D23+D25</f>
        <v>4172047</v>
      </c>
      <c r="E26" s="132">
        <f>E23+E25</f>
        <v>0</v>
      </c>
      <c r="F26" s="133">
        <f>F23+F25</f>
        <v>0</v>
      </c>
      <c r="G26" s="125"/>
      <c r="H26" s="125"/>
      <c r="I26" s="125"/>
      <c r="J26" s="125"/>
      <c r="K26" s="125"/>
      <c r="L26" s="125"/>
      <c r="M26" s="125"/>
    </row>
    <row r="27" spans="1:17" x14ac:dyDescent="0.2">
      <c r="A27" s="134" t="s">
        <v>35</v>
      </c>
      <c r="B27" s="136"/>
      <c r="C27" s="137">
        <f>C26/100000</f>
        <v>70.643479999999997</v>
      </c>
      <c r="D27" s="137">
        <f>D26/100000</f>
        <v>41.720469999999999</v>
      </c>
      <c r="E27" s="125"/>
      <c r="F27" s="125"/>
      <c r="G27" s="125"/>
      <c r="H27" s="125"/>
      <c r="I27" s="125"/>
      <c r="J27" s="125"/>
      <c r="K27" s="125"/>
      <c r="L27" s="125"/>
      <c r="M27" s="125"/>
    </row>
    <row r="28" spans="1:17" x14ac:dyDescent="0.2">
      <c r="A28" s="134"/>
      <c r="B28" s="136"/>
      <c r="C28" s="138"/>
      <c r="D28" s="138"/>
      <c r="E28" s="125"/>
      <c r="F28" s="125"/>
      <c r="G28" s="125"/>
      <c r="H28" s="125"/>
      <c r="I28" s="125"/>
      <c r="J28" s="125"/>
      <c r="K28" s="125"/>
      <c r="L28" s="125"/>
      <c r="M28" s="125"/>
    </row>
    <row r="29" spans="1:17" x14ac:dyDescent="0.2">
      <c r="A29" s="134"/>
      <c r="B29" s="136"/>
      <c r="C29" s="138"/>
      <c r="D29" s="138"/>
      <c r="E29" s="125"/>
      <c r="F29" s="125"/>
      <c r="G29" s="125"/>
      <c r="H29" s="125"/>
      <c r="I29" s="125"/>
      <c r="J29" s="125"/>
      <c r="K29" s="125"/>
      <c r="L29" s="125"/>
      <c r="M29" s="125"/>
    </row>
    <row r="30" spans="1:17" s="142" customFormat="1" ht="34.5" customHeight="1" x14ac:dyDescent="0.2">
      <c r="A30" s="55" t="s">
        <v>24</v>
      </c>
      <c r="B30" s="139"/>
      <c r="C30" s="139"/>
      <c r="D30" s="139"/>
      <c r="E30" s="140"/>
      <c r="F30" s="140"/>
      <c r="G30" s="141"/>
      <c r="H30" s="141"/>
      <c r="I30" s="141"/>
      <c r="J30" s="141"/>
      <c r="K30" s="141"/>
      <c r="L30" s="141"/>
      <c r="M30" s="141"/>
      <c r="N30" s="141"/>
      <c r="O30" s="141"/>
      <c r="P30" s="141"/>
      <c r="Q30" s="141"/>
    </row>
    <row r="31" spans="1:17" s="142" customFormat="1" x14ac:dyDescent="0.2">
      <c r="A31" s="55"/>
      <c r="B31" s="139"/>
      <c r="C31" s="139"/>
      <c r="D31" s="139"/>
      <c r="E31" s="140"/>
      <c r="F31" s="140"/>
      <c r="G31" s="141"/>
      <c r="H31" s="141"/>
      <c r="I31" s="141"/>
      <c r="J31" s="141"/>
      <c r="K31" s="141"/>
      <c r="L31" s="141"/>
      <c r="M31" s="141"/>
      <c r="N31" s="141"/>
      <c r="O31" s="141"/>
      <c r="P31" s="141"/>
      <c r="Q31" s="141"/>
    </row>
    <row r="32" spans="1:17" s="142" customFormat="1" ht="12" customHeight="1" x14ac:dyDescent="0.2">
      <c r="A32" s="155" t="s">
        <v>25</v>
      </c>
      <c r="B32" s="56"/>
      <c r="C32" s="162" t="s">
        <v>28</v>
      </c>
      <c r="D32" s="162"/>
      <c r="E32" s="140"/>
      <c r="F32" s="140"/>
      <c r="G32" s="141"/>
      <c r="H32" s="141"/>
      <c r="I32" s="141"/>
      <c r="J32" s="141"/>
      <c r="K32" s="141"/>
      <c r="L32" s="141"/>
      <c r="M32" s="141"/>
      <c r="N32" s="141"/>
      <c r="O32" s="141"/>
      <c r="P32" s="141"/>
      <c r="Q32" s="141"/>
    </row>
    <row r="33" spans="1:17" s="142" customFormat="1" ht="31.5" customHeight="1" x14ac:dyDescent="0.2">
      <c r="A33" s="155" t="s">
        <v>26</v>
      </c>
      <c r="B33" s="56"/>
      <c r="C33" s="162" t="s">
        <v>29</v>
      </c>
      <c r="D33" s="162"/>
      <c r="E33" s="140"/>
      <c r="F33" s="140"/>
      <c r="G33" s="141"/>
      <c r="H33" s="141"/>
      <c r="I33" s="141"/>
      <c r="J33" s="141"/>
      <c r="K33" s="141"/>
      <c r="L33" s="141"/>
      <c r="M33" s="141"/>
      <c r="N33" s="141"/>
      <c r="O33" s="141"/>
      <c r="P33" s="141"/>
      <c r="Q33" s="141"/>
    </row>
    <row r="34" spans="1:17" s="142" customFormat="1" ht="18" customHeight="1" x14ac:dyDescent="0.2">
      <c r="A34" s="57"/>
      <c r="B34" s="57"/>
      <c r="C34" s="57"/>
      <c r="D34" s="57"/>
      <c r="E34" s="140"/>
      <c r="F34" s="140"/>
      <c r="G34" s="141"/>
      <c r="H34" s="141"/>
      <c r="I34" s="141"/>
      <c r="J34" s="141"/>
      <c r="K34" s="141"/>
      <c r="L34" s="141"/>
      <c r="M34" s="141"/>
      <c r="N34" s="141"/>
      <c r="O34" s="141"/>
      <c r="P34" s="141"/>
      <c r="Q34" s="141"/>
    </row>
    <row r="35" spans="1:17" s="142" customFormat="1" x14ac:dyDescent="0.2">
      <c r="A35" s="51" t="str">
        <f>ОФП!A64</f>
        <v>29 апреля 2022г.</v>
      </c>
      <c r="B35" s="57"/>
      <c r="C35" s="57"/>
      <c r="D35" s="57"/>
      <c r="E35" s="141"/>
      <c r="F35" s="141"/>
      <c r="G35" s="141"/>
      <c r="H35" s="141"/>
      <c r="I35" s="141"/>
      <c r="J35" s="141"/>
      <c r="K35" s="141"/>
      <c r="L35" s="141"/>
      <c r="M35" s="141"/>
      <c r="N35" s="141"/>
      <c r="O35" s="141"/>
      <c r="P35" s="141"/>
      <c r="Q35" s="141"/>
    </row>
    <row r="36" spans="1:17" s="142" customFormat="1" x14ac:dyDescent="0.2">
      <c r="A36" s="58"/>
      <c r="B36" s="57"/>
      <c r="C36" s="57"/>
      <c r="D36" s="57"/>
      <c r="E36" s="141"/>
      <c r="F36" s="141"/>
      <c r="G36" s="141"/>
      <c r="H36" s="141"/>
      <c r="I36" s="141"/>
      <c r="J36" s="141"/>
      <c r="K36" s="141"/>
      <c r="L36" s="141"/>
      <c r="M36" s="141"/>
      <c r="N36" s="141"/>
      <c r="O36" s="141"/>
      <c r="P36" s="141"/>
      <c r="Q36" s="141"/>
    </row>
    <row r="37" spans="1:17" s="142" customFormat="1" x14ac:dyDescent="0.2">
      <c r="A37" s="143"/>
      <c r="B37" s="139"/>
      <c r="C37" s="139"/>
      <c r="D37" s="139"/>
      <c r="E37" s="141"/>
      <c r="F37" s="141"/>
      <c r="G37" s="141"/>
      <c r="H37" s="141"/>
      <c r="I37" s="141"/>
      <c r="J37" s="141"/>
      <c r="K37" s="141"/>
      <c r="L37" s="141"/>
      <c r="M37" s="141"/>
      <c r="N37" s="141"/>
      <c r="O37" s="141"/>
      <c r="P37" s="141"/>
      <c r="Q37" s="141"/>
    </row>
    <row r="38" spans="1:17" x14ac:dyDescent="0.2">
      <c r="C38" s="125"/>
      <c r="D38" s="125"/>
      <c r="E38" s="125"/>
      <c r="F38" s="125"/>
      <c r="G38" s="125"/>
      <c r="H38" s="125"/>
      <c r="I38" s="125"/>
      <c r="J38" s="125"/>
      <c r="K38" s="125"/>
      <c r="L38" s="125"/>
      <c r="M38" s="125"/>
    </row>
    <row r="39" spans="1:17" x14ac:dyDescent="0.2">
      <c r="C39" s="125"/>
      <c r="D39" s="125"/>
      <c r="E39" s="125"/>
      <c r="F39" s="125"/>
      <c r="G39" s="125"/>
      <c r="H39" s="125"/>
      <c r="I39" s="125"/>
      <c r="J39" s="125"/>
      <c r="K39" s="125"/>
      <c r="L39" s="125"/>
      <c r="M39" s="125"/>
    </row>
    <row r="40" spans="1:17" x14ac:dyDescent="0.2">
      <c r="C40" s="125"/>
      <c r="D40" s="125"/>
      <c r="E40" s="125"/>
      <c r="F40" s="125"/>
      <c r="G40" s="125"/>
      <c r="H40" s="125"/>
      <c r="I40" s="125"/>
      <c r="J40" s="125"/>
      <c r="K40" s="125"/>
      <c r="L40" s="125"/>
      <c r="M40" s="125"/>
    </row>
    <row r="41" spans="1:17" x14ac:dyDescent="0.2">
      <c r="C41" s="125"/>
      <c r="D41" s="125"/>
      <c r="E41" s="125"/>
      <c r="F41" s="125"/>
      <c r="G41" s="125"/>
      <c r="H41" s="125"/>
      <c r="I41" s="125"/>
      <c r="J41" s="125"/>
      <c r="K41" s="125"/>
      <c r="L41" s="125"/>
      <c r="M41" s="125"/>
    </row>
    <row r="42" spans="1:17" x14ac:dyDescent="0.2">
      <c r="C42" s="125"/>
      <c r="D42" s="125"/>
      <c r="E42" s="125"/>
      <c r="F42" s="125"/>
      <c r="G42" s="125"/>
      <c r="H42" s="125"/>
      <c r="I42" s="125"/>
      <c r="J42" s="125"/>
      <c r="K42" s="125"/>
      <c r="L42" s="125"/>
      <c r="M42" s="125"/>
    </row>
    <row r="43" spans="1:17" x14ac:dyDescent="0.2">
      <c r="C43" s="125"/>
      <c r="D43" s="125"/>
      <c r="E43" s="125"/>
      <c r="F43" s="125"/>
      <c r="G43" s="125"/>
      <c r="H43" s="125"/>
      <c r="I43" s="125"/>
      <c r="J43" s="125"/>
      <c r="K43" s="125"/>
      <c r="L43" s="125"/>
      <c r="M43" s="125"/>
    </row>
    <row r="44" spans="1:17" x14ac:dyDescent="0.2">
      <c r="C44" s="125"/>
      <c r="D44" s="125"/>
      <c r="E44" s="125"/>
      <c r="F44" s="125"/>
      <c r="G44" s="125"/>
      <c r="H44" s="125"/>
      <c r="I44" s="125"/>
      <c r="J44" s="125"/>
      <c r="K44" s="125"/>
      <c r="L44" s="125"/>
      <c r="M44" s="125"/>
    </row>
    <row r="45" spans="1:17" x14ac:dyDescent="0.2">
      <c r="A45" s="126"/>
      <c r="B45" s="126"/>
      <c r="C45" s="125"/>
      <c r="D45" s="125"/>
      <c r="E45" s="125"/>
      <c r="F45" s="125"/>
      <c r="G45" s="125"/>
      <c r="H45" s="125"/>
      <c r="I45" s="125"/>
      <c r="J45" s="125"/>
      <c r="K45" s="125"/>
      <c r="L45" s="125"/>
      <c r="M45" s="125"/>
    </row>
    <row r="46" spans="1:17" x14ac:dyDescent="0.2">
      <c r="A46" s="126"/>
      <c r="B46" s="126"/>
      <c r="C46" s="125"/>
      <c r="D46" s="125"/>
      <c r="E46" s="125"/>
      <c r="F46" s="125"/>
      <c r="G46" s="125"/>
      <c r="H46" s="125"/>
      <c r="I46" s="125"/>
      <c r="J46" s="125"/>
      <c r="K46" s="125"/>
      <c r="L46" s="125"/>
      <c r="M46" s="125"/>
    </row>
    <row r="47" spans="1:17" x14ac:dyDescent="0.2">
      <c r="A47" s="126"/>
      <c r="B47" s="126"/>
      <c r="C47" s="125"/>
      <c r="D47" s="125"/>
      <c r="E47" s="125"/>
      <c r="F47" s="125"/>
      <c r="G47" s="125"/>
      <c r="H47" s="125"/>
      <c r="I47" s="125"/>
      <c r="J47" s="125"/>
      <c r="K47" s="125"/>
      <c r="L47" s="125"/>
      <c r="M47" s="125"/>
    </row>
    <row r="48" spans="1:17" x14ac:dyDescent="0.2">
      <c r="A48" s="126"/>
      <c r="B48" s="126"/>
      <c r="C48" s="125"/>
      <c r="D48" s="125"/>
      <c r="E48" s="125"/>
      <c r="F48" s="125"/>
      <c r="G48" s="125"/>
      <c r="H48" s="125"/>
      <c r="I48" s="125"/>
      <c r="J48" s="125"/>
      <c r="K48" s="125"/>
      <c r="L48" s="125"/>
      <c r="M48" s="125"/>
    </row>
    <row r="49" spans="1:13" x14ac:dyDescent="0.2">
      <c r="A49" s="126"/>
      <c r="B49" s="126"/>
      <c r="C49" s="125"/>
      <c r="D49" s="125"/>
      <c r="E49" s="125"/>
      <c r="F49" s="125"/>
      <c r="G49" s="125"/>
      <c r="H49" s="125"/>
      <c r="I49" s="125"/>
      <c r="J49" s="125"/>
      <c r="K49" s="125"/>
      <c r="L49" s="125"/>
      <c r="M49" s="125"/>
    </row>
    <row r="50" spans="1:13" x14ac:dyDescent="0.2">
      <c r="A50" s="126"/>
      <c r="B50" s="126"/>
      <c r="C50" s="125"/>
      <c r="D50" s="125"/>
      <c r="E50" s="125"/>
      <c r="F50" s="125"/>
      <c r="G50" s="125"/>
      <c r="H50" s="125"/>
      <c r="I50" s="125"/>
      <c r="J50" s="125"/>
      <c r="K50" s="125"/>
      <c r="L50" s="125"/>
      <c r="M50" s="125"/>
    </row>
    <row r="51" spans="1:13" x14ac:dyDescent="0.2">
      <c r="A51" s="126"/>
      <c r="B51" s="126"/>
      <c r="C51" s="125"/>
      <c r="D51" s="125"/>
      <c r="E51" s="125"/>
      <c r="F51" s="125"/>
      <c r="G51" s="125"/>
      <c r="H51" s="125"/>
      <c r="I51" s="125"/>
      <c r="J51" s="125"/>
      <c r="K51" s="125"/>
      <c r="L51" s="125"/>
      <c r="M51" s="125"/>
    </row>
    <row r="52" spans="1:13" x14ac:dyDescent="0.2">
      <c r="A52" s="126"/>
      <c r="B52" s="126"/>
      <c r="C52" s="125"/>
      <c r="D52" s="125"/>
      <c r="E52" s="125"/>
      <c r="F52" s="125"/>
      <c r="G52" s="125"/>
      <c r="H52" s="125"/>
      <c r="I52" s="125"/>
      <c r="J52" s="125"/>
      <c r="K52" s="125"/>
      <c r="L52" s="125"/>
      <c r="M52" s="125"/>
    </row>
    <row r="53" spans="1:13" x14ac:dyDescent="0.2">
      <c r="A53" s="126"/>
      <c r="B53" s="126"/>
      <c r="C53" s="125"/>
      <c r="D53" s="125"/>
      <c r="E53" s="125"/>
      <c r="F53" s="125"/>
      <c r="G53" s="125"/>
      <c r="H53" s="125"/>
      <c r="I53" s="125"/>
      <c r="J53" s="125"/>
      <c r="K53" s="125"/>
      <c r="L53" s="125"/>
      <c r="M53" s="125"/>
    </row>
    <row r="54" spans="1:13" x14ac:dyDescent="0.2">
      <c r="A54" s="126"/>
      <c r="B54" s="126"/>
      <c r="C54" s="125"/>
      <c r="D54" s="125"/>
      <c r="E54" s="125"/>
      <c r="F54" s="125"/>
      <c r="G54" s="125"/>
      <c r="H54" s="125"/>
      <c r="I54" s="125"/>
      <c r="J54" s="125"/>
      <c r="K54" s="125"/>
      <c r="L54" s="125"/>
      <c r="M54" s="125"/>
    </row>
    <row r="55" spans="1:13" x14ac:dyDescent="0.2">
      <c r="A55" s="126"/>
      <c r="B55" s="126"/>
      <c r="C55" s="125"/>
      <c r="D55" s="125"/>
      <c r="E55" s="125"/>
      <c r="F55" s="125"/>
      <c r="G55" s="125"/>
      <c r="H55" s="125"/>
      <c r="I55" s="125"/>
      <c r="J55" s="125"/>
      <c r="K55" s="125"/>
      <c r="L55" s="125"/>
      <c r="M55" s="125"/>
    </row>
    <row r="56" spans="1:13" x14ac:dyDescent="0.2">
      <c r="A56" s="126"/>
      <c r="B56" s="126"/>
      <c r="C56" s="125"/>
      <c r="D56" s="125"/>
      <c r="E56" s="125"/>
      <c r="F56" s="125"/>
      <c r="G56" s="125"/>
      <c r="H56" s="125"/>
      <c r="I56" s="125"/>
      <c r="J56" s="125"/>
      <c r="K56" s="125"/>
      <c r="L56" s="125"/>
      <c r="M56" s="125"/>
    </row>
    <row r="57" spans="1:13" x14ac:dyDescent="0.2">
      <c r="A57" s="126"/>
      <c r="B57" s="126"/>
      <c r="C57" s="125"/>
      <c r="D57" s="125"/>
      <c r="E57" s="125"/>
      <c r="F57" s="125"/>
      <c r="G57" s="125"/>
      <c r="H57" s="125"/>
      <c r="I57" s="125"/>
      <c r="J57" s="125"/>
      <c r="K57" s="125"/>
      <c r="L57" s="125"/>
      <c r="M57" s="125"/>
    </row>
    <row r="58" spans="1:13" x14ac:dyDescent="0.2">
      <c r="A58" s="126"/>
      <c r="B58" s="126"/>
      <c r="C58" s="125"/>
      <c r="D58" s="125"/>
      <c r="E58" s="125"/>
      <c r="F58" s="125"/>
      <c r="G58" s="125"/>
      <c r="H58" s="125"/>
      <c r="I58" s="125"/>
      <c r="J58" s="125"/>
      <c r="K58" s="125"/>
      <c r="L58" s="125"/>
      <c r="M58" s="125"/>
    </row>
    <row r="59" spans="1:13" x14ac:dyDescent="0.2">
      <c r="A59" s="126"/>
      <c r="B59" s="126"/>
      <c r="C59" s="125"/>
      <c r="D59" s="125"/>
      <c r="E59" s="125"/>
      <c r="F59" s="125"/>
      <c r="G59" s="125"/>
      <c r="H59" s="125"/>
      <c r="I59" s="125"/>
      <c r="J59" s="125"/>
      <c r="K59" s="125"/>
      <c r="L59" s="125"/>
      <c r="M59" s="125"/>
    </row>
    <row r="60" spans="1:13" x14ac:dyDescent="0.2">
      <c r="A60" s="126"/>
      <c r="B60" s="126"/>
      <c r="C60" s="125"/>
      <c r="D60" s="125"/>
      <c r="E60" s="125"/>
      <c r="F60" s="125"/>
      <c r="G60" s="125"/>
      <c r="H60" s="125"/>
      <c r="I60" s="125"/>
      <c r="J60" s="125"/>
      <c r="K60" s="125"/>
      <c r="L60" s="125"/>
      <c r="M60" s="125"/>
    </row>
    <row r="61" spans="1:13" x14ac:dyDescent="0.2">
      <c r="A61" s="126"/>
      <c r="B61" s="126"/>
      <c r="C61" s="125"/>
      <c r="D61" s="125"/>
      <c r="E61" s="125"/>
      <c r="F61" s="125"/>
      <c r="G61" s="125"/>
      <c r="H61" s="125"/>
      <c r="I61" s="125"/>
      <c r="J61" s="125"/>
      <c r="K61" s="125"/>
      <c r="L61" s="125"/>
      <c r="M61" s="125"/>
    </row>
    <row r="62" spans="1:13" x14ac:dyDescent="0.2">
      <c r="A62" s="126"/>
      <c r="B62" s="126"/>
      <c r="C62" s="125"/>
      <c r="D62" s="125"/>
      <c r="E62" s="125"/>
      <c r="F62" s="125"/>
      <c r="G62" s="125"/>
      <c r="H62" s="125"/>
      <c r="I62" s="125"/>
      <c r="J62" s="125"/>
      <c r="K62" s="125"/>
      <c r="L62" s="125"/>
      <c r="M62" s="125"/>
    </row>
    <row r="63" spans="1:13" x14ac:dyDescent="0.2">
      <c r="A63" s="126"/>
      <c r="B63" s="126"/>
      <c r="C63" s="125"/>
      <c r="D63" s="125"/>
      <c r="E63" s="125"/>
      <c r="F63" s="125"/>
      <c r="G63" s="125"/>
      <c r="H63" s="125"/>
      <c r="I63" s="125"/>
      <c r="J63" s="125"/>
      <c r="K63" s="125"/>
      <c r="L63" s="125"/>
      <c r="M63" s="125"/>
    </row>
    <row r="64" spans="1:13" x14ac:dyDescent="0.2">
      <c r="A64" s="126"/>
      <c r="B64" s="126"/>
      <c r="C64" s="125"/>
      <c r="D64" s="125"/>
      <c r="E64" s="125"/>
      <c r="F64" s="125"/>
      <c r="G64" s="125"/>
      <c r="H64" s="125"/>
      <c r="I64" s="125"/>
      <c r="J64" s="125"/>
      <c r="K64" s="125"/>
      <c r="L64" s="125"/>
      <c r="M64" s="125"/>
    </row>
    <row r="65" spans="1:13" x14ac:dyDescent="0.2">
      <c r="A65" s="126"/>
      <c r="B65" s="126"/>
      <c r="C65" s="125"/>
      <c r="D65" s="125"/>
      <c r="E65" s="125"/>
      <c r="F65" s="125"/>
      <c r="G65" s="125"/>
      <c r="H65" s="125"/>
      <c r="I65" s="125"/>
      <c r="J65" s="125"/>
      <c r="K65" s="125"/>
      <c r="L65" s="125"/>
      <c r="M65" s="125"/>
    </row>
    <row r="66" spans="1:13" x14ac:dyDescent="0.2">
      <c r="A66" s="126"/>
      <c r="B66" s="126"/>
      <c r="C66" s="125"/>
      <c r="D66" s="125"/>
      <c r="E66" s="125"/>
      <c r="F66" s="125"/>
      <c r="G66" s="125"/>
      <c r="H66" s="125"/>
      <c r="I66" s="125"/>
      <c r="J66" s="125"/>
      <c r="K66" s="125"/>
      <c r="L66" s="125"/>
      <c r="M66" s="125"/>
    </row>
    <row r="67" spans="1:13" x14ac:dyDescent="0.2">
      <c r="A67" s="126"/>
      <c r="B67" s="126"/>
      <c r="C67" s="125"/>
      <c r="D67" s="125"/>
      <c r="E67" s="125"/>
      <c r="F67" s="125"/>
      <c r="G67" s="125"/>
      <c r="H67" s="125"/>
      <c r="I67" s="125"/>
      <c r="J67" s="125"/>
      <c r="K67" s="125"/>
      <c r="L67" s="125"/>
      <c r="M67" s="125"/>
    </row>
    <row r="68" spans="1:13" x14ac:dyDescent="0.2">
      <c r="A68" s="126"/>
      <c r="B68" s="126"/>
      <c r="C68" s="125"/>
      <c r="D68" s="125"/>
      <c r="E68" s="125"/>
      <c r="F68" s="125"/>
      <c r="G68" s="125"/>
      <c r="H68" s="125"/>
      <c r="I68" s="125"/>
      <c r="J68" s="125"/>
      <c r="K68" s="125"/>
      <c r="L68" s="125"/>
      <c r="M68" s="125"/>
    </row>
    <row r="69" spans="1:13" x14ac:dyDescent="0.2">
      <c r="A69" s="126"/>
      <c r="B69" s="126"/>
      <c r="C69" s="125"/>
      <c r="D69" s="125"/>
      <c r="E69" s="125"/>
      <c r="F69" s="125"/>
      <c r="G69" s="125"/>
      <c r="H69" s="125"/>
      <c r="I69" s="125"/>
      <c r="J69" s="125"/>
      <c r="K69" s="125"/>
      <c r="L69" s="125"/>
      <c r="M69" s="125"/>
    </row>
    <row r="70" spans="1:13" x14ac:dyDescent="0.2">
      <c r="A70" s="126"/>
      <c r="B70" s="126"/>
      <c r="C70" s="125"/>
      <c r="D70" s="125"/>
      <c r="E70" s="125"/>
      <c r="F70" s="125"/>
      <c r="G70" s="125"/>
      <c r="H70" s="125"/>
      <c r="I70" s="125"/>
      <c r="J70" s="125"/>
      <c r="K70" s="125"/>
      <c r="L70" s="125"/>
      <c r="M70" s="125"/>
    </row>
    <row r="71" spans="1:13" x14ac:dyDescent="0.2">
      <c r="A71" s="126"/>
      <c r="B71" s="126"/>
      <c r="C71" s="125"/>
      <c r="D71" s="125"/>
      <c r="E71" s="125"/>
      <c r="F71" s="125"/>
      <c r="G71" s="125"/>
      <c r="H71" s="125"/>
      <c r="I71" s="125"/>
      <c r="J71" s="125"/>
      <c r="K71" s="125"/>
      <c r="L71" s="125"/>
      <c r="M71" s="125"/>
    </row>
    <row r="72" spans="1:13" x14ac:dyDescent="0.2">
      <c r="A72" s="126"/>
      <c r="B72" s="126"/>
      <c r="C72" s="125"/>
      <c r="D72" s="125"/>
      <c r="E72" s="125"/>
      <c r="F72" s="125"/>
      <c r="G72" s="125"/>
      <c r="H72" s="125"/>
      <c r="I72" s="125"/>
      <c r="J72" s="125"/>
      <c r="K72" s="125"/>
      <c r="L72" s="125"/>
      <c r="M72" s="125"/>
    </row>
    <row r="73" spans="1:13" x14ac:dyDescent="0.2">
      <c r="A73" s="126"/>
      <c r="B73" s="126"/>
      <c r="C73" s="125"/>
      <c r="D73" s="125"/>
      <c r="E73" s="125"/>
      <c r="F73" s="125"/>
      <c r="G73" s="125"/>
      <c r="H73" s="125"/>
      <c r="I73" s="125"/>
      <c r="J73" s="125"/>
      <c r="K73" s="125"/>
      <c r="L73" s="125"/>
      <c r="M73" s="125"/>
    </row>
    <row r="74" spans="1:13" x14ac:dyDescent="0.2">
      <c r="A74" s="126"/>
      <c r="B74" s="126"/>
      <c r="C74" s="125"/>
      <c r="D74" s="125"/>
      <c r="E74" s="125"/>
      <c r="F74" s="125"/>
      <c r="G74" s="125"/>
      <c r="H74" s="125"/>
      <c r="I74" s="125"/>
      <c r="J74" s="125"/>
      <c r="K74" s="125"/>
      <c r="L74" s="125"/>
      <c r="M74" s="125"/>
    </row>
    <row r="75" spans="1:13" x14ac:dyDescent="0.2">
      <c r="A75" s="126"/>
      <c r="B75" s="126"/>
      <c r="C75" s="125"/>
      <c r="D75" s="125"/>
      <c r="E75" s="125"/>
      <c r="F75" s="125"/>
      <c r="G75" s="125"/>
      <c r="H75" s="125"/>
      <c r="I75" s="125"/>
      <c r="J75" s="125"/>
      <c r="K75" s="125"/>
      <c r="L75" s="125"/>
      <c r="M75" s="125"/>
    </row>
    <row r="76" spans="1:13" x14ac:dyDescent="0.2">
      <c r="A76" s="126"/>
      <c r="B76" s="126"/>
      <c r="C76" s="125"/>
      <c r="D76" s="125"/>
      <c r="E76" s="125"/>
      <c r="F76" s="125"/>
      <c r="G76" s="125"/>
      <c r="H76" s="125"/>
      <c r="I76" s="125"/>
      <c r="J76" s="125"/>
      <c r="K76" s="125"/>
      <c r="L76" s="125"/>
      <c r="M76" s="125"/>
    </row>
    <row r="77" spans="1:13" x14ac:dyDescent="0.2">
      <c r="A77" s="126"/>
      <c r="B77" s="126"/>
      <c r="C77" s="125"/>
      <c r="D77" s="125"/>
      <c r="E77" s="125"/>
      <c r="F77" s="125"/>
      <c r="G77" s="125"/>
      <c r="H77" s="125"/>
      <c r="I77" s="125"/>
      <c r="J77" s="125"/>
      <c r="K77" s="125"/>
      <c r="L77" s="125"/>
      <c r="M77" s="125"/>
    </row>
    <row r="78" spans="1:13" x14ac:dyDescent="0.2">
      <c r="A78" s="126"/>
      <c r="B78" s="126"/>
      <c r="C78" s="125"/>
      <c r="D78" s="125"/>
      <c r="E78" s="125"/>
      <c r="F78" s="125"/>
      <c r="G78" s="125"/>
      <c r="H78" s="125"/>
      <c r="I78" s="125"/>
      <c r="J78" s="125"/>
      <c r="K78" s="125"/>
      <c r="L78" s="125"/>
      <c r="M78" s="125"/>
    </row>
    <row r="79" spans="1:13" x14ac:dyDescent="0.2">
      <c r="A79" s="126"/>
      <c r="B79" s="126"/>
      <c r="C79" s="125"/>
      <c r="D79" s="125"/>
      <c r="E79" s="125"/>
      <c r="F79" s="125"/>
      <c r="G79" s="125"/>
      <c r="H79" s="125"/>
      <c r="I79" s="125"/>
      <c r="J79" s="125"/>
      <c r="K79" s="125"/>
      <c r="L79" s="125"/>
      <c r="M79" s="125"/>
    </row>
    <row r="80" spans="1:13" x14ac:dyDescent="0.2">
      <c r="A80" s="126"/>
      <c r="B80" s="126"/>
      <c r="C80" s="125"/>
      <c r="D80" s="125"/>
      <c r="E80" s="125"/>
      <c r="F80" s="125"/>
      <c r="G80" s="125"/>
      <c r="H80" s="125"/>
      <c r="I80" s="125"/>
      <c r="J80" s="125"/>
      <c r="K80" s="125"/>
      <c r="L80" s="125"/>
      <c r="M80" s="125"/>
    </row>
    <row r="81" spans="1:13" x14ac:dyDescent="0.2">
      <c r="A81" s="126"/>
      <c r="B81" s="126"/>
      <c r="C81" s="125"/>
      <c r="D81" s="125"/>
      <c r="E81" s="125"/>
      <c r="F81" s="125"/>
      <c r="G81" s="125"/>
      <c r="H81" s="125"/>
      <c r="I81" s="125"/>
      <c r="J81" s="125"/>
      <c r="K81" s="125"/>
      <c r="L81" s="125"/>
      <c r="M81" s="125"/>
    </row>
    <row r="82" spans="1:13" x14ac:dyDescent="0.2">
      <c r="A82" s="126"/>
      <c r="B82" s="126"/>
      <c r="C82" s="125"/>
      <c r="D82" s="125"/>
      <c r="E82" s="125"/>
      <c r="F82" s="125"/>
      <c r="G82" s="125"/>
      <c r="H82" s="125"/>
      <c r="I82" s="125"/>
      <c r="J82" s="125"/>
      <c r="K82" s="125"/>
      <c r="L82" s="125"/>
      <c r="M82" s="125"/>
    </row>
    <row r="83" spans="1:13" x14ac:dyDescent="0.2">
      <c r="A83" s="126"/>
      <c r="B83" s="126"/>
      <c r="C83" s="125"/>
      <c r="D83" s="125"/>
      <c r="E83" s="125"/>
      <c r="F83" s="125"/>
      <c r="G83" s="125"/>
      <c r="H83" s="125"/>
      <c r="I83" s="125"/>
      <c r="J83" s="125"/>
      <c r="K83" s="125"/>
      <c r="L83" s="125"/>
      <c r="M83" s="125"/>
    </row>
    <row r="84" spans="1:13" x14ac:dyDescent="0.2">
      <c r="A84" s="126"/>
      <c r="B84" s="126"/>
      <c r="C84" s="125"/>
      <c r="D84" s="125"/>
      <c r="E84" s="125"/>
      <c r="F84" s="125"/>
      <c r="G84" s="125"/>
      <c r="H84" s="125"/>
      <c r="I84" s="125"/>
      <c r="J84" s="125"/>
      <c r="K84" s="125"/>
      <c r="L84" s="125"/>
      <c r="M84" s="125"/>
    </row>
    <row r="85" spans="1:13" x14ac:dyDescent="0.2">
      <c r="A85" s="126"/>
      <c r="B85" s="126"/>
      <c r="C85" s="125"/>
      <c r="D85" s="125"/>
      <c r="E85" s="125"/>
      <c r="F85" s="125"/>
      <c r="G85" s="125"/>
      <c r="H85" s="125"/>
      <c r="I85" s="125"/>
      <c r="J85" s="125"/>
      <c r="K85" s="125"/>
      <c r="L85" s="125"/>
      <c r="M85" s="125"/>
    </row>
    <row r="86" spans="1:13" x14ac:dyDescent="0.2">
      <c r="A86" s="126"/>
      <c r="B86" s="126"/>
      <c r="C86" s="125"/>
      <c r="D86" s="125"/>
      <c r="E86" s="125"/>
      <c r="F86" s="125"/>
      <c r="G86" s="125"/>
      <c r="H86" s="125"/>
      <c r="I86" s="125"/>
      <c r="J86" s="125"/>
      <c r="K86" s="125"/>
      <c r="L86" s="125"/>
      <c r="M86" s="125"/>
    </row>
    <row r="87" spans="1:13" x14ac:dyDescent="0.2">
      <c r="A87" s="126"/>
      <c r="B87" s="126"/>
      <c r="C87" s="125"/>
      <c r="D87" s="125"/>
      <c r="E87" s="125"/>
      <c r="F87" s="125"/>
      <c r="G87" s="125"/>
      <c r="H87" s="125"/>
      <c r="I87" s="125"/>
      <c r="J87" s="125"/>
      <c r="K87" s="125"/>
      <c r="L87" s="125"/>
      <c r="M87" s="125"/>
    </row>
    <row r="88" spans="1:13" x14ac:dyDescent="0.2">
      <c r="A88" s="126"/>
      <c r="B88" s="126"/>
      <c r="C88" s="125"/>
      <c r="D88" s="125"/>
      <c r="E88" s="125"/>
      <c r="F88" s="125"/>
      <c r="G88" s="125"/>
      <c r="H88" s="125"/>
      <c r="I88" s="125"/>
      <c r="J88" s="125"/>
      <c r="K88" s="125"/>
      <c r="L88" s="125"/>
      <c r="M88" s="125"/>
    </row>
    <row r="89" spans="1:13" x14ac:dyDescent="0.2">
      <c r="A89" s="126"/>
      <c r="B89" s="126"/>
      <c r="C89" s="125"/>
      <c r="D89" s="125"/>
      <c r="E89" s="125"/>
      <c r="F89" s="125"/>
      <c r="G89" s="125"/>
      <c r="H89" s="125"/>
      <c r="I89" s="125"/>
      <c r="J89" s="125"/>
      <c r="K89" s="125"/>
      <c r="L89" s="125"/>
      <c r="M89" s="125"/>
    </row>
    <row r="90" spans="1:13" x14ac:dyDescent="0.2">
      <c r="A90" s="126"/>
      <c r="B90" s="126"/>
      <c r="C90" s="125"/>
      <c r="D90" s="125"/>
      <c r="E90" s="125"/>
      <c r="F90" s="125"/>
      <c r="G90" s="125"/>
      <c r="H90" s="125"/>
      <c r="I90" s="125"/>
      <c r="J90" s="125"/>
      <c r="K90" s="125"/>
      <c r="L90" s="125"/>
      <c r="M90" s="125"/>
    </row>
    <row r="91" spans="1:13" x14ac:dyDescent="0.2">
      <c r="A91" s="126"/>
      <c r="B91" s="126"/>
      <c r="C91" s="125"/>
      <c r="D91" s="125"/>
      <c r="E91" s="125"/>
      <c r="F91" s="125"/>
      <c r="G91" s="125"/>
      <c r="H91" s="125"/>
      <c r="I91" s="125"/>
      <c r="J91" s="125"/>
      <c r="K91" s="125"/>
      <c r="L91" s="125"/>
      <c r="M91" s="125"/>
    </row>
    <row r="92" spans="1:13" x14ac:dyDescent="0.2">
      <c r="A92" s="126"/>
      <c r="B92" s="126"/>
      <c r="C92" s="125"/>
      <c r="D92" s="125"/>
      <c r="E92" s="125"/>
      <c r="F92" s="125"/>
      <c r="G92" s="125"/>
      <c r="H92" s="125"/>
      <c r="I92" s="125"/>
      <c r="J92" s="125"/>
      <c r="K92" s="125"/>
      <c r="L92" s="125"/>
      <c r="M92" s="125"/>
    </row>
    <row r="93" spans="1:13" x14ac:dyDescent="0.2">
      <c r="A93" s="126"/>
      <c r="B93" s="126"/>
      <c r="C93" s="125"/>
      <c r="D93" s="125"/>
      <c r="E93" s="125"/>
      <c r="F93" s="125"/>
      <c r="G93" s="125"/>
      <c r="H93" s="125"/>
      <c r="I93" s="125"/>
      <c r="J93" s="125"/>
      <c r="K93" s="125"/>
      <c r="L93" s="125"/>
      <c r="M93" s="125"/>
    </row>
    <row r="94" spans="1:13" x14ac:dyDescent="0.2">
      <c r="A94" s="126"/>
      <c r="B94" s="126"/>
      <c r="C94" s="125"/>
      <c r="D94" s="125"/>
      <c r="E94" s="125"/>
      <c r="F94" s="125"/>
      <c r="G94" s="125"/>
      <c r="H94" s="125"/>
      <c r="I94" s="125"/>
      <c r="J94" s="125"/>
      <c r="K94" s="125"/>
      <c r="L94" s="125"/>
      <c r="M94" s="125"/>
    </row>
    <row r="95" spans="1:13" x14ac:dyDescent="0.2">
      <c r="A95" s="126"/>
      <c r="B95" s="126"/>
      <c r="C95" s="125"/>
      <c r="D95" s="125"/>
      <c r="E95" s="125"/>
      <c r="F95" s="125"/>
      <c r="G95" s="125"/>
      <c r="H95" s="125"/>
      <c r="I95" s="125"/>
      <c r="J95" s="125"/>
      <c r="K95" s="125"/>
      <c r="L95" s="125"/>
      <c r="M95" s="125"/>
    </row>
    <row r="96" spans="1:13" x14ac:dyDescent="0.2">
      <c r="A96" s="126"/>
      <c r="B96" s="126"/>
      <c r="C96" s="125"/>
      <c r="D96" s="125"/>
      <c r="E96" s="125"/>
      <c r="F96" s="125"/>
      <c r="G96" s="125"/>
      <c r="H96" s="125"/>
      <c r="I96" s="125"/>
      <c r="J96" s="125"/>
      <c r="K96" s="125"/>
      <c r="L96" s="125"/>
      <c r="M96" s="125"/>
    </row>
    <row r="97" spans="1:6" x14ac:dyDescent="0.2">
      <c r="A97" s="126"/>
      <c r="B97" s="126"/>
      <c r="C97" s="125"/>
      <c r="D97" s="125"/>
      <c r="E97" s="125"/>
      <c r="F97" s="125"/>
    </row>
    <row r="98" spans="1:6" x14ac:dyDescent="0.2">
      <c r="A98" s="126"/>
      <c r="B98" s="126"/>
      <c r="C98" s="125"/>
      <c r="D98" s="125"/>
      <c r="E98" s="125"/>
      <c r="F98" s="125"/>
    </row>
    <row r="99" spans="1:6" x14ac:dyDescent="0.2">
      <c r="A99" s="126"/>
      <c r="B99" s="126"/>
      <c r="C99" s="125"/>
      <c r="D99" s="125"/>
      <c r="E99" s="125"/>
      <c r="F99" s="125"/>
    </row>
    <row r="100" spans="1:6" x14ac:dyDescent="0.2">
      <c r="A100" s="126"/>
      <c r="B100" s="126"/>
      <c r="C100" s="125"/>
      <c r="D100" s="125"/>
      <c r="E100" s="125"/>
      <c r="F100" s="125"/>
    </row>
    <row r="101" spans="1:6" x14ac:dyDescent="0.2">
      <c r="A101" s="126"/>
      <c r="B101" s="126"/>
      <c r="C101" s="125"/>
      <c r="D101" s="125"/>
      <c r="E101" s="125"/>
      <c r="F101" s="125"/>
    </row>
    <row r="102" spans="1:6" x14ac:dyDescent="0.2">
      <c r="A102" s="126"/>
      <c r="B102" s="126"/>
      <c r="C102" s="125"/>
      <c r="D102" s="125"/>
      <c r="E102" s="125"/>
      <c r="F102" s="125"/>
    </row>
    <row r="103" spans="1:6" x14ac:dyDescent="0.2">
      <c r="A103" s="126"/>
      <c r="B103" s="126"/>
      <c r="C103" s="125"/>
      <c r="D103" s="125"/>
      <c r="E103" s="125"/>
      <c r="F103" s="125"/>
    </row>
    <row r="104" spans="1:6" x14ac:dyDescent="0.2">
      <c r="A104" s="126"/>
      <c r="B104" s="126"/>
      <c r="C104" s="125"/>
      <c r="D104" s="125"/>
      <c r="E104" s="125"/>
      <c r="F104" s="125"/>
    </row>
    <row r="105" spans="1:6" x14ac:dyDescent="0.2">
      <c r="A105" s="126"/>
      <c r="B105" s="126"/>
      <c r="C105" s="125"/>
      <c r="D105" s="125"/>
      <c r="E105" s="125"/>
      <c r="F105" s="125"/>
    </row>
    <row r="106" spans="1:6" x14ac:dyDescent="0.2">
      <c r="A106" s="126"/>
      <c r="B106" s="126"/>
      <c r="C106" s="125"/>
      <c r="D106" s="125"/>
      <c r="E106" s="125"/>
      <c r="F106" s="125"/>
    </row>
    <row r="107" spans="1:6" x14ac:dyDescent="0.2">
      <c r="A107" s="126"/>
      <c r="B107" s="126"/>
      <c r="C107" s="145"/>
      <c r="D107" s="145"/>
    </row>
    <row r="108" spans="1:6" x14ac:dyDescent="0.2">
      <c r="A108" s="126"/>
      <c r="B108" s="126"/>
      <c r="C108" s="145"/>
      <c r="D108" s="145"/>
    </row>
    <row r="109" spans="1:6" x14ac:dyDescent="0.2">
      <c r="A109" s="126"/>
      <c r="B109" s="126"/>
      <c r="C109" s="145"/>
      <c r="D109" s="145"/>
    </row>
    <row r="110" spans="1:6" x14ac:dyDescent="0.2">
      <c r="A110" s="126"/>
      <c r="B110" s="126"/>
      <c r="C110" s="145"/>
      <c r="D110" s="145"/>
    </row>
    <row r="111" spans="1:6" x14ac:dyDescent="0.2">
      <c r="A111" s="126"/>
      <c r="B111" s="126"/>
      <c r="C111" s="145"/>
      <c r="D111" s="145"/>
    </row>
    <row r="112" spans="1:6" x14ac:dyDescent="0.2">
      <c r="A112" s="126"/>
      <c r="B112" s="126"/>
      <c r="C112" s="145"/>
      <c r="D112" s="145"/>
    </row>
    <row r="113" spans="1:4" x14ac:dyDescent="0.2">
      <c r="A113" s="126"/>
      <c r="B113" s="126"/>
      <c r="C113" s="145"/>
      <c r="D113" s="145"/>
    </row>
    <row r="114" spans="1:4" x14ac:dyDescent="0.2">
      <c r="A114" s="126"/>
      <c r="B114" s="126"/>
      <c r="C114" s="145"/>
      <c r="D114" s="145"/>
    </row>
    <row r="115" spans="1:4" x14ac:dyDescent="0.2">
      <c r="A115" s="126"/>
      <c r="B115" s="126"/>
      <c r="C115" s="145"/>
      <c r="D115" s="145"/>
    </row>
  </sheetData>
  <mergeCells count="5">
    <mergeCell ref="C33:D33"/>
    <mergeCell ref="A5:D5"/>
    <mergeCell ref="A6:D6"/>
    <mergeCell ref="A7:D7"/>
    <mergeCell ref="C32:D32"/>
  </mergeCells>
  <dataValidations count="1">
    <dataValidation allowBlank="1" showInputMessage="1" showErrorMessage="1" promptTitle="ВНИМАНИЕ!" prompt="Запрещается:_x000a_1. удалять этот столбец_x000a_2. добавлять новый столбец ПЕРЕД этим" sqref="WVA30:WVA37 WLE30:WLE37 WBI30:WBI37 VRM30:VRM37 VHQ30:VHQ37 UXU30:UXU37 UNY30:UNY37 UEC30:UEC37 TUG30:TUG37 TKK30:TKK37 TAO30:TAO37 SQS30:SQS37 SGW30:SGW37 RXA30:RXA37 RNE30:RNE37 RDI30:RDI37 QTM30:QTM37 QJQ30:QJQ37 PZU30:PZU37 PPY30:PPY37 PGC30:PGC37 OWG30:OWG37 OMK30:OMK37 OCO30:OCO37 NSS30:NSS37 NIW30:NIW37 MZA30:MZA37 MPE30:MPE37 MFI30:MFI37 LVM30:LVM37 LLQ30:LLQ37 LBU30:LBU37 KRY30:KRY37 KIC30:KIC37 JYG30:JYG37 JOK30:JOK37 JEO30:JEO37 IUS30:IUS37 IKW30:IKW37 IBA30:IBA37 HRE30:HRE37 HHI30:HHI37 GXM30:GXM37 GNQ30:GNQ37 GDU30:GDU37 FTY30:FTY37 FKC30:FKC37 FAG30:FAG37 EQK30:EQK37 EGO30:EGO37 DWS30:DWS37 DMW30:DMW37 DDA30:DDA37 CTE30:CTE37 CJI30:CJI37 BZM30:BZM37 BPQ30:BPQ37 BFU30:BFU37 AVY30:AVY37 AMC30:AMC37 ACG30:ACG37 SK30:SK37 IO30:IO37" xr:uid="{B01DE5E6-63A7-43DA-87B0-F3F4726C1B56}"/>
  </dataValidations>
  <hyperlinks>
    <hyperlink ref="B18" location="'35'!A1" display="'35'!A1" xr:uid="{50885332-F0C3-4FBA-9892-1100E1E8AE9B}"/>
    <hyperlink ref="B12" location="'30'!A1" display="'30'!A1" xr:uid="{EEA10CC3-2D1C-4317-9910-4208F3413A5C}"/>
    <hyperlink ref="B13" location="'31'!A1" display="'31'!A1" xr:uid="{5DF8A3B9-5D6D-49FE-ABC9-0F8299F3879E}"/>
    <hyperlink ref="B20" location="'36'!A1" display="'36'!A1" xr:uid="{A775C8D3-A330-43AA-93CD-3E317438F31C}"/>
    <hyperlink ref="B25" location="'37'!A1" display="'37'!A1" xr:uid="{C6F87F0F-5C74-46B0-9D7A-A5439342678A}"/>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D7C9D-229E-4C27-864F-D6590BCD7B00}">
  <dimension ref="A1:N86"/>
  <sheetViews>
    <sheetView zoomScaleNormal="100" workbookViewId="0">
      <selection activeCell="A2" sqref="A2"/>
    </sheetView>
  </sheetViews>
  <sheetFormatPr defaultRowHeight="12.75" x14ac:dyDescent="0.2"/>
  <cols>
    <col min="1" max="1" width="40.5703125" style="60" customWidth="1"/>
    <col min="2" max="2" width="9.140625" style="60"/>
    <col min="3" max="3" width="6.140625" style="60" customWidth="1"/>
    <col min="4" max="9" width="8" style="60" hidden="1" customWidth="1"/>
    <col min="10" max="10" width="9.140625" style="60"/>
    <col min="11" max="11" width="4.85546875" style="60" customWidth="1"/>
    <col min="12" max="12" width="18.7109375" style="60" customWidth="1"/>
    <col min="13" max="13" width="0.5703125" style="60" customWidth="1"/>
    <col min="14" max="14" width="18.7109375" style="60" customWidth="1"/>
    <col min="15" max="16384" width="9.140625" style="60"/>
  </cols>
  <sheetData>
    <row r="1" spans="1:14" x14ac:dyDescent="0.2">
      <c r="A1" s="59"/>
      <c r="K1" s="61"/>
    </row>
    <row r="2" spans="1:14" x14ac:dyDescent="0.2">
      <c r="A2" s="199" t="str">
        <f>ОПиУ!A2</f>
        <v>АО "КАЗАЗОТ"</v>
      </c>
    </row>
    <row r="3" spans="1:14" x14ac:dyDescent="0.2">
      <c r="A3" s="63"/>
    </row>
    <row r="4" spans="1:14" x14ac:dyDescent="0.2">
      <c r="A4" s="62"/>
    </row>
    <row r="5" spans="1:14" x14ac:dyDescent="0.2">
      <c r="A5" s="165" t="s">
        <v>41</v>
      </c>
      <c r="B5" s="165"/>
      <c r="C5" s="165"/>
      <c r="D5" s="165"/>
      <c r="E5" s="165"/>
      <c r="F5" s="165"/>
      <c r="G5" s="165"/>
      <c r="H5" s="165"/>
      <c r="I5" s="165"/>
      <c r="J5" s="165"/>
      <c r="K5" s="165"/>
      <c r="L5" s="165"/>
      <c r="M5" s="165"/>
      <c r="N5" s="165"/>
    </row>
    <row r="6" spans="1:14" x14ac:dyDescent="0.2">
      <c r="A6" s="165" t="s">
        <v>42</v>
      </c>
      <c r="B6" s="165"/>
      <c r="C6" s="165"/>
      <c r="D6" s="165"/>
      <c r="E6" s="165"/>
      <c r="F6" s="165"/>
      <c r="G6" s="165"/>
      <c r="H6" s="165"/>
      <c r="I6" s="165"/>
      <c r="J6" s="165"/>
      <c r="K6" s="165"/>
      <c r="L6" s="165"/>
      <c r="M6" s="165"/>
      <c r="N6" s="165"/>
    </row>
    <row r="7" spans="1:14" x14ac:dyDescent="0.2">
      <c r="A7" s="166" t="s">
        <v>129</v>
      </c>
      <c r="B7" s="166"/>
      <c r="C7" s="166"/>
      <c r="D7" s="166"/>
      <c r="E7" s="166"/>
      <c r="F7" s="166"/>
      <c r="G7" s="166"/>
      <c r="H7" s="166"/>
      <c r="I7" s="166"/>
      <c r="J7" s="166"/>
      <c r="K7" s="166"/>
      <c r="L7" s="166"/>
      <c r="M7" s="166"/>
      <c r="N7" s="166"/>
    </row>
    <row r="8" spans="1:14" ht="13.5" x14ac:dyDescent="0.25">
      <c r="A8" s="167"/>
      <c r="B8" s="167"/>
      <c r="C8" s="167"/>
      <c r="D8" s="167"/>
      <c r="E8" s="167"/>
      <c r="F8" s="167"/>
      <c r="G8" s="167"/>
      <c r="H8" s="167"/>
      <c r="I8" s="167"/>
      <c r="J8" s="167"/>
      <c r="K8" s="167"/>
      <c r="L8" s="167"/>
      <c r="M8" s="167"/>
      <c r="N8" s="167"/>
    </row>
    <row r="9" spans="1:14" ht="11.25" customHeight="1" x14ac:dyDescent="0.2">
      <c r="A9" s="168" t="s">
        <v>22</v>
      </c>
      <c r="B9" s="168"/>
      <c r="C9" s="168"/>
      <c r="D9" s="168"/>
      <c r="E9" s="168"/>
      <c r="F9" s="168"/>
      <c r="G9" s="168"/>
      <c r="H9" s="168"/>
      <c r="I9" s="64" t="s">
        <v>43</v>
      </c>
      <c r="J9" s="64"/>
      <c r="K9" s="64"/>
      <c r="L9" s="169" t="s">
        <v>125</v>
      </c>
      <c r="M9" s="169"/>
      <c r="N9" s="169" t="s">
        <v>127</v>
      </c>
    </row>
    <row r="10" spans="1:14" ht="23.25" customHeight="1" thickBot="1" x14ac:dyDescent="0.25">
      <c r="A10" s="168"/>
      <c r="B10" s="168"/>
      <c r="C10" s="168"/>
      <c r="D10" s="168"/>
      <c r="E10" s="168"/>
      <c r="F10" s="168"/>
      <c r="G10" s="168"/>
      <c r="H10" s="168"/>
      <c r="I10" s="64"/>
      <c r="J10" s="64" t="s">
        <v>44</v>
      </c>
      <c r="K10" s="64"/>
      <c r="L10" s="170"/>
      <c r="M10" s="170"/>
      <c r="N10" s="170"/>
    </row>
    <row r="11" spans="1:14" ht="13.5" thickBot="1" x14ac:dyDescent="0.25">
      <c r="A11" s="175" t="s">
        <v>45</v>
      </c>
      <c r="B11" s="175"/>
      <c r="C11" s="175"/>
      <c r="D11" s="175"/>
      <c r="E11" s="175"/>
      <c r="F11" s="175"/>
      <c r="G11" s="175"/>
      <c r="H11" s="172">
        <v>10</v>
      </c>
      <c r="I11" s="172"/>
      <c r="J11" s="172"/>
      <c r="K11" s="172"/>
      <c r="L11" s="65">
        <f>SUM(L13:L18)</f>
        <v>19808726</v>
      </c>
      <c r="M11" s="176">
        <f>SUM(M13:N18)</f>
        <v>13382455</v>
      </c>
      <c r="N11" s="176"/>
    </row>
    <row r="12" spans="1:14" x14ac:dyDescent="0.2">
      <c r="A12" s="171" t="s">
        <v>46</v>
      </c>
      <c r="B12" s="171"/>
      <c r="C12" s="171"/>
      <c r="D12" s="171"/>
      <c r="E12" s="171"/>
      <c r="F12" s="171"/>
      <c r="G12" s="171"/>
      <c r="H12" s="171"/>
      <c r="I12" s="171"/>
      <c r="J12" s="67"/>
      <c r="K12" s="67"/>
      <c r="L12" s="68"/>
      <c r="M12" s="68"/>
      <c r="N12" s="68"/>
    </row>
    <row r="13" spans="1:14" x14ac:dyDescent="0.2">
      <c r="A13" s="171" t="s">
        <v>47</v>
      </c>
      <c r="B13" s="171"/>
      <c r="C13" s="171"/>
      <c r="D13" s="171"/>
      <c r="E13" s="171"/>
      <c r="F13" s="171"/>
      <c r="G13" s="171"/>
      <c r="H13" s="172">
        <v>11</v>
      </c>
      <c r="I13" s="172"/>
      <c r="J13" s="172"/>
      <c r="K13" s="172"/>
      <c r="L13" s="69">
        <v>3587499</v>
      </c>
      <c r="M13" s="174">
        <v>6597132</v>
      </c>
      <c r="N13" s="174"/>
    </row>
    <row r="14" spans="1:14" x14ac:dyDescent="0.2">
      <c r="A14" s="171" t="s">
        <v>122</v>
      </c>
      <c r="B14" s="171"/>
      <c r="C14" s="171"/>
      <c r="D14" s="171"/>
      <c r="E14" s="171"/>
      <c r="F14" s="171"/>
      <c r="G14" s="171"/>
      <c r="H14" s="172">
        <v>12</v>
      </c>
      <c r="I14" s="172"/>
      <c r="J14" s="172"/>
      <c r="K14" s="172"/>
      <c r="L14" s="70">
        <v>3114</v>
      </c>
      <c r="M14" s="173">
        <v>5472</v>
      </c>
      <c r="N14" s="173"/>
    </row>
    <row r="15" spans="1:14" x14ac:dyDescent="0.2">
      <c r="A15" s="171" t="s">
        <v>48</v>
      </c>
      <c r="B15" s="171"/>
      <c r="C15" s="171"/>
      <c r="D15" s="171"/>
      <c r="E15" s="171"/>
      <c r="F15" s="171"/>
      <c r="G15" s="171"/>
      <c r="H15" s="172">
        <v>13</v>
      </c>
      <c r="I15" s="172"/>
      <c r="J15" s="172"/>
      <c r="K15" s="172"/>
      <c r="L15" s="71">
        <v>15985283</v>
      </c>
      <c r="M15" s="174">
        <v>6614022</v>
      </c>
      <c r="N15" s="174"/>
    </row>
    <row r="16" spans="1:14" x14ac:dyDescent="0.2">
      <c r="A16" s="171" t="s">
        <v>49</v>
      </c>
      <c r="B16" s="171"/>
      <c r="C16" s="171"/>
      <c r="D16" s="171"/>
      <c r="E16" s="171"/>
      <c r="F16" s="171"/>
      <c r="G16" s="171"/>
      <c r="H16" s="172">
        <v>14</v>
      </c>
      <c r="I16" s="172"/>
      <c r="J16" s="172"/>
      <c r="K16" s="172"/>
      <c r="L16" s="70" t="s">
        <v>34</v>
      </c>
      <c r="M16" s="70" t="s">
        <v>34</v>
      </c>
      <c r="N16" s="70" t="s">
        <v>34</v>
      </c>
    </row>
    <row r="17" spans="1:14" x14ac:dyDescent="0.2">
      <c r="A17" s="171" t="s">
        <v>50</v>
      </c>
      <c r="B17" s="171"/>
      <c r="C17" s="171"/>
      <c r="D17" s="171"/>
      <c r="E17" s="171"/>
      <c r="F17" s="171"/>
      <c r="G17" s="171"/>
      <c r="H17" s="172">
        <v>15</v>
      </c>
      <c r="I17" s="172"/>
      <c r="J17" s="172"/>
      <c r="K17" s="172"/>
      <c r="L17" s="71">
        <v>120708</v>
      </c>
      <c r="M17" s="174">
        <v>70933</v>
      </c>
      <c r="N17" s="174"/>
    </row>
    <row r="18" spans="1:14" x14ac:dyDescent="0.2">
      <c r="A18" s="171" t="s">
        <v>51</v>
      </c>
      <c r="B18" s="171"/>
      <c r="C18" s="171"/>
      <c r="D18" s="171"/>
      <c r="E18" s="171"/>
      <c r="F18" s="171"/>
      <c r="G18" s="171"/>
      <c r="H18" s="172">
        <v>16</v>
      </c>
      <c r="I18" s="172"/>
      <c r="J18" s="172"/>
      <c r="K18" s="172"/>
      <c r="L18" s="69">
        <v>112122</v>
      </c>
      <c r="M18" s="174">
        <v>94896</v>
      </c>
      <c r="N18" s="174"/>
    </row>
    <row r="19" spans="1:14" ht="13.5" thickBot="1" x14ac:dyDescent="0.25">
      <c r="A19" s="175" t="s">
        <v>52</v>
      </c>
      <c r="B19" s="175"/>
      <c r="C19" s="175"/>
      <c r="D19" s="175"/>
      <c r="E19" s="175"/>
      <c r="F19" s="175"/>
      <c r="G19" s="175"/>
      <c r="H19" s="171"/>
      <c r="I19" s="171"/>
      <c r="J19" s="67"/>
      <c r="K19" s="67"/>
      <c r="L19" s="65">
        <f>SUM(L21:L27)</f>
        <v>11800869</v>
      </c>
      <c r="M19" s="176">
        <f>SUM(M21:N27)</f>
        <v>6827330</v>
      </c>
      <c r="N19" s="176"/>
    </row>
    <row r="20" spans="1:14" x14ac:dyDescent="0.2">
      <c r="A20" s="171" t="s">
        <v>46</v>
      </c>
      <c r="B20" s="171"/>
      <c r="C20" s="171"/>
      <c r="D20" s="171"/>
      <c r="E20" s="171"/>
      <c r="F20" s="171"/>
      <c r="G20" s="171"/>
      <c r="H20" s="172"/>
      <c r="I20" s="172"/>
      <c r="J20" s="72"/>
      <c r="K20" s="72"/>
      <c r="L20" s="68"/>
      <c r="M20" s="68"/>
      <c r="N20" s="68"/>
    </row>
    <row r="21" spans="1:14" x14ac:dyDescent="0.2">
      <c r="A21" s="171" t="s">
        <v>53</v>
      </c>
      <c r="B21" s="171"/>
      <c r="C21" s="171"/>
      <c r="D21" s="171"/>
      <c r="E21" s="171"/>
      <c r="F21" s="171"/>
      <c r="G21" s="171"/>
      <c r="H21" s="172">
        <v>21</v>
      </c>
      <c r="I21" s="172"/>
      <c r="J21" s="172"/>
      <c r="K21" s="172"/>
      <c r="L21" s="71">
        <v>3326849</v>
      </c>
      <c r="M21" s="174">
        <v>2427161</v>
      </c>
      <c r="N21" s="174"/>
    </row>
    <row r="22" spans="1:14" x14ac:dyDescent="0.2">
      <c r="A22" s="171" t="s">
        <v>54</v>
      </c>
      <c r="B22" s="171"/>
      <c r="C22" s="171"/>
      <c r="D22" s="171"/>
      <c r="E22" s="171"/>
      <c r="F22" s="171"/>
      <c r="G22" s="171"/>
      <c r="H22" s="172">
        <v>22</v>
      </c>
      <c r="I22" s="172"/>
      <c r="J22" s="172"/>
      <c r="K22" s="172"/>
      <c r="L22" s="105">
        <v>2086758</v>
      </c>
      <c r="M22" s="174">
        <v>1692513</v>
      </c>
      <c r="N22" s="174"/>
    </row>
    <row r="23" spans="1:14" x14ac:dyDescent="0.2">
      <c r="A23" s="171" t="s">
        <v>55</v>
      </c>
      <c r="B23" s="171"/>
      <c r="C23" s="171"/>
      <c r="D23" s="171"/>
      <c r="E23" s="171"/>
      <c r="F23" s="171"/>
      <c r="G23" s="171"/>
      <c r="H23" s="172">
        <v>23</v>
      </c>
      <c r="I23" s="172"/>
      <c r="J23" s="172"/>
      <c r="K23" s="172"/>
      <c r="L23" s="71">
        <v>1535800</v>
      </c>
      <c r="M23" s="174">
        <v>1062329</v>
      </c>
      <c r="N23" s="174"/>
    </row>
    <row r="24" spans="1:14" x14ac:dyDescent="0.2">
      <c r="A24" s="171" t="s">
        <v>56</v>
      </c>
      <c r="B24" s="171"/>
      <c r="C24" s="171"/>
      <c r="D24" s="171"/>
      <c r="E24" s="171"/>
      <c r="F24" s="171"/>
      <c r="G24" s="171"/>
      <c r="H24" s="172">
        <v>24</v>
      </c>
      <c r="I24" s="172"/>
      <c r="J24" s="172"/>
      <c r="K24" s="172"/>
      <c r="L24" s="71">
        <v>1312206</v>
      </c>
      <c r="M24" s="174">
        <v>363464</v>
      </c>
      <c r="N24" s="174"/>
    </row>
    <row r="25" spans="1:14" x14ac:dyDescent="0.2">
      <c r="A25" s="171" t="s">
        <v>57</v>
      </c>
      <c r="B25" s="171"/>
      <c r="C25" s="171"/>
      <c r="D25" s="171"/>
      <c r="E25" s="171"/>
      <c r="F25" s="171"/>
      <c r="G25" s="171"/>
      <c r="H25" s="172">
        <v>25</v>
      </c>
      <c r="I25" s="172"/>
      <c r="J25" s="172"/>
      <c r="K25" s="172"/>
      <c r="L25" s="71">
        <v>80635</v>
      </c>
      <c r="M25" s="71" t="s">
        <v>34</v>
      </c>
      <c r="N25" s="71">
        <v>3207</v>
      </c>
    </row>
    <row r="26" spans="1:14" x14ac:dyDescent="0.2">
      <c r="A26" s="171" t="s">
        <v>58</v>
      </c>
      <c r="B26" s="171"/>
      <c r="C26" s="171"/>
      <c r="D26" s="171"/>
      <c r="E26" s="171"/>
      <c r="F26" s="171"/>
      <c r="G26" s="171"/>
      <c r="H26" s="172">
        <v>26</v>
      </c>
      <c r="I26" s="172"/>
      <c r="J26" s="172"/>
      <c r="K26" s="172"/>
      <c r="L26" s="71">
        <v>1678750</v>
      </c>
      <c r="M26" s="174">
        <v>1208332</v>
      </c>
      <c r="N26" s="174"/>
    </row>
    <row r="27" spans="1:14" ht="13.5" thickBot="1" x14ac:dyDescent="0.25">
      <c r="A27" s="171" t="s">
        <v>59</v>
      </c>
      <c r="B27" s="171"/>
      <c r="C27" s="171"/>
      <c r="D27" s="171"/>
      <c r="E27" s="171"/>
      <c r="F27" s="171"/>
      <c r="G27" s="171"/>
      <c r="H27" s="177">
        <v>27</v>
      </c>
      <c r="I27" s="177"/>
      <c r="J27" s="177"/>
      <c r="K27" s="177"/>
      <c r="L27" s="73">
        <v>1779871</v>
      </c>
      <c r="M27" s="178">
        <v>70324</v>
      </c>
      <c r="N27" s="178"/>
    </row>
    <row r="28" spans="1:14" ht="13.5" thickBot="1" x14ac:dyDescent="0.25">
      <c r="A28" s="179" t="s">
        <v>60</v>
      </c>
      <c r="B28" s="179"/>
      <c r="C28" s="179"/>
      <c r="D28" s="179"/>
      <c r="E28" s="179"/>
      <c r="F28" s="179"/>
      <c r="G28" s="179"/>
      <c r="H28" s="180">
        <v>30</v>
      </c>
      <c r="I28" s="180"/>
      <c r="J28" s="180"/>
      <c r="K28" s="180"/>
      <c r="L28" s="74">
        <f>L11-L19</f>
        <v>8007857</v>
      </c>
      <c r="M28" s="181">
        <f>M11-M19</f>
        <v>6555125</v>
      </c>
      <c r="N28" s="181"/>
    </row>
    <row r="29" spans="1:14" x14ac:dyDescent="0.2">
      <c r="A29" s="182" t="s">
        <v>61</v>
      </c>
      <c r="B29" s="182"/>
      <c r="C29" s="182"/>
      <c r="D29" s="182"/>
      <c r="E29" s="182"/>
      <c r="F29" s="182"/>
      <c r="G29" s="182"/>
      <c r="H29" s="182"/>
      <c r="I29" s="182"/>
      <c r="J29" s="182"/>
      <c r="K29" s="182"/>
      <c r="L29" s="182"/>
      <c r="M29" s="182"/>
      <c r="N29" s="182"/>
    </row>
    <row r="30" spans="1:14" ht="13.5" thickBot="1" x14ac:dyDescent="0.25">
      <c r="A30" s="175" t="s">
        <v>62</v>
      </c>
      <c r="B30" s="175"/>
      <c r="C30" s="175"/>
      <c r="D30" s="175"/>
      <c r="E30" s="175"/>
      <c r="F30" s="175"/>
      <c r="G30" s="175"/>
      <c r="H30" s="183">
        <v>40</v>
      </c>
      <c r="I30" s="183"/>
      <c r="J30" s="183"/>
      <c r="K30" s="183"/>
      <c r="L30" s="65">
        <f>SUM(L32:L42)</f>
        <v>15000</v>
      </c>
      <c r="M30" s="176">
        <f>SUM(M32:N42)</f>
        <v>141767</v>
      </c>
      <c r="N30" s="176"/>
    </row>
    <row r="31" spans="1:14" x14ac:dyDescent="0.2">
      <c r="A31" s="171" t="s">
        <v>46</v>
      </c>
      <c r="B31" s="171"/>
      <c r="C31" s="171"/>
      <c r="D31" s="171"/>
      <c r="E31" s="171"/>
      <c r="F31" s="171"/>
      <c r="G31" s="171"/>
      <c r="H31" s="172"/>
      <c r="I31" s="172"/>
      <c r="J31" s="72"/>
      <c r="K31" s="72"/>
      <c r="L31" s="68"/>
      <c r="M31" s="68"/>
      <c r="N31" s="68"/>
    </row>
    <row r="32" spans="1:14" x14ac:dyDescent="0.2">
      <c r="A32" s="171" t="s">
        <v>63</v>
      </c>
      <c r="B32" s="171"/>
      <c r="C32" s="171"/>
      <c r="D32" s="171"/>
      <c r="E32" s="171"/>
      <c r="F32" s="171"/>
      <c r="G32" s="171"/>
      <c r="H32" s="172">
        <v>41</v>
      </c>
      <c r="I32" s="172"/>
      <c r="J32" s="172"/>
      <c r="K32" s="172"/>
      <c r="L32" s="106">
        <v>15000</v>
      </c>
      <c r="M32" s="174" t="s">
        <v>34</v>
      </c>
      <c r="N32" s="174"/>
    </row>
    <row r="33" spans="1:14" x14ac:dyDescent="0.2">
      <c r="A33" s="171" t="s">
        <v>64</v>
      </c>
      <c r="B33" s="171"/>
      <c r="C33" s="171"/>
      <c r="D33" s="171"/>
      <c r="E33" s="171"/>
      <c r="F33" s="171"/>
      <c r="G33" s="171"/>
      <c r="H33" s="172">
        <v>42</v>
      </c>
      <c r="I33" s="172"/>
      <c r="J33" s="172"/>
      <c r="K33" s="172"/>
      <c r="L33" s="70" t="s">
        <v>34</v>
      </c>
      <c r="M33" s="173" t="s">
        <v>34</v>
      </c>
      <c r="N33" s="173"/>
    </row>
    <row r="34" spans="1:14" x14ac:dyDescent="0.2">
      <c r="A34" s="171" t="s">
        <v>65</v>
      </c>
      <c r="B34" s="171"/>
      <c r="C34" s="171"/>
      <c r="D34" s="171"/>
      <c r="E34" s="171"/>
      <c r="F34" s="171"/>
      <c r="G34" s="171"/>
      <c r="H34" s="172">
        <v>43</v>
      </c>
      <c r="I34" s="172"/>
      <c r="J34" s="172"/>
      <c r="K34" s="172"/>
      <c r="L34" s="70" t="s">
        <v>34</v>
      </c>
      <c r="M34" s="173" t="s">
        <v>34</v>
      </c>
      <c r="N34" s="173"/>
    </row>
    <row r="35" spans="1:14" x14ac:dyDescent="0.2">
      <c r="A35" s="184" t="s">
        <v>66</v>
      </c>
      <c r="B35" s="184"/>
      <c r="C35" s="184"/>
      <c r="D35" s="184"/>
      <c r="E35" s="184"/>
      <c r="F35" s="184"/>
      <c r="G35" s="184"/>
      <c r="H35" s="172">
        <v>44</v>
      </c>
      <c r="I35" s="172"/>
      <c r="J35" s="172"/>
      <c r="K35" s="172"/>
      <c r="L35" s="70" t="s">
        <v>34</v>
      </c>
      <c r="M35" s="173" t="s">
        <v>34</v>
      </c>
      <c r="N35" s="173"/>
    </row>
    <row r="36" spans="1:14" x14ac:dyDescent="0.2">
      <c r="A36" s="184" t="s">
        <v>67</v>
      </c>
      <c r="B36" s="184"/>
      <c r="C36" s="184"/>
      <c r="D36" s="184"/>
      <c r="E36" s="184"/>
      <c r="F36" s="184"/>
      <c r="G36" s="184"/>
      <c r="H36" s="172">
        <v>45</v>
      </c>
      <c r="I36" s="172"/>
      <c r="J36" s="172"/>
      <c r="K36" s="172"/>
      <c r="L36" s="70" t="s">
        <v>34</v>
      </c>
      <c r="M36" s="173" t="s">
        <v>34</v>
      </c>
      <c r="N36" s="173"/>
    </row>
    <row r="37" spans="1:14" x14ac:dyDescent="0.2">
      <c r="A37" s="184" t="s">
        <v>68</v>
      </c>
      <c r="B37" s="184"/>
      <c r="C37" s="184"/>
      <c r="D37" s="184"/>
      <c r="E37" s="184"/>
      <c r="F37" s="184"/>
      <c r="G37" s="184"/>
      <c r="H37" s="172">
        <v>46</v>
      </c>
      <c r="I37" s="172"/>
      <c r="J37" s="172"/>
      <c r="K37" s="172"/>
      <c r="L37" s="70" t="s">
        <v>34</v>
      </c>
      <c r="M37" s="173" t="s">
        <v>34</v>
      </c>
      <c r="N37" s="173"/>
    </row>
    <row r="38" spans="1:14" x14ac:dyDescent="0.2">
      <c r="A38" s="184" t="s">
        <v>69</v>
      </c>
      <c r="B38" s="184"/>
      <c r="C38" s="184"/>
      <c r="D38" s="184"/>
      <c r="E38" s="184"/>
      <c r="F38" s="184"/>
      <c r="G38" s="184"/>
      <c r="H38" s="172">
        <v>47</v>
      </c>
      <c r="I38" s="172"/>
      <c r="J38" s="172"/>
      <c r="K38" s="172"/>
      <c r="L38" s="70" t="s">
        <v>34</v>
      </c>
      <c r="M38" s="173" t="s">
        <v>34</v>
      </c>
      <c r="N38" s="173"/>
    </row>
    <row r="39" spans="1:14" x14ac:dyDescent="0.2">
      <c r="A39" s="184" t="s">
        <v>70</v>
      </c>
      <c r="B39" s="184"/>
      <c r="C39" s="184"/>
      <c r="D39" s="184"/>
      <c r="E39" s="184"/>
      <c r="F39" s="184"/>
      <c r="G39" s="184"/>
      <c r="H39" s="172">
        <v>48</v>
      </c>
      <c r="I39" s="172"/>
      <c r="J39" s="172"/>
      <c r="K39" s="172"/>
      <c r="L39" s="70" t="s">
        <v>34</v>
      </c>
      <c r="M39" s="173" t="s">
        <v>34</v>
      </c>
      <c r="N39" s="173"/>
    </row>
    <row r="40" spans="1:14" x14ac:dyDescent="0.2">
      <c r="A40" s="184" t="s">
        <v>71</v>
      </c>
      <c r="B40" s="184"/>
      <c r="C40" s="184"/>
      <c r="D40" s="184"/>
      <c r="E40" s="184"/>
      <c r="F40" s="184"/>
      <c r="G40" s="184"/>
      <c r="H40" s="172">
        <v>49</v>
      </c>
      <c r="I40" s="172"/>
      <c r="J40" s="172"/>
      <c r="K40" s="172"/>
      <c r="L40" s="70" t="s">
        <v>34</v>
      </c>
      <c r="M40" s="173" t="s">
        <v>34</v>
      </c>
      <c r="N40" s="173"/>
    </row>
    <row r="41" spans="1:14" x14ac:dyDescent="0.2">
      <c r="A41" s="184" t="s">
        <v>50</v>
      </c>
      <c r="B41" s="184"/>
      <c r="C41" s="184"/>
      <c r="D41" s="184"/>
      <c r="E41" s="184"/>
      <c r="F41" s="184"/>
      <c r="G41" s="184"/>
      <c r="H41" s="172">
        <v>50</v>
      </c>
      <c r="I41" s="172"/>
      <c r="J41" s="172"/>
      <c r="K41" s="172"/>
      <c r="L41" s="71" t="s">
        <v>34</v>
      </c>
      <c r="M41" s="174" t="s">
        <v>34</v>
      </c>
      <c r="N41" s="174"/>
    </row>
    <row r="42" spans="1:14" x14ac:dyDescent="0.2">
      <c r="A42" s="171" t="s">
        <v>51</v>
      </c>
      <c r="B42" s="171"/>
      <c r="C42" s="171"/>
      <c r="D42" s="171"/>
      <c r="E42" s="171"/>
      <c r="F42" s="171"/>
      <c r="G42" s="171"/>
      <c r="H42" s="172">
        <v>51</v>
      </c>
      <c r="I42" s="172"/>
      <c r="J42" s="172"/>
      <c r="K42" s="172"/>
      <c r="L42" s="106" t="s">
        <v>34</v>
      </c>
      <c r="M42" s="174">
        <v>141767</v>
      </c>
      <c r="N42" s="174"/>
    </row>
    <row r="43" spans="1:14" ht="13.5" thickBot="1" x14ac:dyDescent="0.25">
      <c r="A43" s="175" t="s">
        <v>72</v>
      </c>
      <c r="B43" s="175"/>
      <c r="C43" s="175"/>
      <c r="D43" s="175"/>
      <c r="E43" s="175"/>
      <c r="F43" s="175"/>
      <c r="G43" s="175"/>
      <c r="H43" s="183">
        <v>60</v>
      </c>
      <c r="I43" s="183"/>
      <c r="J43" s="183"/>
      <c r="K43" s="183"/>
      <c r="L43" s="65">
        <f>SUM(L45:L55)</f>
        <v>3837949</v>
      </c>
      <c r="M43" s="186">
        <f>SUM(M45:N55)</f>
        <v>4296097</v>
      </c>
      <c r="N43" s="186"/>
    </row>
    <row r="44" spans="1:14" x14ac:dyDescent="0.2">
      <c r="A44" s="171" t="s">
        <v>46</v>
      </c>
      <c r="B44" s="171"/>
      <c r="C44" s="171"/>
      <c r="D44" s="171"/>
      <c r="E44" s="171"/>
      <c r="F44" s="171"/>
      <c r="G44" s="171"/>
      <c r="H44" s="172"/>
      <c r="I44" s="172"/>
      <c r="J44" s="72"/>
      <c r="K44" s="72"/>
      <c r="L44" s="68"/>
      <c r="M44" s="185"/>
      <c r="N44" s="185"/>
    </row>
    <row r="45" spans="1:14" x14ac:dyDescent="0.2">
      <c r="A45" s="171" t="s">
        <v>73</v>
      </c>
      <c r="B45" s="171"/>
      <c r="C45" s="171"/>
      <c r="D45" s="171"/>
      <c r="E45" s="171"/>
      <c r="F45" s="171"/>
      <c r="G45" s="171"/>
      <c r="H45" s="172">
        <v>61</v>
      </c>
      <c r="I45" s="172"/>
      <c r="J45" s="172"/>
      <c r="K45" s="172"/>
      <c r="L45" s="71">
        <v>422236</v>
      </c>
      <c r="M45" s="174">
        <v>666886</v>
      </c>
      <c r="N45" s="174"/>
    </row>
    <row r="46" spans="1:14" x14ac:dyDescent="0.2">
      <c r="A46" s="171" t="s">
        <v>74</v>
      </c>
      <c r="B46" s="171"/>
      <c r="C46" s="171"/>
      <c r="D46" s="171"/>
      <c r="E46" s="171"/>
      <c r="F46" s="171"/>
      <c r="G46" s="171"/>
      <c r="H46" s="172">
        <v>62</v>
      </c>
      <c r="I46" s="172"/>
      <c r="J46" s="172"/>
      <c r="K46" s="172"/>
      <c r="L46" s="71" t="s">
        <v>34</v>
      </c>
      <c r="M46" s="174" t="s">
        <v>34</v>
      </c>
      <c r="N46" s="174"/>
    </row>
    <row r="47" spans="1:14" x14ac:dyDescent="0.2">
      <c r="A47" s="171" t="s">
        <v>75</v>
      </c>
      <c r="B47" s="171"/>
      <c r="C47" s="171"/>
      <c r="D47" s="171"/>
      <c r="E47" s="171"/>
      <c r="F47" s="171"/>
      <c r="G47" s="171"/>
      <c r="H47" s="172">
        <v>63</v>
      </c>
      <c r="I47" s="172"/>
      <c r="J47" s="172"/>
      <c r="K47" s="172"/>
      <c r="L47" s="71">
        <v>2504179</v>
      </c>
      <c r="M47" s="174">
        <v>1960167</v>
      </c>
      <c r="N47" s="174"/>
    </row>
    <row r="48" spans="1:14" x14ac:dyDescent="0.2">
      <c r="A48" s="184" t="s">
        <v>76</v>
      </c>
      <c r="B48" s="184"/>
      <c r="C48" s="184"/>
      <c r="D48" s="184"/>
      <c r="E48" s="184"/>
      <c r="F48" s="184"/>
      <c r="G48" s="184"/>
      <c r="H48" s="172">
        <v>64</v>
      </c>
      <c r="I48" s="172"/>
      <c r="J48" s="172"/>
      <c r="K48" s="172"/>
      <c r="L48" s="70" t="s">
        <v>34</v>
      </c>
      <c r="M48" s="173" t="s">
        <v>34</v>
      </c>
      <c r="N48" s="173"/>
    </row>
    <row r="49" spans="1:14" x14ac:dyDescent="0.2">
      <c r="A49" s="171" t="s">
        <v>77</v>
      </c>
      <c r="B49" s="171"/>
      <c r="C49" s="171"/>
      <c r="D49" s="171"/>
      <c r="E49" s="171"/>
      <c r="F49" s="171"/>
      <c r="G49" s="171"/>
      <c r="H49" s="172">
        <v>65</v>
      </c>
      <c r="I49" s="172"/>
      <c r="J49" s="172"/>
      <c r="K49" s="172"/>
      <c r="L49" s="70" t="s">
        <v>34</v>
      </c>
      <c r="M49" s="173" t="s">
        <v>34</v>
      </c>
      <c r="N49" s="173"/>
    </row>
    <row r="50" spans="1:14" x14ac:dyDescent="0.2">
      <c r="A50" s="171" t="s">
        <v>78</v>
      </c>
      <c r="B50" s="171"/>
      <c r="C50" s="171"/>
      <c r="D50" s="171"/>
      <c r="E50" s="171"/>
      <c r="F50" s="171"/>
      <c r="G50" s="171"/>
      <c r="H50" s="172">
        <v>66</v>
      </c>
      <c r="I50" s="172"/>
      <c r="J50" s="172"/>
      <c r="K50" s="172"/>
      <c r="L50" s="70" t="s">
        <v>34</v>
      </c>
      <c r="M50" s="173" t="s">
        <v>34</v>
      </c>
      <c r="N50" s="173"/>
    </row>
    <row r="51" spans="1:14" x14ac:dyDescent="0.2">
      <c r="A51" s="171" t="s">
        <v>79</v>
      </c>
      <c r="B51" s="171"/>
      <c r="C51" s="171"/>
      <c r="D51" s="171"/>
      <c r="E51" s="171"/>
      <c r="F51" s="171"/>
      <c r="G51" s="171"/>
      <c r="H51" s="172">
        <v>67</v>
      </c>
      <c r="I51" s="172"/>
      <c r="J51" s="172"/>
      <c r="K51" s="172"/>
      <c r="L51" s="70" t="s">
        <v>34</v>
      </c>
      <c r="M51" s="173" t="s">
        <v>34</v>
      </c>
      <c r="N51" s="173"/>
    </row>
    <row r="52" spans="1:14" x14ac:dyDescent="0.2">
      <c r="A52" s="171" t="s">
        <v>80</v>
      </c>
      <c r="B52" s="171"/>
      <c r="C52" s="171"/>
      <c r="D52" s="171"/>
      <c r="E52" s="171"/>
      <c r="F52" s="171"/>
      <c r="G52" s="171"/>
      <c r="H52" s="172">
        <v>68</v>
      </c>
      <c r="I52" s="172"/>
      <c r="J52" s="172"/>
      <c r="K52" s="172"/>
      <c r="L52" s="70" t="s">
        <v>34</v>
      </c>
      <c r="M52" s="173" t="s">
        <v>34</v>
      </c>
      <c r="N52" s="173"/>
    </row>
    <row r="53" spans="1:14" x14ac:dyDescent="0.2">
      <c r="A53" s="171" t="s">
        <v>70</v>
      </c>
      <c r="B53" s="171"/>
      <c r="C53" s="171"/>
      <c r="D53" s="171"/>
      <c r="E53" s="171"/>
      <c r="F53" s="171"/>
      <c r="G53" s="171"/>
      <c r="H53" s="172">
        <v>69</v>
      </c>
      <c r="I53" s="172"/>
      <c r="J53" s="172"/>
      <c r="K53" s="172"/>
      <c r="L53" s="70" t="s">
        <v>34</v>
      </c>
      <c r="M53" s="173" t="s">
        <v>34</v>
      </c>
      <c r="N53" s="173"/>
    </row>
    <row r="54" spans="1:14" x14ac:dyDescent="0.2">
      <c r="A54" s="171" t="s">
        <v>81</v>
      </c>
      <c r="B54" s="171"/>
      <c r="C54" s="171"/>
      <c r="D54" s="171"/>
      <c r="E54" s="171"/>
      <c r="F54" s="171"/>
      <c r="G54" s="171"/>
      <c r="H54" s="172">
        <v>70</v>
      </c>
      <c r="I54" s="172"/>
      <c r="J54" s="172"/>
      <c r="K54" s="172"/>
      <c r="L54" s="70" t="s">
        <v>34</v>
      </c>
      <c r="M54" s="173" t="s">
        <v>34</v>
      </c>
      <c r="N54" s="173"/>
    </row>
    <row r="55" spans="1:14" x14ac:dyDescent="0.2">
      <c r="A55" s="184" t="s">
        <v>59</v>
      </c>
      <c r="B55" s="184"/>
      <c r="C55" s="184"/>
      <c r="D55" s="184"/>
      <c r="E55" s="184"/>
      <c r="F55" s="184"/>
      <c r="G55" s="184"/>
      <c r="H55" s="172">
        <v>71</v>
      </c>
      <c r="I55" s="172"/>
      <c r="J55" s="172"/>
      <c r="K55" s="172"/>
      <c r="L55" s="71">
        <v>911534</v>
      </c>
      <c r="M55" s="174">
        <v>1669044</v>
      </c>
      <c r="N55" s="174"/>
    </row>
    <row r="56" spans="1:14" ht="23.25" customHeight="1" thickBot="1" x14ac:dyDescent="0.25">
      <c r="A56" s="179" t="s">
        <v>82</v>
      </c>
      <c r="B56" s="179"/>
      <c r="C56" s="179"/>
      <c r="D56" s="179"/>
      <c r="E56" s="179"/>
      <c r="F56" s="179"/>
      <c r="G56" s="179"/>
      <c r="H56" s="183">
        <v>80</v>
      </c>
      <c r="I56" s="183"/>
      <c r="J56" s="183"/>
      <c r="K56" s="183"/>
      <c r="L56" s="65">
        <f>L30-L43</f>
        <v>-3822949</v>
      </c>
      <c r="M56" s="176">
        <f>M30-M43</f>
        <v>-4154330</v>
      </c>
      <c r="N56" s="176"/>
    </row>
    <row r="57" spans="1:14" x14ac:dyDescent="0.2">
      <c r="A57" s="1"/>
      <c r="B57" s="1"/>
      <c r="C57" s="1"/>
      <c r="D57" s="1"/>
      <c r="E57" s="1"/>
      <c r="F57" s="1"/>
      <c r="G57" s="1"/>
      <c r="H57" s="187"/>
      <c r="I57" s="187"/>
      <c r="J57" s="1"/>
      <c r="K57" s="1"/>
      <c r="L57" s="75"/>
      <c r="M57" s="75"/>
      <c r="N57" s="75"/>
    </row>
    <row r="58" spans="1:14" x14ac:dyDescent="0.2">
      <c r="A58" s="175" t="s">
        <v>83</v>
      </c>
      <c r="B58" s="175"/>
      <c r="C58" s="175"/>
      <c r="D58" s="175"/>
      <c r="E58" s="175"/>
      <c r="F58" s="175"/>
      <c r="G58" s="175"/>
      <c r="H58" s="175"/>
      <c r="I58" s="175"/>
      <c r="J58" s="175"/>
      <c r="K58" s="175"/>
      <c r="L58" s="175"/>
      <c r="M58" s="175"/>
      <c r="N58" s="175"/>
    </row>
    <row r="59" spans="1:14" ht="13.5" thickBot="1" x14ac:dyDescent="0.25">
      <c r="A59" s="175" t="s">
        <v>84</v>
      </c>
      <c r="B59" s="175"/>
      <c r="C59" s="175"/>
      <c r="D59" s="175"/>
      <c r="E59" s="175"/>
      <c r="F59" s="175"/>
      <c r="G59" s="175"/>
      <c r="H59" s="183">
        <v>90</v>
      </c>
      <c r="I59" s="183"/>
      <c r="J59" s="183"/>
      <c r="K59" s="183"/>
      <c r="L59" s="65">
        <f>SUM(L61:L64)</f>
        <v>1447000</v>
      </c>
      <c r="M59" s="176">
        <f>SUM(M61:N64)</f>
        <v>2169735</v>
      </c>
      <c r="N59" s="176"/>
    </row>
    <row r="60" spans="1:14" x14ac:dyDescent="0.2">
      <c r="A60" s="171" t="s">
        <v>46</v>
      </c>
      <c r="B60" s="171"/>
      <c r="C60" s="171"/>
      <c r="D60" s="171"/>
      <c r="E60" s="171"/>
      <c r="F60" s="171"/>
      <c r="G60" s="171"/>
      <c r="H60" s="172"/>
      <c r="I60" s="172"/>
      <c r="J60" s="72"/>
      <c r="K60" s="72"/>
      <c r="L60" s="68"/>
      <c r="M60" s="185"/>
      <c r="N60" s="185"/>
    </row>
    <row r="61" spans="1:14" x14ac:dyDescent="0.2">
      <c r="A61" s="171" t="s">
        <v>85</v>
      </c>
      <c r="B61" s="171"/>
      <c r="C61" s="171"/>
      <c r="D61" s="171"/>
      <c r="E61" s="171"/>
      <c r="F61" s="171"/>
      <c r="G61" s="171"/>
      <c r="H61" s="172">
        <v>91</v>
      </c>
      <c r="I61" s="172"/>
      <c r="J61" s="172"/>
      <c r="K61" s="172"/>
      <c r="L61" s="70" t="s">
        <v>34</v>
      </c>
      <c r="M61" s="173" t="s">
        <v>34</v>
      </c>
      <c r="N61" s="173"/>
    </row>
    <row r="62" spans="1:14" x14ac:dyDescent="0.2">
      <c r="A62" s="171" t="s">
        <v>86</v>
      </c>
      <c r="B62" s="171"/>
      <c r="C62" s="171"/>
      <c r="D62" s="171"/>
      <c r="E62" s="171"/>
      <c r="F62" s="171"/>
      <c r="G62" s="171"/>
      <c r="H62" s="172">
        <v>92</v>
      </c>
      <c r="I62" s="172"/>
      <c r="J62" s="172"/>
      <c r="K62" s="172"/>
      <c r="L62" s="71">
        <v>1447000</v>
      </c>
      <c r="M62" s="174">
        <v>2169735</v>
      </c>
      <c r="N62" s="174"/>
    </row>
    <row r="63" spans="1:14" x14ac:dyDescent="0.2">
      <c r="A63" s="171" t="s">
        <v>50</v>
      </c>
      <c r="B63" s="171"/>
      <c r="C63" s="171"/>
      <c r="D63" s="171"/>
      <c r="E63" s="171"/>
      <c r="F63" s="171"/>
      <c r="G63" s="171"/>
      <c r="H63" s="172">
        <v>93</v>
      </c>
      <c r="I63" s="172"/>
      <c r="J63" s="172"/>
      <c r="K63" s="172"/>
      <c r="L63" s="70" t="s">
        <v>34</v>
      </c>
      <c r="M63" s="173" t="s">
        <v>34</v>
      </c>
      <c r="N63" s="173"/>
    </row>
    <row r="64" spans="1:14" x14ac:dyDescent="0.2">
      <c r="A64" s="171" t="s">
        <v>51</v>
      </c>
      <c r="B64" s="171"/>
      <c r="C64" s="171"/>
      <c r="D64" s="171"/>
      <c r="E64" s="171"/>
      <c r="F64" s="171"/>
      <c r="G64" s="171"/>
      <c r="H64" s="172">
        <v>94</v>
      </c>
      <c r="I64" s="172"/>
      <c r="J64" s="172"/>
      <c r="K64" s="172"/>
      <c r="L64" s="70" t="s">
        <v>34</v>
      </c>
      <c r="M64" s="173" t="s">
        <v>34</v>
      </c>
      <c r="N64" s="173"/>
    </row>
    <row r="65" spans="1:14" ht="13.5" thickBot="1" x14ac:dyDescent="0.25">
      <c r="A65" s="175" t="s">
        <v>87</v>
      </c>
      <c r="B65" s="175"/>
      <c r="C65" s="175"/>
      <c r="D65" s="175"/>
      <c r="E65" s="175"/>
      <c r="F65" s="175"/>
      <c r="G65" s="175"/>
      <c r="H65" s="183">
        <v>100</v>
      </c>
      <c r="I65" s="183"/>
      <c r="J65" s="183"/>
      <c r="K65" s="183"/>
      <c r="L65" s="65">
        <f>SUM(L67:L71)</f>
        <v>2716456</v>
      </c>
      <c r="M65" s="176">
        <f>SUM(M67:N71)</f>
        <v>1142941</v>
      </c>
      <c r="N65" s="176"/>
    </row>
    <row r="66" spans="1:14" x14ac:dyDescent="0.2">
      <c r="A66" s="171" t="s">
        <v>46</v>
      </c>
      <c r="B66" s="171"/>
      <c r="C66" s="171"/>
      <c r="D66" s="171"/>
      <c r="E66" s="171"/>
      <c r="F66" s="171"/>
      <c r="G66" s="171"/>
      <c r="H66" s="172"/>
      <c r="I66" s="172"/>
      <c r="J66" s="72"/>
      <c r="K66" s="72"/>
      <c r="L66" s="68"/>
      <c r="M66" s="185"/>
      <c r="N66" s="185"/>
    </row>
    <row r="67" spans="1:14" x14ac:dyDescent="0.2">
      <c r="A67" s="171" t="s">
        <v>88</v>
      </c>
      <c r="B67" s="171"/>
      <c r="C67" s="171"/>
      <c r="D67" s="171"/>
      <c r="E67" s="171"/>
      <c r="F67" s="171"/>
      <c r="G67" s="171"/>
      <c r="H67" s="172">
        <v>101</v>
      </c>
      <c r="I67" s="172"/>
      <c r="J67" s="172"/>
      <c r="K67" s="172"/>
      <c r="L67" s="71">
        <v>2716456</v>
      </c>
      <c r="M67" s="174">
        <v>1142941</v>
      </c>
      <c r="N67" s="174"/>
    </row>
    <row r="68" spans="1:14" x14ac:dyDescent="0.2">
      <c r="A68" s="171" t="s">
        <v>56</v>
      </c>
      <c r="B68" s="171"/>
      <c r="C68" s="171"/>
      <c r="D68" s="171"/>
      <c r="E68" s="171"/>
      <c r="F68" s="171"/>
      <c r="G68" s="171"/>
      <c r="H68" s="172">
        <v>102</v>
      </c>
      <c r="I68" s="172"/>
      <c r="J68" s="172"/>
      <c r="K68" s="172"/>
      <c r="L68" s="70" t="s">
        <v>34</v>
      </c>
      <c r="M68" s="173" t="s">
        <v>34</v>
      </c>
      <c r="N68" s="173"/>
    </row>
    <row r="69" spans="1:14" x14ac:dyDescent="0.2">
      <c r="A69" s="171" t="s">
        <v>89</v>
      </c>
      <c r="B69" s="171"/>
      <c r="C69" s="171"/>
      <c r="D69" s="171"/>
      <c r="E69" s="171"/>
      <c r="F69" s="171"/>
      <c r="G69" s="171"/>
      <c r="H69" s="172">
        <v>103</v>
      </c>
      <c r="I69" s="172"/>
      <c r="J69" s="172"/>
      <c r="K69" s="172"/>
      <c r="L69" s="71" t="s">
        <v>34</v>
      </c>
      <c r="M69" s="173" t="s">
        <v>34</v>
      </c>
      <c r="N69" s="173"/>
    </row>
    <row r="70" spans="1:14" x14ac:dyDescent="0.2">
      <c r="A70" s="171" t="s">
        <v>90</v>
      </c>
      <c r="B70" s="171"/>
      <c r="C70" s="171"/>
      <c r="D70" s="171"/>
      <c r="E70" s="171"/>
      <c r="F70" s="171"/>
      <c r="G70" s="171"/>
      <c r="H70" s="172">
        <v>104</v>
      </c>
      <c r="I70" s="172"/>
      <c r="J70" s="172"/>
      <c r="K70" s="172"/>
      <c r="L70" s="70" t="s">
        <v>34</v>
      </c>
      <c r="M70" s="173" t="s">
        <v>34</v>
      </c>
      <c r="N70" s="173"/>
    </row>
    <row r="71" spans="1:14" x14ac:dyDescent="0.2">
      <c r="A71" s="171" t="s">
        <v>91</v>
      </c>
      <c r="B71" s="171"/>
      <c r="C71" s="171"/>
      <c r="D71" s="171"/>
      <c r="E71" s="171"/>
      <c r="F71" s="171"/>
      <c r="G71" s="171"/>
      <c r="H71" s="172">
        <v>105</v>
      </c>
      <c r="I71" s="172"/>
      <c r="J71" s="172"/>
      <c r="K71" s="172"/>
      <c r="L71" s="70" t="s">
        <v>34</v>
      </c>
      <c r="M71" s="173" t="s">
        <v>34</v>
      </c>
      <c r="N71" s="173"/>
    </row>
    <row r="72" spans="1:14" ht="13.5" thickBot="1" x14ac:dyDescent="0.25">
      <c r="A72" s="179" t="s">
        <v>92</v>
      </c>
      <c r="B72" s="179"/>
      <c r="C72" s="179"/>
      <c r="D72" s="179"/>
      <c r="E72" s="179"/>
      <c r="F72" s="179"/>
      <c r="G72" s="179"/>
      <c r="H72" s="183">
        <v>110</v>
      </c>
      <c r="I72" s="183"/>
      <c r="J72" s="183"/>
      <c r="K72" s="183"/>
      <c r="L72" s="65">
        <f>L59-L65</f>
        <v>-1269456</v>
      </c>
      <c r="M72" s="176">
        <f>M59-M65</f>
        <v>1026794</v>
      </c>
      <c r="N72" s="176"/>
    </row>
    <row r="73" spans="1:14" x14ac:dyDescent="0.2">
      <c r="A73" s="184" t="s">
        <v>93</v>
      </c>
      <c r="B73" s="184"/>
      <c r="C73" s="184"/>
      <c r="D73" s="184"/>
      <c r="E73" s="184"/>
      <c r="F73" s="184"/>
      <c r="G73" s="184"/>
      <c r="H73" s="183">
        <v>120</v>
      </c>
      <c r="I73" s="183"/>
      <c r="J73" s="183"/>
      <c r="K73" s="183"/>
      <c r="L73" s="76">
        <v>1742532</v>
      </c>
      <c r="M73" s="188">
        <v>132350</v>
      </c>
      <c r="N73" s="188"/>
    </row>
    <row r="74" spans="1:14" ht="32.25" customHeight="1" thickBot="1" x14ac:dyDescent="0.25">
      <c r="A74" s="179" t="s">
        <v>94</v>
      </c>
      <c r="B74" s="179"/>
      <c r="C74" s="179"/>
      <c r="D74" s="179"/>
      <c r="E74" s="179"/>
      <c r="F74" s="179"/>
      <c r="G74" s="179"/>
      <c r="H74" s="183">
        <v>130</v>
      </c>
      <c r="I74" s="183"/>
      <c r="J74" s="183"/>
      <c r="K74" s="183"/>
      <c r="L74" s="65">
        <f>L28+L56+L72+L73</f>
        <v>4657984</v>
      </c>
      <c r="M74" s="65">
        <f t="shared" ref="M74" si="0">M28+M56+M72+M73</f>
        <v>3559939</v>
      </c>
      <c r="N74" s="65">
        <f>M28+M56+M72+M73</f>
        <v>3559939</v>
      </c>
    </row>
    <row r="75" spans="1:14" ht="24" customHeight="1" thickBot="1" x14ac:dyDescent="0.25">
      <c r="A75" s="179" t="s">
        <v>95</v>
      </c>
      <c r="B75" s="179"/>
      <c r="C75" s="179"/>
      <c r="D75" s="179"/>
      <c r="E75" s="179"/>
      <c r="F75" s="179"/>
      <c r="G75" s="179"/>
      <c r="H75" s="183">
        <v>140</v>
      </c>
      <c r="I75" s="183"/>
      <c r="J75" s="183"/>
      <c r="K75" s="183"/>
      <c r="L75" s="74">
        <v>24189928</v>
      </c>
      <c r="M75" s="181">
        <v>15101407</v>
      </c>
      <c r="N75" s="181"/>
    </row>
    <row r="76" spans="1:14" ht="27.75" customHeight="1" thickBot="1" x14ac:dyDescent="0.25">
      <c r="A76" s="179" t="s">
        <v>96</v>
      </c>
      <c r="B76" s="179"/>
      <c r="C76" s="179"/>
      <c r="D76" s="179"/>
      <c r="E76" s="179"/>
      <c r="F76" s="179"/>
      <c r="G76" s="179"/>
      <c r="H76" s="183">
        <v>150</v>
      </c>
      <c r="I76" s="183"/>
      <c r="J76" s="183"/>
      <c r="K76" s="183"/>
      <c r="L76" s="74">
        <f>L74+L75</f>
        <v>28847912</v>
      </c>
      <c r="M76" s="181">
        <f>M74+M75</f>
        <v>18661346</v>
      </c>
      <c r="N76" s="181"/>
    </row>
    <row r="77" spans="1:14" x14ac:dyDescent="0.2">
      <c r="A77" s="66"/>
      <c r="B77" s="66"/>
      <c r="C77" s="66"/>
      <c r="D77" s="66"/>
      <c r="E77" s="66"/>
      <c r="F77" s="66"/>
      <c r="G77" s="66"/>
      <c r="H77" s="66"/>
      <c r="I77" s="66"/>
      <c r="J77" s="66"/>
      <c r="K77" s="66"/>
      <c r="L77" s="66"/>
      <c r="M77" s="66"/>
      <c r="N77" s="66"/>
    </row>
    <row r="78" spans="1:14" x14ac:dyDescent="0.2">
      <c r="A78" s="67"/>
      <c r="L78" s="77"/>
    </row>
    <row r="81" spans="1:14" ht="34.5" customHeight="1" x14ac:dyDescent="0.2">
      <c r="A81" s="190" t="s">
        <v>24</v>
      </c>
      <c r="B81" s="190"/>
      <c r="C81" s="190"/>
      <c r="D81" s="78"/>
      <c r="E81" s="78"/>
      <c r="F81" s="78"/>
      <c r="G81" s="78"/>
      <c r="H81" s="78"/>
      <c r="I81" s="78"/>
      <c r="J81" s="78"/>
      <c r="K81" s="61"/>
      <c r="L81" s="61"/>
      <c r="M81" s="61"/>
      <c r="N81" s="61"/>
    </row>
    <row r="82" spans="1:14" x14ac:dyDescent="0.2">
      <c r="A82" s="78"/>
      <c r="B82" s="78"/>
      <c r="C82" s="79"/>
      <c r="D82" s="78"/>
      <c r="E82" s="78"/>
      <c r="F82" s="78"/>
      <c r="G82" s="78"/>
      <c r="H82" s="78"/>
      <c r="I82" s="78"/>
      <c r="J82" s="78"/>
      <c r="K82" s="61"/>
      <c r="L82" s="61"/>
      <c r="M82" s="61"/>
      <c r="N82" s="61"/>
    </row>
    <row r="83" spans="1:14" s="153" customFormat="1" ht="24" customHeight="1" x14ac:dyDescent="0.2">
      <c r="A83" s="80" t="s">
        <v>25</v>
      </c>
      <c r="B83" s="191"/>
      <c r="C83" s="191"/>
      <c r="D83" s="151"/>
      <c r="E83" s="151"/>
      <c r="F83" s="151"/>
      <c r="G83" s="151"/>
      <c r="H83" s="151"/>
      <c r="I83" s="151"/>
      <c r="J83" s="192" t="s">
        <v>28</v>
      </c>
      <c r="K83" s="192"/>
      <c r="L83" s="192"/>
      <c r="M83" s="152"/>
      <c r="N83" s="152"/>
    </row>
    <row r="84" spans="1:14" s="153" customFormat="1" ht="49.5" customHeight="1" x14ac:dyDescent="0.2">
      <c r="A84" s="147" t="s">
        <v>26</v>
      </c>
      <c r="B84" s="193"/>
      <c r="C84" s="193"/>
      <c r="D84" s="151"/>
      <c r="E84" s="151"/>
      <c r="F84" s="151"/>
      <c r="G84" s="151"/>
      <c r="H84" s="151"/>
      <c r="I84" s="151"/>
      <c r="J84" s="194" t="str">
        <f>ОПиУ!C33</f>
        <v xml:space="preserve">Директор  департамента бухгалтерского учета и отчетности, главный бухгалтер </v>
      </c>
      <c r="K84" s="194"/>
      <c r="L84" s="194"/>
      <c r="M84" s="152"/>
      <c r="N84" s="152"/>
    </row>
    <row r="85" spans="1:14" s="1" customFormat="1" ht="14.25" customHeight="1" x14ac:dyDescent="0.2">
      <c r="A85" s="189"/>
      <c r="B85" s="189"/>
      <c r="C85" s="81"/>
      <c r="D85" s="78"/>
      <c r="E85" s="78"/>
      <c r="F85" s="78"/>
      <c r="G85" s="78"/>
      <c r="H85" s="78"/>
      <c r="I85" s="78"/>
      <c r="J85" s="78"/>
      <c r="K85" s="61"/>
      <c r="L85" s="61"/>
      <c r="M85" s="61"/>
      <c r="N85" s="61"/>
    </row>
    <row r="86" spans="1:14" s="1" customFormat="1" ht="14.25" customHeight="1" x14ac:dyDescent="0.2">
      <c r="A86" s="189" t="str">
        <f>ОПиУ!A35</f>
        <v>29 апреля 2022г.</v>
      </c>
      <c r="B86" s="189"/>
      <c r="C86" s="189"/>
      <c r="D86" s="78"/>
      <c r="E86" s="78"/>
      <c r="F86" s="78"/>
      <c r="G86" s="78"/>
      <c r="H86" s="78"/>
      <c r="I86" s="78"/>
      <c r="J86" s="78"/>
      <c r="K86" s="61"/>
      <c r="L86" s="61"/>
      <c r="M86" s="61"/>
      <c r="N86" s="61"/>
    </row>
  </sheetData>
  <mergeCells count="200">
    <mergeCell ref="A86:C86"/>
    <mergeCell ref="A81:C81"/>
    <mergeCell ref="B83:C83"/>
    <mergeCell ref="J83:L83"/>
    <mergeCell ref="B84:C84"/>
    <mergeCell ref="J84:L84"/>
    <mergeCell ref="A85:B85"/>
    <mergeCell ref="A74:G74"/>
    <mergeCell ref="H74:K74"/>
    <mergeCell ref="A75:G75"/>
    <mergeCell ref="H75:K75"/>
    <mergeCell ref="M75:N75"/>
    <mergeCell ref="A76:G76"/>
    <mergeCell ref="H76:K76"/>
    <mergeCell ref="M76:N76"/>
    <mergeCell ref="A72:G72"/>
    <mergeCell ref="H72:K72"/>
    <mergeCell ref="M72:N72"/>
    <mergeCell ref="A73:G73"/>
    <mergeCell ref="H73:K73"/>
    <mergeCell ref="M73:N73"/>
    <mergeCell ref="A70:G70"/>
    <mergeCell ref="H70:K70"/>
    <mergeCell ref="M70:N70"/>
    <mergeCell ref="A71:G71"/>
    <mergeCell ref="H71:K71"/>
    <mergeCell ref="M71:N71"/>
    <mergeCell ref="A68:G68"/>
    <mergeCell ref="H68:K68"/>
    <mergeCell ref="M68:N68"/>
    <mergeCell ref="A69:G69"/>
    <mergeCell ref="H69:K69"/>
    <mergeCell ref="M69:N69"/>
    <mergeCell ref="A66:G66"/>
    <mergeCell ref="H66:I66"/>
    <mergeCell ref="M66:N66"/>
    <mergeCell ref="A67:G67"/>
    <mergeCell ref="H67:K67"/>
    <mergeCell ref="M67:N67"/>
    <mergeCell ref="A64:G64"/>
    <mergeCell ref="H64:K64"/>
    <mergeCell ref="M64:N64"/>
    <mergeCell ref="A65:G65"/>
    <mergeCell ref="H65:K65"/>
    <mergeCell ref="M65:N65"/>
    <mergeCell ref="A62:G62"/>
    <mergeCell ref="H62:K62"/>
    <mergeCell ref="M62:N62"/>
    <mergeCell ref="A63:G63"/>
    <mergeCell ref="H63:K63"/>
    <mergeCell ref="M63:N63"/>
    <mergeCell ref="A60:G60"/>
    <mergeCell ref="H60:I60"/>
    <mergeCell ref="M60:N60"/>
    <mergeCell ref="A61:G61"/>
    <mergeCell ref="H61:K61"/>
    <mergeCell ref="M61:N61"/>
    <mergeCell ref="A56:G56"/>
    <mergeCell ref="H56:K56"/>
    <mergeCell ref="M56:N56"/>
    <mergeCell ref="H57:I57"/>
    <mergeCell ref="A58:N58"/>
    <mergeCell ref="A59:G59"/>
    <mergeCell ref="H59:K59"/>
    <mergeCell ref="M59:N59"/>
    <mergeCell ref="A54:G54"/>
    <mergeCell ref="H54:K54"/>
    <mergeCell ref="M54:N54"/>
    <mergeCell ref="A55:G55"/>
    <mergeCell ref="H55:K55"/>
    <mergeCell ref="M55:N55"/>
    <mergeCell ref="A52:G52"/>
    <mergeCell ref="H52:K52"/>
    <mergeCell ref="M52:N52"/>
    <mergeCell ref="A53:G53"/>
    <mergeCell ref="H53:K53"/>
    <mergeCell ref="M53:N53"/>
    <mergeCell ref="A50:G50"/>
    <mergeCell ref="H50:K50"/>
    <mergeCell ref="M50:N50"/>
    <mergeCell ref="A51:G51"/>
    <mergeCell ref="H51:K51"/>
    <mergeCell ref="M51:N51"/>
    <mergeCell ref="A48:G48"/>
    <mergeCell ref="H48:K48"/>
    <mergeCell ref="M48:N48"/>
    <mergeCell ref="A49:G49"/>
    <mergeCell ref="H49:K49"/>
    <mergeCell ref="M49:N49"/>
    <mergeCell ref="A46:G46"/>
    <mergeCell ref="H46:K46"/>
    <mergeCell ref="M46:N46"/>
    <mergeCell ref="A47:G47"/>
    <mergeCell ref="H47:K47"/>
    <mergeCell ref="M47:N47"/>
    <mergeCell ref="A44:G44"/>
    <mergeCell ref="H44:I44"/>
    <mergeCell ref="M44:N44"/>
    <mergeCell ref="A45:G45"/>
    <mergeCell ref="H45:K45"/>
    <mergeCell ref="M45:N45"/>
    <mergeCell ref="A42:G42"/>
    <mergeCell ref="H42:K42"/>
    <mergeCell ref="M42:N42"/>
    <mergeCell ref="A43:G43"/>
    <mergeCell ref="H43:K43"/>
    <mergeCell ref="M43:N43"/>
    <mergeCell ref="A40:G40"/>
    <mergeCell ref="H40:K40"/>
    <mergeCell ref="M40:N40"/>
    <mergeCell ref="A41:G41"/>
    <mergeCell ref="H41:K41"/>
    <mergeCell ref="M41:N41"/>
    <mergeCell ref="A38:G38"/>
    <mergeCell ref="H38:K38"/>
    <mergeCell ref="M38:N38"/>
    <mergeCell ref="A39:G39"/>
    <mergeCell ref="H39:K39"/>
    <mergeCell ref="M39:N39"/>
    <mergeCell ref="A36:G36"/>
    <mergeCell ref="H36:K36"/>
    <mergeCell ref="M36:N36"/>
    <mergeCell ref="A37:G37"/>
    <mergeCell ref="H37:K37"/>
    <mergeCell ref="M37:N37"/>
    <mergeCell ref="A34:G34"/>
    <mergeCell ref="H34:K34"/>
    <mergeCell ref="M34:N34"/>
    <mergeCell ref="A35:G35"/>
    <mergeCell ref="H35:K35"/>
    <mergeCell ref="M35:N35"/>
    <mergeCell ref="A32:G32"/>
    <mergeCell ref="H32:K32"/>
    <mergeCell ref="M32:N32"/>
    <mergeCell ref="A33:G33"/>
    <mergeCell ref="H33:K33"/>
    <mergeCell ref="M33:N33"/>
    <mergeCell ref="A29:N29"/>
    <mergeCell ref="A30:G30"/>
    <mergeCell ref="H30:K30"/>
    <mergeCell ref="M30:N30"/>
    <mergeCell ref="A31:G31"/>
    <mergeCell ref="H31:I31"/>
    <mergeCell ref="A27:G27"/>
    <mergeCell ref="H27:K27"/>
    <mergeCell ref="M27:N27"/>
    <mergeCell ref="A28:G28"/>
    <mergeCell ref="H28:K28"/>
    <mergeCell ref="M28:N28"/>
    <mergeCell ref="A25:G25"/>
    <mergeCell ref="H25:K25"/>
    <mergeCell ref="A26:G26"/>
    <mergeCell ref="H26:K26"/>
    <mergeCell ref="M26:N26"/>
    <mergeCell ref="A23:G23"/>
    <mergeCell ref="H23:K23"/>
    <mergeCell ref="M23:N23"/>
    <mergeCell ref="A24:G24"/>
    <mergeCell ref="H24:K24"/>
    <mergeCell ref="M24:N24"/>
    <mergeCell ref="A20:G20"/>
    <mergeCell ref="H20:I20"/>
    <mergeCell ref="A21:G21"/>
    <mergeCell ref="H21:K21"/>
    <mergeCell ref="M21:N21"/>
    <mergeCell ref="A22:G22"/>
    <mergeCell ref="H22:K22"/>
    <mergeCell ref="M22:N22"/>
    <mergeCell ref="A18:G18"/>
    <mergeCell ref="H18:K18"/>
    <mergeCell ref="M18:N18"/>
    <mergeCell ref="A19:G19"/>
    <mergeCell ref="H19:I19"/>
    <mergeCell ref="M19:N19"/>
    <mergeCell ref="A16:G16"/>
    <mergeCell ref="H16:K16"/>
    <mergeCell ref="A17:G17"/>
    <mergeCell ref="H17:K17"/>
    <mergeCell ref="M17:N17"/>
    <mergeCell ref="A15:G15"/>
    <mergeCell ref="H15:K15"/>
    <mergeCell ref="M15:N15"/>
    <mergeCell ref="A11:G11"/>
    <mergeCell ref="H11:K11"/>
    <mergeCell ref="M11:N11"/>
    <mergeCell ref="A12:G12"/>
    <mergeCell ref="H12:I12"/>
    <mergeCell ref="A13:G13"/>
    <mergeCell ref="H13:K13"/>
    <mergeCell ref="M13:N13"/>
    <mergeCell ref="A5:N5"/>
    <mergeCell ref="A6:N6"/>
    <mergeCell ref="A7:N7"/>
    <mergeCell ref="A8:N8"/>
    <mergeCell ref="A9:H10"/>
    <mergeCell ref="L9:M10"/>
    <mergeCell ref="N9:N10"/>
    <mergeCell ref="A14:G14"/>
    <mergeCell ref="H14:K14"/>
    <mergeCell ref="M14:N14"/>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56465-BC45-410E-8AEF-519C137ECD78}">
  <dimension ref="A1:AD29"/>
  <sheetViews>
    <sheetView workbookViewId="0">
      <selection activeCell="A2" sqref="A2"/>
    </sheetView>
  </sheetViews>
  <sheetFormatPr defaultRowHeight="15" x14ac:dyDescent="0.25"/>
  <cols>
    <col min="1" max="1" width="40.5703125" style="54" customWidth="1"/>
    <col min="2" max="2" width="16.42578125" style="53" customWidth="1"/>
    <col min="3" max="3" width="17.140625" style="53" customWidth="1"/>
    <col min="4" max="4" width="18" style="53" customWidth="1"/>
    <col min="5" max="20" width="9.140625" style="53"/>
    <col min="21" max="16384" width="9.140625" style="54"/>
  </cols>
  <sheetData>
    <row r="1" spans="1:20" x14ac:dyDescent="0.25">
      <c r="A1" s="82"/>
      <c r="B1" s="83"/>
      <c r="C1" s="196"/>
      <c r="D1" s="196"/>
    </row>
    <row r="2" spans="1:20" x14ac:dyDescent="0.25">
      <c r="A2" s="200" t="str">
        <f>ОДДС!A2</f>
        <v>АО "КАЗАЗОТ"</v>
      </c>
      <c r="B2" s="83"/>
      <c r="C2" s="83"/>
      <c r="D2" s="83"/>
    </row>
    <row r="3" spans="1:20" x14ac:dyDescent="0.25">
      <c r="A3" s="84"/>
      <c r="B3" s="83"/>
      <c r="C3" s="83"/>
      <c r="D3" s="83"/>
    </row>
    <row r="4" spans="1:20" x14ac:dyDescent="0.25">
      <c r="A4" s="82"/>
      <c r="B4" s="83"/>
      <c r="C4" s="83"/>
      <c r="D4" s="83"/>
    </row>
    <row r="5" spans="1:20" x14ac:dyDescent="0.25">
      <c r="A5" s="197" t="s">
        <v>97</v>
      </c>
      <c r="B5" s="198"/>
      <c r="C5" s="198"/>
      <c r="D5" s="198"/>
    </row>
    <row r="6" spans="1:20" x14ac:dyDescent="0.25">
      <c r="A6" s="197" t="s">
        <v>130</v>
      </c>
      <c r="B6" s="198"/>
      <c r="C6" s="198"/>
      <c r="D6" s="198"/>
    </row>
    <row r="7" spans="1:20" x14ac:dyDescent="0.25">
      <c r="A7" s="85"/>
      <c r="B7" s="83"/>
      <c r="C7" s="83"/>
      <c r="D7" s="83"/>
    </row>
    <row r="8" spans="1:20" x14ac:dyDescent="0.25">
      <c r="A8" s="82"/>
      <c r="B8" s="83"/>
      <c r="C8" s="83"/>
      <c r="D8" s="83"/>
    </row>
    <row r="9" spans="1:20" ht="24" x14ac:dyDescent="0.25">
      <c r="A9" s="86" t="s">
        <v>22</v>
      </c>
      <c r="B9" s="87" t="s">
        <v>98</v>
      </c>
      <c r="C9" s="87" t="s">
        <v>131</v>
      </c>
      <c r="D9" s="87" t="s">
        <v>99</v>
      </c>
    </row>
    <row r="10" spans="1:20" x14ac:dyDescent="0.25">
      <c r="A10" s="88"/>
      <c r="B10" s="89"/>
      <c r="C10" s="89"/>
      <c r="D10" s="89"/>
    </row>
    <row r="11" spans="1:20" x14ac:dyDescent="0.25">
      <c r="A11" s="90" t="s">
        <v>136</v>
      </c>
      <c r="B11" s="91">
        <v>17754292.239999998</v>
      </c>
      <c r="C11" s="91">
        <v>47522037</v>
      </c>
      <c r="D11" s="91">
        <f>SUM(B11:C11)</f>
        <v>65276329.239999995</v>
      </c>
    </row>
    <row r="12" spans="1:20" x14ac:dyDescent="0.25">
      <c r="A12" s="92" t="s">
        <v>133</v>
      </c>
      <c r="B12" s="93">
        <v>0</v>
      </c>
      <c r="C12" s="94">
        <v>18322339</v>
      </c>
      <c r="D12" s="95">
        <f>SUM(B12:C12)</f>
        <v>18322339</v>
      </c>
    </row>
    <row r="13" spans="1:20" ht="15.75" thickBot="1" x14ac:dyDescent="0.3">
      <c r="A13" s="90" t="s">
        <v>137</v>
      </c>
      <c r="B13" s="97">
        <v>17754292.239999998</v>
      </c>
      <c r="C13" s="97">
        <f>SUM(C11:C12)</f>
        <v>65844376</v>
      </c>
      <c r="D13" s="97">
        <f>SUM(D11:D12)</f>
        <v>83598668.239999995</v>
      </c>
    </row>
    <row r="14" spans="1:20" ht="15.75" thickTop="1" x14ac:dyDescent="0.25">
      <c r="A14" s="92"/>
      <c r="B14" s="98"/>
      <c r="C14" s="98"/>
      <c r="D14" s="98"/>
    </row>
    <row r="15" spans="1:20" x14ac:dyDescent="0.25">
      <c r="A15" s="92" t="s">
        <v>132</v>
      </c>
      <c r="B15" s="96">
        <v>0</v>
      </c>
      <c r="C15" s="99">
        <v>7064348</v>
      </c>
      <c r="D15" s="96">
        <f>SUM(B15:C15)</f>
        <v>7064348</v>
      </c>
    </row>
    <row r="16" spans="1:20" s="159" customFormat="1" x14ac:dyDescent="0.25">
      <c r="A16" s="156" t="s">
        <v>134</v>
      </c>
      <c r="B16" s="157">
        <f>B15</f>
        <v>0</v>
      </c>
      <c r="C16" s="157">
        <f t="shared" ref="C16:D16" si="0">C15</f>
        <v>7064348</v>
      </c>
      <c r="D16" s="157">
        <f t="shared" si="0"/>
        <v>7064348</v>
      </c>
      <c r="E16" s="158"/>
      <c r="F16" s="158"/>
      <c r="G16" s="158"/>
      <c r="H16" s="158"/>
      <c r="I16" s="158"/>
      <c r="J16" s="158"/>
      <c r="K16" s="158"/>
      <c r="L16" s="158"/>
      <c r="M16" s="158"/>
      <c r="N16" s="158"/>
      <c r="O16" s="158"/>
      <c r="P16" s="158"/>
      <c r="Q16" s="158"/>
      <c r="R16" s="158"/>
      <c r="S16" s="158"/>
      <c r="T16" s="158"/>
    </row>
    <row r="17" spans="1:30" ht="15.75" thickBot="1" x14ac:dyDescent="0.3">
      <c r="A17" s="90" t="s">
        <v>135</v>
      </c>
      <c r="B17" s="97">
        <v>17754292.239999998</v>
      </c>
      <c r="C17" s="97">
        <f>SUM(C13:C15)</f>
        <v>72908724</v>
      </c>
      <c r="D17" s="97">
        <f>SUM(D13:D15)</f>
        <v>90663016.239999995</v>
      </c>
    </row>
    <row r="18" spans="1:30" ht="15.75" thickTop="1" x14ac:dyDescent="0.25">
      <c r="A18" s="92"/>
      <c r="B18" s="98"/>
      <c r="C18" s="98"/>
      <c r="D18" s="98"/>
    </row>
    <row r="19" spans="1:30" x14ac:dyDescent="0.25">
      <c r="A19" s="100"/>
      <c r="B19" s="101"/>
      <c r="C19" s="101"/>
      <c r="D19" s="101"/>
    </row>
    <row r="20" spans="1:30" x14ac:dyDescent="0.25">
      <c r="A20" s="100"/>
      <c r="B20" s="101"/>
      <c r="C20" s="101"/>
      <c r="D20" s="101"/>
    </row>
    <row r="23" spans="1:30" s="43" customFormat="1" ht="12" x14ac:dyDescent="0.2">
      <c r="A23" s="39" t="s">
        <v>24</v>
      </c>
      <c r="B23" s="40"/>
      <c r="C23" s="41"/>
      <c r="D23" s="41"/>
      <c r="E23" s="40"/>
      <c r="F23" s="40"/>
      <c r="G23" s="40"/>
      <c r="H23" s="40"/>
      <c r="I23" s="40"/>
      <c r="J23" s="40"/>
      <c r="K23" s="40"/>
      <c r="L23" s="40"/>
      <c r="M23" s="40"/>
      <c r="N23" s="40"/>
      <c r="O23" s="40"/>
      <c r="P23" s="42"/>
      <c r="Q23" s="42"/>
      <c r="R23" s="42"/>
      <c r="S23" s="42"/>
      <c r="T23" s="42"/>
      <c r="U23" s="42"/>
      <c r="V23" s="42"/>
      <c r="W23" s="42"/>
      <c r="X23" s="42"/>
      <c r="Y23" s="42"/>
      <c r="Z23" s="42"/>
      <c r="AA23" s="42"/>
      <c r="AB23" s="42"/>
      <c r="AC23" s="42"/>
      <c r="AD23" s="42"/>
    </row>
    <row r="24" spans="1:30" s="43" customFormat="1" ht="12" x14ac:dyDescent="0.2">
      <c r="A24" s="42"/>
      <c r="B24" s="40"/>
      <c r="C24" s="41"/>
      <c r="D24" s="41"/>
      <c r="E24" s="40"/>
      <c r="F24" s="40"/>
      <c r="G24" s="40"/>
      <c r="H24" s="40"/>
      <c r="I24" s="40"/>
      <c r="J24" s="40"/>
      <c r="K24" s="40"/>
      <c r="L24" s="40"/>
      <c r="M24" s="40"/>
      <c r="N24" s="40"/>
      <c r="O24" s="40"/>
      <c r="P24" s="42"/>
      <c r="Q24" s="42"/>
      <c r="R24" s="42"/>
      <c r="S24" s="42"/>
      <c r="T24" s="42"/>
      <c r="U24" s="42"/>
      <c r="V24" s="42"/>
      <c r="W24" s="42"/>
      <c r="X24" s="42"/>
      <c r="Y24" s="42"/>
      <c r="Z24" s="42"/>
      <c r="AA24" s="42"/>
      <c r="AB24" s="42"/>
      <c r="AC24" s="42"/>
      <c r="AD24" s="42"/>
    </row>
    <row r="25" spans="1:30" s="43" customFormat="1" ht="12" x14ac:dyDescent="0.2">
      <c r="A25" s="39"/>
      <c r="B25" s="39"/>
      <c r="C25" s="41"/>
      <c r="D25" s="41"/>
      <c r="E25" s="40"/>
      <c r="F25" s="40"/>
      <c r="G25" s="40"/>
      <c r="H25" s="40"/>
      <c r="I25" s="40"/>
      <c r="J25" s="40"/>
      <c r="K25" s="40"/>
      <c r="L25" s="40"/>
      <c r="M25" s="40"/>
      <c r="N25" s="40"/>
      <c r="O25" s="40"/>
      <c r="P25" s="42"/>
      <c r="Q25" s="42"/>
      <c r="R25" s="42"/>
      <c r="S25" s="42"/>
      <c r="T25" s="42"/>
      <c r="U25" s="42"/>
      <c r="V25" s="42"/>
      <c r="W25" s="42"/>
      <c r="X25" s="42"/>
      <c r="Y25" s="42"/>
      <c r="Z25" s="42"/>
      <c r="AA25" s="42"/>
      <c r="AB25" s="42"/>
      <c r="AC25" s="42"/>
      <c r="AD25" s="42"/>
    </row>
    <row r="26" spans="1:30" s="43" customFormat="1" ht="12" x14ac:dyDescent="0.2">
      <c r="A26" s="148" t="s">
        <v>25</v>
      </c>
      <c r="B26" s="195" t="str">
        <f>ОДДС!J83</f>
        <v>Жанбатырова М.М.</v>
      </c>
      <c r="C26" s="195"/>
      <c r="D26" s="44"/>
      <c r="E26" s="40"/>
      <c r="F26" s="40"/>
      <c r="G26" s="40"/>
      <c r="H26" s="40"/>
      <c r="I26" s="40"/>
      <c r="J26" s="40"/>
      <c r="K26" s="40"/>
      <c r="L26" s="40"/>
      <c r="M26" s="40"/>
      <c r="N26" s="40"/>
      <c r="O26" s="40"/>
      <c r="P26" s="42"/>
      <c r="Q26" s="42"/>
      <c r="R26" s="42"/>
      <c r="S26" s="42"/>
      <c r="T26" s="42"/>
      <c r="U26" s="42"/>
      <c r="V26" s="42"/>
      <c r="W26" s="42"/>
      <c r="X26" s="42"/>
      <c r="Y26" s="42"/>
      <c r="Z26" s="42"/>
      <c r="AA26" s="42"/>
      <c r="AB26" s="42"/>
      <c r="AC26" s="42"/>
      <c r="AD26" s="42"/>
    </row>
    <row r="27" spans="1:30" s="104" customFormat="1" ht="48" customHeight="1" x14ac:dyDescent="0.25">
      <c r="A27" s="148" t="s">
        <v>26</v>
      </c>
      <c r="B27" s="195" t="str">
        <f>ОДДС!J84</f>
        <v xml:space="preserve">Директор  департамента бухгалтерского учета и отчетности, главный бухгалтер </v>
      </c>
      <c r="C27" s="195"/>
      <c r="D27" s="39"/>
      <c r="E27" s="102"/>
      <c r="F27" s="102"/>
      <c r="G27" s="102"/>
      <c r="H27" s="102"/>
      <c r="I27" s="102"/>
      <c r="J27" s="102"/>
      <c r="K27" s="102"/>
      <c r="L27" s="102"/>
      <c r="M27" s="102"/>
      <c r="N27" s="102"/>
      <c r="O27" s="102"/>
      <c r="P27" s="103"/>
      <c r="Q27" s="103"/>
      <c r="R27" s="103"/>
      <c r="S27" s="103"/>
      <c r="T27" s="103"/>
      <c r="U27" s="103"/>
      <c r="V27" s="103"/>
      <c r="W27" s="103"/>
      <c r="X27" s="103"/>
      <c r="Y27" s="103"/>
      <c r="Z27" s="103"/>
      <c r="AA27" s="103"/>
      <c r="AB27" s="103"/>
      <c r="AC27" s="103"/>
      <c r="AD27" s="103"/>
    </row>
    <row r="28" spans="1:30" s="46" customFormat="1" ht="12" x14ac:dyDescent="0.2">
      <c r="A28" s="45"/>
      <c r="B28" s="45"/>
      <c r="C28" s="45"/>
      <c r="D28" s="45"/>
      <c r="E28" s="40"/>
      <c r="F28" s="40"/>
      <c r="G28" s="40"/>
      <c r="H28" s="40"/>
      <c r="I28" s="40"/>
      <c r="J28" s="40"/>
      <c r="K28" s="40"/>
      <c r="L28" s="40"/>
      <c r="M28" s="40"/>
      <c r="N28" s="40"/>
      <c r="O28" s="40"/>
      <c r="P28" s="42"/>
      <c r="Q28" s="42"/>
      <c r="R28" s="42"/>
      <c r="S28" s="42"/>
      <c r="T28" s="42"/>
      <c r="U28" s="42"/>
      <c r="V28" s="42"/>
      <c r="W28" s="42"/>
      <c r="X28" s="42"/>
      <c r="Y28" s="42"/>
      <c r="Z28" s="42"/>
      <c r="AA28" s="42"/>
      <c r="AB28" s="42"/>
      <c r="AC28" s="42"/>
      <c r="AD28" s="42"/>
    </row>
    <row r="29" spans="1:30" s="46" customFormat="1" ht="12" x14ac:dyDescent="0.2">
      <c r="A29" s="45" t="str">
        <f>ОДДС!A86</f>
        <v>29 апреля 2022г.</v>
      </c>
      <c r="B29" s="45"/>
      <c r="C29" s="45"/>
      <c r="D29" s="45"/>
      <c r="E29" s="40"/>
      <c r="F29" s="40"/>
      <c r="G29" s="40"/>
      <c r="H29" s="40"/>
      <c r="I29" s="40"/>
      <c r="J29" s="40"/>
      <c r="K29" s="40"/>
      <c r="L29" s="40"/>
      <c r="M29" s="40"/>
      <c r="N29" s="40"/>
      <c r="O29" s="40"/>
      <c r="P29" s="42"/>
      <c r="Q29" s="42"/>
      <c r="R29" s="42"/>
      <c r="S29" s="42"/>
      <c r="T29" s="42"/>
      <c r="U29" s="42"/>
      <c r="V29" s="42"/>
      <c r="W29" s="42"/>
      <c r="X29" s="42"/>
      <c r="Y29" s="42"/>
      <c r="Z29" s="42"/>
      <c r="AA29" s="42"/>
      <c r="AB29" s="42"/>
      <c r="AC29" s="42"/>
      <c r="AD29" s="42"/>
    </row>
  </sheetData>
  <mergeCells count="5">
    <mergeCell ref="B27:C27"/>
    <mergeCell ref="C1:D1"/>
    <mergeCell ref="A5:D5"/>
    <mergeCell ref="A6:D6"/>
    <mergeCell ref="B26:C26"/>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ОФП</vt:lpstr>
      <vt:lpstr>ОПиУ</vt:lpstr>
      <vt:lpstr>ОДДС</vt:lpstr>
      <vt:lpstr>ОиК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Ернова Ольга</dc:creator>
  <cp:lastModifiedBy>Ернова Ольга</cp:lastModifiedBy>
  <dcterms:created xsi:type="dcterms:W3CDTF">2021-05-12T11:51:00Z</dcterms:created>
  <dcterms:modified xsi:type="dcterms:W3CDTF">2022-05-16T06:12:15Z</dcterms:modified>
</cp:coreProperties>
</file>