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80" windowWidth="11400" windowHeight="5415" tabRatio="905" activeTab="3"/>
  </bookViews>
  <sheets>
    <sheet name="ОПиУ" sheetId="14" r:id="rId1"/>
    <sheet name="ОФП" sheetId="1" r:id="rId2"/>
    <sheet name="ОиК" sheetId="2" r:id="rId3"/>
    <sheet name="ОДДС" sheetId="4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A70000">'[1]B-4'!#REF!</definedName>
    <definedName name="_A80000">'[1]B-4'!#REF!</definedName>
    <definedName name="_DAT1">'[2]ЦХЛ 2004'!#REF!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'[2]ЦХЛ 2004'!#REF!</definedName>
    <definedName name="_DAT3">'[2]ЦХЛ 2004'!#REF!</definedName>
    <definedName name="_DAT4">'[2]ЦХЛ 2004'!#REF!</definedName>
    <definedName name="_DAT5">'[2]ЦХЛ 2004'!#REF!</definedName>
    <definedName name="_DAT6">#REF!</definedName>
    <definedName name="_DAT7">#REF!</definedName>
    <definedName name="_DAT8">#REF!</definedName>
    <definedName name="_DAT9">#REF!</definedName>
    <definedName name="_Dec02">[3]infl_rates!$H$210</definedName>
    <definedName name="_kv1">#REF!</definedName>
    <definedName name="_kv2">#REF!</definedName>
    <definedName name="_kv3">#REF!</definedName>
    <definedName name="_kv4">#REF!</definedName>
    <definedName name="_pl99">#REF!</definedName>
    <definedName name="_q65999">#REF!</definedName>
    <definedName name="_RSE3">'[4]TOD 2410'!$J$600</definedName>
    <definedName name="_sul1">#REF!</definedName>
    <definedName name="_USD98">20.65</definedName>
    <definedName name="_vv1">#REF!</definedName>
    <definedName name="_vv2">#REF!</definedName>
    <definedName name="_vvv1">#REF!</definedName>
    <definedName name="a">{#N/A,#N/A,FALSE,"Aging Summary";#N/A,#N/A,FALSE,"Ratio Analysis";#N/A,#N/A,FALSE,"Test 120 Day Accts";#N/A,#N/A,FALSE,"Tickmarks"}</definedName>
    <definedName name="A._On_the_date_of_our_physical_inventory_observation__perform_test_counts_of_inventories_by_making_an_audit_sample_of_inventory_items_from_the_floor__and_trace_quantities_to_the_entity_s_count_records.">'[5]Substantive Procedures'!#REF!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">#N/A</definedName>
    <definedName name="aaaaaa">[6]Template!#REF!</definedName>
    <definedName name="abc" hidden="1">{#N/A,#N/A,FALSE,"Aging Summary";#N/A,#N/A,FALSE,"Ratio Analysis";#N/A,#N/A,FALSE,"Test 120 Day Accts";#N/A,#N/A,FALSE,"Tickmarks"}</definedName>
    <definedName name="abx">[7]Workings!#REF!</definedName>
    <definedName name="ad">#N/A</definedName>
    <definedName name="ads">#N/A</definedName>
    <definedName name="AffilStr">'[8]Входные данные'!$F$79:$F$80</definedName>
    <definedName name="anticipated_misstatements">'[9]2013 misstatements'!$E$6</definedName>
    <definedName name="App_date">#REF!</definedName>
    <definedName name="apr">#REF!</definedName>
    <definedName name="aprkzt">#REF!</definedName>
    <definedName name="aprusd">#REF!</definedName>
    <definedName name="AS2DocOpenMode" hidden="1">"AS2DocumentEdit"</definedName>
    <definedName name="AS2HasNoAutoHeaderFooter" hidden="1">" "</definedName>
    <definedName name="asd">#N/A</definedName>
    <definedName name="ASDSAD">#REF!</definedName>
    <definedName name="assel">#REF!</definedName>
    <definedName name="AuditDate">[10]SMSTemp!$B$4</definedName>
    <definedName name="Aug02_Dec02">[11]infl_rates!$H$43</definedName>
    <definedName name="Av_USD_rate">28.815</definedName>
    <definedName name="ave_tax_rate">24%</definedName>
    <definedName name="AvFXR">[12]Face!$F$23</definedName>
    <definedName name="AvITR">[12]Face!$E$18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ILAN">[13]!BILAN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R_Date1">[14]O3!#REF!</definedName>
    <definedName name="BS">#REF!</definedName>
    <definedName name="C_C_Balance">'[15]Input &amp; Summary'!$B$8</definedName>
    <definedName name="C_C_Balance1">[16]Summary!$B$4</definedName>
    <definedName name="Calculated_monetary_precision">[16]Summary!$B$12</definedName>
    <definedName name="CapexAdditionsReal">[7]Workings!#REF!</definedName>
    <definedName name="ccc">#REF!</definedName>
    <definedName name="cccc">#REF!</definedName>
    <definedName name="cd">[17]yO302.1!#REF!</definedName>
    <definedName name="CHF">91.92</definedName>
    <definedName name="cis">[17]yO302.1!#REF!</definedName>
    <definedName name="Cl_tax_rate">24%</definedName>
    <definedName name="Cl_USD_rate">27.7487</definedName>
    <definedName name="Classification_Considerations">'[5]Substantive Procedures'!#REF!</definedName>
    <definedName name="ClDate">#REF!</definedName>
    <definedName name="ClDate2">[18]Info!$G$9</definedName>
    <definedName name="ClFXR">[12]Face!$F$24</definedName>
    <definedName name="ClientName">[10]SMSTemp!$B$3</definedName>
    <definedName name="ClITR">[12]Face!$E$17</definedName>
    <definedName name="Code">#REF!</definedName>
    <definedName name="CoITR">[12]Face!$E$19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bined_Book_Value_Totals">[19]SMSTemp!$B$42</definedName>
    <definedName name="CompName">#REF!</definedName>
    <definedName name="CompNameE">#REF!</definedName>
    <definedName name="CompOt">#N/A</definedName>
    <definedName name="CompRas">#N/A</definedName>
    <definedName name="ComTUMAR">[20]Const!$D$14</definedName>
    <definedName name="CONSTRUCTION">#REF!</definedName>
    <definedName name="Control_Activities">'[21]Control Testing Procedures'!#REF!</definedName>
    <definedName name="Control_Activity_10">'[21]Control Testing Procedures'!#REF!</definedName>
    <definedName name="Control_Activity_11">'[21]Control Testing Procedures'!#REF!</definedName>
    <definedName name="Control_Activity_15">'[21]Control Testing Procedures'!#REF!</definedName>
    <definedName name="Control_Activity_16">'[21]Control Testing Procedures'!#REF!</definedName>
    <definedName name="Control_Activity_17">'[21]Control Testing Procedures'!#REF!</definedName>
    <definedName name="Control_Activity_18">'[21]Control Testing Procedures'!#REF!</definedName>
    <definedName name="Control_Activity_19">'[21]Control Testing Procedures'!#REF!</definedName>
    <definedName name="Control_Activity_20">'[21]Control Testing Procedures'!#REF!</definedName>
    <definedName name="Control_Activity_21">'[21]Control Testing Procedures'!#REF!</definedName>
    <definedName name="Control_Activity_22">'[21]Control Testing Procedures'!#REF!</definedName>
    <definedName name="Control_Activity_23">'[21]Control Testing Procedures'!#REF!</definedName>
    <definedName name="Control_Activity_24">'[21]Control Testing Procedures'!#REF!</definedName>
    <definedName name="Control_Activity_25">'[21]Control Testing Procedures'!#REF!</definedName>
    <definedName name="Control_Activity_27">'[21]Control Testing Procedures'!#REF!</definedName>
    <definedName name="Control_Activity_28">'[21]Control Testing Procedures'!#REF!</definedName>
    <definedName name="Control_Activity_29">'[21]Control Testing Procedures'!#REF!</definedName>
    <definedName name="Control_Activity_3">'[21]Control Testing Procedures'!#REF!</definedName>
    <definedName name="Control_Activity_30">'[21]Control Testing Procedures'!#REF!</definedName>
    <definedName name="Control_Activity_31">'[21]Control Testing Procedures'!#REF!</definedName>
    <definedName name="Control_Activity_32">'[21]Control Testing Procedures'!#REF!</definedName>
    <definedName name="Control_Activity_33">'[21]Control Testing Procedures'!#REF!</definedName>
    <definedName name="Control_Activity_34">'[21]Control Testing Procedures'!#REF!</definedName>
    <definedName name="Control_Activity_36">'[21]Control Testing Procedures'!#REF!</definedName>
    <definedName name="Control_Activity_4">'[21]Control Testing Procedures'!#REF!</definedName>
    <definedName name="Control_Activity_5">'[21]Control Testing Procedures'!#REF!</definedName>
    <definedName name="Control_Activity_6">'[21]Control Testing Procedures'!#REF!</definedName>
    <definedName name="Control_Activity_7">'[21]Control Testing Procedures'!#REF!</definedName>
    <definedName name="Control_Activity_8">'[21]Control Testing Procedures'!#REF!</definedName>
    <definedName name="CONVERTER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snab">[17]yO302.1!#REF!</definedName>
    <definedName name="ct">[17]yO302.1!#REF!</definedName>
    <definedName name="ct_int">#N/A</definedName>
    <definedName name="Cutoff_Considerations_Related_to_Credit_Notes">'[22]Substantive Procedures'!#REF!</definedName>
    <definedName name="cv">[17]yO302.1!#REF!</definedName>
    <definedName name="cvo">[17]yO302.1!#REF!</definedName>
    <definedName name="cy_assets">'[9]2013 misstatements'!$F$22:$F$46</definedName>
    <definedName name="CY_Cash_Div_Dec">'[23]Income Statement'!#REF!</definedName>
    <definedName name="CY_CASH_DIVIDENDS_DECLARED__per_common_share">'[23]Income Statement'!#REF!</definedName>
    <definedName name="cy_corrected">'[9]2013 misstatements'!$E$22:$E$46</definedName>
    <definedName name="CY_Earnings_per_share">[23]Ratios!#REF!</definedName>
    <definedName name="cy_income_statement">'[9]2013 misstatements'!$I$22:$I$46</definedName>
    <definedName name="cy_liabilities">'[9]2013 misstatements'!$G$22:$G$46</definedName>
    <definedName name="CY_LT_Debt">'[23]Balance Sheet'!#REF!</definedName>
    <definedName name="CY_Market_Value_of_Equity">'[23]Income Statement'!#REF!</definedName>
    <definedName name="cy_misstatements">#REF!</definedName>
    <definedName name="cy_other_equity">'[9]2013 misstatements'!$H$22:$H$46</definedName>
    <definedName name="CY_Tangible_Net_Worth">'[23]Income Statement'!#REF!</definedName>
    <definedName name="CY_Weighted_Average">'[23]Income Statement'!#REF!</definedName>
    <definedName name="CY_Working_Capital">'[23]Income Statement'!#REF!</definedName>
    <definedName name="cycorrected">#REF!</definedName>
    <definedName name="cyp">'[24]FS-97'!$BA$90</definedName>
    <definedName name="cyqqm">#REF!</definedName>
    <definedName name="cytype">#REF!</definedName>
    <definedName name="czhs">[17]yO302.1!#REF!</definedName>
    <definedName name="d" hidden="1">{#N/A,#N/A,FALSE,"Aging Summary";#N/A,#N/A,FALSE,"Ratio Analysis";#N/A,#N/A,FALSE,"Test 120 Day Accts";#N/A,#N/A,FALSE,"Tickmarks"}</definedName>
    <definedName name="data">#REF!</definedName>
    <definedName name="Date1">[14]Info!#REF!</definedName>
    <definedName name="Date2">[14]Info!$D$5</definedName>
    <definedName name="Date3">[14]Info!$D$6</definedName>
    <definedName name="dd">#N/A</definedName>
    <definedName name="Dec01_Dec02">[3]infl_rates!$H$48</definedName>
    <definedName name="DEM">68.91</definedName>
    <definedName name="Developing_Independent_Expectation_of_Accrued_Expenses_or_Other_Liabilities">#REF!</definedName>
    <definedName name="Developing_Independent_Expectation_of_Accrued_Trade_Payables">'[5]Substantive Procedures'!#REF!</definedName>
    <definedName name="Developing_Independent_Expectation_of_Allowances">'[22]Substantive Procedures'!#REF!</definedName>
    <definedName name="diesel">"Chart 8"</definedName>
    <definedName name="divisor">[6]Template!#REF!</definedName>
    <definedName name="divs">#REF!</definedName>
    <definedName name="dPlanningMateriality">[25]Sheet1!$B$45</definedName>
    <definedName name="dsds">#REF!</definedName>
    <definedName name="e">[26]Sheet1!$A$1:$A$5</definedName>
    <definedName name="EBRD_for_D">#REF!</definedName>
    <definedName name="EBTRD_for_D">#REF!</definedName>
    <definedName name="EBTRD_fro_D">#REF!</definedName>
    <definedName name="ede">#N/A</definedName>
    <definedName name="Effective_tax_rate">[16]Summary!#REF!</definedName>
    <definedName name="Elvira">'[1]B-4'!#REF!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rorRowsPrevious">#REF!</definedName>
    <definedName name="ErrorsRowsCurrent">#REF!</definedName>
    <definedName name="EUR">134.77</definedName>
    <definedName name="ew">#N/A</definedName>
    <definedName name="Excels">#REF!</definedName>
    <definedName name="excess_count">'[27]SA Procedures'!$C$32</definedName>
    <definedName name="Expense">#REF!</definedName>
    <definedName name="FA_Date1">#REF!</definedName>
    <definedName name="FA_Date2">#REF!</definedName>
    <definedName name="FA_Date3">#REF!</definedName>
    <definedName name="fachert">'[28]Chert_Additions_2H2002_2003 (2)'!$C$2:$F$584</definedName>
    <definedName name="FactIn">'[7]Macroeconomic Assumptions'!$D$2:$P$2</definedName>
    <definedName name="Factor">'[15]Input &amp; Summary'!$B$9</definedName>
    <definedName name="FAIZ">#REF!</definedName>
    <definedName name="FAIZ2">#REF!</definedName>
    <definedName name="FAIZ3">#REF!</definedName>
    <definedName name="fff" hidden="1">{#N/A,#N/A,FALSE,"Aging Summary";#N/A,#N/A,FALSE,"Ratio Analysis";#N/A,#N/A,FALSE,"Test 120 Day Accts";#N/A,#N/A,FALSE,"Tickmarks"}</definedName>
    <definedName name="ffk">[29]ЯНВАРЬ!#REF!</definedName>
    <definedName name="fg">#N/A</definedName>
    <definedName name="First_Hook">[19]SMSTemp!$B$36</definedName>
    <definedName name="ForeignUnit">#REF!</definedName>
    <definedName name="Format0Dec">[10]SMSTemp!$B$15</definedName>
    <definedName name="Format2Dec">[10]SMSTemp!$B$13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DBUT">[13]!GDBUT</definedName>
    <definedName name="GDRAP">[13]!GDRAP</definedName>
    <definedName name="GEBUT">[13]!GEBUT</definedName>
    <definedName name="GERAP">[13]!GERAP</definedName>
    <definedName name="gg">#N/A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race_Period">#REF!</definedName>
    <definedName name="group">#REF!</definedName>
    <definedName name="Head_AD">[30]Staff!$9:$9</definedName>
    <definedName name="Head_CD">[30]Staff!$12:$12</definedName>
    <definedName name="Head_CS">[30]Staff!$11:$11</definedName>
    <definedName name="Head_FD">[30]Staff!$7:$7</definedName>
    <definedName name="Head_Free">[31]Staff!$13:$13</definedName>
    <definedName name="Head_MD">[30]Staff!$10:$10</definedName>
    <definedName name="Head_PR">[30]Staff!$6:$6</definedName>
    <definedName name="Head_TD">[30]Staff!$8:$8</definedName>
    <definedName name="hh">#REF!</definedName>
    <definedName name="Hide4">#N/A</definedName>
    <definedName name="HILH">#N/A</definedName>
    <definedName name="hozu">[17]yO302.1!#REF!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IFC_for_D">#REF!</definedName>
    <definedName name="IN_Date1">[14]A4!#REF!</definedName>
    <definedName name="IndependentReviewer">#REF!</definedName>
    <definedName name="InterestSubordinatedFixedIncurred">[7]Workings!#REF!</definedName>
    <definedName name="InterestSubordinatedFloatingIncurred">[7]Workings!#REF!</definedName>
    <definedName name="Interval">[19]SMSTemp!$B$35</definedName>
    <definedName name="IntRateSubordinatedFixed">[7]Workings!#REF!</definedName>
    <definedName name="IntRateSubordinatedFloating">[7]Workings!#REF!</definedName>
    <definedName name="item">[18]Info!$E$20</definedName>
    <definedName name="itemm">[32]Статьи!$A$3:$B$42</definedName>
    <definedName name="jun_USD_rate">29.0274</definedName>
    <definedName name="Jun02_Dec02">[3]infl_rates!$H$41</definedName>
    <definedName name="junekzt">#REF!</definedName>
    <definedName name="juneusd">#REF!</definedName>
    <definedName name="junkzt">#REF!</definedName>
    <definedName name="k">#N/A</definedName>
    <definedName name="k_oth_eqt">[20]Const!$D$21</definedName>
    <definedName name="kjh">#N/A</definedName>
    <definedName name="kto">[33]Форма2!$C$19:$C$24,[33]Форма2!$E$19:$F$24,[33]Форма2!$D$26:$F$31,[33]Форма2!$C$33:$C$38,[33]Форма2!$E$33:$F$38,[33]Форма2!$D$40:$F$43,[33]Форма2!$C$45:$C$48,[33]Форма2!$E$45:$F$48,[33]Форма2!$C$19</definedName>
    <definedName name="ktzuk" hidden="1">{#N/A,#N/A,FALSE,"Aging Summary";#N/A,#N/A,FALSE,"Ratio Analysis";#N/A,#N/A,FALSE,"Test 120 Day Accts";#N/A,#N/A,FALSE,"Tickmarks"}</definedName>
    <definedName name="KUR">#REF!</definedName>
    <definedName name="LandTax">#REF!</definedName>
    <definedName name="Language">#REF!</definedName>
    <definedName name="lkj" hidden="1">{#N/A,#N/A,FALSE,"Aging Summary";#N/A,#N/A,FALSE,"Ratio Analysis";#N/A,#N/A,FALSE,"Test 120 Day Accts";#N/A,#N/A,FALSE,"Tickmarks"}</definedName>
    <definedName name="LLL">'[34]KAZAK RECO ST 99'!$A$1:$A$263,'[34]KAZAK RECO ST 99'!$K$1:$S$263</definedName>
    <definedName name="lvnc">[17]yO302.1!#REF!</definedName>
    <definedName name="m_2005">'[35]1NK'!$R$10:$R$1877</definedName>
    <definedName name="m_2006">'[35]1NK'!$S$10:$S$1838</definedName>
    <definedName name="m_2007">'[35]1NK'!$T$10:$T$1838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'[36]2.2 ОтклОТМ'!$G$1:$G$65536</definedName>
    <definedName name="m_OTM2006">'[36]2.2 ОтклОТМ'!$J$1:$J$65536</definedName>
    <definedName name="m_OTM2007">'[36]2.2 ОтклОТМ'!$M$1:$M$65536</definedName>
    <definedName name="m_OTM2008">'[36]2.2 ОтклОТМ'!$P$1:$P$65536</definedName>
    <definedName name="m_OTM2009">'[36]2.2 ОтклОТМ'!$S$1:$S$65536</definedName>
    <definedName name="m_OTM2010">'[36]2.2 ОтклОТМ'!$V$1:$V$65536</definedName>
    <definedName name="m_OTMizm">'[36]1.3.2 ОТМ'!$K$1:$K$65536</definedName>
    <definedName name="m_OTMkod">'[36]1.3.2 ОТМ'!$A$1:$A$65536</definedName>
    <definedName name="m_OTMnomer">'[36]1.3.2 ОТМ'!$H$1:$H$65536</definedName>
    <definedName name="m_OTMpokaz">'[36]1.3.2 ОТМ'!$I$1:$I$65536</definedName>
    <definedName name="m_p2003">#REF!</definedName>
    <definedName name="m_Pr_I">[37]Comp!$B$2:$B$29</definedName>
    <definedName name="m_Pr_N">[37]Comp!$C$2:$C$29</definedName>
    <definedName name="m_Predpr_I">#REF!</definedName>
    <definedName name="m_Predpr_N">#REF!</definedName>
    <definedName name="m_Zatrat">[38]ЦентрЗатр!$A$2:$G$71</definedName>
    <definedName name="m_Zatrat_Ed">[39]ЦентрЗатр!$E$2:$E$71</definedName>
    <definedName name="m_Zatrat_K">[39]ЦентрЗатр!$F$2:$F$71</definedName>
    <definedName name="m_Zatrat_N">[38]ЦентрЗатр!$G$2:$G$71</definedName>
    <definedName name="Major_A">#REF!</definedName>
    <definedName name="Management_Inquiry">'[22]Substantive Procedures'!#REF!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teriality">'[9]2013 misstatements'!$E$4</definedName>
    <definedName name="mauusdz">#REF!</definedName>
    <definedName name="maykzt">#REF!</definedName>
    <definedName name="maykzts">#REF!</definedName>
    <definedName name="mayusd">#REF!</definedName>
    <definedName name="mcurr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oney1">'[40]Cost 2004-2008'!$B$1</definedName>
    <definedName name="Money11">'[40]Cost 2004-2008'!$B$1</definedName>
    <definedName name="Month_title">[20]Dep_OpEx!$E$3:$R$3</definedName>
    <definedName name="MOVE_TO_Calc_PL_20">#N/A</definedName>
    <definedName name="MOVE_TO_Calc_PL_26">#N/A</definedName>
    <definedName name="MOVE_TO_Calc_PL_40">#N/A</definedName>
    <definedName name="MOVE_TO_Calc_PL_45">#N/A</definedName>
    <definedName name="MOVE_TO_Calc_PL_sale">#N/A</definedName>
    <definedName name="MOVE_TO_EXIT">#N/A</definedName>
    <definedName name="MOVE_TO_IAS_BS">#N/A</definedName>
    <definedName name="MOVE_TO_IAS_CF">#N/A</definedName>
    <definedName name="MOVE_TO_Inf_PLit_Menu">#N/A</definedName>
    <definedName name="MOVE_TO_Inf26">#N/A</definedName>
    <definedName name="MOVE_TO_Inf45">#N/A</definedName>
    <definedName name="MOVE_TO_Inf47">#N/A</definedName>
    <definedName name="MOVE_TO_Menu_Fin">#N/A</definedName>
    <definedName name="MOVE_TO_SummLedg_CB">#N/A</definedName>
    <definedName name="move2">#N/A</definedName>
    <definedName name="MP">[41]BRD!$C$15</definedName>
    <definedName name="name">[42]Info!$G$6</definedName>
    <definedName name="NBK">89.57</definedName>
    <definedName name="NBVTotalBf">[7]Workings!#REF!</definedName>
    <definedName name="Negative_Rec_Cnt">[19]SMSTemp!$B$50</definedName>
    <definedName name="Negative_Values">[19]SMSTemp!$B$31</definedName>
    <definedName name="net">#REF!</definedName>
    <definedName name="Net_Book_Value">[19]SMSTemp!$B$30</definedName>
    <definedName name="new_index">[43]CPI!$A$1:$H$97</definedName>
    <definedName name="NOte_123">#REF!</definedName>
    <definedName name="Note5">#REF!</definedName>
    <definedName name="Notes">#REF!</definedName>
    <definedName name="Numbers">#REF!</definedName>
    <definedName name="Numof_Selections2">#REF!</definedName>
    <definedName name="Observe_and_Test_Count_Completeness_of_Inventories">'[5]Substantive Procedures'!#REF!</definedName>
    <definedName name="Observe_and_Test_Count_Inventories">'[22]Substantive Procedures'!#REF!</definedName>
    <definedName name="op_tax_rate">24%</definedName>
    <definedName name="Op_USD_rate">29.4545</definedName>
    <definedName name="OpDate">#REF!</definedName>
    <definedName name="OpDate2">[18]Info!$G$8</definedName>
    <definedName name="OPER_COST">#REF!</definedName>
    <definedName name="Operating_Expense_Cutoff_Considerations">#REF!</definedName>
    <definedName name="OpFXR">[12]Face!$F$22</definedName>
    <definedName name="OpITR">[12]Face!$E$16</definedName>
    <definedName name="OtherCoalRevenueIn">#REF!</definedName>
    <definedName name="OtherCoalRevenueKZTShareIn">#REF!</definedName>
    <definedName name="OtherCoalUnitVariableMarginIn">#REF!</definedName>
    <definedName name="OtherSteelRevenueIn">#REF!</definedName>
    <definedName name="OtherSteelRevenueKZTShareIn">#REF!</definedName>
    <definedName name="OtherSteelUnitVariableMarginIn">#REF!</definedName>
    <definedName name="overhead">#REF!</definedName>
    <definedName name="P_ID">#REF!</definedName>
    <definedName name="pc">#REF!</definedName>
    <definedName name="Perform_a_Test_of_Details_on_a_Population_Independent_of_Recorded_Operating_Expenses">#REF!</definedName>
    <definedName name="Perform_a_Test_of_Details_on_Adjustments_to_Sales_Transactions">'[22]Substantive Procedures'!#REF!</definedName>
    <definedName name="Perform_a_Test_of_Details_on_the_Accuracy_of_Operating_Expense_Transactions">#REF!</definedName>
    <definedName name="Perform_a_Test_of_Details_on_the_Accuracy_of_Sales_Transactions">'[22]Substantive Procedures'!#REF!</definedName>
    <definedName name="Perform_Substantive_Analytical_Procedures_on_Operating_Expense_Transactions_for_the_Current_Period">#REF!</definedName>
    <definedName name="Perform_Substantive_Analytical_Procedures_on_Sales_Transactions_for_the_Current_Period">'[44]Substantive Procedures'!#REF!</definedName>
    <definedName name="Perform_Substantive_Analytical_Procedures_to_Test_Prepaid_Expense">#REF!</definedName>
    <definedName name="Perform_Test_of_Details_on_Intangible_Assets__Other_Than_Goodwill">#REF!</definedName>
    <definedName name="Perform_Test_of_Details_on_Prepaid_Expense">#REF!</definedName>
    <definedName name="Perform_Tests_of_Details_on_Operating_Expense_Transactions">#REF!</definedName>
    <definedName name="Perform_Tests_of_Details_on_Sales_Returns">'[22]Substantive Procedures'!#REF!</definedName>
    <definedName name="Perform_Tests_of_Details_on_Sales_Transactions">'[22]Substantive Procedures'!#REF!</definedName>
    <definedName name="Perform_Tests_of_Unrecorded_Liabilities">#REF!</definedName>
    <definedName name="Performing_Retrospective_Review_of_Significant_Accounting_Estimates_Related_to_Accounts_Receivable">'[22]Substantive Procedures'!#REF!</definedName>
    <definedName name="Performing_Retrospective_Review_of_Significant_Accounting_Estimates_Related_to_Accrued_Trade_Payables">'[5]Substantive Procedures'!#REF!</definedName>
    <definedName name="Period_tax_rate">24%</definedName>
    <definedName name="Period1">[14]Info!#REF!</definedName>
    <definedName name="PICK_3">[45]July_03_Pg8!#REF!</definedName>
    <definedName name="PICKLEHR">#REF!</definedName>
    <definedName name="PICKLING_4">#REF!</definedName>
    <definedName name="PICKLING_GALV">[45]July_03_Pg8!#REF!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">#REF!</definedName>
    <definedName name="Planning_materiality">[16]Summary!$B$9</definedName>
    <definedName name="plqtr">#REF!,#REF!</definedName>
    <definedName name="plqtr199">#REF!</definedName>
    <definedName name="plqtr299">'[34]KAZAK RECO ST 99'!$A$1:$A$263,'[34]KAZAK RECO ST 99'!$K$1:$S$263</definedName>
    <definedName name="plv">#REF!</definedName>
    <definedName name="plytd">#REF!,#REF!</definedName>
    <definedName name="plytd2">#REF!,#REF!</definedName>
    <definedName name="plytd99">'[34]KAZAK RECO ST 99'!$A$1:$A$263,'[34]KAZAK RECO ST 99'!$AL$1:$AO$263</definedName>
    <definedName name="po">#REF!</definedName>
    <definedName name="PopDate">[10]SMSTemp!$B$7</definedName>
    <definedName name="Population_Count">[19]SMSTemp!$B$33</definedName>
    <definedName name="Positive_Rec_Cnt">[19]SMSTemp!$B$51</definedName>
    <definedName name="Positive_Values">[19]SMSTemp!$B$32</definedName>
    <definedName name="Postage_AD">[46]D_Opex!#REF!</definedName>
    <definedName name="Postage_CD">[46]D_Opex!#REF!</definedName>
    <definedName name="Postage_FD">[46]D_Opex!#REF!</definedName>
    <definedName name="Postage_Free">[46]D_Opex!#REF!</definedName>
    <definedName name="Postage_PR">[46]D_Opex!#REF!</definedName>
    <definedName name="Postage_TD">[46]D_Opex!#REF!</definedName>
    <definedName name="precision">'[9]2013 misstatements'!$E$5</definedName>
    <definedName name="Prepared_by">#REF!</definedName>
    <definedName name="PrepBy">[10]SMSTemp!$B$6</definedName>
    <definedName name="Pring_Titles">#REF!</definedName>
    <definedName name="PriorRows">#REF!</definedName>
    <definedName name="Procedure__3">'[5]Substantive Procedures'!#REF!</definedName>
    <definedName name="Procedure__5">'[5]Substantive Procedures'!#REF!</definedName>
    <definedName name="Procedure__6">'[5]Substantive Procedures'!#REF!</definedName>
    <definedName name="Procedure_10">'[5]Substantive Procedures'!#REF!</definedName>
    <definedName name="Procedure_11">'[5]Substantive Procedures'!#REF!</definedName>
    <definedName name="Procedure_12">'[5]Substantive Procedures'!#REF!</definedName>
    <definedName name="Procedure_1A">#REF!</definedName>
    <definedName name="Procedure_1B">#REF!</definedName>
    <definedName name="Procedure_1C">#REF!</definedName>
    <definedName name="Procedure_1D">'[5]Substantive Procedures'!#REF!</definedName>
    <definedName name="Procedure_2">'[5]Substantive Procedures'!#REF!</definedName>
    <definedName name="Procedure_2A">#REF!</definedName>
    <definedName name="Procedure_2B">'[47]Substantive Procedures'!#REF!</definedName>
    <definedName name="Procedure_2C">'[5]Substantive Procedures'!#REF!</definedName>
    <definedName name="Procedure_2D">'[5]Substantive Procedures'!#REF!</definedName>
    <definedName name="Procedure_2E">'[5]Substantive Procedures'!#REF!</definedName>
    <definedName name="Procedure_3">'[5]Substantive Procedures'!#REF!</definedName>
    <definedName name="Procedure_3A">#REF!</definedName>
    <definedName name="Procedure_3B">'[47]Substantive Procedures'!#REF!</definedName>
    <definedName name="Procedure_3C">'[22]Substantive Procedures'!#REF!</definedName>
    <definedName name="Procedure_4">'[5]Substantive Procedures'!#REF!</definedName>
    <definedName name="Procedure_4A">#REF!</definedName>
    <definedName name="Procedure_4B">'[47]Substantive Procedures'!#REF!</definedName>
    <definedName name="Procedure_4C">'[47]Substantive Procedures'!#REF!</definedName>
    <definedName name="Procedure_4D">'[5]Substantive Procedures'!#REF!</definedName>
    <definedName name="Procedure_5">'[5]Substantive Procedures'!#REF!</definedName>
    <definedName name="Procedure_5A">'[47]Substantive Procedures'!#REF!</definedName>
    <definedName name="Procedure_5B">'[47]Substantive Procedures'!#REF!</definedName>
    <definedName name="Procedure_6">'[5]Substantive Procedures'!#REF!</definedName>
    <definedName name="Procedure_7">'[5]Substantive Procedures'!#REF!</definedName>
    <definedName name="Procedure_7A">'[5]Substantive Procedures'!#REF!</definedName>
    <definedName name="Procedure_7B">'[5]Substantive Procedures'!#REF!</definedName>
    <definedName name="Procedure_7C">'[5]Substantive Procedures'!#REF!</definedName>
    <definedName name="Procedure_7D">'[5]Substantive Procedures'!#REF!</definedName>
    <definedName name="Procedure_8">'[5]Substantive Procedures'!#REF!</definedName>
    <definedName name="Procedure_9">'[5]Substantive Procedures'!#REF!</definedName>
    <definedName name="Procedure_f5">'[5]Substantive Procedures'!#REF!</definedName>
    <definedName name="PY_Cash_Div_Dec">'[23]Income Statement'!#REF!</definedName>
    <definedName name="PY_CASH_DIVIDENDS_DECLARED__per_common_share">'[23]Income Statement'!#REF!</definedName>
    <definedName name="PY_Earnings_per_share">[23]Ratios!#REF!</definedName>
    <definedName name="PY_Income">'[48]PY misstatements'!$H$7</definedName>
    <definedName name="py_income_statement">'[48]PY misstatements'!$I$18:$I$23</definedName>
    <definedName name="PY_LT_Debt">'[23]Balance Sheet'!#REF!</definedName>
    <definedName name="PY_Market_Value_of_Equity">'[23]Income Statement'!#REF!</definedName>
    <definedName name="PY_Tangible_Net_Worth">'[23]Income Statement'!#REF!</definedName>
    <definedName name="PY_Weighted_Average">'[23]Income Statement'!#REF!</definedName>
    <definedName name="PY_Working_Capital">'[23]Income Statement'!#REF!</definedName>
    <definedName name="PY2_Cash_Div_Dec">'[23]Income Statement'!#REF!</definedName>
    <definedName name="PY2_CASH_DIVIDENDS_DECLARED__per_common_share">'[23]Income Statement'!#REF!</definedName>
    <definedName name="PY2_Earnings_per_share">[23]Ratios!#REF!</definedName>
    <definedName name="PY2_LT_Debt">'[23]Balance Sheet'!#REF!</definedName>
    <definedName name="PY2_Market_Value_of_Equity">'[23]Income Statement'!#REF!</definedName>
    <definedName name="PY2_Tangible_Net_Worth">'[23]Income Statement'!#REF!</definedName>
    <definedName name="PY2_Weighted_Average">'[23]Income Statement'!#REF!</definedName>
    <definedName name="PY2_Working_Capital">'[23]Income Statement'!#REF!</definedName>
    <definedName name="pz">[17]yO302.1!#REF!</definedName>
    <definedName name="q">#N/A</definedName>
    <definedName name="qqq">#N/A</definedName>
    <definedName name="qs">#N/A</definedName>
    <definedName name="qwe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qwq">#REF!</definedName>
    <definedName name="Random_Book_Value_Totals">[10]SMSTemp!$B$48</definedName>
    <definedName name="Random_Net_Book_Value">[10]SMSTemp!$B$45</definedName>
    <definedName name="Random_Population_Count">[10]SMSTemp!$B$46</definedName>
    <definedName name="Random_Sample_Size">[10]SMSTemp!$B$47</definedName>
    <definedName name="range1">'[40]&lt;&lt;&lt;EXHIBITS&gt;&gt;&gt;'!$G$29:$M$29</definedName>
    <definedName name="Rate">[6]Template!#REF!</definedName>
    <definedName name="rates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eclass">#REF!</definedName>
    <definedName name="RecordedAuditDifferences">#REF!</definedName>
    <definedName name="regionwise" hidden="1">{#N/A,#N/A,FALSE,"Sheet1"}</definedName>
    <definedName name="RepCurr">[12]Face!$E$7</definedName>
    <definedName name="RepFW">[12]Face!$E$9</definedName>
    <definedName name="RepYear">#REF!</definedName>
    <definedName name="rett">[50]Статьи!$A$3:$B$55</definedName>
    <definedName name="Reviewed_by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UR">4.97</definedName>
    <definedName name="s">{#N/A,#N/A,FALSE,"Aging Summary";#N/A,#N/A,FALSE,"Ratio Analysis";#N/A,#N/A,FALSE,"Test 120 Day Accts";#N/A,#N/A,FALSE,"Tickmarks"}</definedName>
    <definedName name="s1_0">#REF!</definedName>
    <definedName name="s1_1">#REF!</definedName>
    <definedName name="Salary_AD">[30]Staff!$22:$22</definedName>
    <definedName name="Salary_CD">[31]Staff!$25:$25</definedName>
    <definedName name="Salary_CS">[30]Staff!$24:$24</definedName>
    <definedName name="Salary_FD">[30]Staff!$20:$20</definedName>
    <definedName name="Salary_Free">[31]Staff!$26:$26</definedName>
    <definedName name="Salary_MD">[30]Staff!$23:$23</definedName>
    <definedName name="Salary_PR">[30]Staff!$19:$19</definedName>
    <definedName name="Salary_TD">[30]Staff!$21:$21</definedName>
    <definedName name="SALINS">#REF!</definedName>
    <definedName name="Sample_Size">[19]SMSTemp!$B$34</definedName>
    <definedName name="Sampled_Stratum_total">[19]SMSTemp!$B$40</definedName>
    <definedName name="SATBLT">[13]!SATBLT</definedName>
    <definedName name="SATBUS">[13]!SATBUS</definedName>
    <definedName name="SATRAP">[13]!SATRAP</definedName>
    <definedName name="sdff">#N/A</definedName>
    <definedName name="Selected_Materiality">'[15]Input &amp; Summary'!$B$11</definedName>
    <definedName name="sep_USD_rate">29.2171</definedName>
    <definedName name="sf">#N/A</definedName>
    <definedName name="SHOP_3_ex_TP">[45]July_03_Pg8!#REF!</definedName>
    <definedName name="SHOP3">#REF!</definedName>
    <definedName name="SHP3SUMMARY">#REF!</definedName>
    <definedName name="SINTER">#REF!</definedName>
    <definedName name="slab">[45]July_03_Pg8!#REF!</definedName>
    <definedName name="SLABBING">[45]July_03_Pg8!#REF!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ponsor_for_D">#REF!</definedName>
    <definedName name="Stationary_AD">[46]D_Opex!#REF!</definedName>
    <definedName name="Stationary_CD">[46]D_Opex!#REF!</definedName>
    <definedName name="Stationary_FD">[46]D_Opex!#REF!</definedName>
    <definedName name="Stationary_Free">[46]D_Opex!#REF!</definedName>
    <definedName name="Stationary_PR">[46]D_Opex!#REF!</definedName>
    <definedName name="Stationary_TD">[46]D_Opex!#REF!</definedName>
    <definedName name="Steps">#REF!</definedName>
    <definedName name="Stratum_100">[19]SMSTemp!$B$37</definedName>
    <definedName name="Stratum_100_Hits">[19]SMSTemp!$B$38</definedName>
    <definedName name="Stratum_100_Sample_Size">[19]SMSTemp!$B$39</definedName>
    <definedName name="Substantive">[21]Sheet1!$A$1:$A$5</definedName>
    <definedName name="sul">#REF!</definedName>
    <definedName name="SUMMARY">[45]July_03_Pg8!#REF!</definedName>
    <definedName name="summary2" hidden="1">{#N/A,#N/A,FALSE,"Aging Summary";#N/A,#N/A,FALSE,"Ratio Analysis";#N/A,#N/A,FALSE,"Test 120 Day Accts";#N/A,#N/A,FALSE,"Tickmarks"}</definedName>
    <definedName name="SummaryAuditDifferences">#REF!</definedName>
    <definedName name="tanya" hidden="1">{#N/A,#N/A,FALSE,"Aging Summary";#N/A,#N/A,FALSE,"Ratio Analysis";#N/A,#N/A,FALSE,"Test 120 Day Accts";#N/A,#N/A,FALSE,"Tickmarks"}</definedName>
    <definedName name="TaxIncurredIn">'[51]Actuals Input'!#REF!</definedName>
    <definedName name="TaxPayableIn">'[51]Actuals Input'!#REF!</definedName>
    <definedName name="TB0886c0a3_35dd_4a98_8105_c71723953711" hidden="1">#REF!</definedName>
    <definedName name="TB0ccd284d_8109_4c7c_9dca_93b329230b88" hidden="1">#REF!</definedName>
    <definedName name="TB0f32dcec_5664_42c1_9608_388a22c4352b" hidden="1">#REF!</definedName>
    <definedName name="TB13d7226a_8ada_48d1_9291_47ebde51bfe3" hidden="1">#REF!</definedName>
    <definedName name="TB14b21b38_c91d_45b8_8053_9e7aa94be7b4" hidden="1">#REF!</definedName>
    <definedName name="TB1b908be4_eae1_46e8_bae3_56a8816bcfee" hidden="1">#REF!</definedName>
    <definedName name="TB1ede3d7e_cc6c_483c_93db_1422bd5ba21c" hidden="1">#REF!</definedName>
    <definedName name="TB217ee181_4d08_45d1_b505_280591a34d99" hidden="1">#REF!</definedName>
    <definedName name="TB21ce1dd3_2719_416a_8102_521b458eb4ac" hidden="1">#REF!</definedName>
    <definedName name="TB23ba2817_3d9c_4c2f_b80c_4526dd5ddc94" hidden="1">#REF!</definedName>
    <definedName name="TB2558b2a9_c37c_4c1c_93a3_14eb341aa3b5" hidden="1">#REF!</definedName>
    <definedName name="TB26bfd242_e346_40a0_9736_58ccf3fa3d35" hidden="1">#REF!</definedName>
    <definedName name="TB28e0f754_0df0_4abc_af84_e4c3b03b9d4f" hidden="1">#REF!</definedName>
    <definedName name="TB2dd0efc9_ee6e_431e_99ef_8757f13451bf" hidden="1">#REF!</definedName>
    <definedName name="TB2e0550a0_d9cf_438c_a607_be2fc055441c" hidden="1">#REF!</definedName>
    <definedName name="TB2e2519ec_5da3_48a8_a27a_8c517972a8d2" hidden="1">#REF!</definedName>
    <definedName name="TB5101c3e6_62e4_4826_b6dc_16a57a2aec00" hidden="1">#REF!</definedName>
    <definedName name="TB515c364b_eed4_4692_9c6d_7c1538f5d632" hidden="1">#REF!</definedName>
    <definedName name="TB530e7e16_2d0a_45a4_a0aa_36af5f5a3fc8" hidden="1">#REF!</definedName>
    <definedName name="TB54a95845_2296_4b42_aab4_4f68d139fed4" hidden="1">#REF!</definedName>
    <definedName name="TB6298db5f_dd62_4693_8253_9872dfbebe8b" hidden="1">#REF!</definedName>
    <definedName name="TB65d0ff16_6eb6_40ea_9d3d_25fd637ac712" hidden="1">#REF!</definedName>
    <definedName name="TB6f6caad9_a1ec_46ac_842b_e4307702a67f" hidden="1">#REF!</definedName>
    <definedName name="TB6f7789e7_0f29_41bd_966c_8fc8ff93c416" hidden="1">#REF!</definedName>
    <definedName name="TB7613be8a_d1b0_4eb0_91f1_40c8134679d6" hidden="1">#REF!</definedName>
    <definedName name="TB7b8fec1a_338b_44c7_b70c_015f50d2c5fb" hidden="1">#REF!</definedName>
    <definedName name="TB7e0dd437_bebb_4119_8744_fdfd40f04f28" hidden="1">#REF!</definedName>
    <definedName name="TB80269759_385e_4ff8_a69b_db4b7da51729" hidden="1">#REF!</definedName>
    <definedName name="TB8061ca77_1b4c_40d4_8a01_991d6784df6b" hidden="1">#REF!</definedName>
    <definedName name="TB80e27dcf_0c3f_4935_bdeb_42c9b49e40e8" hidden="1">#REF!</definedName>
    <definedName name="TB82f6aa12_021d_4ed2_ad0e_cb4c04b1b108" hidden="1">#REF!</definedName>
    <definedName name="TB877d606f_25c0_446f_9f6e_a6c056903290" hidden="1">#REF!</definedName>
    <definedName name="TB88e5e775_d61c_4982_9183_34d6a991eb40" hidden="1">#REF!</definedName>
    <definedName name="TB8b97f98d_2a5e_4180_9961_e5d3842261aa" hidden="1">#REF!</definedName>
    <definedName name="TB8de625af_7f9a_4aed_b768_67afb24fbaaf" hidden="1">#REF!</definedName>
    <definedName name="TB8f8d188d_652a_4e87_943b_10b6c64e4642" hidden="1">#REF!</definedName>
    <definedName name="TB8fdc94e9_bd0b_442b_8138_8591649290f1" hidden="1">#REF!</definedName>
    <definedName name="TB9576e5af_c52c_496c_81de_c89c7d20c863" hidden="1">#REF!</definedName>
    <definedName name="TB9933b846_f819_4dd7_8e44_f86e7346a834" hidden="1">#REF!</definedName>
    <definedName name="TB9a16c4f0_7a52_448d_a54e_594a970e27ae" hidden="1">#REF!</definedName>
    <definedName name="TBa42249dd_597f_454b_9cc6_3bc1829c80ce" hidden="1">#REF!</definedName>
    <definedName name="TBa5d4ca43_7f24_4a5d_9d10_3d2ae162b543" hidden="1">#REF!</definedName>
    <definedName name="TBabb5e0aa_817d_4a25_bccf_747bda8a9244" hidden="1">#REF!</definedName>
    <definedName name="TBb6a08f2a_1bdb_49bf_bf10_59acaed4deee" hidden="1">#REF!</definedName>
    <definedName name="TBb9fec59d_bba8_4c27_af6d_cda9b8557c25" hidden="1">#REF!</definedName>
    <definedName name="TBc0620aff_6e18_4cbc_93e1_c550f28cf580" hidden="1">#REF!</definedName>
    <definedName name="TBcd351558_c972_4f7f_89c0_451c021477c5" hidden="1">#REF!</definedName>
    <definedName name="TBcf841128_c607_4fc5_bfa3_173fa2d398bb" hidden="1">#REF!</definedName>
    <definedName name="TBdfe69413_8024_45a3_acda_2c26f9bfb0b0" hidden="1">#REF!</definedName>
    <definedName name="TBe19cda88_c0df_44e6_b274_177160bf9d80" hidden="1">#REF!</definedName>
    <definedName name="TBe69d8986_a430_4ab1_8a66_42845eebd1b0" hidden="1">#REF!</definedName>
    <definedName name="TBf1156192_1620_4fa7_837b_af93cf004f54" hidden="1">#REF!</definedName>
    <definedName name="TBf438190e_86cd_422c_a3f8_6e496122f31b" hidden="1">#REF!</definedName>
    <definedName name="TBf4ecda27_871d_44d3_8895_b84f269a9d86" hidden="1">#REF!</definedName>
    <definedName name="TBf5a636f5_f159_4ce8_815a_73c635bfd2b8" hidden="1">#REF!</definedName>
    <definedName name="TBf6553b8f_dd72_468b_ac8b_0543dba1fdab" hidden="1">#REF!</definedName>
    <definedName name="TBfbef2e64_f31b_4570_b3f5_36708e98fd72" hidden="1">#REF!</definedName>
    <definedName name="TCodeNo">'[52]- 1 -'!#REF!</definedName>
    <definedName name="tertw" hidden="1">{#N/A,#N/A,FALSE,"Aging Summary";#N/A,#N/A,FALSE,"Ratio Analysis";#N/A,#N/A,FALSE,"Test 120 Day Accts";#N/A,#N/A,FALSE,"Tickmarks"}</definedName>
    <definedName name="Test_Accounts_Payable_Balances">#REF!</definedName>
    <definedName name="Test_Accounts_Payable_for_On_going_Pertinence">'[5]Substantive Procedures'!#REF!</definedName>
    <definedName name="Test_Accrued_Expense_or_Other_Liability_Balances_for_On_going_Pertinence">#REF!</definedName>
    <definedName name="Test_Accrued_Expenses_and_Other_Liabilities">#REF!</definedName>
    <definedName name="Test_Aged_Trial_Balance_for_Disputed_Invoices">'[5]Substantive Procedures'!#REF!</definedName>
    <definedName name="Test_Cutoff_of_Expenses">#REF!</definedName>
    <definedName name="Test_Depreciation_Expense_for_Property__Plant_and_Equipment_by_Performing_a_Test_of_Details">#REF!</definedName>
    <definedName name="Test_Depreciation_Expense_for_Property__Plant_and_Equipment_by_Performing_Substantive_Analytical_Procedures">#REF!</definedName>
    <definedName name="Test_Intangible_Assets__Other_Than_Goodwill__with_Finite_Useful_Lives_for_Impairment">#REF!</definedName>
    <definedName name="Test_Intangible_Assets_for_Completeness">#REF!</definedName>
    <definedName name="Test_Leases_of_Property__Plant_and_Equipment">#REF!</definedName>
    <definedName name="Test_Payables_Owed_to_Selected_Suppliers">#REF!</definedName>
    <definedName name="Test_Property__Plant_and_Equipment_Additions">#REF!</definedName>
    <definedName name="Test_Property__Plant_and_Equipment_Classified_as_Held_for_Sale">#REF!</definedName>
    <definedName name="Test_Property__Plant_and_Equipment_Leases">#REF!</definedName>
    <definedName name="Test_Repairs_and_Maintenance_Expenses">#REF!</definedName>
    <definedName name="Test_Useful_Lives_of_Intangible_Assets__Other_Than_Goodwill__with_Finite_Useful_Lives">#REF!</definedName>
    <definedName name="Test_Valuation_of_Accrued_Expenses_and_Other_Liabilities">#REF!</definedName>
    <definedName name="Test_Valuation_of_Goodwill_—_Step_1_of_Goodwill_Impairment_Test">#REF!</definedName>
    <definedName name="Test_Valuation_of_Intangible_Assets__Other_Than_Goodwill__with_Indefinite_Useful_Lives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escription">[10]SMSTemp!$B$5</definedName>
    <definedName name="TESTHKEY">#REF!</definedName>
    <definedName name="Testing_Valuation_of_Foreign_Currency_Receivables">'[22]Substantive Procedures'!#REF!</definedName>
    <definedName name="Testing_Valuation_of_Transactions_Denominated_in_Foreign_Currency">'[5]Substantive Procedures'!#REF!</definedName>
    <definedName name="TESTKEYS">#REF!</definedName>
    <definedName name="TESTVKEY">#REF!</definedName>
    <definedName name="TextRefCopy1">'[53]Identify MABCOTD'!#REF!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'[54]Loan Movement'!#REF!</definedName>
    <definedName name="TextRefCopy5">#REF!</definedName>
    <definedName name="TextRefCopy50">'[55]RJE-AJE'!#REF!</definedName>
    <definedName name="TextRefCopy51">'[54]Loan Movement'!#REF!</definedName>
    <definedName name="TextRefCopy52">#REF!</definedName>
    <definedName name="TextRefCopy53">'[54]Loan Movement'!#REF!</definedName>
    <definedName name="TextRefCopy54">#REF!</definedName>
    <definedName name="TextRefCopy56">#REF!</definedName>
    <definedName name="TextRefCopy6">#REF!</definedName>
    <definedName name="TextRefCopy62">'[54]Loan Movement'!#REF!</definedName>
    <definedName name="TextRefCopy68">'[54]Loan Movement'!#REF!</definedName>
    <definedName name="TextRefCopy7">#REF!</definedName>
    <definedName name="TextRefCopy70">#REF!</definedName>
    <definedName name="TextRefCopy71">#REF!</definedName>
    <definedName name="TextRefCopy72">'[54]Loan Movement'!#REF!</definedName>
    <definedName name="TextRefCopy73">#REF!</definedName>
    <definedName name="TextRefCopy74">#REF!</definedName>
    <definedName name="TextRefCopy8">#REF!</definedName>
    <definedName name="TextRefCopy9">#REF!</definedName>
    <definedName name="TextRefCopyRangeCount" hidden="1">1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al">#REF!</definedName>
    <definedName name="Total_anticipated_uncorrected_misstatements">'[15]Input &amp; Summary'!$B$12</definedName>
    <definedName name="Total_disb_for_D">#REF!</definedName>
    <definedName name="Total_EBRD">#REF!</definedName>
    <definedName name="Total_finding">#REF!</definedName>
    <definedName name="Total_IFC">#REF!</definedName>
    <definedName name="Total_Population2">'[4]TOD 2410'!$F$600</definedName>
    <definedName name="Total_Sponsor">#REF!</definedName>
    <definedName name="total_uncorrected">#REF!</definedName>
    <definedName name="TotalByProductsVariableCost">[7]Workings!#REF!</definedName>
    <definedName name="TotalFixedKZTShareIn">#REF!</definedName>
    <definedName name="TotalFixedRealIn">#REF!</definedName>
    <definedName name="Tracing_Accounts_Receivable_to_Subsequent_Cash_Receipts">'[22]Substantive Procedures'!#REF!</definedName>
    <definedName name="Turn_around_effect_of_prior_period_unrecorded_audit_differences__after_tax">#REF!</definedName>
    <definedName name="U2.100">#N/A</definedName>
    <definedName name="uncorrected_income">#REF!</definedName>
    <definedName name="Unit">#REF!</definedName>
    <definedName name="UnitInp">'[8]Входные данные'!$I$53</definedName>
    <definedName name="UnrecordedAuditDifferences">#REF!</definedName>
    <definedName name="USD">150.2</definedName>
    <definedName name="usd_011003">[40]Gen!$B$19</definedName>
    <definedName name="usd_300903">[56]Gen!$B$19</definedName>
    <definedName name="usd_310304">[56]Gen!$B$21</definedName>
    <definedName name="USD_311202">[57]infl_rates!$G$70</definedName>
    <definedName name="uy">#REF!</definedName>
    <definedName name="val_data">#REF!</definedName>
    <definedName name="values">#REF!,#REF!,#REF!</definedName>
    <definedName name="VARSUMMARY">#REF!</definedName>
    <definedName name="VAT">16%</definedName>
    <definedName name="VAT_DATE1">[14]A5!#REF!</definedName>
    <definedName name="VAT_DATE2">[14]A5!#REF!</definedName>
    <definedName name="VAT_date3">[14]A5!#REF!</definedName>
    <definedName name="vvv">#REF!</definedName>
    <definedName name="w">'[58]Cost 99v98'!$S$11</definedName>
    <definedName name="we">#N/A</definedName>
    <definedName name="wrn.Aging._.and._.Trend._.Analysis." hidden="1">{#N/A,#N/A,FALSE,"Aging Summary";#N/A,#N/A,FALSE,"Ratio Analysis";#N/A,#N/A,FALSE,"Test 120 Day Accts";#N/A,#N/A,FALSE,"Tickmarks"}</definedName>
    <definedName name="wrn.BOOK1.XLS." hidden="1">{#N/A,#N/A,FALSE,"Sheet1"}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REPORT1.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xrates." hidden="1">{#N/A,#N/A,FALSE,"1996";#N/A,#N/A,FALSE,"1995";#N/A,#N/A,FALSE,"1994"}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shops">#REF!</definedName>
    <definedName name="wtre" hidden="1">{#N/A,#N/A,FALSE,"Aging Summary";#N/A,#N/A,FALSE,"Ratio Analysis";#N/A,#N/A,FALSE,"Test 120 Day Accts";#N/A,#N/A,FALSE,"Tickmarks"}</definedName>
    <definedName name="WW">#REF!</definedName>
    <definedName name="www">[59]ОборБалФормОтч!$C$70:$C$72,[59]ОборБалФормОтч!$D$73:$F$73,[59]ОборБалФормОтч!$E$70:$F$72,[59]ОборБалФормОтч!$C$75:$C$77,[59]ОборБалФормОтч!$E$75:$F$77,[59]ОборБалФормОтч!$C$79:$C$82,[59]ОборБалФормОтч!$E$79:$F$82,[59]ОборБалФормОтч!$C$84:$C$86,[59]ОборБалФормОтч!$E$84:$F$86,[59]ОборБалФормОтч!$C$88:$C$89,[59]ОборБалФормОтч!$E$88:$F$89,[59]ОборБалФормОтч!$C$70</definedName>
    <definedName name="XREF_COLUMN_1" hidden="1">[60]Summary!#REF!</definedName>
    <definedName name="XREF_COLUMN_18" hidden="1">'[54]Loan Movement'!#REF!</definedName>
    <definedName name="XREF_COLUMN_19" hidden="1">'[54]Loan Movement'!#REF!</definedName>
    <definedName name="XREF_COLUMN_2" hidden="1">[60]Summary!#REF!</definedName>
    <definedName name="XREF_COLUMN_4" hidden="1">[60]Summary!#REF!</definedName>
    <definedName name="XREF_COLUMN_5" hidden="1">#REF!</definedName>
    <definedName name="XREF_COLUMN_6" hidden="1">[60]Summary!#REF!</definedName>
    <definedName name="XREF_COLUMN_7" hidden="1">[60]Summary!#REF!</definedName>
    <definedName name="XREF_COLUMN_8" hidden="1">[61]Disclosure!#REF!</definedName>
    <definedName name="XRefActiveRow" hidden="1">#REF!</definedName>
    <definedName name="XRefColumnsCount" hidden="1">11</definedName>
    <definedName name="XRefCopy10" hidden="1">[54]Disclosure!#REF!</definedName>
    <definedName name="XRefCopy101Row" hidden="1">#REF!</definedName>
    <definedName name="XRefCopy103Row" hidden="1">#REF!</definedName>
    <definedName name="XRefCopy107Row" hidden="1">#REF!</definedName>
    <definedName name="XRefCopy108Row" hidden="1">#REF!</definedName>
    <definedName name="XRefCopy109Row" hidden="1">#REF!</definedName>
    <definedName name="XRefCopy11" hidden="1">[54]Disclosure!#REF!</definedName>
    <definedName name="XRefCopy110Row" hidden="1">#REF!</definedName>
    <definedName name="XRefCopy16" hidden="1">#REF!</definedName>
    <definedName name="XRefCopy20" hidden="1">#REF!</definedName>
    <definedName name="XRefCopy20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[60]XREF!#REF!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9Row" hidden="1">#REF!</definedName>
    <definedName name="XRefCopy7Row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[62]Disclosure!#REF!</definedName>
    <definedName name="XRefCopy86Row" hidden="1">#REF!</definedName>
    <definedName name="XRefCopy87" hidden="1">[62]Disclosure!#REF!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[54]Disclosure!#REF!</definedName>
    <definedName name="XRefCopy90" hidden="1">[62]Disclosure!#REF!</definedName>
    <definedName name="XRefCopy90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[60]Summary!#REF!</definedName>
    <definedName name="XRefPaste10" hidden="1">[60]Summary!#REF!</definedName>
    <definedName name="XRefPaste10Row" hidden="1">[60]XREF!#REF!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[60]Summary!#REF!</definedName>
    <definedName name="XRefPaste14Row" hidden="1">[60]XREF!#REF!</definedName>
    <definedName name="XRefPaste15Row" hidden="1">[60]XREF!#REF!</definedName>
    <definedName name="XRefPaste19" hidden="1">[61]Disclosure!#REF!</definedName>
    <definedName name="XRefPaste19Row" hidden="1">[60]XREF!#REF!</definedName>
    <definedName name="XRefPaste1Row" hidden="1">[60]XREF!#REF!</definedName>
    <definedName name="XRefPaste2" hidden="1">[60]Summary!#REF!</definedName>
    <definedName name="XRefPaste20" hidden="1">[61]Disclosure!#REF!</definedName>
    <definedName name="XRefPaste20Row" hidden="1">[60]XREF!#REF!</definedName>
    <definedName name="XRefPaste21" hidden="1">[61]Disclosure!#REF!</definedName>
    <definedName name="XRefPaste21Row" hidden="1">[60]XREF!#REF!</definedName>
    <definedName name="XRefPaste22" hidden="1">[61]Disclosure!#REF!</definedName>
    <definedName name="XRefPaste22Row" hidden="1">[60]XREF!#REF!</definedName>
    <definedName name="XRefPaste23" hidden="1">[61]Disclosure!#REF!</definedName>
    <definedName name="XRefPaste23Row" hidden="1">[60]XREF!#REF!</definedName>
    <definedName name="XRefPaste24" hidden="1">[61]Disclosure!#REF!</definedName>
    <definedName name="XRefPaste24Row" hidden="1">[60]XREF!#REF!</definedName>
    <definedName name="XRefPaste25" hidden="1">[61]Disclosure!#REF!</definedName>
    <definedName name="XRefPaste25Row" hidden="1">[60]XREF!#REF!</definedName>
    <definedName name="XRefPaste26Row" hidden="1">#REF!</definedName>
    <definedName name="XRefPaste27Row" hidden="1">#REF!</definedName>
    <definedName name="XRefPaste28Row" hidden="1">#REF!</definedName>
    <definedName name="XRefPaste2Row" hidden="1">[60]XREF!#REF!</definedName>
    <definedName name="XRefPaste3Row" hidden="1">#REF!</definedName>
    <definedName name="XRefPaste4" hidden="1">[60]Summary!#REF!</definedName>
    <definedName name="XRefPaste44Row" hidden="1">#REF!</definedName>
    <definedName name="XRefPaste45Row" hidden="1">#REF!</definedName>
    <definedName name="XRefPaste46Row" hidden="1">#REF!</definedName>
    <definedName name="XRefPaste4Row" hidden="1">[60]XREF!#REF!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[61]Disclosure!#REF!</definedName>
    <definedName name="XRefPaste8Row" hidden="1">[60]XREF!#REF!</definedName>
    <definedName name="XRefPaste9" hidden="1">[61]Disclosure!#REF!</definedName>
    <definedName name="XRefPaste9Row" hidden="1">[60]XREF!#REF!</definedName>
    <definedName name="XRefPasteRangeCount" hidden="1">46</definedName>
    <definedName name="year_frac">[63]Input_Assumptions!$H$4</definedName>
    <definedName name="YearIn">'[7]Macroeconomic Assumptions'!$D$1:$P$1</definedName>
    <definedName name="YesNoRange">#REF!</definedName>
    <definedName name="Yield">#REF!</definedName>
    <definedName name="ytd99kzt">#REF!</definedName>
    <definedName name="ytd99usd">#REF!</definedName>
    <definedName name="ytr">#REF!</definedName>
    <definedName name="ytt">#N/A</definedName>
    <definedName name="Z_C37E65A7_9893_435E_9759_72E0D8A5DD87_.wvu.PrintTitles" hidden="1">#REF!</definedName>
    <definedName name="zheldor">[17]yO302.1!#REF!</definedName>
    <definedName name="zheldorizdat">[17]yO302.1!#REF!</definedName>
    <definedName name="zzz">#REF!</definedName>
    <definedName name="а">#REF!</definedName>
    <definedName name="а1">[64]ЯНВАРЬ!#REF!</definedName>
    <definedName name="А2">#REF!</definedName>
    <definedName name="ааа" hidden="1">{#N/A,#N/A,FALSE,"Aging Summary";#N/A,#N/A,FALSE,"Ratio Analysis";#N/A,#N/A,FALSE,"Test 120 Day Accts";#N/A,#N/A,FALSE,"Tickmarks"}</definedName>
    <definedName name="АААААААА">#N/A</definedName>
    <definedName name="Айжол">#REF!</definedName>
    <definedName name="ап">#N/A</definedName>
    <definedName name="_xlnm.Database">#REF!</definedName>
    <definedName name="Бери">[65]Форма2!$D$129:$F$132,[65]Форма2!$D$134:$F$135,[65]Форма2!$D$137:$F$140,[65]Форма2!$D$142:$F$144,[65]Форма2!$D$146:$F$150,[65]Форма2!$D$152:$F$154,[65]Форма2!$D$156:$F$162,[65]Форма2!$D$129</definedName>
    <definedName name="Берик">[65]Форма2!$C$70:$C$72,[65]Форма2!$D$73:$F$73,[65]Форма2!$E$70:$F$72,[65]Форма2!$C$75:$C$77,[65]Форма2!$E$75:$F$77,[65]Форма2!$C$79:$C$82,[65]Форма2!$E$79:$F$82,[65]Форма2!$C$84:$C$86,[65]Форма2!$E$84:$F$86,[65]Форма2!$C$88:$C$89,[65]Форма2!$E$88:$F$89,[65]Форма2!$C$70</definedName>
    <definedName name="биржа">[66]База!$A$1:$T$65536</definedName>
    <definedName name="биржа1">[66]База!$B$1:$T$65536</definedName>
    <definedName name="БЛРаздел1">[67]ОборБалФормОтч!$C$19:$C$24,[67]ОборБалФормОтч!$E$19:$F$24,[67]ОборБалФормОтч!$D$26:$F$31,[67]ОборБалФормОтч!$C$33:$C$38,[67]ОборБалФормОтч!$E$33:$F$38,[67]ОборБалФормОтч!$D$40:$F$43,[67]ОборБалФормОтч!$C$45:$C$48,[67]ОборБалФормОтч!$E$45:$F$48,[67]ОборБалФормОтч!$C$19</definedName>
    <definedName name="БЛРаздел2">[67]ОборБалФормОтч!$C$51:$C$58,[67]ОборБалФормОтч!$E$51:$F$58,[67]ОборБалФормОтч!$C$60:$C$63,[67]ОборБалФормОтч!$E$60:$F$63,[67]ОборБалФормОтч!$C$65:$C$67,[67]ОборБалФормОтч!$E$65:$F$67,[67]ОборБалФормОтч!$C$51</definedName>
    <definedName name="БЛРаздел3">[67]ОборБалФормОтч!$C$70:$C$72,[67]ОборБалФормОтч!$D$73:$F$73,[67]ОборБалФормОтч!$E$70:$F$72,[67]ОборБалФормОтч!$C$75:$C$77,[67]ОборБалФормОтч!$E$75:$F$77,[67]ОборБалФормОтч!$C$79:$C$82,[67]ОборБалФормОтч!$E$79:$F$82,[67]ОборБалФормОтч!$C$84:$C$86,[67]ОборБалФормОтч!$E$84:$F$86,[67]ОборБалФормОтч!$C$88:$C$89,[67]ОборБалФормОтч!$E$88:$F$89,[67]ОборБалФормОтч!$C$70</definedName>
    <definedName name="БЛРаздел4">[67]ОборБалФормОтч!$E$106:$F$107,[67]ОборБалФормОтч!$C$106:$C$107,[67]ОборБалФормОтч!$E$102:$F$104,[67]ОборБалФормОтч!$C$102:$C$104,[67]ОборБалФормОтч!$C$97:$C$100,[67]ОборБалФормОтч!$E$97:$F$100,[67]ОборБалФормОтч!$E$92:$F$95,[67]ОборБалФормОтч!$C$92:$C$95,[67]ОборБалФормОтч!$C$92</definedName>
    <definedName name="БЛРаздел5">[67]ОборБалФормОтч!$C$113:$C$114,[67]ОборБалФормОтч!$D$110:$F$112,[67]ОборБалФормОтч!$E$113:$F$114,[67]ОборБалФормОтч!$D$115:$F$115,[67]ОборБалФормОтч!$D$117:$F$119,[67]ОборБалФормОтч!$D$121:$F$122,[67]ОборБалФормОтч!$D$124:$F$126,[67]ОборБалФормОтч!$D$110</definedName>
    <definedName name="БЛРаздел6">[67]ОборБалФормОтч!$D$129:$F$132,[67]ОборБалФормОтч!$D$134:$F$135,[67]ОборБалФормОтч!$D$137:$F$140,[67]ОборБалФормОтч!$D$142:$F$144,[67]ОборБалФормОтч!$D$146:$F$150,[67]ОборБалФормОтч!$D$152:$F$154,[67]ОборБалФормОтч!$D$156:$F$162,[67]ОборБалФормОтч!$D$129</definedName>
    <definedName name="БЛРаздел7">[67]ОборБалФормОтч!$D$179:$F$185,[67]ОборБалФормОтч!$D$175:$F$177,[67]ОборБалФормОтч!$D$165:$F$173,[67]ОборБалФормОтч!$D$165</definedName>
    <definedName name="БЛРаздел8">[67]ОборБалФормОтч!$E$200:$F$207,[67]ОборБалФормОтч!$C$200:$C$207,[67]ОборБалФормОтч!$E$189:$F$198,[67]ОборБалФормОтч!$C$189:$C$198,[67]ОборБалФормОтч!$E$188:$F$188,[67]ОборБалФормОтч!$C$188</definedName>
    <definedName name="БЛРаздел9">[67]ОборБалФормОтч!$E$234:$F$237,[67]ОборБалФормОтч!$C$234:$C$237,[67]ОборБалФормОтч!$E$224:$F$232,[67]ОборБалФормОтч!$C$224:$C$232,[67]ОборБалФормОтч!$E$223:$F$223,[67]ОборБалФормОтч!$C$223,[67]ОборБалФормОтч!$E$217:$F$221,[67]ОборБалФормОтч!$C$217:$C$221,[67]ОборБалФормОтч!$E$210:$F$215,[67]ОборБалФормОтч!$C$210:$C$215,[67]ОборБалФормОтч!$C$210</definedName>
    <definedName name="БПДанные">[67]ТитулЛистОтч!$C$22:$D$33,[67]ТитулЛистОтч!$C$36:$D$48,[67]ТитулЛистОтч!$C$22</definedName>
    <definedName name="Бюджет__по__подразд__2003__года_Лист1_Таблица">[68]ОТиТБ!#REF!</definedName>
    <definedName name="в23ё">#N/A</definedName>
    <definedName name="в256">#REF!</definedName>
    <definedName name="В32">#REF!</definedName>
    <definedName name="вал_US">'[69]БДР_п-п'!#REF!</definedName>
    <definedName name="Вар">'[69]БДР_п-п'!#REF!</definedName>
    <definedName name="вв">#N/A</definedName>
    <definedName name="вла" hidden="1">{#N/A,#N/A,FALSE,"Aging Summary";#N/A,#N/A,FALSE,"Ratio Analysis";#N/A,#N/A,FALSE,"Test 120 Day Accts";#N/A,#N/A,FALSE,"Tickmarks"}</definedName>
    <definedName name="врем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NPK">'[69]БДР_п-п'!#REF!</definedName>
    <definedName name="ВыпускАзотнойКислоты">#REF!</definedName>
    <definedName name="ВыпускАзотнойКислотыТоварной">#REF!</definedName>
    <definedName name="ВыпускАммиака">#REF!</definedName>
    <definedName name="ВыпускАммиакаТоварного">#REF!</definedName>
    <definedName name="ВыпускДАФ">#REF!</definedName>
    <definedName name="ВыпускНитроаммофос">#REF!</definedName>
    <definedName name="ВыпускНитроаммофоса">#REF!</definedName>
    <definedName name="ВыпускСелитры">'[69]БДР_п-п'!#REF!</definedName>
    <definedName name="ВыпускСернойКислоты">'[69]БДР_п-п'!#REF!</definedName>
    <definedName name="ВыпускТПФН">'[69]БДР_п-п'!#REF!</definedName>
    <definedName name="Год">'[69]БДР_п-п'!#REF!</definedName>
    <definedName name="грприрцфв00ав98" hidden="1">{#N/A,#N/A,TRUE,"Лист1";#N/A,#N/A,TRUE,"Лист2";#N/A,#N/A,TRUE,"Лист3"}</definedName>
    <definedName name="Группа">[70]группа!$A$1:$B$267</definedName>
    <definedName name="грфинцкавг98Х" hidden="1">{#N/A,#N/A,TRUE,"Лист1";#N/A,#N/A,TRUE,"Лист2";#N/A,#N/A,TRUE,"Лист3"}</definedName>
    <definedName name="дебит">'[71]из сем'!$A$2:$B$362</definedName>
    <definedName name="день_кол">'[69]БДР_п-п'!#REF!</definedName>
    <definedName name="дмтс">[17]yO302.1!#REF!</definedName>
    <definedName name="Добыча">'[72]Добыча нефти4'!$F$11:$Q$12</definedName>
    <definedName name="Доз5">#REF!</definedName>
    <definedName name="доз6">#REF!</definedName>
    <definedName name="ДОХУЧАСТ">'[73]RAS FS'!$E$83</definedName>
    <definedName name="ЕдИзм">[39]ЕдИзм!$A$1:$D$25</definedName>
    <definedName name="_xlnm.Print_Titles">#N/A</definedName>
    <definedName name="Зарплата">#REF!</definedName>
    <definedName name="И">[74]д.7.001!#REF!</definedName>
    <definedName name="й">#N/A</definedName>
    <definedName name="йй">#N/A</definedName>
    <definedName name="импорт">#REF!</definedName>
    <definedName name="имямес">'[69]БДР_п-п'!#REF!</definedName>
    <definedName name="индплан">#REF!</definedName>
    <definedName name="индцкавг98" hidden="1">{#N/A,#N/A,TRUE,"Лист1";#N/A,#N/A,TRUE,"Лист2";#N/A,#N/A,TRUE,"Лист3"}</definedName>
    <definedName name="итоги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к0105">[75]Индексы!$B$36</definedName>
    <definedName name="ке">#N/A</definedName>
    <definedName name="кеппппппппппп" hidden="1">{#N/A,#N/A,TRUE,"Лист1";#N/A,#N/A,TRUE,"Лист2";#N/A,#N/A,TRUE,"Лист3"}</definedName>
    <definedName name="Класс">[76]класс!$A$1:$B$229</definedName>
    <definedName name="коля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01">[77]IS!$E$2</definedName>
    <definedName name="Макрос1">#N/A</definedName>
    <definedName name="месяц">'[69]БДР_п-п'!#REF!</definedName>
    <definedName name="МесяцЗнач">'[69]БДР_п-п'!#REF!</definedName>
    <definedName name="ммм">#REF!</definedName>
    <definedName name="мым">#N/A</definedName>
    <definedName name="обор">[78]ОборБалФормОтч!$C$70:$C$72,[78]ОборБалФормОтч!$D$73:$F$73,[78]ОборБалФормОтч!$E$70:$F$72,[78]ОборБалФормОтч!$C$75:$C$77,[78]ОборБалФормОтч!$E$75:$F$77,[78]ОборБалФормОтч!$C$79:$C$82,[78]ОборБалФормОтч!$E$79:$F$82,[78]ОборБалФормОтч!$C$84:$C$86,[78]ОборБалФормОтч!$E$84:$F$86,[78]ОборБалФормОтч!$C$88:$C$89,[78]ОборБалФормОтч!$E$88:$F$89,[78]ОборБалФормОтч!$C$70</definedName>
    <definedName name="обороты">[78]ОборБалФормОтч!$C$19:$C$24,[78]ОборБалФормОтч!$E$19:$F$24,[78]ОборБалФормОтч!$D$26:$F$31,[78]ОборБалФормОтч!$C$33:$C$38,[78]ОборБалФормОтч!$E$33:$F$38,[78]ОборБалФормОтч!$D$40:$F$43,[78]ОборБалФормОтч!$C$45:$C$48,[78]ОборБалФормОтч!$E$45:$F$48,[78]ОборБалФормОтч!$C$19</definedName>
    <definedName name="Ора">'[79]поставка сравн13'!$A$1:$Q$30</definedName>
    <definedName name="Ораз">[65]Форма2!$D$179:$F$185,[65]Форма2!$D$175:$F$177,[65]Форма2!$D$165:$F$173,[65]Форма2!$D$165</definedName>
    <definedName name="Подготовка_к_печати_и_сохранение0710">#N/A</definedName>
    <definedName name="ПРДОХРАСХ">'[73]RAS FS'!$E$84</definedName>
    <definedName name="Предприятия">#REF!</definedName>
    <definedName name="прибыль3" hidden="1">{#N/A,#N/A,TRUE,"Лист1";#N/A,#N/A,TRUE,"Лист2";#N/A,#N/A,TRUE,"Лист3"}</definedName>
    <definedName name="Прог">#REF!</definedName>
    <definedName name="ПРОЦПОЛ">'[73]RAS FS'!$E$81</definedName>
    <definedName name="ПРОЦУПЛ">'[73]RAS FS'!$E$82</definedName>
    <definedName name="работаем" hidden="1">{"Subs_Reg_R",#N/A,FALSE,"SubsProj";"Capex_R",#N/A,FALSE,"CapEx"}</definedName>
    <definedName name="расход">#REF!</definedName>
    <definedName name="_xlnm.Recorder">#REF!</definedName>
    <definedName name="рис1" hidden="1">{#N/A,#N/A,TRUE,"Лист1";#N/A,#N/A,TRUE,"Лист2";#N/A,#N/A,TRUE,"Лист3"}</definedName>
    <definedName name="рп">#REF!</definedName>
    <definedName name="с">#N/A</definedName>
    <definedName name="с24">#REF!</definedName>
    <definedName name="Сводный_баланс_н_п_с">#N/A</definedName>
    <definedName name="сектор">[39]Предпр!$L$3:$L$8</definedName>
    <definedName name="см">[17]yO302.1!#REF!</definedName>
    <definedName name="Соц.пособие">[80]ОТиТБ!#REF!</definedName>
    <definedName name="Социальный_налог">'[69]БДР_п-п'!#REF!</definedName>
    <definedName name="СП">[81]СПгнг!$A$1:$D$84</definedName>
    <definedName name="СписокТЭП">[82]СписокТЭП!$A$1:$C$40</definedName>
    <definedName name="сс">#N/A</definedName>
    <definedName name="сссс">#N/A</definedName>
    <definedName name="ссы">#N/A</definedName>
    <definedName name="СтавкаСоцНалога">[83]ВводДан!$AY$30</definedName>
    <definedName name="Станция">#REF!</definedName>
    <definedName name="сяры">[17]yO302.1!#REF!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[84]!Упорядочить_по_областям</definedName>
    <definedName name="ф">{#N/A,#N/A,FALSE,"Aging Summary";#N/A,#N/A,FALSE,"Ratio Analysis";#N/A,#N/A,FALSE,"Test 120 Day Accts";#N/A,#N/A,FALSE,"Tickmarks"}</definedName>
    <definedName name="ф77">#REF!</definedName>
    <definedName name="Флажок16_Щелкнуть">#N/A</definedName>
    <definedName name="форма6">#REF!</definedName>
    <definedName name="ц">#N/A</definedName>
    <definedName name="ЦО1">[85]группа!$A$1:$C$263</definedName>
    <definedName name="цу">#N/A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щ">#N/A</definedName>
    <definedName name="ыв">#N/A</definedName>
    <definedName name="Ыгь" hidden="1">{#N/A,#N/A,FALSE,"Aging Summary";#N/A,#N/A,FALSE,"Ratio Analysis";#N/A,#N/A,FALSE,"Test 120 Day Accts";#N/A,#N/A,FALSE,"Tickmarks"}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'[72]поставка сравн13'!$A$1:$Q$30</definedName>
    <definedName name="ээ">#REF!</definedName>
    <definedName name="юю">#REF!</definedName>
  </definedNames>
  <calcPr calcId="145621" calcOnSave="0"/>
</workbook>
</file>

<file path=xl/calcChain.xml><?xml version="1.0" encoding="utf-8"?>
<calcChain xmlns="http://schemas.openxmlformats.org/spreadsheetml/2006/main">
  <c r="N74" i="40" l="1"/>
  <c r="M74" i="40"/>
  <c r="D59" i="1"/>
  <c r="D64" i="1"/>
  <c r="D22" i="14"/>
  <c r="D18" i="14"/>
  <c r="J85" i="40" l="1"/>
  <c r="B31" i="2"/>
  <c r="A82" i="1" l="1"/>
  <c r="D11" i="2"/>
  <c r="D23" i="1" l="1"/>
  <c r="L59" i="40" l="1"/>
  <c r="C23" i="1" l="1"/>
  <c r="A86" i="40"/>
  <c r="A32" i="2"/>
  <c r="L30" i="40" l="1"/>
  <c r="D17" i="2"/>
  <c r="M65" i="40" l="1"/>
  <c r="M59" i="40"/>
  <c r="L65" i="40"/>
  <c r="L72" i="40" s="1"/>
  <c r="M43" i="40"/>
  <c r="L43" i="40"/>
  <c r="L56" i="40" s="1"/>
  <c r="M30" i="40"/>
  <c r="M19" i="40"/>
  <c r="L19" i="40"/>
  <c r="M11" i="40"/>
  <c r="L11" i="40"/>
  <c r="L28" i="40" l="1"/>
  <c r="L74" i="40" s="1"/>
  <c r="M56" i="40"/>
  <c r="M72" i="40"/>
  <c r="M28" i="40"/>
  <c r="L76" i="40" l="1"/>
  <c r="M76" i="40"/>
  <c r="D18" i="2" l="1"/>
  <c r="C18" i="2"/>
  <c r="C13" i="2"/>
  <c r="C15" i="2" s="1"/>
  <c r="D12" i="2"/>
  <c r="D13" i="2" s="1"/>
  <c r="D15" i="2" s="1"/>
  <c r="C20" i="2" l="1"/>
  <c r="D20" i="2"/>
  <c r="D24" i="14"/>
  <c r="C24" i="14"/>
  <c r="D14" i="14"/>
  <c r="D20" i="14" s="1"/>
  <c r="C14" i="14"/>
  <c r="C20" i="14" s="1"/>
  <c r="D26" i="14" l="1"/>
  <c r="D29" i="14" s="1"/>
  <c r="D32" i="14" s="1"/>
  <c r="C26" i="14"/>
  <c r="C29" i="14" s="1"/>
  <c r="C32" i="14" s="1"/>
  <c r="D52" i="1" l="1"/>
  <c r="C52" i="1"/>
  <c r="D43" i="1"/>
  <c r="C43" i="1"/>
  <c r="D34" i="1"/>
  <c r="D66" i="1" l="1"/>
  <c r="D68" i="1" s="1"/>
  <c r="D36" i="1"/>
  <c r="C64" i="1" l="1"/>
  <c r="C66" i="1" l="1"/>
  <c r="C68" i="1" s="1"/>
  <c r="C34" i="1" l="1"/>
  <c r="C36" i="1" s="1"/>
</calcChain>
</file>

<file path=xl/sharedStrings.xml><?xml version="1.0" encoding="utf-8"?>
<sst xmlns="http://schemas.openxmlformats.org/spreadsheetml/2006/main" count="273" uniqueCount="156">
  <si>
    <t>Организация отчета:</t>
  </si>
  <si>
    <t>АО "КазАзот"</t>
  </si>
  <si>
    <t>ОТЧЕТ О ФИНАНСОВОМ ПОЛОЖЕНИИ</t>
  </si>
  <si>
    <t>ПО СОСТОЯНИЮ НА</t>
  </si>
  <si>
    <t>В тысячах тенге</t>
  </si>
  <si>
    <t>Прим.</t>
  </si>
  <si>
    <t>АКТИВЫ</t>
  </si>
  <si>
    <t>Долгосрочные активы</t>
  </si>
  <si>
    <t>Основные средства</t>
  </si>
  <si>
    <t>Разведочные и оценочные активы</t>
  </si>
  <si>
    <t>Инвестиционное имущество</t>
  </si>
  <si>
    <t>Нематериальные активы</t>
  </si>
  <si>
    <t>Авансы, выданные за долгосрочные активы</t>
  </si>
  <si>
    <t>Отсроченный налоговый актив</t>
  </si>
  <si>
    <t>-</t>
  </si>
  <si>
    <t>Запасы</t>
  </si>
  <si>
    <t>Денежные средства, ограниченные в использовании</t>
  </si>
  <si>
    <t>Прочие долгосрочные активы</t>
  </si>
  <si>
    <t>Итого долгосрочных активов</t>
  </si>
  <si>
    <t>Краткосрочные активы</t>
  </si>
  <si>
    <t>Торговая и прочая дебиторская задолженность</t>
  </si>
  <si>
    <t>Текущие налоговые активы</t>
  </si>
  <si>
    <t>Авансы выданные</t>
  </si>
  <si>
    <t>Прочие краткосрочные активы</t>
  </si>
  <si>
    <t>Переплата по корпоративному подоходному налогу</t>
  </si>
  <si>
    <t>Денежные средства и их эквиваленты</t>
  </si>
  <si>
    <t>Итого краткосрочных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</si>
  <si>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</si>
  <si>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</si>
  <si>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</si>
  <si>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</si>
  <si>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прибыль/ (убыток)</t>
  </si>
  <si>
    <t>Итого капитала</t>
  </si>
  <si>
    <t>Долгосрочные обязательства</t>
  </si>
  <si>
    <t>Долгосрочные займы</t>
  </si>
  <si>
    <t>Отложенный доход</t>
  </si>
  <si>
    <t>Торговая и прочая кредиторская задолженность</t>
  </si>
  <si>
    <t>Обязательства по историческим затратам</t>
  </si>
  <si>
    <t>Резервы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</si>
  <si>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</si>
  <si>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</si>
  <si>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</si>
  <si>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Текущая часть долгосрочных займов и краткосрочные займы</t>
  </si>
  <si>
    <t>Доходы будущих периодов</t>
  </si>
  <si>
    <t>Авансы полученные</t>
  </si>
  <si>
    <t>Корпоративный подоходный налог к уплате</t>
  </si>
  <si>
    <t>Прочие налоги и платежи в бюджет к уплате</t>
  </si>
  <si>
    <t>Итого краткосрочные обязательства</t>
  </si>
  <si>
    <t>Итого обязательств</t>
  </si>
  <si>
    <t>Всего капитала и обязательств</t>
  </si>
  <si>
    <t>ОТЧЕТ ОБ ИЗМЕНЕНИЯХ В КАПИТАЛЕ</t>
  </si>
  <si>
    <t>Непокрытый убыток</t>
  </si>
  <si>
    <t>Итого</t>
  </si>
  <si>
    <t>Прибыль за год</t>
  </si>
  <si>
    <t>Итого совокупный доход за год</t>
  </si>
  <si>
    <t>Дополнительный взнос в уставный капитал</t>
  </si>
  <si>
    <t xml:space="preserve"> </t>
  </si>
  <si>
    <t>ОТЧЕТ О ПРИБЫЛЯХ И УБЫТКАХ</t>
  </si>
  <si>
    <t>И ПРОЧЕМ СОВОКУПНОМ ДОХОДЕ</t>
  </si>
  <si>
    <t>Доход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</si>
  <si>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</si>
  <si>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</si>
  <si>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</si>
  <si>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</si>
  <si>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доходы/(расходы), нетто</t>
  </si>
  <si>
    <t>Доходы/(расходы) по курсовой разнице</t>
  </si>
  <si>
    <t>Результаты операционной деятельности</t>
  </si>
  <si>
    <t>Финансовые доходы</t>
  </si>
  <si>
    <t>Финансовые расходы</t>
  </si>
  <si>
    <t>Чистые финансовые расходы</t>
  </si>
  <si>
    <t>Прибыль/(убыток) до налогообложения</t>
  </si>
  <si>
    <t>Расход по налогу на прибыль</t>
  </si>
  <si>
    <t>Прибыль/(убыток) и общий совокупный доход/(убыток) за отчетный год</t>
  </si>
  <si>
    <t>Прибыль на акцию</t>
  </si>
  <si>
    <t>Базовая прибыль на акцию (в тыс.тенге на акцию)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</si>
  <si>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</si>
  <si>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</si>
  <si>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</si>
  <si>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</si>
  <si>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</si>
  <si>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</si>
  <si>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</si>
  <si>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</si>
  <si>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</si>
  <si>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</si>
  <si>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</si>
  <si>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</si>
  <si>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</si>
  <si>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</si>
  <si>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</si>
  <si>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</si>
  <si>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Строка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</si>
  <si>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</si>
  <si>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</si>
  <si>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</si>
  <si>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</si>
  <si>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</si>
  <si>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</si>
  <si>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</si>
  <si>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</si>
  <si>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</si>
  <si>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</si>
  <si>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</si>
  <si>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</si>
  <si>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</si>
  <si>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</si>
  <si>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</si>
  <si>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</si>
  <si>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</si>
  <si>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</si>
  <si>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</si>
  <si>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</si>
  <si>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</si>
  <si>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</si>
  <si>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</si>
  <si>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</si>
  <si>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</si>
  <si>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</si>
  <si>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</si>
  <si>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</si>
  <si>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</si>
  <si>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</si>
  <si>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</si>
  <si>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</si>
  <si>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</si>
  <si>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</si>
  <si>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</si>
  <si>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</si>
  <si>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</si>
  <si>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ОТЧЕТ О ДВИЖЕНИИ ДЕНЕЖНЫХ СРЕДСТВ</t>
  </si>
  <si>
    <t>(прямой метод)</t>
  </si>
  <si>
    <t>Финансовая отчётность</t>
  </si>
  <si>
    <t>От имени руководства Компании:</t>
  </si>
  <si>
    <t>________________________</t>
  </si>
  <si>
    <t>___________________________</t>
  </si>
  <si>
    <t>г. Актау Республика Казахстан</t>
  </si>
  <si>
    <t>Балансовая стоимость одной простой акции (в тенге)</t>
  </si>
  <si>
    <t>Финансовая отчётность.</t>
  </si>
  <si>
    <t>Прибыль за период</t>
  </si>
  <si>
    <t>Итого совокупный доход за период</t>
  </si>
  <si>
    <t>Жанбатырова М.М.</t>
  </si>
  <si>
    <t>Генеральный директор</t>
  </si>
  <si>
    <t>Маулешев А.А.</t>
  </si>
  <si>
    <t>31 декабря 2018 г.</t>
  </si>
  <si>
    <t>строка</t>
  </si>
  <si>
    <t xml:space="preserve">ЗА ПЕРИОД, ЗАКОНЧИВШИЙСЯ </t>
  </si>
  <si>
    <t>Директор департамента бухгалтерского учета и отчетности, главный бухгалтер</t>
  </si>
  <si>
    <t>ЗА ПЕРИОД, ЗАКОНЧИВШИЙСЯ  31 марта 2020 года</t>
  </si>
  <si>
    <t>31 марта 2020 г.</t>
  </si>
  <si>
    <t>31 марта 2019 г.</t>
  </si>
  <si>
    <t>Финансовые обязательства, обозначенные как оцениваемые по ССЧПиУ</t>
  </si>
  <si>
    <t>31 декабря 2019 г.</t>
  </si>
  <si>
    <t>31 марта  2020 г.</t>
  </si>
  <si>
    <t>ЗА ПЕРИОД, ЗАКОНЧИВШИЙСЯ 31 марта  2020 г.</t>
  </si>
  <si>
    <t xml:space="preserve">29 апреля 2020 г. </t>
  </si>
  <si>
    <t>Январь-март 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</si>
</sst>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 * #,##0.00_ ;_ * \-#,##0.00_ ;_ * &quot;-&quot;??_ ;_ @_ "/>
    <numFmt numFmtId="167" formatCode="_ * #,##0_ ;_ * \-#,##0_ ;_ * &quot;-&quot;??_ ;_ @_ "/>
  </numFmts>
  <fonts count="3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9"/>
      <name val="Times New Roman"/>
      <family val="2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i/>
      <sz val="9"/>
      <color rgb="FF000000"/>
      <name val="Times New Roman"/>
      <family val="2"/>
    </font>
    <font>
      <sz val="8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Times New Roman"/>
      <family val="2"/>
    </font>
    <font>
      <b/>
      <sz val="9"/>
      <color indexed="8"/>
      <name val="Times New Roman"/>
      <family val="2"/>
    </font>
    <font>
      <i/>
      <sz val="9"/>
      <color indexed="8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Times New Roman"/>
      <family val="2"/>
    </font>
    <font>
      <b/>
      <i/>
      <sz val="8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0" fontId="8" fillId="0" borderId="1"/>
    <xf numFmtId="0" fontId="8" fillId="0" borderId="1"/>
    <xf numFmtId="0" fontId="19" fillId="0" borderId="1"/>
    <xf numFmtId="43" fontId="19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7" fillId="0" borderId="1" applyNumberForma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22" fillId="0" borderId="1"/>
    <xf numFmtId="0" fontId="12" fillId="0" borderId="1"/>
    <xf numFmtId="164" fontId="21" fillId="0" borderId="1" applyFont="0" applyFill="0" applyBorder="0" applyAlignment="0" applyProtection="0"/>
    <xf numFmtId="165" fontId="19" fillId="0" borderId="1" applyFont="0" applyFill="0" applyBorder="0" applyAlignment="0" applyProtection="0"/>
    <xf numFmtId="43" fontId="1" fillId="0" borderId="1" applyFont="0" applyFill="0" applyBorder="0" applyAlignment="0" applyProtection="0"/>
    <xf numFmtId="0" fontId="23" fillId="0" borderId="1"/>
    <xf numFmtId="0" fontId="12" fillId="0" borderId="1"/>
    <xf numFmtId="0" fontId="6" fillId="0" borderId="1"/>
    <xf numFmtId="0" fontId="24" fillId="0" borderId="1"/>
    <xf numFmtId="0" fontId="12" fillId="0" borderId="1"/>
    <xf numFmtId="0" fontId="23" fillId="0" borderId="1"/>
    <xf numFmtId="0" fontId="1" fillId="0" borderId="1"/>
    <xf numFmtId="0" fontId="12" fillId="0" borderId="1"/>
    <xf numFmtId="0" fontId="8" fillId="0" borderId="1"/>
    <xf numFmtId="0" fontId="6" fillId="0" borderId="1"/>
    <xf numFmtId="0" fontId="8" fillId="0" borderId="1"/>
    <xf numFmtId="0" fontId="6" fillId="0" borderId="1"/>
    <xf numFmtId="164" fontId="19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8" fillId="0" borderId="1"/>
    <xf numFmtId="0" fontId="12" fillId="0" borderId="1"/>
    <xf numFmtId="0" fontId="8" fillId="0" borderId="1"/>
    <xf numFmtId="166" fontId="26" fillId="0" borderId="1" applyFont="0" applyFill="0" applyBorder="0" applyAlignment="0" applyProtection="0"/>
    <xf numFmtId="0" fontId="8" fillId="0" borderId="1"/>
    <xf numFmtId="0" fontId="8" fillId="0" borderId="1"/>
    <xf numFmtId="0" fontId="8" fillId="0" borderId="1"/>
  </cellStyleXfs>
  <cellXfs count="167">
    <xf numFmtId="0" fontId="0" fillId="0" borderId="0" xfId="0"/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25" fillId="0" borderId="0" xfId="0" applyFont="1"/>
    <xf numFmtId="0" fontId="25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4" xfId="0" applyFont="1" applyBorder="1"/>
    <xf numFmtId="0" fontId="9" fillId="2" borderId="1" xfId="31" applyNumberFormat="1" applyFont="1" applyFill="1" applyAlignment="1">
      <alignment horizontal="left" vertical="top"/>
    </xf>
    <xf numFmtId="0" fontId="16" fillId="0" borderId="0" xfId="0" applyFont="1"/>
    <xf numFmtId="0" fontId="20" fillId="0" borderId="1" xfId="32" applyFont="1" applyFill="1"/>
    <xf numFmtId="0" fontId="14" fillId="0" borderId="1" xfId="32" applyFont="1"/>
    <xf numFmtId="167" fontId="27" fillId="0" borderId="1" xfId="34" applyNumberFormat="1" applyFont="1"/>
    <xf numFmtId="0" fontId="27" fillId="0" borderId="1" xfId="32" applyFont="1" applyFill="1"/>
    <xf numFmtId="0" fontId="28" fillId="0" borderId="0" xfId="0" applyFont="1"/>
    <xf numFmtId="0" fontId="27" fillId="0" borderId="1" xfId="32" applyFont="1"/>
    <xf numFmtId="0" fontId="9" fillId="2" borderId="1" xfId="33" applyNumberFormat="1" applyFont="1" applyFill="1" applyAlignment="1">
      <alignment horizontal="left" vertical="center" wrapText="1"/>
    </xf>
    <xf numFmtId="0" fontId="27" fillId="0" borderId="0" xfId="0" applyFont="1"/>
    <xf numFmtId="0" fontId="10" fillId="2" borderId="7" xfId="33" applyNumberFormat="1" applyFont="1" applyFill="1" applyBorder="1" applyAlignment="1">
      <alignment horizontal="left" vertical="center" wrapText="1"/>
    </xf>
    <xf numFmtId="0" fontId="14" fillId="0" borderId="7" xfId="32" applyFont="1" applyBorder="1"/>
    <xf numFmtId="0" fontId="27" fillId="0" borderId="7" xfId="32" applyFont="1" applyFill="1" applyBorder="1"/>
    <xf numFmtId="0" fontId="9" fillId="0" borderId="1" xfId="31" applyNumberFormat="1" applyFont="1" applyFill="1" applyAlignment="1">
      <alignment horizontal="left" vertical="top"/>
    </xf>
    <xf numFmtId="0" fontId="10" fillId="0" borderId="1" xfId="31" applyNumberFormat="1" applyFont="1" applyFill="1" applyAlignment="1">
      <alignment vertical="top"/>
    </xf>
    <xf numFmtId="0" fontId="10" fillId="0" borderId="1" xfId="31" applyNumberFormat="1" applyFont="1" applyFill="1" applyAlignment="1">
      <alignment horizontal="left"/>
    </xf>
    <xf numFmtId="0" fontId="0" fillId="0" borderId="0" xfId="0" applyFill="1"/>
    <xf numFmtId="0" fontId="9" fillId="0" borderId="1" xfId="2" applyNumberFormat="1" applyFont="1" applyFill="1" applyAlignment="1">
      <alignment horizontal="left" vertical="top" wrapText="1"/>
    </xf>
    <xf numFmtId="3" fontId="9" fillId="0" borderId="1" xfId="2" applyNumberFormat="1" applyFont="1" applyFill="1" applyAlignment="1">
      <alignment horizontal="left" vertical="top"/>
    </xf>
    <xf numFmtId="3" fontId="0" fillId="0" borderId="0" xfId="0" applyNumberFormat="1" applyFill="1"/>
    <xf numFmtId="0" fontId="9" fillId="0" borderId="1" xfId="2" applyNumberFormat="1" applyFont="1" applyFill="1" applyAlignment="1">
      <alignment horizontal="left" vertical="top"/>
    </xf>
    <xf numFmtId="0" fontId="10" fillId="0" borderId="1" xfId="2" applyNumberFormat="1" applyFont="1" applyFill="1" applyAlignment="1">
      <alignment vertical="top" wrapText="1"/>
    </xf>
    <xf numFmtId="0" fontId="10" fillId="0" borderId="1" xfId="2" applyNumberFormat="1" applyFont="1" applyFill="1" applyAlignment="1">
      <alignment horizontal="left" vertical="top" wrapText="1"/>
    </xf>
    <xf numFmtId="0" fontId="11" fillId="0" borderId="7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horizontal="center" vertical="top"/>
    </xf>
    <xf numFmtId="3" fontId="10" fillId="0" borderId="7" xfId="2" applyNumberFormat="1" applyFont="1" applyFill="1" applyBorder="1" applyAlignment="1">
      <alignment horizontal="center" vertical="top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/>
    </xf>
    <xf numFmtId="3" fontId="9" fillId="0" borderId="8" xfId="2" applyNumberFormat="1" applyFont="1" applyFill="1" applyBorder="1" applyAlignment="1">
      <alignment horizontal="left" vertical="top"/>
    </xf>
    <xf numFmtId="0" fontId="9" fillId="0" borderId="1" xfId="2" applyNumberFormat="1" applyFont="1" applyFill="1" applyAlignment="1">
      <alignment horizontal="left" vertical="center" wrapText="1"/>
    </xf>
    <xf numFmtId="0" fontId="9" fillId="0" borderId="1" xfId="2" applyNumberFormat="1" applyFont="1" applyFill="1" applyAlignment="1">
      <alignment horizontal="center" vertical="center" wrapText="1"/>
    </xf>
    <xf numFmtId="0" fontId="10" fillId="0" borderId="1" xfId="2" applyNumberFormat="1" applyFont="1" applyFill="1" applyAlignment="1">
      <alignment horizontal="left" vertical="center" wrapText="1"/>
    </xf>
    <xf numFmtId="0" fontId="10" fillId="0" borderId="1" xfId="2" applyNumberFormat="1" applyFont="1" applyFill="1" applyAlignment="1">
      <alignment horizontal="center" vertical="center" wrapText="1"/>
    </xf>
    <xf numFmtId="3" fontId="10" fillId="0" borderId="8" xfId="2" applyNumberFormat="1" applyFont="1" applyFill="1" applyBorder="1" applyAlignment="1">
      <alignment horizontal="right" wrapText="1"/>
    </xf>
    <xf numFmtId="3" fontId="10" fillId="0" borderId="1" xfId="2" applyNumberFormat="1" applyFont="1" applyFill="1" applyAlignment="1">
      <alignment horizontal="right" vertical="center" wrapText="1"/>
    </xf>
    <xf numFmtId="3" fontId="10" fillId="0" borderId="11" xfId="2" applyNumberFormat="1" applyFont="1" applyFill="1" applyBorder="1" applyAlignment="1">
      <alignment horizontal="right" wrapText="1"/>
    </xf>
    <xf numFmtId="3" fontId="9" fillId="0" borderId="8" xfId="2" applyNumberFormat="1" applyFont="1" applyFill="1" applyBorder="1" applyAlignment="1">
      <alignment horizontal="right" vertical="center" wrapText="1"/>
    </xf>
    <xf numFmtId="3" fontId="10" fillId="0" borderId="1" xfId="2" applyNumberFormat="1" applyFont="1" applyFill="1" applyAlignment="1">
      <alignment horizontal="right" wrapText="1"/>
    </xf>
    <xf numFmtId="3" fontId="10" fillId="0" borderId="12" xfId="2" applyNumberFormat="1" applyFont="1" applyFill="1" applyBorder="1" applyAlignment="1">
      <alignment horizontal="right" wrapText="1"/>
    </xf>
    <xf numFmtId="0" fontId="15" fillId="0" borderId="1" xfId="2" applyNumberFormat="1" applyFont="1" applyFill="1" applyAlignment="1">
      <alignment horizontal="left" vertical="top" wrapText="1"/>
    </xf>
    <xf numFmtId="3" fontId="9" fillId="0" borderId="10" xfId="2" applyNumberFormat="1" applyFont="1" applyFill="1" applyBorder="1" applyAlignment="1">
      <alignment horizontal="right"/>
    </xf>
    <xf numFmtId="3" fontId="9" fillId="0" borderId="1" xfId="2" applyNumberFormat="1" applyFont="1" applyFill="1" applyAlignment="1">
      <alignment horizontal="right"/>
    </xf>
    <xf numFmtId="0" fontId="10" fillId="0" borderId="1" xfId="33" applyNumberFormat="1" applyFont="1" applyFill="1" applyAlignment="1">
      <alignment horizontal="left" vertical="center" wrapText="1"/>
    </xf>
    <xf numFmtId="0" fontId="14" fillId="0" borderId="1" xfId="32" applyFont="1" applyFill="1"/>
    <xf numFmtId="167" fontId="27" fillId="0" borderId="1" xfId="34" applyNumberFormat="1" applyFont="1" applyFill="1"/>
    <xf numFmtId="0" fontId="28" fillId="0" borderId="0" xfId="0" applyFont="1" applyFill="1"/>
    <xf numFmtId="0" fontId="10" fillId="0" borderId="1" xfId="33" applyNumberFormat="1" applyFont="1" applyFill="1" applyAlignment="1">
      <alignment horizontal="left" vertical="center" wrapText="1"/>
    </xf>
    <xf numFmtId="167" fontId="14" fillId="0" borderId="1" xfId="34" applyNumberFormat="1" applyFont="1" applyFill="1" applyBorder="1"/>
    <xf numFmtId="167" fontId="29" fillId="0" borderId="1" xfId="34" applyNumberFormat="1" applyFont="1" applyFill="1"/>
    <xf numFmtId="0" fontId="10" fillId="0" borderId="1" xfId="33" applyNumberFormat="1" applyFont="1" applyFill="1" applyAlignment="1">
      <alignment horizontal="left" vertical="top" wrapText="1"/>
    </xf>
    <xf numFmtId="0" fontId="9" fillId="0" borderId="1" xfId="33" applyNumberFormat="1" applyFont="1" applyFill="1" applyAlignment="1">
      <alignment horizontal="left" vertical="center" wrapText="1"/>
    </xf>
    <xf numFmtId="0" fontId="27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left" vertical="top"/>
    </xf>
    <xf numFmtId="3" fontId="4" fillId="0" borderId="2" xfId="0" applyNumberFormat="1" applyFont="1" applyFill="1" applyBorder="1" applyAlignment="1">
      <alignment horizontal="right" wrapText="1"/>
    </xf>
    <xf numFmtId="0" fontId="30" fillId="0" borderId="1" xfId="33" applyFont="1" applyFill="1" applyAlignment="1">
      <alignment horizontal="left"/>
    </xf>
    <xf numFmtId="0" fontId="13" fillId="0" borderId="1" xfId="33" applyFont="1" applyFill="1"/>
    <xf numFmtId="4" fontId="30" fillId="0" borderId="1" xfId="33" applyNumberFormat="1" applyFont="1" applyFill="1" applyAlignment="1">
      <alignment horizontal="right"/>
    </xf>
    <xf numFmtId="4" fontId="32" fillId="0" borderId="1" xfId="33" applyNumberFormat="1" applyFont="1" applyFill="1" applyAlignment="1">
      <alignment horizontal="right"/>
    </xf>
    <xf numFmtId="0" fontId="31" fillId="0" borderId="0" xfId="0" applyFont="1" applyFill="1"/>
    <xf numFmtId="0" fontId="9" fillId="0" borderId="1" xfId="1" applyNumberFormat="1" applyFont="1" applyFill="1" applyAlignment="1">
      <alignment horizontal="left" vertical="top"/>
    </xf>
    <xf numFmtId="3" fontId="9" fillId="0" borderId="1" xfId="1" applyNumberFormat="1" applyFont="1" applyFill="1" applyAlignment="1">
      <alignment horizontal="left" vertical="top"/>
    </xf>
    <xf numFmtId="0" fontId="10" fillId="0" borderId="1" xfId="1" applyNumberFormat="1" applyFont="1" applyFill="1" applyAlignment="1">
      <alignment vertical="top"/>
    </xf>
    <xf numFmtId="0" fontId="10" fillId="0" borderId="1" xfId="1" applyNumberFormat="1" applyFont="1" applyFill="1" applyAlignment="1">
      <alignment horizontal="left" vertical="top"/>
    </xf>
    <xf numFmtId="0" fontId="11" fillId="0" borderId="7" xfId="1" applyNumberFormat="1" applyFont="1" applyFill="1" applyBorder="1" applyAlignment="1">
      <alignment horizontal="left" vertical="top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left" vertical="top"/>
    </xf>
    <xf numFmtId="3" fontId="9" fillId="0" borderId="8" xfId="1" applyNumberFormat="1" applyFont="1" applyFill="1" applyBorder="1" applyAlignment="1">
      <alignment horizontal="left" vertical="top"/>
    </xf>
    <xf numFmtId="0" fontId="10" fillId="0" borderId="1" xfId="1" applyNumberFormat="1" applyFont="1" applyFill="1" applyAlignment="1">
      <alignment horizontal="left" vertical="center"/>
    </xf>
    <xf numFmtId="3" fontId="10" fillId="0" borderId="7" xfId="1" applyNumberFormat="1" applyFont="1" applyFill="1" applyBorder="1" applyAlignment="1">
      <alignment horizontal="right"/>
    </xf>
    <xf numFmtId="0" fontId="9" fillId="0" borderId="1" xfId="1" applyNumberFormat="1" applyFont="1" applyFill="1" applyAlignment="1">
      <alignment horizontal="left" vertical="center"/>
    </xf>
    <xf numFmtId="3" fontId="9" fillId="0" borderId="8" xfId="1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3" fontId="9" fillId="0" borderId="1" xfId="1" applyNumberFormat="1" applyFont="1" applyFill="1" applyAlignment="1">
      <alignment horizontal="right"/>
    </xf>
    <xf numFmtId="3" fontId="10" fillId="0" borderId="1" xfId="1" applyNumberFormat="1" applyFont="1" applyFill="1" applyAlignment="1">
      <alignment horizontal="right"/>
    </xf>
    <xf numFmtId="3" fontId="10" fillId="0" borderId="9" xfId="1" applyNumberFormat="1" applyFont="1" applyFill="1" applyBorder="1" applyAlignment="1">
      <alignment horizontal="right"/>
    </xf>
    <xf numFmtId="3" fontId="9" fillId="0" borderId="10" xfId="1" applyNumberFormat="1" applyFont="1" applyFill="1" applyBorder="1" applyAlignment="1">
      <alignment horizontal="left" vertical="center"/>
    </xf>
    <xf numFmtId="0" fontId="8" fillId="0" borderId="1" xfId="1" applyFill="1"/>
    <xf numFmtId="3" fontId="8" fillId="0" borderId="1" xfId="1" applyNumberFormat="1" applyFill="1"/>
    <xf numFmtId="3" fontId="2" fillId="0" borderId="0" xfId="0" applyNumberFormat="1" applyFont="1" applyFill="1" applyAlignment="1">
      <alignment horizontal="right"/>
    </xf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8" fillId="0" borderId="0" xfId="0" applyFont="1" applyAlignment="1">
      <alignment vertical="center" wrapText="1"/>
    </xf>
    <xf numFmtId="4" fontId="9" fillId="0" borderId="1" xfId="2" applyNumberFormat="1" applyFont="1" applyFill="1" applyAlignment="1">
      <alignment horizontal="right"/>
    </xf>
    <xf numFmtId="0" fontId="10" fillId="2" borderId="1" xfId="33" applyNumberFormat="1" applyFont="1" applyFill="1" applyBorder="1" applyAlignment="1">
      <alignment horizontal="left" vertical="center" wrapText="1"/>
    </xf>
    <xf numFmtId="167" fontId="27" fillId="0" borderId="1" xfId="34" applyNumberFormat="1" applyFont="1" applyBorder="1"/>
    <xf numFmtId="0" fontId="18" fillId="0" borderId="1" xfId="0" applyFont="1" applyBorder="1" applyAlignment="1">
      <alignment vertical="center" wrapText="1"/>
    </xf>
    <xf numFmtId="3" fontId="9" fillId="3" borderId="1" xfId="35" applyNumberFormat="1" applyFont="1" applyFill="1" applyAlignment="1">
      <alignment horizontal="right" wrapText="1"/>
    </xf>
    <xf numFmtId="3" fontId="9" fillId="3" borderId="7" xfId="35" applyNumberFormat="1" applyFont="1" applyFill="1" applyBorder="1" applyAlignment="1">
      <alignment horizontal="right" wrapText="1"/>
    </xf>
    <xf numFmtId="3" fontId="18" fillId="0" borderId="14" xfId="0" applyNumberFormat="1" applyFont="1" applyBorder="1" applyAlignment="1">
      <alignment horizontal="right" vertical="center"/>
    </xf>
    <xf numFmtId="3" fontId="18" fillId="0" borderId="15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25" fillId="0" borderId="14" xfId="0" applyFont="1" applyBorder="1"/>
    <xf numFmtId="3" fontId="17" fillId="0" borderId="13" xfId="0" applyNumberFormat="1" applyFont="1" applyBorder="1" applyAlignment="1">
      <alignment horizontal="right" vertical="center"/>
    </xf>
    <xf numFmtId="3" fontId="9" fillId="3" borderId="1" xfId="36" applyNumberFormat="1" applyFont="1" applyFill="1" applyAlignment="1">
      <alignment horizontal="right" wrapText="1"/>
    </xf>
    <xf numFmtId="3" fontId="9" fillId="3" borderId="1" xfId="37" applyNumberFormat="1" applyFont="1" applyFill="1" applyAlignment="1">
      <alignment horizontal="right" wrapText="1"/>
    </xf>
    <xf numFmtId="3" fontId="9" fillId="3" borderId="7" xfId="36" applyNumberFormat="1" applyFont="1" applyFill="1" applyBorder="1" applyAlignment="1">
      <alignment horizontal="right" wrapText="1"/>
    </xf>
    <xf numFmtId="3" fontId="9" fillId="3" borderId="7" xfId="37" applyNumberFormat="1" applyFont="1" applyFill="1" applyBorder="1" applyAlignment="1">
      <alignment horizontal="right" wrapText="1"/>
    </xf>
    <xf numFmtId="3" fontId="18" fillId="0" borderId="13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9" fillId="2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center" wrapText="1"/>
    </xf>
    <xf numFmtId="0" fontId="10" fillId="0" borderId="1" xfId="33" applyNumberFormat="1" applyFont="1" applyFill="1" applyAlignment="1">
      <alignment horizontal="left" vertical="top" wrapText="1"/>
    </xf>
    <xf numFmtId="0" fontId="10" fillId="0" borderId="1" xfId="2" applyNumberFormat="1" applyFont="1" applyFill="1" applyAlignment="1">
      <alignment horizontal="center" vertical="top" wrapText="1"/>
    </xf>
    <xf numFmtId="0" fontId="9" fillId="0" borderId="1" xfId="2" applyNumberFormat="1" applyFont="1" applyFill="1" applyAlignment="1">
      <alignment horizontal="center" vertical="top"/>
    </xf>
    <xf numFmtId="0" fontId="15" fillId="0" borderId="1" xfId="2" applyNumberFormat="1" applyFont="1" applyFill="1" applyAlignment="1">
      <alignment horizontal="center" vertical="top" wrapText="1"/>
    </xf>
    <xf numFmtId="0" fontId="10" fillId="0" borderId="1" xfId="1" applyNumberFormat="1" applyFont="1" applyFill="1" applyAlignment="1">
      <alignment horizontal="center" vertical="top"/>
    </xf>
    <xf numFmtId="0" fontId="9" fillId="0" borderId="1" xfId="1" applyNumberFormat="1" applyFont="1" applyFill="1" applyAlignment="1">
      <alignment horizontal="center" vertical="top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0" fillId="0" borderId="1" xfId="33" applyNumberFormat="1" applyFont="1" applyFill="1" applyBorder="1" applyAlignment="1">
      <alignment horizontal="left" vertical="center" wrapText="1"/>
    </xf>
    <xf numFmtId="0" fontId="10" fillId="2" borderId="1" xfId="33" applyNumberFormat="1" applyFont="1" applyFill="1" applyAlignment="1">
      <alignment horizontal="left" vertical="center" wrapText="1"/>
    </xf>
    <xf numFmtId="0" fontId="9" fillId="2" borderId="1" xfId="33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3" fontId="17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7" fillId="0" borderId="14" xfId="0" applyFont="1" applyBorder="1" applyAlignment="1">
      <alignment horizontal="right" vertical="center"/>
    </xf>
    <xf numFmtId="0" fontId="25" fillId="0" borderId="0" xfId="0" applyFont="1"/>
    <xf numFmtId="0" fontId="10" fillId="2" borderId="8" xfId="33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3" fontId="18" fillId="0" borderId="13" xfId="0" applyNumberFormat="1" applyFont="1" applyFill="1" applyBorder="1" applyAlignment="1">
      <alignment horizontal="right" vertical="center"/>
    </xf>
  </cellXfs>
  <cellStyles count="38">
    <cellStyle name="Comma 2" xfId="4"/>
    <cellStyle name="Comma 2 2" xfId="5"/>
    <cellStyle name="Comma 2 2 2" xfId="6"/>
    <cellStyle name="Comma 2 3" xfId="7"/>
    <cellStyle name="Comma 2 4" xfId="14"/>
    <cellStyle name="Comma 3" xfId="15"/>
    <cellStyle name="Comma 39" xfId="10"/>
    <cellStyle name="Comma 4" xfId="11"/>
    <cellStyle name="Comma 41" xfId="16"/>
    <cellStyle name="Normal 10" xfId="13"/>
    <cellStyle name="Normal 10 2" xfId="12"/>
    <cellStyle name="Normal 10 3" xfId="17"/>
    <cellStyle name="Normal 2" xfId="18"/>
    <cellStyle name="Normal 2 18" xfId="9"/>
    <cellStyle name="Normal 2 2" xfId="19"/>
    <cellStyle name="Normal 2 2 2" xfId="20"/>
    <cellStyle name="Normal 2 2 3" xfId="21"/>
    <cellStyle name="Normal 2 3 2" xfId="22"/>
    <cellStyle name="Normal 26" xfId="23"/>
    <cellStyle name="Normal 3" xfId="24"/>
    <cellStyle name="Normal_15" xfId="25"/>
    <cellStyle name="Обычный" xfId="0" builtinId="0"/>
    <cellStyle name="Обычный 10" xfId="32"/>
    <cellStyle name="Обычный 2" xfId="3"/>
    <cellStyle name="Обычный 2 2" xfId="26"/>
    <cellStyle name="Обычный 3" xfId="27"/>
    <cellStyle name="Обычный 4" xfId="28"/>
    <cellStyle name="Обычный_Лист1" xfId="1"/>
    <cellStyle name="Обычный_Лист13" xfId="2"/>
    <cellStyle name="Обычный_Лист2" xfId="37"/>
    <cellStyle name="Обычный_ОДДС" xfId="31"/>
    <cellStyle name="Обычный_ОПиУ" xfId="35"/>
    <cellStyle name="Обычный_ОПиУ-А" xfId="36"/>
    <cellStyle name="Обычный_ОФП" xfId="33"/>
    <cellStyle name="Пояснение 2" xfId="8"/>
    <cellStyle name="Финансовый 17" xfId="34"/>
    <cellStyle name="Финансовый 2" xfId="29"/>
    <cellStyle name="Финансовый 2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Clients/KazTransOil/2001/Branch%20Aktobe/KTO_WB_FSL_31.12.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jakeevaa\BAK2002\Documents%20and%20Settings\AkhmetovGa\My%20Documents\AA%20%20%20%20Clients\BAK\Audit%202001\Final\Sample%20size_BA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apeshkov\My%20Documents\!!!RECENT%20MATERIALS\BELON%20FINAL\!FINAL%20FINAL\Svod\Notes\With%20NOTES\Chertinskaya_Timur\Final%20new\IAS_fa_ledger_final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tunarokov.RU\Desktop\MMK%20Consolidated%202002%20-%20final\Exchange%20with%20client\DIT-new%2019.05.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EvrazRuda\January05\RPacks\RP_blank_test_AS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5239/2308319402700006682/13110%20Determine%20Materiality_12m%2020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710%20Materiality%20Calculations%20%202011%20-%20interi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OK/_PPE/1001.Avtosvet/A2.Belovopogruztrans.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\My%20Documents\Data\Kazintel\audit%202001\Arna\FSL\Arna%20billing%20-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P/BP_2005/05al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Handout%205%202%20-%20ROMM%20-%20Sales%20-%20Illustrative%20Example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Receivable%20-%20short%20for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DD%20excel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rued%20Expenses%20-%20short%20for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mstepanov\My%20Documents\Clients\Belon\2004\Consolidation\OOO_Shakhta_Chertinskaya_Koksovaya\FA\IFRS_FA_Chertinskay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!FINAL%20FINAL\Svod%20NEW\Associates\Belovopogruztrans\08_BelovpogruztransF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Excel\BP\2000\00alm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staff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wp/&#1052;&#1086;&#1080;%20&#1076;&#1086;&#1082;&#1091;&#1084;&#1077;&#1085;&#1090;&#1099;/&#1060;&#1080;&#1085;&#1054;&#1090;/&#1060;&#1054;&#1048;-&#1057;&#1077;&#1085;25.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VVV\bs1999\aug99\IAS08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ZH-SAM~1\LOCALS~1\Temp\C.Lotus.Notes.Data\57_1NKs%20&#1087;&#1083;&#1102;&#1089;%20&#1040;&#1040;_&#105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ozybasa1\Shared\WINDOWS\TEMP\Grv105.tmp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PPE%20testing%20as%20at%2030.11.201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imurunarokov\Pub\MyFolder\projects\AFK%20Sistema\STAGE3\MTU-Intel\MtuIntel_2804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650.NZT%20Other%20income%20&amp;%20expenses%20review%206m%202008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BASEL\Reportings\&#1041;&#1062;&#1041;&#1050;_2003_1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ATA\Banks\Turkmen-Turkish%20Bank\2000\Final%2012%20months\Restatement\TTB%20Restatement%202000-12%20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Revenues%20-%20short%20for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MD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rett/AppData/Local/Microsoft/Windows/Temporary%20Internet%20Files/Content.Outlook/RKYSLOR7/18XX%20-%20Inventory_Revis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40%20Evaluation%20of%20Misstatements%20and%20Disclosure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Payable%20-%20short%20for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pbc/OTCHET1999/april-june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317zu\document\VVV\EBRDIFC\Qtr4%202001\IK2001-for%20update_inter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Engagements\KarazhanBasMunay\KaraZhanbasMunay_semiannual_2002\Documents\TRIAL%20BALAN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6202/2327756259300000373/11011%20Determine%20Material%20Classes%20of%20Transactions,%20Account%20Balances%20&amp;%20Disclosures%20FINA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50%20Loans%20testing%20last%2031%2012%20201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250.XXX%20COS%20and%20SG&amp;A%20for%209m%202009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AFK%20Sistema\STAGE3\MTU-Intel\MtuIntel_2804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Exchange\FINAL%20MODELS\With%20NOTES\Kostromovskaya\03_Kostroma_with%20notes_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Belon\LKZSM\FairValueAdj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50%20Cash%20Testing%202013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5150%20%20Cash%20Testing%20as%20of%2030%2011%202015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50%20TMS%20as%20of%2031%2012%202011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Sea\Port\TMTP_2403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LOBKOVAN\aws\Engagements\ABS%20CENTER\ABS%20CENTER-AUDIT2002\Document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aldasheva\&#1056;&#1072;&#1073;&#1086;&#1095;&#1080;&#1081;%20&#1089;&#1090;&#1086;&#1083;\2005&#1075;\&#1054;&#1087;&#1077;&#1088;&#1072;&#1094;&#1080;&#1086;&#1085;&#1085;&#1099;&#1081;%20&#1073;&#1102;&#1076;&#1078;&#1077;&#1090;%202005&#1075;\&#1041;&#1102;&#1076;&#1078;&#1077;&#1090;%20&#1047;&#1060;_%20&#1076;&#1086;&#1075;&#1086;&#1074;&#1086;&#1088;&#1072;_%20&#1089;&#1095;&#1077;&#1090;&#1072;%20%202005%20&#1075;%20&#1057;&#1042;&#1054;&#1044;%2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&#1058;&#1054;&#1054;_&#1041;&#1044;&#1056;%20&#1080;&#1090;&#1086;&#1075;%202012_&#1073;&#1102;&#1076;&#1078;&#1077;&#1090;%20&#1087;&#1088;&#1086;&#1077;&#1082;&#1090;_&#1101;&#1083;2+578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TEMP\IK2001-update%20FY%202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t.kulmanova\Local%20Settings\Temporary%20Internet%20Files\OLK131\&#1076;&#1077;&#1073;&#1080;&#1090;%20&#1085;&#1072;%2031%2006%200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S-Terekhov\Local%20Settings\Temporary%20Internet%20Files\OLK21\&#1092;&#1077;&#1074;%202002\&#1044;&#1041;&#1057;&#1055;_02_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%20DTT%20model%20for%20PBC%20transformation%2031%2012%202008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46;&#1072;&#1085;&#1085;&#1072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2005%20&#1075;&#1086;&#1076;\KPMG%20-%20&#1045;&#1074;&#1088;&#1072;&#1079;&#1088;&#1091;&#1076;&#1072;\KPMG\&#1045;&#1074;&#1088;&#1072;&#1079;&#1088;&#1091;&#1076;&#1072;%20&#1054;&#1040;&#1054;\&#1056;&#1072;&#1089;&#1095;&#1077;&#1090;%20&#1054;&#1041;&#1054;&#1056;_&#1045;&#1040;&#1056;_01.01.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Dynamic/Plan_Actual/2004/Reg04pf_tenge1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50;&#1050;&#1041;\&#1041;&#1091;&#1083;&#1072;&#1074;&#1080;&#1085;&#1072;%20&#1042;.&#1057;\&#1057;&#1080;&#1073;&#1082;&#1086;&#1085;&#1090;&#1088;&#1072;&#1082;&#1090;\2013%20&#1080;&#1102;&#1083;&#1100;%202%20&#1082;&#1074;%2013%20&#1057;&#1080;&#1073;&#1050;&#1086;&#1085;&#1090;&#1088;&#1072;&#1082;&#1090;%2020130628_1610_Credit%20Application_v1_054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01/&#1055;&#1041;_&#1073;&#1102;&#1076;&#1078;&#1077;&#1090;%202012_&#1103;&#1085;&#1074;&#1072;&#1088;&#110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KazAzot_15/Planning/Materiality/1710%20Materiality%20Calculation%20KAZAZO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Статьи"/>
      <sheetName val="A-20"/>
      <sheetName val="U4.100 711"/>
      <sheetName val="Actuals Input"/>
      <sheetName val="KTO_WB_FSL_31.12.01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Gas1999"/>
      <sheetName val="U-3"/>
      <sheetName val="U-4"/>
      <sheetName val="DATA"/>
      <sheetName val="Содержание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ЯНВАРЬ"/>
      <sheetName val="Форма2"/>
      <sheetName val="Capex"/>
      <sheetName val="Sample size_BAK"/>
      <sheetName val="Random Report"/>
      <sheetName val="Sheet2"/>
      <sheetName val="Sheet3"/>
      <sheetName val="Статьи"/>
      <sheetName val="Book Adjustments"/>
    </sheetNames>
    <sheetDataSet>
      <sheetData sheetId="0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Leasing"/>
      <sheetName val="FA_Ledger"/>
      <sheetName val="CIP"/>
      <sheetName val="infl_rates"/>
      <sheetName val="Revaluations"/>
      <sheetName val="CIP_Ledger_OLD"/>
    </sheetNames>
    <sheetDataSet>
      <sheetData sheetId="0"/>
      <sheetData sheetId="1"/>
      <sheetData sheetId="2"/>
      <sheetData sheetId="3"/>
      <sheetData sheetId="4"/>
      <sheetData sheetId="5">
        <row r="43">
          <cell r="H43">
            <v>1.0467539745599999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</sheetNames>
    <sheetDataSet>
      <sheetData sheetId="0" refreshError="1">
        <row r="7">
          <cell r="E7" t="str">
            <v>USD</v>
          </cell>
        </row>
        <row r="9">
          <cell r="E9" t="str">
            <v>IFRS</v>
          </cell>
        </row>
        <row r="16">
          <cell r="E16">
            <v>0.24</v>
          </cell>
        </row>
        <row r="17">
          <cell r="E17">
            <v>0.24</v>
          </cell>
        </row>
        <row r="18">
          <cell r="E18">
            <v>0.24</v>
          </cell>
        </row>
        <row r="19">
          <cell r="E19">
            <v>0.24</v>
          </cell>
        </row>
        <row r="22">
          <cell r="F22">
            <v>3.3178500331785002E-2</v>
          </cell>
        </row>
        <row r="23">
          <cell r="F23">
            <v>3.1838515051657988E-2</v>
          </cell>
        </row>
        <row r="24">
          <cell r="F24">
            <v>3.1461975056946173E-2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A-20"/>
      <sheetName val="Threshold Table"/>
      <sheetName val="TB"/>
      <sheetName val="PR CN"/>
      <sheetName val="FES"/>
      <sheetName val="CASH"/>
      <sheetName val="Info"/>
      <sheetName val="Загрузка "/>
      <sheetName val="Final_1145"/>
      <sheetName val="SMSTemp"/>
      <sheetName val="МО 0012"/>
      <sheetName val="chiet tinh"/>
      <sheetName val="Sheet1"/>
      <sheetName val="Sheet3"/>
      <sheetName val="P9-BS by Co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Sony"/>
      <sheetName val="Assumptions"/>
      <sheetName val="д.7.001"/>
      <sheetName val="#REF"/>
      <sheetName val="KONSOLID"/>
      <sheetName val="Aug"/>
      <sheetName val="July"/>
      <sheetName val="June"/>
      <sheetName val="May"/>
      <sheetName val="Sept"/>
      <sheetName val="KazCopper"/>
      <sheetName val="FMLK"/>
      <sheetName val="FDREPORT"/>
      <sheetName val="Resource Sheet"/>
      <sheetName val="Main Sheet"/>
      <sheetName val="Управление"/>
      <sheetName val="3НК"/>
      <sheetName val="ОборБалФормОтч"/>
      <sheetName val="База"/>
      <sheetName val="7.1"/>
      <sheetName val="IFRS FS"/>
      <sheetName val="\\$NDS\.EFES_KARAGANDA_SYS.ESY\"/>
      <sheetName val="admin"/>
      <sheetName val="Ural med"/>
      <sheetName val="Sales for 2001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__$NDS_.EFES_KARAGANDA_SYS.ESY_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3"/>
      <sheetName val="2004"/>
      <sheetName val="Info"/>
      <sheetName val="Grouplist"/>
      <sheetName val="Control"/>
      <sheetName val="A1"/>
      <sheetName val="A2"/>
      <sheetName val="A3"/>
      <sheetName val="A4"/>
      <sheetName val="A5"/>
      <sheetName val="A6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AutoAdj"/>
      <sheetName val="Accounts"/>
    </sheetNames>
    <sheetDataSet>
      <sheetData sheetId="0"/>
      <sheetData sheetId="1"/>
      <sheetData sheetId="2" refreshError="1">
        <row r="5">
          <cell r="D5" t="str">
            <v>01/01/2004</v>
          </cell>
        </row>
        <row r="6">
          <cell r="D6" t="str">
            <v>31/12/2004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&amp; Summary"/>
      <sheetName val="Summary"/>
      <sheetName val="TB_12m16"/>
      <sheetName val="TB_9m16"/>
      <sheetName val="PY misstatements"/>
      <sheetName val="Sliding Scale"/>
      <sheetName val="Materiality - AB, COT, and Disc"/>
      <sheetName val="SS"/>
      <sheetName val="Module1"/>
    </sheetNames>
    <sheetDataSet>
      <sheetData sheetId="0" refreshError="1"/>
      <sheetData sheetId="1">
        <row r="8">
          <cell r="B8">
            <v>12774193.083329998</v>
          </cell>
        </row>
        <row r="9">
          <cell r="B9">
            <v>0.05</v>
          </cell>
        </row>
        <row r="11">
          <cell r="B11">
            <v>630000</v>
          </cell>
        </row>
        <row r="12">
          <cell r="B12">
            <v>63000</v>
          </cell>
        </row>
      </sheetData>
      <sheetData sheetId="2" refreshError="1"/>
      <sheetData sheetId="3"/>
      <sheetData sheetId="4">
        <row r="8">
          <cell r="C8" t="str">
            <v>1010, Денежные средства в кассе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ulations"/>
      <sheetName val="Sliding Scale"/>
      <sheetName val="Tickmarks"/>
      <sheetName val="E-rates"/>
      <sheetName val="SS support"/>
    </sheetNames>
    <sheetDataSet>
      <sheetData sheetId="0" refreshError="1">
        <row r="2">
          <cell r="B2" t="str">
            <v>Revenue</v>
          </cell>
        </row>
        <row r="4">
          <cell r="B4">
            <v>28110788.200354528</v>
          </cell>
        </row>
        <row r="9">
          <cell r="B9">
            <v>428742.78737404384</v>
          </cell>
        </row>
        <row r="12">
          <cell r="B12">
            <v>364431.36926793726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302.1"/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2"/>
      <sheetName val="yO302.3"/>
      <sheetName val="yO303 - FOREX testing"/>
      <sheetName val="yO304_Interest testing"/>
      <sheetName val="yO400 - VAT"/>
      <sheetName val="yO500 - WHT &amp; RCVAT testing"/>
      <sheetName val="yO501"/>
      <sheetName val="yO502"/>
      <sheetName val="yO503"/>
      <sheetName val="yO900-Tax audit acts"/>
      <sheetName val="yO302_1"/>
      <sheetName val="группа"/>
      <sheetName val="Cash CCI Detail"/>
      <sheetName val="Workings"/>
      <sheetName val="Macroeconomic Assumptions"/>
      <sheetName val="Hidden"/>
      <sheetName val="O. Taxes_YE_2003"/>
      <sheetName val="#ССЫЛКА"/>
      <sheetName val="ЯНВ_99"/>
      <sheetName val="N_SVOD"/>
      <sheetName val="CA"/>
      <sheetName val="класс"/>
      <sheetName val="XLR_NoRangeSheet"/>
      <sheetName val="База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Adj"/>
      <sheetName val="Info"/>
      <sheetName val="Итог-сверка-РСБУ"/>
      <sheetName val="A2"/>
      <sheetName val="РеестрМСФО"/>
      <sheetName val="AAR"/>
      <sheetName val="Grouplist"/>
      <sheetName val="ОФ"/>
    </sheetNames>
    <sheetDataSet>
      <sheetData sheetId="0" refreshError="1"/>
      <sheetData sheetId="1">
        <row r="8">
          <cell r="G8" t="str">
            <v>31 Декабрь 2004</v>
          </cell>
        </row>
        <row r="9">
          <cell r="G9" t="str">
            <v>31 Декабрь 2005</v>
          </cell>
        </row>
        <row r="20">
          <cell r="E20" t="str">
            <v>тыс. руб</v>
          </cell>
        </row>
      </sheetData>
      <sheetData sheetId="2" refreshError="1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CPI"/>
      <sheetName val="definitions"/>
      <sheetName val="GAAP TB 31.12.01  detail p&amp;l"/>
      <sheetName val="Sales for 2001"/>
      <sheetName val="Actuals Input"/>
      <sheetName val="Arna billing - 2001"/>
      <sheetName val="Sheet1"/>
      <sheetName val="Info"/>
      <sheetName val="yO302.1"/>
      <sheetName val="co_code"/>
      <sheetName val="Cash Flow - 2004 Workings"/>
      <sheetName val="UNITPRICES"/>
      <sheetName val="FS-97"/>
      <sheetName val="Summary"/>
      <sheetName val="д.7.001"/>
      <sheetName val="Виды оплат"/>
      <sheetName val="Цеха"/>
      <sheetName val="Catalogue"/>
      <sheetName val="demir kzt"/>
      <sheetName val="Cash Flow - CY Workings"/>
      <sheetName val="- 1 -"/>
      <sheetName val="UOG_TB"/>
      <sheetName val="Ural me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B"/>
      <sheetName val="PR CN"/>
      <sheetName val="CA"/>
      <sheetName val="FES"/>
    </sheetNames>
    <sheetDataSet>
      <sheetData sheetId="0">
        <row r="30">
          <cell r="B30">
            <v>1307518.6400001969</v>
          </cell>
        </row>
      </sheetData>
      <sheetData sheetId="1">
        <row r="30">
          <cell r="B30">
            <v>1307518.6400001969</v>
          </cell>
        </row>
      </sheetData>
      <sheetData sheetId="2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FSN"/>
      <sheetName val="Исх_данные"/>
      <sheetName val="SUMMARY"/>
      <sheetName val="Const"/>
      <sheetName val="Staff"/>
      <sheetName val="Свод"/>
      <sheetName val="analis"/>
      <sheetName val="Райс"/>
      <sheetName val="HB"/>
      <sheetName val="CF_DM"/>
      <sheetName val="CF_IM"/>
      <sheetName val="Report"/>
      <sheetName val="BS"/>
      <sheetName val="FSN (new)"/>
      <sheetName val="FS_alm"/>
      <sheetName val="Dep_OpEx"/>
      <sheetName val="Capex"/>
      <sheetName val="Prepaid"/>
      <sheetName val="Prepaid_CDMA"/>
      <sheetName val="CDMA"/>
      <sheetName val="New_serv"/>
      <sheetName val="FixedPhone"/>
      <sheetName val="Transfer"/>
      <sheetName val="SubProj"/>
      <sheetName val="Traf_Pat"/>
      <sheetName val="Tariffs"/>
      <sheetName val="Traffic"/>
      <sheetName val="Traf_Rev"/>
      <sheetName val="FixRev"/>
      <sheetName val="KTK"/>
      <sheetName val="MITI"/>
      <sheetName val="FST_rex"/>
      <sheetName val="Net_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D14">
            <v>6</v>
          </cell>
        </row>
        <row r="21">
          <cell r="D21">
            <v>1.7000000000000001E-2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3">
          <cell r="E3">
            <v>2004</v>
          </cell>
          <cell r="F3" t="str">
            <v>Jan-05</v>
          </cell>
          <cell r="G3" t="str">
            <v>Feb-05</v>
          </cell>
          <cell r="H3" t="str">
            <v>Mar-05</v>
          </cell>
          <cell r="I3" t="str">
            <v>Apr-05</v>
          </cell>
          <cell r="J3" t="str">
            <v>May-05</v>
          </cell>
          <cell r="K3" t="str">
            <v>Jun-05</v>
          </cell>
          <cell r="L3" t="str">
            <v>Jul-05</v>
          </cell>
          <cell r="M3" t="str">
            <v>Aug-05</v>
          </cell>
          <cell r="N3" t="str">
            <v>Sep-05</v>
          </cell>
          <cell r="O3" t="str">
            <v>Oct-05</v>
          </cell>
          <cell r="P3" t="str">
            <v>Nov-05</v>
          </cell>
          <cell r="Q3" t="str">
            <v>Dec-05</v>
          </cell>
          <cell r="R3">
            <v>2005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OMM Sales"/>
      <sheetName val="Sheet1"/>
      <sheetName val="ROM - AR unbilled"/>
      <sheetName val="Control Testing Procedures"/>
      <sheetName val="Substantive Procedure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HideSheet"/>
      <sheetName val="Profit and loss"/>
      <sheetName val="CF"/>
      <sheetName val="12 разд. все"/>
      <sheetName val="Summary of Misstatements"/>
      <sheetName val="misc"/>
      <sheetName val="CMA Calculations- Figure 5440.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SMSTemp"/>
      <sheetName val="Sheet1"/>
      <sheetName val="Contents"/>
      <sheetName val="Loans_010107"/>
      <sheetName val="U2.1010"/>
      <sheetName val="Tabeller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HKM RTC Crude costs"/>
      <sheetName val="F-1,2,3_97"/>
      <sheetName val="客戶清單customer list"/>
      <sheetName val="JobDetails"/>
      <sheetName val="Ratios"/>
      <sheetName val="Balance Sheet"/>
      <sheetName val="группа"/>
      <sheetName val="Workings"/>
      <sheetName val="Macroeconomic Assumptions"/>
      <sheetName val="misc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45">
          <cell r="B45">
            <v>70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FS-97"/>
      <sheetName val="Income Statement"/>
      <sheetName val="Ratios"/>
      <sheetName val="новая _5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rt_Koks_FA_AA_2H2002_2003"/>
      <sheetName val="Chert_Additions_2H2002_2003 (2)"/>
      <sheetName val="Chertinskaya_Disposals"/>
      <sheetName val="Other_01072004"/>
      <sheetName val="Chertinskaya_01072002"/>
      <sheetName val="Chertinskaya_01072002_Accd_Depn"/>
      <sheetName val="Koksovaya_01072002"/>
    </sheetNames>
    <sheetDataSet>
      <sheetData sheetId="0"/>
      <sheetData sheetId="1"/>
      <sheetData sheetId="2">
        <row r="2">
          <cell r="C2">
            <v>36214</v>
          </cell>
          <cell r="D2" t="str">
            <v>Major</v>
          </cell>
          <cell r="E2" t="str">
            <v>Комплекс "Глиник", инв.№36214 2002 700 700 700 700 8 8 1 1</v>
          </cell>
          <cell r="F2">
            <v>23065.206003209409</v>
          </cell>
        </row>
        <row r="3">
          <cell r="C3">
            <v>35902</v>
          </cell>
          <cell r="D3" t="str">
            <v>Major</v>
          </cell>
          <cell r="E3" t="str">
            <v>Комплекс КМК 700/800 б/у, инв.№35902 1998 1,150 600 600 600 5 3 252 26</v>
          </cell>
          <cell r="F3">
            <v>19770.176574179492</v>
          </cell>
        </row>
        <row r="4">
          <cell r="C4">
            <v>36221</v>
          </cell>
          <cell r="D4" t="str">
            <v>Major</v>
          </cell>
          <cell r="E4" t="str">
            <v>Конвейер 1ЛУ-120, инв.№36221 2002 600 600 600 600 8 8 1 -</v>
          </cell>
          <cell r="F4">
            <v>19770.176574179492</v>
          </cell>
        </row>
        <row r="5">
          <cell r="C5">
            <v>17396</v>
          </cell>
          <cell r="D5" t="str">
            <v>Major</v>
          </cell>
          <cell r="E5" t="str">
            <v>Западный полевой штрек №3 гор-150</v>
          </cell>
          <cell r="F5">
            <v>14827.63243063462</v>
          </cell>
        </row>
        <row r="6">
          <cell r="C6">
            <v>36213</v>
          </cell>
          <cell r="D6" t="str">
            <v>Major</v>
          </cell>
          <cell r="E6" t="str">
            <v>Комплекс " Глиник", инв.№36213 2002 700 430 430 430 8 5 61 46</v>
          </cell>
          <cell r="F6">
            <v>14168.626544828636</v>
          </cell>
        </row>
        <row r="7">
          <cell r="C7">
            <v>16593</v>
          </cell>
          <cell r="D7" t="str">
            <v>Major</v>
          </cell>
          <cell r="E7" t="str">
            <v>Штрек полевой</v>
          </cell>
          <cell r="F7">
            <v>10544.09417289573</v>
          </cell>
        </row>
        <row r="8">
          <cell r="C8">
            <v>35909</v>
          </cell>
          <cell r="D8" t="str">
            <v>Major</v>
          </cell>
          <cell r="E8" t="str">
            <v>Конвейер 2ЛТ-100у, инв.№35909 1999 320 250 250 250 8 6 2 1</v>
          </cell>
          <cell r="F8">
            <v>8237.5735725747891</v>
          </cell>
        </row>
        <row r="9">
          <cell r="C9">
            <v>11127</v>
          </cell>
          <cell r="D9" t="str">
            <v>Major</v>
          </cell>
          <cell r="E9" t="str">
            <v>Промплощадка</v>
          </cell>
          <cell r="F9">
            <v>6919.5618009628224</v>
          </cell>
        </row>
        <row r="10">
          <cell r="C10">
            <v>35753</v>
          </cell>
          <cell r="D10" t="str">
            <v>Major</v>
          </cell>
          <cell r="E10" t="str">
            <v>Конвейер 2ЛТ-100у, инв.№35753 1996 320 160 160 160 8 4 65 -</v>
          </cell>
          <cell r="F10">
            <v>5272.0470864478648</v>
          </cell>
        </row>
        <row r="11">
          <cell r="C11">
            <v>36226</v>
          </cell>
          <cell r="D11" t="str">
            <v>Major</v>
          </cell>
          <cell r="E11" t="str">
            <v>Конвейер 2ЛТ-80, инв.№36226 2002 190 160 160 160 8 7 - -</v>
          </cell>
          <cell r="F11">
            <v>5272.0470864478648</v>
          </cell>
        </row>
        <row r="12">
          <cell r="C12">
            <v>11151</v>
          </cell>
          <cell r="D12" t="str">
            <v>Major</v>
          </cell>
          <cell r="E12" t="str">
            <v>Площадка осевого венствола</v>
          </cell>
          <cell r="F12">
            <v>4613.0412006418819</v>
          </cell>
        </row>
        <row r="13">
          <cell r="C13">
            <v>11298</v>
          </cell>
          <cell r="D13" t="str">
            <v>Major</v>
          </cell>
          <cell r="E13" t="str">
            <v>Квершлаг конв.наклон.</v>
          </cell>
          <cell r="F13">
            <v>4613.0412006418819</v>
          </cell>
        </row>
        <row r="14">
          <cell r="C14">
            <v>11302</v>
          </cell>
          <cell r="D14" t="str">
            <v>Major</v>
          </cell>
          <cell r="E14" t="str">
            <v>Квершлаг конв. наклон.</v>
          </cell>
          <cell r="F14">
            <v>4613.0412006418819</v>
          </cell>
        </row>
        <row r="15">
          <cell r="C15">
            <v>16560</v>
          </cell>
          <cell r="D15" t="str">
            <v>Major</v>
          </cell>
          <cell r="E15" t="str">
            <v>Квершлаг конв.наклон.</v>
          </cell>
          <cell r="F15">
            <v>4283.5382577388909</v>
          </cell>
        </row>
        <row r="16">
          <cell r="C16">
            <v>11384</v>
          </cell>
          <cell r="D16" t="str">
            <v>Major</v>
          </cell>
          <cell r="E16" t="str">
            <v>Ствол наклон. вентиляц.</v>
          </cell>
          <cell r="F16">
            <v>3954.035314835899</v>
          </cell>
        </row>
        <row r="17">
          <cell r="C17">
            <v>35749</v>
          </cell>
          <cell r="D17" t="str">
            <v>Major</v>
          </cell>
          <cell r="E17" t="str">
            <v>Конвейер 2ЛТ-100у, инв.№35749 1994 320 120 120 120 8 3 41 -</v>
          </cell>
          <cell r="F17">
            <v>3954.035314835899</v>
          </cell>
        </row>
        <row r="18">
          <cell r="C18">
            <v>36222</v>
          </cell>
          <cell r="D18" t="str">
            <v>Major</v>
          </cell>
          <cell r="E18" t="str">
            <v>Конвейер 3Л-100У, инв.№36222 2002 110 110 110 110 8 8 9 6</v>
          </cell>
          <cell r="F18">
            <v>3624.5323719329072</v>
          </cell>
        </row>
        <row r="19">
          <cell r="C19">
            <v>36215</v>
          </cell>
          <cell r="D19" t="str">
            <v>Major</v>
          </cell>
          <cell r="E19" t="str">
            <v>Комбайн 1ГШ-68, инв.№36215 2002 110 110 110 110 5 5 3 2</v>
          </cell>
          <cell r="F19">
            <v>3624.5323719329072</v>
          </cell>
        </row>
        <row r="20">
          <cell r="C20">
            <v>36216</v>
          </cell>
          <cell r="D20" t="str">
            <v>Major</v>
          </cell>
          <cell r="E20" t="str">
            <v>Комбайн 2 ГШ68Б, инв.№36216 2002 110 110 110 110 5 5 55 51</v>
          </cell>
          <cell r="F20">
            <v>3624.5323719329072</v>
          </cell>
        </row>
        <row r="21">
          <cell r="C21">
            <v>11349</v>
          </cell>
          <cell r="D21" t="str">
            <v>Major</v>
          </cell>
          <cell r="E21" t="str">
            <v>Штрек монтажный</v>
          </cell>
          <cell r="F21">
            <v>3295.0294290299157</v>
          </cell>
        </row>
        <row r="22">
          <cell r="C22">
            <v>36217</v>
          </cell>
          <cell r="D22" t="str">
            <v>Major</v>
          </cell>
          <cell r="E22" t="str">
            <v>Комбайн 1ГПКС, инв.№36217 2002 100 100 100 100 5 5 1 1</v>
          </cell>
          <cell r="F22">
            <v>3295.0294290299157</v>
          </cell>
        </row>
        <row r="23">
          <cell r="C23">
            <v>36218</v>
          </cell>
          <cell r="D23" t="str">
            <v>Major</v>
          </cell>
          <cell r="E23" t="str">
            <v>Комбайн 1ГПКС, инв.№36218 2002 100 100 100 100 5 5 10 8</v>
          </cell>
          <cell r="F23">
            <v>3295.0294290299157</v>
          </cell>
        </row>
        <row r="24">
          <cell r="C24">
            <v>35929</v>
          </cell>
          <cell r="D24" t="str">
            <v>Major</v>
          </cell>
          <cell r="E24" t="str">
            <v>Конвейер 2Л-100у, инв.№35929 2001 100 100 100 100 8 8 47 28</v>
          </cell>
          <cell r="F24">
            <v>3295.0294290299157</v>
          </cell>
        </row>
        <row r="25">
          <cell r="C25">
            <v>17327</v>
          </cell>
          <cell r="D25" t="str">
            <v>Major</v>
          </cell>
          <cell r="E25" t="str">
            <v>Котел ДКВР 20/13, инв.№17327 1996 110 90 90 90 25 19 9 7</v>
          </cell>
          <cell r="F25">
            <v>2965.5264861269243</v>
          </cell>
        </row>
        <row r="26">
          <cell r="C26">
            <v>35747</v>
          </cell>
          <cell r="D26" t="str">
            <v>Major</v>
          </cell>
          <cell r="E26" t="str">
            <v>Конвейер 2Л-100у, инв.№35747 2001 100 90 90 90 8 7 1 -</v>
          </cell>
          <cell r="F26">
            <v>2965.5264861269243</v>
          </cell>
        </row>
        <row r="27">
          <cell r="C27">
            <v>36090</v>
          </cell>
          <cell r="D27" t="str">
            <v>Major</v>
          </cell>
          <cell r="E27" t="str">
            <v>Комбайн ГПКС, инв.№36090 2001 100 80 80 80 5 4 55 42</v>
          </cell>
          <cell r="F27">
            <v>2636.0235432239324</v>
          </cell>
        </row>
        <row r="28">
          <cell r="C28">
            <v>36107</v>
          </cell>
          <cell r="D28" t="str">
            <v>Major</v>
          </cell>
          <cell r="E28" t="str">
            <v>Комбайн 1 ГПКС, инв.№36107 2001 100 80 80 80 5 4 64 50</v>
          </cell>
          <cell r="F28">
            <v>2636.0235432239324</v>
          </cell>
        </row>
        <row r="29">
          <cell r="C29">
            <v>17589</v>
          </cell>
          <cell r="D29" t="str">
            <v>Major</v>
          </cell>
          <cell r="E29" t="str">
            <v>Поверхностный отстойник шахтных вод</v>
          </cell>
          <cell r="F29">
            <v>2471.2720717724364</v>
          </cell>
        </row>
        <row r="30">
          <cell r="C30">
            <v>35664</v>
          </cell>
          <cell r="D30" t="str">
            <v>Major</v>
          </cell>
          <cell r="E30" t="str">
            <v>Конвейер 1ЛТ-80, инв.№35664 1994 190 70 70 70 8 3 10 -</v>
          </cell>
          <cell r="F30">
            <v>2306.520600320941</v>
          </cell>
        </row>
        <row r="31">
          <cell r="C31">
            <v>35404</v>
          </cell>
          <cell r="D31" t="str">
            <v>Major</v>
          </cell>
          <cell r="E31" t="str">
            <v>Конвейер 1ЛТП-80у, инв.№35404 1992 190 70 70 70 8 3 10 -</v>
          </cell>
          <cell r="F31">
            <v>2306.520600320941</v>
          </cell>
        </row>
        <row r="32">
          <cell r="C32">
            <v>35405</v>
          </cell>
          <cell r="D32" t="str">
            <v>Major</v>
          </cell>
          <cell r="E32" t="str">
            <v>Конвейер 1ЛТП-80у, инв.№35405 1992 190 70 70 70 8 3 10 -</v>
          </cell>
          <cell r="F32">
            <v>2306.520600320941</v>
          </cell>
        </row>
        <row r="33">
          <cell r="C33">
            <v>16471</v>
          </cell>
          <cell r="D33" t="str">
            <v>Major</v>
          </cell>
          <cell r="E33" t="str">
            <v>Квершлаг конв.наклон.</v>
          </cell>
          <cell r="F33">
            <v>2141.7691288694455</v>
          </cell>
        </row>
        <row r="34">
          <cell r="C34">
            <v>36040</v>
          </cell>
          <cell r="D34" t="str">
            <v>Major</v>
          </cell>
          <cell r="E34" t="str">
            <v>Комбайн 2ГШ-68, инв.№36040 2000 110 65 65 65 5 3 29 16</v>
          </cell>
          <cell r="F34">
            <v>2141.7691288694455</v>
          </cell>
        </row>
        <row r="35">
          <cell r="C35">
            <v>36060</v>
          </cell>
          <cell r="D35" t="str">
            <v>Major</v>
          </cell>
          <cell r="E35" t="str">
            <v>Комбайн 2ГШ-68, инв.№36060 2001 110 65 65 65 5 3 75 51</v>
          </cell>
          <cell r="F35">
            <v>2141.7691288694455</v>
          </cell>
        </row>
        <row r="36">
          <cell r="C36">
            <v>35903</v>
          </cell>
          <cell r="D36" t="str">
            <v>Major</v>
          </cell>
          <cell r="E36" t="str">
            <v>Комбайн 2ГШ-68, инв.№35903 1998 110 55 55 55 5 3 11 2</v>
          </cell>
          <cell r="F36">
            <v>1812.2661859664536</v>
          </cell>
        </row>
        <row r="37">
          <cell r="C37">
            <v>36224</v>
          </cell>
          <cell r="D37" t="str">
            <v>Major</v>
          </cell>
          <cell r="E37" t="str">
            <v>Конвейер 1ЛУ-100У, инв.№36224 2002 55 55 55 55 8 8 - -</v>
          </cell>
          <cell r="F37">
            <v>1812.2661859664536</v>
          </cell>
        </row>
        <row r="38">
          <cell r="C38">
            <v>135873</v>
          </cell>
          <cell r="D38" t="str">
            <v>Major</v>
          </cell>
          <cell r="E38" t="str">
            <v>Комбайн ГПКС, инв.№135873 1997 100 50 50 50 5 3 9 -</v>
          </cell>
          <cell r="F38">
            <v>1647.5147145149579</v>
          </cell>
        </row>
        <row r="39">
          <cell r="C39">
            <v>16628</v>
          </cell>
          <cell r="D39" t="str">
            <v>Major</v>
          </cell>
          <cell r="E39" t="str">
            <v>Здание магазина</v>
          </cell>
          <cell r="F39">
            <v>1482.7632430634621</v>
          </cell>
        </row>
        <row r="40">
          <cell r="C40">
            <v>11587</v>
          </cell>
          <cell r="D40" t="str">
            <v>Major</v>
          </cell>
          <cell r="E40" t="str">
            <v>Квершлаг аккумул.</v>
          </cell>
          <cell r="F40">
            <v>1482.7632430634621</v>
          </cell>
        </row>
        <row r="41">
          <cell r="C41">
            <v>17310</v>
          </cell>
          <cell r="D41" t="str">
            <v>Major</v>
          </cell>
          <cell r="E41" t="str">
            <v>Котел водонагревательный, инв.№17310 1995 60 45 45 45 25 18 - -</v>
          </cell>
          <cell r="F41">
            <v>1482.7632430634621</v>
          </cell>
        </row>
        <row r="42">
          <cell r="C42">
            <v>36186</v>
          </cell>
          <cell r="D42" t="str">
            <v>Major</v>
          </cell>
          <cell r="E42" t="str">
            <v>Конвейер 2 СР-70, инв.№36186 2002 55 45 45 45 8 7 20 20</v>
          </cell>
          <cell r="F42">
            <v>1482.7632430634621</v>
          </cell>
        </row>
        <row r="43">
          <cell r="C43">
            <v>11199</v>
          </cell>
          <cell r="D43" t="str">
            <v>Major</v>
          </cell>
          <cell r="E43" t="str">
            <v>Зд.вент.устан.с 2мя вентил.ВОДК-2,4на пл.2,шурфа2</v>
          </cell>
          <cell r="F43">
            <v>1318.0117716119662</v>
          </cell>
        </row>
        <row r="44">
          <cell r="C44">
            <v>11368</v>
          </cell>
          <cell r="D44" t="str">
            <v>Major</v>
          </cell>
          <cell r="E44" t="str">
            <v>Квершлаг наклонный</v>
          </cell>
          <cell r="F44">
            <v>1318.0117716119662</v>
          </cell>
        </row>
        <row r="45">
          <cell r="C45">
            <v>11379</v>
          </cell>
          <cell r="D45" t="str">
            <v>Major</v>
          </cell>
          <cell r="E45" t="str">
            <v>Квершлаг наклонный</v>
          </cell>
          <cell r="F45">
            <v>1318.0117716119662</v>
          </cell>
        </row>
        <row r="46">
          <cell r="C46">
            <v>16480</v>
          </cell>
          <cell r="D46" t="str">
            <v>Major</v>
          </cell>
          <cell r="E46" t="str">
            <v>Штрекоткаточныйглавн.пол.</v>
          </cell>
          <cell r="F46">
            <v>1318.0117716119662</v>
          </cell>
        </row>
        <row r="47">
          <cell r="C47">
            <v>35045</v>
          </cell>
          <cell r="D47" t="str">
            <v>Major</v>
          </cell>
          <cell r="E47" t="str">
            <v>Конвейер 3Л-100у, инв.№35045 1991 110 40 40 40 8 3 39 -</v>
          </cell>
          <cell r="F47">
            <v>1318.0117716119662</v>
          </cell>
        </row>
        <row r="48">
          <cell r="C48">
            <v>35927</v>
          </cell>
          <cell r="D48" t="str">
            <v>Major</v>
          </cell>
          <cell r="E48" t="str">
            <v>Комбайн ГПКС, инв.№35927 1999 100 40 40 40 5 2 10 5</v>
          </cell>
          <cell r="F48">
            <v>1318.0117716119662</v>
          </cell>
        </row>
        <row r="49">
          <cell r="C49">
            <v>35928</v>
          </cell>
          <cell r="D49" t="str">
            <v>Major</v>
          </cell>
          <cell r="E49" t="str">
            <v>Комбайн ГПКС, инв.№35928 1999 100 40 40 40 5 2 10 5</v>
          </cell>
          <cell r="F49">
            <v>1318.0117716119662</v>
          </cell>
        </row>
        <row r="50">
          <cell r="C50">
            <v>33201</v>
          </cell>
          <cell r="D50" t="str">
            <v>Major</v>
          </cell>
          <cell r="E50" t="str">
            <v>Конвейер 2Л-100, инв.№33201 1986 100 40 40 40 8 3 15 -</v>
          </cell>
          <cell r="F50">
            <v>1318.0117716119662</v>
          </cell>
        </row>
        <row r="51">
          <cell r="C51">
            <v>35746</v>
          </cell>
          <cell r="D51" t="str">
            <v>Major</v>
          </cell>
          <cell r="E51" t="str">
            <v>Конвейер 2Л-100у, инв.№35746 1994 100 40 40 40 8 3 1 -</v>
          </cell>
          <cell r="F51">
            <v>1318.0117716119662</v>
          </cell>
        </row>
        <row r="52">
          <cell r="C52">
            <v>33706</v>
          </cell>
          <cell r="D52" t="str">
            <v>Major</v>
          </cell>
          <cell r="E52" t="str">
            <v>Кран КЭД 7 кол.2780, инв.№33706 1988 80 40 40 40 25 11 1 -</v>
          </cell>
          <cell r="F52">
            <v>1318.0117716119662</v>
          </cell>
        </row>
        <row r="53">
          <cell r="C53">
            <v>35940</v>
          </cell>
          <cell r="D53" t="str">
            <v>Major</v>
          </cell>
          <cell r="E53" t="str">
            <v>Секция крепи КМК 700/800, инв.№35940 1996 80 40 40 40 5 3 1 -</v>
          </cell>
          <cell r="F53">
            <v>1318.0117716119662</v>
          </cell>
        </row>
        <row r="54">
          <cell r="C54">
            <v>36058</v>
          </cell>
          <cell r="D54" t="str">
            <v>Major</v>
          </cell>
          <cell r="E54" t="str">
            <v>Бур.станок БГА-4М, инв.№36058 2000 60 40 40 40 5 3 - -</v>
          </cell>
          <cell r="F54">
            <v>1318.0117716119662</v>
          </cell>
        </row>
        <row r="55">
          <cell r="C55">
            <v>17248</v>
          </cell>
          <cell r="D55" t="str">
            <v>Major</v>
          </cell>
          <cell r="E55" t="str">
            <v>Котел ДКВР 10/13, инв.№17248 1993 55 40 40 40 25 16 5 3</v>
          </cell>
          <cell r="F55">
            <v>1318.0117716119662</v>
          </cell>
        </row>
        <row r="56">
          <cell r="C56">
            <v>17249</v>
          </cell>
          <cell r="D56" t="str">
            <v>Major</v>
          </cell>
          <cell r="E56" t="str">
            <v>Котел ДКВР 10/13, инв.№17249 1993 55 40 40 40 25 16 5 3</v>
          </cell>
          <cell r="F56">
            <v>1318.0117716119662</v>
          </cell>
        </row>
        <row r="57">
          <cell r="C57">
            <v>11030</v>
          </cell>
          <cell r="D57" t="str">
            <v>Major</v>
          </cell>
          <cell r="E57" t="str">
            <v>ШоссейнаядорогаотГорнякадопереезда</v>
          </cell>
          <cell r="F57">
            <v>988.50882870897476</v>
          </cell>
        </row>
        <row r="58">
          <cell r="C58">
            <v>11150</v>
          </cell>
          <cell r="D58" t="str">
            <v>Major</v>
          </cell>
          <cell r="E58" t="str">
            <v>Площадказападноговенствола№2</v>
          </cell>
          <cell r="F58">
            <v>988.50882870897476</v>
          </cell>
        </row>
        <row r="59">
          <cell r="C59">
            <v>11582</v>
          </cell>
          <cell r="D59" t="str">
            <v>Major</v>
          </cell>
          <cell r="E59" t="str">
            <v>Квершлаг аккумулир.</v>
          </cell>
          <cell r="F59">
            <v>988.50882870897476</v>
          </cell>
        </row>
        <row r="60">
          <cell r="C60">
            <v>11382</v>
          </cell>
          <cell r="D60" t="str">
            <v>Major</v>
          </cell>
          <cell r="E60" t="str">
            <v>Квершлаг наклонный</v>
          </cell>
          <cell r="F60">
            <v>988.50882870897476</v>
          </cell>
        </row>
        <row r="61">
          <cell r="C61">
            <v>11375</v>
          </cell>
          <cell r="D61" t="str">
            <v>Major</v>
          </cell>
          <cell r="E61" t="str">
            <v>Стволвертикальн.вентиляц.</v>
          </cell>
          <cell r="F61">
            <v>988.50882870897476</v>
          </cell>
        </row>
        <row r="62">
          <cell r="C62">
            <v>6302</v>
          </cell>
          <cell r="D62" t="str">
            <v>Major</v>
          </cell>
          <cell r="E62" t="str">
            <v>Конвейер В-1200, инв.№06302 1972 85 30 30 30 8 3 1 -</v>
          </cell>
          <cell r="F62">
            <v>988.50882870897476</v>
          </cell>
        </row>
        <row r="63">
          <cell r="C63">
            <v>6304</v>
          </cell>
          <cell r="D63" t="str">
            <v>Major</v>
          </cell>
          <cell r="E63" t="str">
            <v>Конвейер В-1200, инв.№06304 1972 85 30 30 30 8 3 1 -</v>
          </cell>
          <cell r="F63">
            <v>988.50882870897476</v>
          </cell>
        </row>
        <row r="64">
          <cell r="C64">
            <v>6305</v>
          </cell>
          <cell r="D64" t="str">
            <v>Major</v>
          </cell>
          <cell r="E64" t="str">
            <v>Конвейер В-1200, инв.№06305 1972 85 30 30 30 8 3 - -</v>
          </cell>
          <cell r="F64">
            <v>988.50882870897476</v>
          </cell>
        </row>
        <row r="65">
          <cell r="C65">
            <v>6504</v>
          </cell>
          <cell r="D65" t="str">
            <v>Major</v>
          </cell>
          <cell r="E65" t="str">
            <v>Конвейер Бушковского, инв.№06504 1987 85 30 30 30 8 3 5 -</v>
          </cell>
          <cell r="F65">
            <v>988.50882870897476</v>
          </cell>
        </row>
        <row r="66">
          <cell r="C66">
            <v>6505</v>
          </cell>
          <cell r="D66" t="str">
            <v>Major</v>
          </cell>
          <cell r="E66" t="str">
            <v>Конвейер Бушковского, инв.№06505 1987 85 30 30 30 8 3 5 -</v>
          </cell>
          <cell r="F66">
            <v>988.50882870897476</v>
          </cell>
        </row>
        <row r="67">
          <cell r="C67">
            <v>6506</v>
          </cell>
          <cell r="D67" t="str">
            <v>Major</v>
          </cell>
          <cell r="E67" t="str">
            <v>Конвейер Бушковского, инв.№06506 1987 85 30 30 30 8 3 3 -</v>
          </cell>
          <cell r="F67">
            <v>988.50882870897476</v>
          </cell>
        </row>
        <row r="68">
          <cell r="C68">
            <v>6507</v>
          </cell>
          <cell r="D68" t="str">
            <v>Major</v>
          </cell>
          <cell r="E68" t="str">
            <v>Конвейер Бушковского, инв.№06507 1987 85 30 30 30 8 3 3 -</v>
          </cell>
          <cell r="F68">
            <v>988.50882870897476</v>
          </cell>
        </row>
        <row r="69">
          <cell r="C69">
            <v>35892</v>
          </cell>
          <cell r="D69" t="str">
            <v>Major</v>
          </cell>
          <cell r="E69" t="str">
            <v>Конвейер 2 СР-70, инв.№35892 1998 55 30 30 30 8 4 1 -</v>
          </cell>
          <cell r="F69">
            <v>988.50882870897476</v>
          </cell>
        </row>
        <row r="70">
          <cell r="C70">
            <v>11123</v>
          </cell>
          <cell r="D70" t="str">
            <v>Major</v>
          </cell>
          <cell r="E70" t="str">
            <v>Автодорогаотпром.площадкидоотвала</v>
          </cell>
          <cell r="F70">
            <v>823.75735725747893</v>
          </cell>
        </row>
        <row r="71">
          <cell r="C71">
            <v>11201</v>
          </cell>
          <cell r="D71" t="str">
            <v>Major</v>
          </cell>
          <cell r="E71" t="str">
            <v>Зд.вент.устан.сканаламиисопряжением1/6</v>
          </cell>
          <cell r="F71">
            <v>659.0058858059831</v>
          </cell>
        </row>
        <row r="72">
          <cell r="C72">
            <v>11192</v>
          </cell>
          <cell r="D72" t="str">
            <v>Major</v>
          </cell>
          <cell r="E72" t="str">
            <v>Зданиевсасывающейвент.установкивенствола№2</v>
          </cell>
          <cell r="F72">
            <v>659.0058858059831</v>
          </cell>
        </row>
        <row r="73">
          <cell r="C73">
            <v>2000</v>
          </cell>
          <cell r="D73" t="str">
            <v>Major</v>
          </cell>
          <cell r="E73" t="str">
            <v>Котел ДКВР 20/13, инв.№02000 1972 110 20 20 20 25 5 6 -</v>
          </cell>
          <cell r="F73">
            <v>659.0058858059831</v>
          </cell>
        </row>
        <row r="74">
          <cell r="C74">
            <v>6630</v>
          </cell>
          <cell r="D74" t="str">
            <v>Major</v>
          </cell>
          <cell r="E74" t="str">
            <v>Кран КЭД 7 кол.3080, инв.№06630 1973 80 15 15 15 25 5 1 -</v>
          </cell>
          <cell r="F74">
            <v>494.25441435448738</v>
          </cell>
        </row>
        <row r="75">
          <cell r="C75">
            <v>11190</v>
          </cell>
          <cell r="D75" t="str">
            <v>Major</v>
          </cell>
          <cell r="E75" t="str">
            <v>Зданиебункера</v>
          </cell>
          <cell r="F75">
            <v>329.50294290299155</v>
          </cell>
        </row>
        <row r="76">
          <cell r="C76">
            <v>11078</v>
          </cell>
          <cell r="D76" t="str">
            <v>Major</v>
          </cell>
          <cell r="E76" t="str">
            <v>ЗданиеадминистративноеППЧ</v>
          </cell>
          <cell r="F76">
            <v>329.50294290299155</v>
          </cell>
        </row>
        <row r="77">
          <cell r="C77">
            <v>11175</v>
          </cell>
          <cell r="D77" t="str">
            <v>Major</v>
          </cell>
          <cell r="E77" t="str">
            <v>Железобетонныйтупик</v>
          </cell>
          <cell r="F77">
            <v>329.50294290299155</v>
          </cell>
        </row>
        <row r="78">
          <cell r="C78">
            <v>11159</v>
          </cell>
          <cell r="D78" t="str">
            <v>Major</v>
          </cell>
          <cell r="E78" t="str">
            <v>Копернадшахтный</v>
          </cell>
          <cell r="F78">
            <v>329.50294290299155</v>
          </cell>
        </row>
        <row r="79">
          <cell r="C79">
            <v>11182</v>
          </cell>
          <cell r="D79" t="str">
            <v>Major</v>
          </cell>
          <cell r="E79" t="str">
            <v>Коперклетьевогоствола</v>
          </cell>
          <cell r="F79">
            <v>329.50294290299155</v>
          </cell>
        </row>
        <row r="80">
          <cell r="C80">
            <v>11180</v>
          </cell>
          <cell r="D80" t="str">
            <v>Major</v>
          </cell>
          <cell r="E80" t="str">
            <v>Заборналесномскладе</v>
          </cell>
          <cell r="F80">
            <v>329.50294290299155</v>
          </cell>
        </row>
        <row r="81">
          <cell r="C81">
            <v>11159</v>
          </cell>
          <cell r="D81" t="str">
            <v>Major</v>
          </cell>
          <cell r="E81" t="str">
            <v>Копернадшахтный</v>
          </cell>
          <cell r="F81">
            <v>329.50294290299155</v>
          </cell>
        </row>
        <row r="82">
          <cell r="C82">
            <v>6400</v>
          </cell>
          <cell r="D82" t="str">
            <v>Major</v>
          </cell>
          <cell r="E82" t="str">
            <v>Конвейер В-1200, инв.№06400 1972 85 10 10 10 8 3 1 -</v>
          </cell>
          <cell r="F82">
            <v>329.50294290299155</v>
          </cell>
        </row>
        <row r="83">
          <cell r="C83">
            <v>2299</v>
          </cell>
          <cell r="D83" t="str">
            <v>Major</v>
          </cell>
          <cell r="E83" t="str">
            <v>Устр.кот. ДКВР -65, инв.№02299 1976 60 10 10 10 25 5 - -</v>
          </cell>
          <cell r="F83">
            <v>329.50294290299155</v>
          </cell>
        </row>
        <row r="84">
          <cell r="C84">
            <v>1999</v>
          </cell>
          <cell r="D84" t="str">
            <v>Major</v>
          </cell>
          <cell r="E84" t="str">
            <v>Котел ДКВР 10/13, инв.№01999 1972 55 10 10 10 25 5 7 -</v>
          </cell>
          <cell r="F84">
            <v>329.50294290299155</v>
          </cell>
        </row>
        <row r="85">
          <cell r="C85">
            <v>11210</v>
          </cell>
          <cell r="D85" t="str">
            <v>Major</v>
          </cell>
          <cell r="E85" t="str">
            <v>Помещениегерметизации</v>
          </cell>
          <cell r="F85">
            <v>164.75147145149577</v>
          </cell>
        </row>
        <row r="86">
          <cell r="C86">
            <v>11188</v>
          </cell>
          <cell r="D86" t="str">
            <v>Major</v>
          </cell>
          <cell r="E86" t="str">
            <v>Машинноезданиескиповогоподъема</v>
          </cell>
          <cell r="F86">
            <v>164.75147145149577</v>
          </cell>
        </row>
        <row r="87">
          <cell r="C87">
            <v>11101</v>
          </cell>
          <cell r="D87" t="str">
            <v>Major</v>
          </cell>
          <cell r="E87" t="str">
            <v>ЛЭП-6кв.и1кв.у новой котельной, инв.№11101 1972 55 5 5 5 30 2 6 -</v>
          </cell>
          <cell r="F87">
            <v>164.75147145149577</v>
          </cell>
        </row>
        <row r="88">
          <cell r="C88">
            <v>11209</v>
          </cell>
          <cell r="D88" t="str">
            <v>Major</v>
          </cell>
          <cell r="E88" t="str">
            <v>Станцияперегрузочная</v>
          </cell>
          <cell r="F88">
            <v>98.850882870897465</v>
          </cell>
        </row>
        <row r="89">
          <cell r="C89">
            <v>11013</v>
          </cell>
          <cell r="D89" t="str">
            <v>Major</v>
          </cell>
          <cell r="E89" t="str">
            <v>Помещениекотельнойна4котла</v>
          </cell>
          <cell r="F89">
            <v>98.850882870897465</v>
          </cell>
        </row>
        <row r="90">
          <cell r="C90">
            <v>36292</v>
          </cell>
          <cell r="E90" t="str">
            <v xml:space="preserve"> Автомобиль ГАЗ -3110 , инв.№: 36292</v>
          </cell>
          <cell r="F90">
            <v>66.408000000000001</v>
          </cell>
        </row>
        <row r="91">
          <cell r="C91">
            <v>36270</v>
          </cell>
          <cell r="E91" t="str">
            <v xml:space="preserve"> Анемометр АПР-2 , инв.№: 36270</v>
          </cell>
          <cell r="F91">
            <v>53.5</v>
          </cell>
        </row>
        <row r="92">
          <cell r="C92">
            <v>36271</v>
          </cell>
          <cell r="E92" t="str">
            <v xml:space="preserve"> Анемометр АПР-2 , инв.№: 36271</v>
          </cell>
          <cell r="F92">
            <v>53.5</v>
          </cell>
        </row>
        <row r="93">
          <cell r="C93">
            <v>7492</v>
          </cell>
          <cell r="E93" t="str">
            <v xml:space="preserve"> Аппарат АПШ , инв.№: 07492</v>
          </cell>
          <cell r="F93">
            <v>3</v>
          </cell>
        </row>
        <row r="94">
          <cell r="C94">
            <v>16814</v>
          </cell>
          <cell r="E94" t="str">
            <v xml:space="preserve"> Батарея 112 ТЖН -350 У5 , инв.№: 16814</v>
          </cell>
          <cell r="F94">
            <v>183.35367000000002</v>
          </cell>
        </row>
        <row r="95">
          <cell r="C95">
            <v>16815</v>
          </cell>
          <cell r="E95" t="str">
            <v xml:space="preserve"> Батарея 112 ТЖН -550 У5 , инв.№: 16815</v>
          </cell>
          <cell r="F95">
            <v>283.33383000000003</v>
          </cell>
        </row>
        <row r="96">
          <cell r="C96">
            <v>68</v>
          </cell>
          <cell r="E96" t="str">
            <v xml:space="preserve"> Блок 22БП36-1 , инв.№: 68</v>
          </cell>
          <cell r="F96">
            <v>2.4079999999999999</v>
          </cell>
        </row>
        <row r="97">
          <cell r="C97">
            <v>69</v>
          </cell>
          <cell r="E97" t="str">
            <v xml:space="preserve"> Блок 22БП36-1 , инв.№: 69</v>
          </cell>
          <cell r="F97">
            <v>2.4079999999999999</v>
          </cell>
        </row>
        <row r="98">
          <cell r="C98">
            <v>45</v>
          </cell>
          <cell r="E98" t="str">
            <v xml:space="preserve"> Блок извлечения корня БИК -1 , инв.№: 45</v>
          </cell>
          <cell r="F98">
            <v>4.8719999999999999</v>
          </cell>
        </row>
        <row r="99">
          <cell r="C99">
            <v>46</v>
          </cell>
          <cell r="E99" t="str">
            <v xml:space="preserve"> Блок извлечения корня БИК-1 , инв.№: 46</v>
          </cell>
          <cell r="F99">
            <v>4.8719999999999999</v>
          </cell>
        </row>
        <row r="100">
          <cell r="C100">
            <v>36275</v>
          </cell>
          <cell r="E100" t="str">
            <v xml:space="preserve"> Бульдозер Б-170 М1.01Н , инв.№: 36275</v>
          </cell>
          <cell r="F100">
            <v>913.95832999999993</v>
          </cell>
        </row>
        <row r="101">
          <cell r="C101">
            <v>36200</v>
          </cell>
          <cell r="E101" t="str">
            <v xml:space="preserve"> Вентилятор ВМ-6 , инв.№: 36200</v>
          </cell>
          <cell r="F101">
            <v>9.4550000000000001</v>
          </cell>
        </row>
        <row r="102">
          <cell r="C102">
            <v>36199</v>
          </cell>
          <cell r="E102" t="str">
            <v xml:space="preserve"> Вентилятор ВМ-6 , инв.№: 36199</v>
          </cell>
          <cell r="F102">
            <v>9.4550000000000001</v>
          </cell>
        </row>
        <row r="103">
          <cell r="C103">
            <v>36256</v>
          </cell>
          <cell r="E103" t="str">
            <v xml:space="preserve"> Вентилятор ВЦГ-7м , инв.№: 36256</v>
          </cell>
          <cell r="F103">
            <v>559.82399999999996</v>
          </cell>
        </row>
        <row r="104">
          <cell r="C104">
            <v>36255</v>
          </cell>
          <cell r="E104" t="str">
            <v xml:space="preserve"> Вентилятор ВЦГ-7м с эл.двигателем , инв.№: 36255</v>
          </cell>
          <cell r="F104">
            <v>656.44500000000005</v>
          </cell>
        </row>
        <row r="105">
          <cell r="C105">
            <v>70</v>
          </cell>
          <cell r="E105" t="str">
            <v xml:space="preserve"> Вентилятор осевой ВО 6-300 10/3/1000 , инв.№: 70</v>
          </cell>
          <cell r="F105">
            <v>9.7496000000000009</v>
          </cell>
        </row>
        <row r="106">
          <cell r="C106">
            <v>71</v>
          </cell>
          <cell r="E106" t="str">
            <v xml:space="preserve"> Вентилятор осевой ВО 6-300 10/3/1000 , инв.№: 71</v>
          </cell>
          <cell r="F106">
            <v>9.7496000000000009</v>
          </cell>
        </row>
        <row r="107">
          <cell r="C107">
            <v>36266</v>
          </cell>
          <cell r="E107" t="str">
            <v xml:space="preserve"> Водоподогреватель , инв.№: 36266</v>
          </cell>
          <cell r="F107">
            <v>48.6</v>
          </cell>
        </row>
        <row r="108">
          <cell r="C108">
            <v>36267</v>
          </cell>
          <cell r="E108" t="str">
            <v xml:space="preserve"> Водоподогреватель , инв.№: 36267</v>
          </cell>
          <cell r="F108">
            <v>48.6</v>
          </cell>
        </row>
        <row r="109">
          <cell r="C109">
            <v>57</v>
          </cell>
          <cell r="E109" t="str">
            <v xml:space="preserve"> Выключатель ВПВМ , инв.№: 57</v>
          </cell>
          <cell r="F109">
            <v>0.83775999999999995</v>
          </cell>
        </row>
        <row r="110">
          <cell r="C110">
            <v>58</v>
          </cell>
          <cell r="E110" t="str">
            <v xml:space="preserve"> Выключатель ВПВМ , инв.№: 58</v>
          </cell>
          <cell r="F110">
            <v>0.83775999999999995</v>
          </cell>
        </row>
        <row r="111">
          <cell r="C111">
            <v>59</v>
          </cell>
          <cell r="E111" t="str">
            <v xml:space="preserve"> Выключатель ВПВМ , инв.№: 59</v>
          </cell>
          <cell r="F111">
            <v>0.83775999999999995</v>
          </cell>
        </row>
        <row r="112">
          <cell r="C112">
            <v>60</v>
          </cell>
          <cell r="E112" t="str">
            <v xml:space="preserve"> Выключатель ВПВМ , инв.№: 60</v>
          </cell>
          <cell r="F112">
            <v>0.83775999999999995</v>
          </cell>
        </row>
        <row r="113">
          <cell r="C113">
            <v>61</v>
          </cell>
          <cell r="E113" t="str">
            <v xml:space="preserve"> Выключатель ВПВМ , инв.№: 61</v>
          </cell>
          <cell r="F113">
            <v>0.83775999999999995</v>
          </cell>
        </row>
        <row r="114">
          <cell r="C114">
            <v>62</v>
          </cell>
          <cell r="E114" t="str">
            <v xml:space="preserve"> Выключатель ВПВМ , инв.№: 62</v>
          </cell>
          <cell r="F114">
            <v>0.83775999999999995</v>
          </cell>
        </row>
        <row r="115">
          <cell r="C115">
            <v>63</v>
          </cell>
          <cell r="E115" t="str">
            <v xml:space="preserve"> Выключатель ВПВМ , инв.№: 63</v>
          </cell>
          <cell r="F115">
            <v>0.83775999999999995</v>
          </cell>
        </row>
        <row r="116">
          <cell r="C116">
            <v>64</v>
          </cell>
          <cell r="E116" t="str">
            <v xml:space="preserve"> Выключатель ВПВМ , инв.№: 64</v>
          </cell>
          <cell r="F116">
            <v>0.83775999999999995</v>
          </cell>
        </row>
        <row r="117">
          <cell r="C117">
            <v>65</v>
          </cell>
          <cell r="E117" t="str">
            <v xml:space="preserve"> Датчик скорости Е2К-Х15МЕ2 , инв.№: 65</v>
          </cell>
          <cell r="F117">
            <v>2.2176</v>
          </cell>
        </row>
        <row r="118">
          <cell r="C118">
            <v>66</v>
          </cell>
          <cell r="E118" t="str">
            <v xml:space="preserve"> Датчик скорости Е2К-Х15МЕ2 , инв.№: 66</v>
          </cell>
          <cell r="F118">
            <v>2.2176</v>
          </cell>
        </row>
        <row r="119">
          <cell r="C119">
            <v>67</v>
          </cell>
          <cell r="E119" t="str">
            <v xml:space="preserve"> Датчик скорости Е2К-Х15МЕ2 , инв.№: 67</v>
          </cell>
          <cell r="F119">
            <v>2.2176</v>
          </cell>
        </row>
        <row r="120">
          <cell r="C120">
            <v>39</v>
          </cell>
          <cell r="E120" t="str">
            <v xml:space="preserve"> Комплексное распред.устр-во КСО 6кВ , инв.№: 39</v>
          </cell>
          <cell r="F120">
            <v>1662.4469999999999</v>
          </cell>
        </row>
        <row r="121">
          <cell r="C121">
            <v>17631</v>
          </cell>
          <cell r="E121" t="str">
            <v xml:space="preserve"> Компьютер Cel-600 , инв.№: 17631</v>
          </cell>
          <cell r="F121">
            <v>13.033329999999999</v>
          </cell>
        </row>
        <row r="122">
          <cell r="C122">
            <v>17634</v>
          </cell>
          <cell r="E122" t="str">
            <v xml:space="preserve"> Компьютер Celeron 1000 c  принтером Lexmark , инв.№: 17634</v>
          </cell>
          <cell r="F122">
            <v>25.19</v>
          </cell>
        </row>
        <row r="123">
          <cell r="C123">
            <v>36245</v>
          </cell>
          <cell r="E123" t="str">
            <v xml:space="preserve"> Компьютер Celeron 1000 c  принтером Lexmark , инв.№: 36245</v>
          </cell>
          <cell r="F123">
            <v>23.64</v>
          </cell>
        </row>
        <row r="124">
          <cell r="C124">
            <v>17628</v>
          </cell>
          <cell r="E124" t="str">
            <v xml:space="preserve"> Компьютер Celeron 1100 , инв.№: 17628</v>
          </cell>
          <cell r="F124">
            <v>14.14</v>
          </cell>
        </row>
        <row r="125">
          <cell r="C125">
            <v>17629</v>
          </cell>
          <cell r="E125" t="str">
            <v xml:space="preserve"> Компьютер Celeron 1100 , инв.№: 17629</v>
          </cell>
          <cell r="F125">
            <v>14.4</v>
          </cell>
        </row>
        <row r="126">
          <cell r="C126">
            <v>17638</v>
          </cell>
          <cell r="E126" t="str">
            <v xml:space="preserve"> Компьютер Celeron 1200 , инв.№: 17638</v>
          </cell>
          <cell r="F126">
            <v>14.348000000000001</v>
          </cell>
        </row>
        <row r="127">
          <cell r="C127">
            <v>36258</v>
          </cell>
          <cell r="E127" t="str">
            <v xml:space="preserve"> Компьютер Celeron 1200 , инв.№: 36258</v>
          </cell>
          <cell r="F127">
            <v>14</v>
          </cell>
        </row>
        <row r="128">
          <cell r="C128">
            <v>36259</v>
          </cell>
          <cell r="E128" t="str">
            <v xml:space="preserve"> Компьютер Celeron 1200 , инв.№: 36259</v>
          </cell>
          <cell r="F128">
            <v>14</v>
          </cell>
        </row>
        <row r="129">
          <cell r="C129">
            <v>17623</v>
          </cell>
          <cell r="E129" t="str">
            <v xml:space="preserve"> Компьютер CELERON 1200 с принтером LEXMARK OPTRA , инв.№: 17623</v>
          </cell>
          <cell r="F129">
            <v>31.614000000000001</v>
          </cell>
        </row>
        <row r="130">
          <cell r="C130">
            <v>17640</v>
          </cell>
          <cell r="E130" t="str">
            <v xml:space="preserve"> Компьютер Celeron 1300 c  принтером Lexmark , инв.№: 17640</v>
          </cell>
          <cell r="F130">
            <v>25.55</v>
          </cell>
        </row>
        <row r="131">
          <cell r="C131">
            <v>17627</v>
          </cell>
          <cell r="E131" t="str">
            <v xml:space="preserve"> Компьютер Celeron 1700 , инв.№: 17627</v>
          </cell>
          <cell r="F131">
            <v>22.82</v>
          </cell>
        </row>
        <row r="132">
          <cell r="C132">
            <v>17637</v>
          </cell>
          <cell r="E132" t="str">
            <v xml:space="preserve"> Компьютер Celeron 700 , инв.№: 17637</v>
          </cell>
          <cell r="F132">
            <v>12.28</v>
          </cell>
        </row>
        <row r="133">
          <cell r="C133">
            <v>17632</v>
          </cell>
          <cell r="E133" t="str">
            <v xml:space="preserve"> Компьютер Celeron 700 , инв.№: 17632</v>
          </cell>
          <cell r="F133">
            <v>12.28</v>
          </cell>
        </row>
        <row r="134">
          <cell r="C134">
            <v>17626</v>
          </cell>
          <cell r="E134" t="str">
            <v xml:space="preserve"> Компьютер Celeron 950 c  принтером Lexmark , инв.№: 17626</v>
          </cell>
          <cell r="F134">
            <v>22.2</v>
          </cell>
        </row>
        <row r="135">
          <cell r="C135">
            <v>36250</v>
          </cell>
          <cell r="E135" t="str">
            <v xml:space="preserve"> Компьютер Duron 1100 , инв.№: 36250</v>
          </cell>
          <cell r="F135">
            <v>13.96</v>
          </cell>
        </row>
        <row r="136">
          <cell r="C136">
            <v>36246</v>
          </cell>
          <cell r="E136" t="str">
            <v xml:space="preserve"> Компьютер Duron 1100 с принтером Lexmark , инв.№: 36246</v>
          </cell>
          <cell r="F136">
            <v>23.64</v>
          </cell>
        </row>
        <row r="137">
          <cell r="C137">
            <v>17635</v>
          </cell>
          <cell r="E137" t="str">
            <v xml:space="preserve"> Компьютер Duron 950 , инв.№: 17635</v>
          </cell>
          <cell r="F137">
            <v>16.37</v>
          </cell>
        </row>
        <row r="138">
          <cell r="C138">
            <v>36248</v>
          </cell>
          <cell r="E138" t="str">
            <v xml:space="preserve"> Компьютер Duron 950 с принтером Lexmark , инв.№: 36248</v>
          </cell>
          <cell r="F138">
            <v>23.44</v>
          </cell>
        </row>
        <row r="139">
          <cell r="C139">
            <v>36202</v>
          </cell>
          <cell r="E139" t="str">
            <v xml:space="preserve"> Конвейер  "Анжера-26М" , инв.№: 36202</v>
          </cell>
          <cell r="F139">
            <v>252.5</v>
          </cell>
        </row>
        <row r="140">
          <cell r="C140">
            <v>36203</v>
          </cell>
          <cell r="E140" t="str">
            <v xml:space="preserve"> Конвейер 1Л-100К L=180м , инв.№: 36203</v>
          </cell>
          <cell r="F140">
            <v>320</v>
          </cell>
        </row>
        <row r="141">
          <cell r="C141">
            <v>36265</v>
          </cell>
          <cell r="E141" t="str">
            <v xml:space="preserve"> Конвейер 2 СР-70м-05л-100 , инв.№: 36265</v>
          </cell>
          <cell r="F141">
            <v>659.83332999999993</v>
          </cell>
        </row>
        <row r="142">
          <cell r="C142">
            <v>36198</v>
          </cell>
          <cell r="E142" t="str">
            <v xml:space="preserve"> Конвейер СР-70/0,5  L=30м , инв.№: 36198</v>
          </cell>
          <cell r="F142">
            <v>55.707000000000001</v>
          </cell>
        </row>
        <row r="143">
          <cell r="C143">
            <v>36197</v>
          </cell>
          <cell r="E143" t="str">
            <v xml:space="preserve"> Конвейер СР-70/0,5 L=100м , инв.№: 36197</v>
          </cell>
          <cell r="F143">
            <v>36.345999999999997</v>
          </cell>
        </row>
        <row r="144">
          <cell r="C144">
            <v>36196</v>
          </cell>
          <cell r="E144" t="str">
            <v xml:space="preserve"> Конвейер СР-70/0,5 L=50м , инв.№: 36196</v>
          </cell>
          <cell r="F144">
            <v>95.460999999999999</v>
          </cell>
        </row>
        <row r="145">
          <cell r="C145">
            <v>17636</v>
          </cell>
          <cell r="E145" t="str">
            <v xml:space="preserve"> Копиров .машина  Canon FC-226 , инв.№: 17636</v>
          </cell>
          <cell r="F145">
            <v>7.76</v>
          </cell>
        </row>
        <row r="146">
          <cell r="C146">
            <v>34</v>
          </cell>
          <cell r="E146" t="str">
            <v xml:space="preserve"> Монитор  SAMSUNG , инв.№: 34</v>
          </cell>
          <cell r="F146">
            <v>12.230399999999999</v>
          </cell>
        </row>
        <row r="147">
          <cell r="C147">
            <v>35</v>
          </cell>
          <cell r="E147" t="str">
            <v xml:space="preserve"> Монитор  SAMSUNG , инв.№: 35</v>
          </cell>
          <cell r="F147">
            <v>12.230399999999999</v>
          </cell>
        </row>
        <row r="148">
          <cell r="C148">
            <v>36251</v>
          </cell>
          <cell r="E148" t="str">
            <v xml:space="preserve"> Насос 1 В 20 , инв.№: 36251</v>
          </cell>
          <cell r="F148">
            <v>11.32</v>
          </cell>
        </row>
        <row r="149">
          <cell r="C149">
            <v>36252</v>
          </cell>
          <cell r="E149" t="str">
            <v xml:space="preserve"> Насос 1 В 20 , инв.№: 36252</v>
          </cell>
          <cell r="F149">
            <v>11.32</v>
          </cell>
        </row>
        <row r="150">
          <cell r="C150">
            <v>36264</v>
          </cell>
          <cell r="E150" t="str">
            <v xml:space="preserve"> Насос 1 В 20 , инв.№: 36264</v>
          </cell>
          <cell r="F150">
            <v>26.75</v>
          </cell>
        </row>
        <row r="151">
          <cell r="C151">
            <v>36210</v>
          </cell>
          <cell r="E151" t="str">
            <v xml:space="preserve"> Насос 1В 20/10 , инв.№: 36210</v>
          </cell>
          <cell r="F151">
            <v>30.280999999999999</v>
          </cell>
        </row>
        <row r="152">
          <cell r="C152">
            <v>36253</v>
          </cell>
          <cell r="E152" t="str">
            <v xml:space="preserve"> Насос 1В20 , инв.№: 36253</v>
          </cell>
          <cell r="F152">
            <v>30.280999999999999</v>
          </cell>
        </row>
        <row r="153">
          <cell r="C153">
            <v>36208</v>
          </cell>
          <cell r="E153" t="str">
            <v xml:space="preserve"> Насос ЦНС 180*297 , инв.№: 36208</v>
          </cell>
          <cell r="F153">
            <v>49.65</v>
          </cell>
        </row>
        <row r="154">
          <cell r="C154">
            <v>36209</v>
          </cell>
          <cell r="E154" t="str">
            <v xml:space="preserve"> Насос ЦНС 180*70 , инв.№: 36209</v>
          </cell>
          <cell r="F154">
            <v>70.384600000000006</v>
          </cell>
        </row>
        <row r="155">
          <cell r="C155">
            <v>36276</v>
          </cell>
          <cell r="E155" t="str">
            <v xml:space="preserve"> Насос ЦНС 300*240 , инв.№: 36276</v>
          </cell>
          <cell r="F155">
            <v>70.62</v>
          </cell>
        </row>
        <row r="156">
          <cell r="C156">
            <v>36263</v>
          </cell>
          <cell r="E156" t="str">
            <v xml:space="preserve"> Насос ЦНС 60*100 , инв.№: 36263</v>
          </cell>
          <cell r="F156">
            <v>44.34187</v>
          </cell>
        </row>
        <row r="157">
          <cell r="C157">
            <v>36262</v>
          </cell>
          <cell r="E157" t="str">
            <v xml:space="preserve"> Насос ЦНС-300*240 , инв.№: 36262</v>
          </cell>
          <cell r="F157">
            <v>76.825999999999993</v>
          </cell>
        </row>
        <row r="158">
          <cell r="C158">
            <v>36257</v>
          </cell>
          <cell r="E158" t="str">
            <v xml:space="preserve"> Перегружатель ПТК-3У , инв.№: 36257</v>
          </cell>
          <cell r="F158">
            <v>666.65280000000007</v>
          </cell>
        </row>
        <row r="159">
          <cell r="C159">
            <v>10</v>
          </cell>
          <cell r="E159" t="str">
            <v xml:space="preserve"> Пост  управления  ПВК-3 , инв.№: 10</v>
          </cell>
          <cell r="F159">
            <v>0.95302999999999993</v>
          </cell>
        </row>
        <row r="160">
          <cell r="C160">
            <v>11</v>
          </cell>
          <cell r="E160" t="str">
            <v xml:space="preserve"> Пост  управления  ПВК-3 , инв.№: 11</v>
          </cell>
          <cell r="F160">
            <v>0.95301999999999998</v>
          </cell>
        </row>
        <row r="161">
          <cell r="C161">
            <v>12</v>
          </cell>
          <cell r="E161" t="str">
            <v xml:space="preserve"> Пост  управления  ПВК-3 , инв.№: 12</v>
          </cell>
          <cell r="F161">
            <v>0.95301999999999998</v>
          </cell>
        </row>
        <row r="162">
          <cell r="C162">
            <v>13</v>
          </cell>
          <cell r="E162" t="str">
            <v xml:space="preserve"> Пост  управления  ПВК-3 , инв.№: 13</v>
          </cell>
          <cell r="F162">
            <v>0.95301999999999998</v>
          </cell>
        </row>
        <row r="163">
          <cell r="C163">
            <v>14</v>
          </cell>
          <cell r="E163" t="str">
            <v xml:space="preserve"> Пост  управления  ПВК-3 , инв.№: 14</v>
          </cell>
          <cell r="F163">
            <v>0.95301999999999998</v>
          </cell>
        </row>
        <row r="164">
          <cell r="C164">
            <v>15</v>
          </cell>
          <cell r="E164" t="str">
            <v xml:space="preserve"> Пост  управления  ПВК-3 , инв.№: 15</v>
          </cell>
          <cell r="F164">
            <v>0.95301999999999998</v>
          </cell>
        </row>
        <row r="165">
          <cell r="C165">
            <v>16</v>
          </cell>
          <cell r="E165" t="str">
            <v xml:space="preserve"> Пост  управления  ПВК-3 , инв.№: 16</v>
          </cell>
          <cell r="F165">
            <v>0.95301999999999998</v>
          </cell>
        </row>
        <row r="166">
          <cell r="C166">
            <v>17</v>
          </cell>
          <cell r="E166" t="str">
            <v xml:space="preserve"> Пост  управления  ПВК-3 , инв.№: 17</v>
          </cell>
          <cell r="F166">
            <v>0.95301999999999998</v>
          </cell>
        </row>
        <row r="167">
          <cell r="C167">
            <v>18</v>
          </cell>
          <cell r="E167" t="str">
            <v xml:space="preserve"> Пост  управления  ПВК-3 , инв.№: 18</v>
          </cell>
          <cell r="F167">
            <v>0.95301999999999998</v>
          </cell>
        </row>
        <row r="168">
          <cell r="C168">
            <v>19</v>
          </cell>
          <cell r="E168" t="str">
            <v xml:space="preserve"> Пост  управления  ПВК-3 , инв.№: 19</v>
          </cell>
          <cell r="F168">
            <v>0.95301999999999998</v>
          </cell>
        </row>
        <row r="169">
          <cell r="C169">
            <v>20</v>
          </cell>
          <cell r="E169" t="str">
            <v xml:space="preserve"> Пост  управления  ПВК-3 , инв.№: 20</v>
          </cell>
          <cell r="F169">
            <v>0.95301999999999998</v>
          </cell>
        </row>
        <row r="170">
          <cell r="C170">
            <v>21</v>
          </cell>
          <cell r="E170" t="str">
            <v xml:space="preserve"> Пост  управления  ПВК-3 , инв.№: 21</v>
          </cell>
          <cell r="F170">
            <v>0.95301999999999998</v>
          </cell>
        </row>
        <row r="171">
          <cell r="C171">
            <v>22</v>
          </cell>
          <cell r="E171" t="str">
            <v xml:space="preserve"> Пост  управления  ПВК-3 , инв.№: 22</v>
          </cell>
          <cell r="F171">
            <v>0.95301999999999998</v>
          </cell>
        </row>
        <row r="172">
          <cell r="C172">
            <v>23</v>
          </cell>
          <cell r="E172" t="str">
            <v xml:space="preserve"> Пост  управления  ПВК-3 , инв.№: 23</v>
          </cell>
          <cell r="F172">
            <v>0.95301999999999998</v>
          </cell>
        </row>
        <row r="173">
          <cell r="C173">
            <v>24</v>
          </cell>
          <cell r="E173" t="str">
            <v xml:space="preserve"> Пост  управления  ПВК-3 , инв.№: 24</v>
          </cell>
          <cell r="F173">
            <v>0.95301999999999998</v>
          </cell>
        </row>
        <row r="174">
          <cell r="C174">
            <v>25</v>
          </cell>
          <cell r="E174" t="str">
            <v xml:space="preserve"> Пост  управления  ПВК-3 , инв.№: 25</v>
          </cell>
          <cell r="F174">
            <v>0.95301999999999998</v>
          </cell>
        </row>
        <row r="175">
          <cell r="C175">
            <v>47</v>
          </cell>
          <cell r="E175" t="str">
            <v xml:space="preserve"> Преобразователь  ТСМ 50М-200 , инв.№: 47</v>
          </cell>
          <cell r="F175">
            <v>0.5544</v>
          </cell>
        </row>
        <row r="176">
          <cell r="C176">
            <v>48</v>
          </cell>
          <cell r="E176" t="str">
            <v xml:space="preserve"> Преобразователь  ТСМ 50М-200 , инв.№: 48</v>
          </cell>
          <cell r="F176">
            <v>0.5544</v>
          </cell>
        </row>
        <row r="177">
          <cell r="C177">
            <v>49</v>
          </cell>
          <cell r="E177" t="str">
            <v xml:space="preserve"> Преобразователь  ТСМ 50М-200 , инв.№: 49</v>
          </cell>
          <cell r="F177">
            <v>0.5544</v>
          </cell>
        </row>
        <row r="178">
          <cell r="C178">
            <v>51</v>
          </cell>
          <cell r="E178" t="str">
            <v xml:space="preserve"> Преобразователь  ТСМ 50М-200 , инв.№: 51</v>
          </cell>
          <cell r="F178">
            <v>0.5544</v>
          </cell>
        </row>
        <row r="179">
          <cell r="C179">
            <v>52</v>
          </cell>
          <cell r="E179" t="str">
            <v xml:space="preserve"> Преобразователь  ТСМ 50М-200 , инв.№: 52</v>
          </cell>
          <cell r="F179">
            <v>0.5544</v>
          </cell>
        </row>
        <row r="180">
          <cell r="C180">
            <v>53</v>
          </cell>
          <cell r="E180" t="str">
            <v xml:space="preserve"> Преобразователь  ТСМ 50М-200 , инв.№: 53</v>
          </cell>
          <cell r="F180">
            <v>0.5544</v>
          </cell>
        </row>
        <row r="181">
          <cell r="C181">
            <v>54</v>
          </cell>
          <cell r="E181" t="str">
            <v xml:space="preserve"> Преобразователь  ТСМ 50М-200 , инв.№: 54</v>
          </cell>
          <cell r="F181">
            <v>0.5544</v>
          </cell>
        </row>
        <row r="182">
          <cell r="C182">
            <v>55</v>
          </cell>
          <cell r="E182" t="str">
            <v xml:space="preserve"> Преобразователь  ТСМ 50М-200 , инв.№: 55</v>
          </cell>
          <cell r="F182">
            <v>0.5544</v>
          </cell>
        </row>
        <row r="183">
          <cell r="C183">
            <v>56</v>
          </cell>
          <cell r="E183" t="str">
            <v xml:space="preserve"> Преобразователь  ТСМ 50М-200 , инв.№: 56</v>
          </cell>
          <cell r="F183">
            <v>0.5544</v>
          </cell>
        </row>
        <row r="184">
          <cell r="C184">
            <v>50</v>
          </cell>
          <cell r="E184" t="str">
            <v xml:space="preserve"> Преобразователь ТСМ 50М-200 , инв.№: 50</v>
          </cell>
          <cell r="F184">
            <v>0.5544</v>
          </cell>
        </row>
        <row r="185">
          <cell r="C185">
            <v>26</v>
          </cell>
          <cell r="E185" t="str">
            <v xml:space="preserve"> Преобр-ль"Сапфир -22М"и спрямляющего ап-тов с эл/д , инв.№: 26</v>
          </cell>
          <cell r="F185">
            <v>11.94</v>
          </cell>
        </row>
        <row r="186">
          <cell r="C186">
            <v>27</v>
          </cell>
          <cell r="E186" t="str">
            <v xml:space="preserve"> Преобр-ль"Сапфир -22М"и спрямляющего ап-тов с эл/д , инв.№: 27</v>
          </cell>
          <cell r="F186">
            <v>11.94</v>
          </cell>
        </row>
        <row r="187">
          <cell r="C187">
            <v>28</v>
          </cell>
          <cell r="E187" t="str">
            <v xml:space="preserve"> Преобр-ль"Сапфир -22М"и спрямляющего ап-тов с эл/д , инв.№: 28</v>
          </cell>
          <cell r="F187">
            <v>11.94</v>
          </cell>
        </row>
        <row r="188">
          <cell r="C188">
            <v>29</v>
          </cell>
          <cell r="E188" t="str">
            <v xml:space="preserve"> Преобр-ль"Сапфир -22М"и спрямляющего ап-тов с эл/д , инв.№: 29</v>
          </cell>
          <cell r="F188">
            <v>11.94</v>
          </cell>
        </row>
        <row r="189">
          <cell r="C189">
            <v>30</v>
          </cell>
          <cell r="E189" t="str">
            <v xml:space="preserve"> Преобр-ль"Сапфир -22М"и спрямляющего ап-тов с эл/д , инв.№: 30</v>
          </cell>
          <cell r="F189">
            <v>11.94</v>
          </cell>
        </row>
        <row r="190">
          <cell r="C190">
            <v>31</v>
          </cell>
          <cell r="E190" t="str">
            <v xml:space="preserve"> Преобр-ль"Сапфир -22М"и спрямляющего ап-тов с эл/д , инв.№: 31</v>
          </cell>
          <cell r="F190">
            <v>11.94</v>
          </cell>
        </row>
        <row r="191">
          <cell r="C191">
            <v>43</v>
          </cell>
          <cell r="E191" t="str">
            <v xml:space="preserve"> Прибор контроля температуры УМС-4 , инв.№: 43</v>
          </cell>
          <cell r="F191">
            <v>10.348799999999999</v>
          </cell>
        </row>
        <row r="192">
          <cell r="C192">
            <v>44</v>
          </cell>
          <cell r="E192" t="str">
            <v xml:space="preserve"> Прибор контроля температуры УМС-4 , инв.№: 44</v>
          </cell>
          <cell r="F192">
            <v>10.348799999999999</v>
          </cell>
        </row>
        <row r="193">
          <cell r="C193">
            <v>17630</v>
          </cell>
          <cell r="E193" t="str">
            <v xml:space="preserve"> Принтер "Hewlett PackarJet 1220" , инв.№: 17630</v>
          </cell>
          <cell r="F193">
            <v>15.188799999999999</v>
          </cell>
        </row>
        <row r="194">
          <cell r="C194">
            <v>7488</v>
          </cell>
          <cell r="E194" t="str">
            <v xml:space="preserve"> Пускатель ПВИ-125 , инв.№: 07488</v>
          </cell>
          <cell r="F194">
            <v>14</v>
          </cell>
        </row>
        <row r="195">
          <cell r="C195">
            <v>7489</v>
          </cell>
          <cell r="E195" t="str">
            <v xml:space="preserve"> Пускатель ПВИ-250 , инв.№: 07489</v>
          </cell>
          <cell r="F195">
            <v>7.58</v>
          </cell>
        </row>
        <row r="196">
          <cell r="C196">
            <v>7490</v>
          </cell>
          <cell r="E196" t="str">
            <v xml:space="preserve"> Пускатель ПВИ-250 , инв.№: 07490</v>
          </cell>
          <cell r="F196">
            <v>7.58</v>
          </cell>
        </row>
        <row r="197">
          <cell r="C197">
            <v>7491</v>
          </cell>
          <cell r="E197" t="str">
            <v xml:space="preserve"> Пускатель ПВИ-250 , инв.№: 07491</v>
          </cell>
          <cell r="F197">
            <v>7.58</v>
          </cell>
        </row>
        <row r="198">
          <cell r="C198">
            <v>7494</v>
          </cell>
          <cell r="E198" t="str">
            <v xml:space="preserve"> Пускатель ПВИ-250 , инв.№: 07494</v>
          </cell>
          <cell r="F198">
            <v>7.58</v>
          </cell>
        </row>
        <row r="199">
          <cell r="C199">
            <v>7493</v>
          </cell>
          <cell r="E199" t="str">
            <v xml:space="preserve"> Пускатель ПМВИР-41 , инв.№: 07493</v>
          </cell>
          <cell r="F199">
            <v>2</v>
          </cell>
        </row>
        <row r="200">
          <cell r="C200">
            <v>41</v>
          </cell>
          <cell r="E200" t="str">
            <v xml:space="preserve"> Самописец двухканальный А542 , инв.№: 41</v>
          </cell>
          <cell r="F200">
            <v>10.890879999999999</v>
          </cell>
        </row>
        <row r="201">
          <cell r="C201">
            <v>42</v>
          </cell>
          <cell r="E201" t="str">
            <v xml:space="preserve"> Самописец двухканальный А542 , инв.№: 42</v>
          </cell>
          <cell r="F201">
            <v>10.890879999999999</v>
          </cell>
        </row>
        <row r="202">
          <cell r="C202">
            <v>33</v>
          </cell>
          <cell r="E202" t="str">
            <v xml:space="preserve"> Системный блок  COMPAG Deskpro 2000 , инв.№: 33</v>
          </cell>
          <cell r="F202">
            <v>22.702400000000001</v>
          </cell>
        </row>
        <row r="203">
          <cell r="C203">
            <v>32</v>
          </cell>
          <cell r="E203" t="str">
            <v xml:space="preserve"> Системный блок COMPAG Deskpro 2000 , инв.№: 32</v>
          </cell>
          <cell r="F203">
            <v>22.702400000000001</v>
          </cell>
        </row>
        <row r="204">
          <cell r="C204">
            <v>36205</v>
          </cell>
          <cell r="E204" t="str">
            <v xml:space="preserve"> Скип 10,6 , инв.№: 36205</v>
          </cell>
          <cell r="F204">
            <v>218.90457999999998</v>
          </cell>
        </row>
        <row r="205">
          <cell r="C205">
            <v>75</v>
          </cell>
          <cell r="E205" t="str">
            <v xml:space="preserve"> Тиристорное возбудительное уст-во ТЕ8-320/115т-5У4 , инв.№: 75</v>
          </cell>
          <cell r="F205">
            <v>57.63</v>
          </cell>
        </row>
        <row r="206">
          <cell r="C206">
            <v>76</v>
          </cell>
          <cell r="E206" t="str">
            <v xml:space="preserve"> Тиристорное возбудительное уст-во ТЕ8-320/115т-5У4 , инв.№: 76</v>
          </cell>
          <cell r="F206">
            <v>57.63</v>
          </cell>
        </row>
        <row r="207">
          <cell r="C207">
            <v>79</v>
          </cell>
          <cell r="E207" t="str">
            <v xml:space="preserve"> Трансформатор ТМ-250-1 , инв.№: 79</v>
          </cell>
          <cell r="F207">
            <v>64.5</v>
          </cell>
        </row>
        <row r="208">
          <cell r="C208">
            <v>80</v>
          </cell>
          <cell r="E208" t="str">
            <v xml:space="preserve"> Трансформатор ТМ-250-1 , инв.№: 80</v>
          </cell>
          <cell r="F208">
            <v>64.5</v>
          </cell>
        </row>
        <row r="209">
          <cell r="C209">
            <v>77</v>
          </cell>
          <cell r="E209" t="str">
            <v xml:space="preserve"> Трансформатор ТСЗВ-100/0,5 , инв.№: 77</v>
          </cell>
          <cell r="F209">
            <v>59.87</v>
          </cell>
        </row>
        <row r="210">
          <cell r="C210">
            <v>78</v>
          </cell>
          <cell r="E210" t="str">
            <v xml:space="preserve"> Трансформатор ТСЗВ-100/0,5 , инв.№: 78</v>
          </cell>
          <cell r="F210">
            <v>59.87</v>
          </cell>
        </row>
        <row r="211">
          <cell r="C211">
            <v>36260</v>
          </cell>
          <cell r="E211" t="str">
            <v xml:space="preserve"> Устройство  УДОТ-1 , инв.№: 36260</v>
          </cell>
          <cell r="F211">
            <v>33.333330000000004</v>
          </cell>
        </row>
        <row r="212">
          <cell r="C212">
            <v>38</v>
          </cell>
          <cell r="E212" t="str">
            <v xml:space="preserve"> Шкаф КИП , инв.№: 38</v>
          </cell>
          <cell r="F212">
            <v>28.224</v>
          </cell>
        </row>
        <row r="213">
          <cell r="C213">
            <v>40</v>
          </cell>
          <cell r="E213" t="str">
            <v xml:space="preserve"> Шкаф распределительный  0,4кВ из панелей ЩО-70 , инв.№: 40</v>
          </cell>
          <cell r="F213">
            <v>328.11156</v>
          </cell>
        </row>
        <row r="214">
          <cell r="C214">
            <v>36</v>
          </cell>
          <cell r="E214" t="str">
            <v xml:space="preserve"> Шкаф УКАВ-ММ №4 , инв.№: 36</v>
          </cell>
          <cell r="F214">
            <v>64.847999999999999</v>
          </cell>
        </row>
        <row r="215">
          <cell r="C215">
            <v>37</v>
          </cell>
          <cell r="E215" t="str">
            <v xml:space="preserve"> Шкаф УКАВ-ММ №5 , инв.№: 37</v>
          </cell>
          <cell r="F215">
            <v>64.847999999999999</v>
          </cell>
        </row>
        <row r="216">
          <cell r="C216">
            <v>81</v>
          </cell>
          <cell r="E216" t="str">
            <v xml:space="preserve"> Шкаф управления УКАВ-ММ №1 , инв.№: 81</v>
          </cell>
          <cell r="F216">
            <v>140.63499999999999</v>
          </cell>
        </row>
        <row r="217">
          <cell r="C217">
            <v>82</v>
          </cell>
          <cell r="E217" t="str">
            <v xml:space="preserve"> Шкаф управления УКАВ-ММ №2 , инв.№: 82</v>
          </cell>
          <cell r="F217">
            <v>140.63499999999999</v>
          </cell>
        </row>
        <row r="218">
          <cell r="C218">
            <v>83</v>
          </cell>
          <cell r="E218" t="str">
            <v xml:space="preserve"> Шкаф управления УКАВ-ММ №3 , инв.№: 83</v>
          </cell>
          <cell r="F218">
            <v>123.97</v>
          </cell>
        </row>
        <row r="219">
          <cell r="C219">
            <v>36504</v>
          </cell>
          <cell r="E219" t="str">
            <v xml:space="preserve"> Автомат  ВВ-400 , инв.№: 36504</v>
          </cell>
          <cell r="F219">
            <v>54.426629999999996</v>
          </cell>
        </row>
        <row r="220">
          <cell r="C220">
            <v>36505</v>
          </cell>
          <cell r="E220" t="str">
            <v xml:space="preserve"> Автомат  ВВ-400 , инв.№: 36505</v>
          </cell>
          <cell r="F220">
            <v>54.426629999999996</v>
          </cell>
        </row>
        <row r="221">
          <cell r="C221">
            <v>36649</v>
          </cell>
          <cell r="E221" t="str">
            <v xml:space="preserve"> Автомат ВВ-400 , инв.№: 36649</v>
          </cell>
          <cell r="F221">
            <v>56.456400000000002</v>
          </cell>
        </row>
        <row r="222">
          <cell r="C222">
            <v>36374</v>
          </cell>
          <cell r="E222" t="str">
            <v xml:space="preserve"> Автоматическая тренировачная станция АТС-1-20 , инв.№: 36374</v>
          </cell>
          <cell r="F222">
            <v>35</v>
          </cell>
        </row>
        <row r="223">
          <cell r="C223">
            <v>36418</v>
          </cell>
          <cell r="E223" t="str">
            <v xml:space="preserve"> Автомобиль УАЗ -39094 , инв.№: 36418</v>
          </cell>
          <cell r="F223">
            <v>142.48301000000001</v>
          </cell>
        </row>
        <row r="224">
          <cell r="C224">
            <v>36366</v>
          </cell>
          <cell r="E224" t="str">
            <v xml:space="preserve"> Агрегат АПШ , инв.№: 36366</v>
          </cell>
          <cell r="F224">
            <v>28.16666</v>
          </cell>
        </row>
        <row r="225">
          <cell r="C225">
            <v>36645</v>
          </cell>
          <cell r="E225" t="str">
            <v xml:space="preserve"> Агрегат электронасос К-90/55 , инв.№: 36645</v>
          </cell>
          <cell r="F225">
            <v>30.33333</v>
          </cell>
        </row>
        <row r="226">
          <cell r="C226">
            <v>36388</v>
          </cell>
          <cell r="E226" t="str">
            <v xml:space="preserve"> Анемометр  АПА  1/3 , инв.№: 36388</v>
          </cell>
          <cell r="F226">
            <v>24.698700000000002</v>
          </cell>
        </row>
        <row r="227">
          <cell r="C227">
            <v>36389</v>
          </cell>
          <cell r="E227" t="str">
            <v xml:space="preserve"> Анемометр  АПА  1/3 , инв.№: 36389</v>
          </cell>
          <cell r="F227">
            <v>24.698700000000002</v>
          </cell>
        </row>
        <row r="228">
          <cell r="C228">
            <v>36369</v>
          </cell>
          <cell r="E228" t="str">
            <v xml:space="preserve"> Анемометр АПР-2 , инв.№: 36369</v>
          </cell>
          <cell r="F228">
            <v>52</v>
          </cell>
        </row>
        <row r="229">
          <cell r="C229">
            <v>36370</v>
          </cell>
          <cell r="E229" t="str">
            <v xml:space="preserve"> Анемометр АПР-2 , инв.№: 36370</v>
          </cell>
          <cell r="F229">
            <v>52</v>
          </cell>
        </row>
        <row r="230">
          <cell r="C230">
            <v>36535</v>
          </cell>
          <cell r="E230" t="str">
            <v xml:space="preserve"> Аппарат  АПШМ 0,1 , инв.№: 36535</v>
          </cell>
          <cell r="F230">
            <v>29.754999999999999</v>
          </cell>
        </row>
        <row r="231">
          <cell r="C231">
            <v>36572</v>
          </cell>
          <cell r="E231" t="str">
            <v xml:space="preserve"> Аппарат АЗУР-3 , инв.№: 36572</v>
          </cell>
          <cell r="F231">
            <v>8.5250000000000004</v>
          </cell>
        </row>
        <row r="232">
          <cell r="C232">
            <v>36573</v>
          </cell>
          <cell r="E232" t="str">
            <v xml:space="preserve"> Аппарат АЗУР-3 , инв.№: 36573</v>
          </cell>
          <cell r="F232">
            <v>8.5250000000000004</v>
          </cell>
        </row>
        <row r="233">
          <cell r="C233">
            <v>36400</v>
          </cell>
          <cell r="E233" t="str">
            <v xml:space="preserve"> Аппарат АОШ-4 , инв.№: 36400</v>
          </cell>
          <cell r="F233">
            <v>26</v>
          </cell>
        </row>
        <row r="234">
          <cell r="C234">
            <v>36401</v>
          </cell>
          <cell r="E234" t="str">
            <v xml:space="preserve"> Аппарат АОШ-4 , инв.№: 36401</v>
          </cell>
          <cell r="F234">
            <v>26</v>
          </cell>
        </row>
        <row r="235">
          <cell r="C235">
            <v>36614</v>
          </cell>
          <cell r="E235" t="str">
            <v xml:space="preserve"> Аппарат АПТВ 800 (бюдж.) , инв.№: 36614</v>
          </cell>
          <cell r="F235">
            <v>27.976669999999999</v>
          </cell>
        </row>
        <row r="236">
          <cell r="C236">
            <v>36367</v>
          </cell>
          <cell r="E236" t="str">
            <v xml:space="preserve"> Аппарат АПШ , инв.№: 36367</v>
          </cell>
          <cell r="F236">
            <v>28.16666</v>
          </cell>
        </row>
        <row r="237">
          <cell r="C237">
            <v>36424</v>
          </cell>
          <cell r="E237" t="str">
            <v xml:space="preserve"> Аппарат АПШМ 0,1 , инв.№: 36424</v>
          </cell>
          <cell r="F237">
            <v>28.6</v>
          </cell>
        </row>
        <row r="238">
          <cell r="C238">
            <v>36620</v>
          </cell>
          <cell r="E238" t="str">
            <v xml:space="preserve"> Аппарат АПШМ 0,1 , инв.№: 36620</v>
          </cell>
          <cell r="F238">
            <v>29.755020000000002</v>
          </cell>
        </row>
        <row r="239">
          <cell r="C239">
            <v>36398</v>
          </cell>
          <cell r="E239" t="str">
            <v xml:space="preserve"> Аппарат АПШМ-01 , инв.№: 36398</v>
          </cell>
          <cell r="F239">
            <v>28.6</v>
          </cell>
        </row>
        <row r="240">
          <cell r="C240">
            <v>36399</v>
          </cell>
          <cell r="E240" t="str">
            <v xml:space="preserve"> Аппарат АПШМ-01 , инв.№: 36399</v>
          </cell>
          <cell r="F240">
            <v>28.6</v>
          </cell>
        </row>
        <row r="241">
          <cell r="C241">
            <v>36425</v>
          </cell>
          <cell r="E241" t="str">
            <v xml:space="preserve"> Аппарат АПШМ-01 , инв.№: 36425</v>
          </cell>
          <cell r="F241">
            <v>28.6</v>
          </cell>
        </row>
        <row r="242">
          <cell r="C242">
            <v>36534</v>
          </cell>
          <cell r="E242" t="str">
            <v xml:space="preserve"> Аппарат АПШМ-01 , инв.№: 36534</v>
          </cell>
          <cell r="F242">
            <v>29.754999999999999</v>
          </cell>
        </row>
        <row r="243">
          <cell r="C243">
            <v>36536</v>
          </cell>
          <cell r="E243" t="str">
            <v xml:space="preserve"> Аппарат АПШМ-01 , инв.№: 36536</v>
          </cell>
          <cell r="F243">
            <v>29.754999999999999</v>
          </cell>
        </row>
        <row r="244">
          <cell r="C244">
            <v>36537</v>
          </cell>
          <cell r="E244" t="str">
            <v xml:space="preserve"> Аппарат АПШМ-01 , инв.№: 36537</v>
          </cell>
          <cell r="F244">
            <v>29.754999999999999</v>
          </cell>
        </row>
        <row r="245">
          <cell r="C245">
            <v>36538</v>
          </cell>
          <cell r="E245" t="str">
            <v xml:space="preserve"> Аппарат АПШМ-01 , инв.№: 36538</v>
          </cell>
          <cell r="F245">
            <v>29.754999999999999</v>
          </cell>
        </row>
        <row r="246">
          <cell r="C246">
            <v>36448</v>
          </cell>
          <cell r="E246" t="str">
            <v xml:space="preserve"> Аппаратура  АПШМ 0,1 , инв.№: 36448</v>
          </cell>
          <cell r="F246">
            <v>30.9452</v>
          </cell>
        </row>
        <row r="247">
          <cell r="C247">
            <v>36449</v>
          </cell>
          <cell r="E247" t="str">
            <v xml:space="preserve"> Аппаратура  АПШМ 0,1 , инв.№: 36449</v>
          </cell>
          <cell r="F247">
            <v>30.9452</v>
          </cell>
        </row>
        <row r="248">
          <cell r="C248">
            <v>36402</v>
          </cell>
          <cell r="E248" t="str">
            <v xml:space="preserve"> Аппаратура АПТВ , инв.№: 36402</v>
          </cell>
          <cell r="F248">
            <v>31.2</v>
          </cell>
        </row>
        <row r="249">
          <cell r="C249">
            <v>36615</v>
          </cell>
          <cell r="E249" t="str">
            <v xml:space="preserve"> Аппаратура АПТВ(бюдж) , инв.№: 36615</v>
          </cell>
          <cell r="F249">
            <v>27.976669999999999</v>
          </cell>
        </row>
        <row r="250">
          <cell r="C250">
            <v>36423</v>
          </cell>
          <cell r="E250" t="str">
            <v xml:space="preserve"> Аппаратура АПШМ 0,1 , инв.№: 36423</v>
          </cell>
          <cell r="F250">
            <v>28.6</v>
          </cell>
        </row>
        <row r="251">
          <cell r="C251">
            <v>36446</v>
          </cell>
          <cell r="E251" t="str">
            <v xml:space="preserve"> Аппаратура АПШМ 0,1 , инв.№: 36446</v>
          </cell>
          <cell r="F251">
            <v>30.9452</v>
          </cell>
        </row>
        <row r="252">
          <cell r="C252">
            <v>36447</v>
          </cell>
          <cell r="E252" t="str">
            <v xml:space="preserve"> Аппаратура АПШМ 0,1 , инв.№: 36447</v>
          </cell>
          <cell r="F252">
            <v>30.9452</v>
          </cell>
        </row>
        <row r="253">
          <cell r="C253">
            <v>36529</v>
          </cell>
          <cell r="E253" t="str">
            <v xml:space="preserve"> Аппаратура АПШМ 0,1 , инв.№: 36529</v>
          </cell>
          <cell r="F253">
            <v>28.08</v>
          </cell>
        </row>
        <row r="254">
          <cell r="C254">
            <v>36450</v>
          </cell>
          <cell r="E254" t="str">
            <v xml:space="preserve"> Аппаратура АПШМ 0,1 , инв.№: 36450</v>
          </cell>
          <cell r="F254">
            <v>30.9452</v>
          </cell>
        </row>
        <row r="255">
          <cell r="C255">
            <v>36341</v>
          </cell>
          <cell r="E255" t="str">
            <v xml:space="preserve"> аппаратура АПШМ-01 , инв.№: 36341</v>
          </cell>
          <cell r="F255">
            <v>28.97917</v>
          </cell>
        </row>
        <row r="256">
          <cell r="C256">
            <v>36406</v>
          </cell>
          <cell r="E256" t="str">
            <v xml:space="preserve"> Аппаратура АС-3СМ.4 , инв.№: 36406</v>
          </cell>
          <cell r="F256">
            <v>73.632000000000005</v>
          </cell>
        </row>
        <row r="257">
          <cell r="C257">
            <v>7480</v>
          </cell>
          <cell r="E257" t="str">
            <v xml:space="preserve"> Аппаратура АУЗМ-2 , инв.№: 07480</v>
          </cell>
          <cell r="F257">
            <v>20.401070000000001</v>
          </cell>
        </row>
        <row r="258">
          <cell r="C258">
            <v>36368</v>
          </cell>
          <cell r="E258" t="str">
            <v xml:space="preserve"> Аппаратура АУЗМ-2 , инв.№: 36368</v>
          </cell>
          <cell r="F258">
            <v>30.17127</v>
          </cell>
        </row>
        <row r="259">
          <cell r="C259">
            <v>36381</v>
          </cell>
          <cell r="E259" t="str">
            <v xml:space="preserve"> Аппаратура АУК , инв.№: 36381</v>
          </cell>
          <cell r="F259">
            <v>355.33332999999999</v>
          </cell>
        </row>
        <row r="260">
          <cell r="C260">
            <v>36382</v>
          </cell>
          <cell r="E260" t="str">
            <v xml:space="preserve"> Аппаратура АУК , инв.№: 36382</v>
          </cell>
          <cell r="F260">
            <v>355.33332999999999</v>
          </cell>
        </row>
        <row r="261">
          <cell r="C261">
            <v>36324</v>
          </cell>
          <cell r="E261" t="str">
            <v xml:space="preserve"> Аппаратура АУК -1М , инв.№: 36324</v>
          </cell>
          <cell r="F261">
            <v>208</v>
          </cell>
        </row>
        <row r="262">
          <cell r="C262">
            <v>36524</v>
          </cell>
          <cell r="E262" t="str">
            <v xml:space="preserve"> Аппаратура АУК-1М , инв.№: 36524</v>
          </cell>
          <cell r="F262">
            <v>221</v>
          </cell>
        </row>
        <row r="263">
          <cell r="C263">
            <v>36261</v>
          </cell>
          <cell r="E263" t="str">
            <v xml:space="preserve"> Аппаратура Метан-реле ТМРК 3,1м , инв.№: 36261</v>
          </cell>
          <cell r="F263">
            <v>41.373330000000003</v>
          </cell>
        </row>
        <row r="264">
          <cell r="C264">
            <v>36589</v>
          </cell>
          <cell r="E264" t="str">
            <v xml:space="preserve"> Бензоколонка НАРА-27М1С , инв.№: 36589</v>
          </cell>
          <cell r="F264">
            <v>30.41667</v>
          </cell>
        </row>
        <row r="265">
          <cell r="C265">
            <v>36590</v>
          </cell>
          <cell r="E265" t="str">
            <v xml:space="preserve"> Бензоколонка НАРА-27М1С , инв.№: 36590</v>
          </cell>
          <cell r="F265">
            <v>30.41667</v>
          </cell>
        </row>
        <row r="266">
          <cell r="C266">
            <v>36268</v>
          </cell>
          <cell r="E266" t="str">
            <v xml:space="preserve"> Буровой анкероустановочный станок "Рамбор" , инв.№: 36268</v>
          </cell>
          <cell r="F266">
            <v>222.86673000000002</v>
          </cell>
        </row>
        <row r="267">
          <cell r="C267">
            <v>36269</v>
          </cell>
          <cell r="E267" t="str">
            <v xml:space="preserve"> Буровой анкероустановочный станок "Рамбор" , инв.№: 36269</v>
          </cell>
          <cell r="F267">
            <v>222.86673000000002</v>
          </cell>
        </row>
        <row r="268">
          <cell r="C268">
            <v>36434</v>
          </cell>
          <cell r="E268" t="str">
            <v xml:space="preserve"> Буровой анкероустановщик "Рамбор" , инв.№: 36434</v>
          </cell>
          <cell r="F268">
            <v>216.23987</v>
          </cell>
        </row>
        <row r="269">
          <cell r="C269">
            <v>36435</v>
          </cell>
          <cell r="E269" t="str">
            <v xml:space="preserve"> Буровой анкероустановщик "Рамбор" , инв.№: 36435</v>
          </cell>
          <cell r="F269">
            <v>216.23987</v>
          </cell>
        </row>
        <row r="270">
          <cell r="C270">
            <v>36293</v>
          </cell>
          <cell r="E270" t="str">
            <v xml:space="preserve"> Вагон ВГ 3,3 СК 1315 , инв.№: 36293</v>
          </cell>
          <cell r="F270">
            <v>21.545669999999998</v>
          </cell>
        </row>
        <row r="271">
          <cell r="C271">
            <v>36294</v>
          </cell>
          <cell r="E271" t="str">
            <v xml:space="preserve"> Вагон ВГ 3,3 СК 1315 , инв.№: 36294</v>
          </cell>
          <cell r="F271">
            <v>21.545669999999998</v>
          </cell>
        </row>
        <row r="272">
          <cell r="C272">
            <v>36295</v>
          </cell>
          <cell r="E272" t="str">
            <v xml:space="preserve"> Вагон ВГ 3,3 СК 1315 , инв.№: 36295</v>
          </cell>
          <cell r="F272">
            <v>21.545669999999998</v>
          </cell>
        </row>
        <row r="273">
          <cell r="C273">
            <v>36296</v>
          </cell>
          <cell r="E273" t="str">
            <v xml:space="preserve"> Вагон ВГ 3,3 СК 1315 , инв.№: 36296</v>
          </cell>
          <cell r="F273">
            <v>21.545669999999998</v>
          </cell>
        </row>
        <row r="274">
          <cell r="C274">
            <v>36297</v>
          </cell>
          <cell r="E274" t="str">
            <v xml:space="preserve"> Вагон ВГ 3,3 СК 1315 , инв.№: 36297</v>
          </cell>
          <cell r="F274">
            <v>21.545669999999998</v>
          </cell>
        </row>
        <row r="275">
          <cell r="C275">
            <v>36298</v>
          </cell>
          <cell r="E275" t="str">
            <v xml:space="preserve"> Вагон ВГ 3,3 СК 1315 , инв.№: 36298</v>
          </cell>
          <cell r="F275">
            <v>21.545669999999998</v>
          </cell>
        </row>
        <row r="276">
          <cell r="C276">
            <v>36299</v>
          </cell>
          <cell r="E276" t="str">
            <v xml:space="preserve"> Вагон ВГ 3,3 СК 1315 , инв.№: 36299</v>
          </cell>
          <cell r="F276">
            <v>21.545669999999998</v>
          </cell>
        </row>
        <row r="277">
          <cell r="C277">
            <v>36300</v>
          </cell>
          <cell r="E277" t="str">
            <v xml:space="preserve"> Вагон ВП 3,3 СК 1315 , инв.№: 36300</v>
          </cell>
          <cell r="F277">
            <v>21.545669999999998</v>
          </cell>
        </row>
        <row r="278">
          <cell r="C278">
            <v>36301</v>
          </cell>
          <cell r="E278" t="str">
            <v xml:space="preserve"> Вагон ВП 3,3 СК 1315 , инв.№: 36301</v>
          </cell>
          <cell r="F278">
            <v>21.545669999999998</v>
          </cell>
        </row>
        <row r="279">
          <cell r="C279">
            <v>36302</v>
          </cell>
          <cell r="E279" t="str">
            <v xml:space="preserve"> Вагон ВП 3,3 СК 1315 , инв.№: 36302</v>
          </cell>
          <cell r="F279">
            <v>21.545669999999998</v>
          </cell>
        </row>
        <row r="280">
          <cell r="C280">
            <v>36303</v>
          </cell>
          <cell r="E280" t="str">
            <v xml:space="preserve"> Вагон ВП 3,3 СК 1315 , инв.№: 36303</v>
          </cell>
          <cell r="F280">
            <v>21.545669999999998</v>
          </cell>
        </row>
        <row r="281">
          <cell r="C281">
            <v>36304</v>
          </cell>
          <cell r="E281" t="str">
            <v xml:space="preserve"> Вагон ВП 3,3 СК 1315 , инв.№: 36304</v>
          </cell>
          <cell r="F281">
            <v>21.545669999999998</v>
          </cell>
        </row>
        <row r="282">
          <cell r="C282">
            <v>36305</v>
          </cell>
          <cell r="E282" t="str">
            <v xml:space="preserve"> Вагон ВП 3,3 СК 1315 , инв.№: 36305</v>
          </cell>
          <cell r="F282">
            <v>21.545669999999998</v>
          </cell>
        </row>
        <row r="283">
          <cell r="C283">
            <v>36306</v>
          </cell>
          <cell r="E283" t="str">
            <v xml:space="preserve"> Вагон ВП 3,3 СК 1315 , инв.№: 36306</v>
          </cell>
          <cell r="F283">
            <v>21.545669999999998</v>
          </cell>
        </row>
        <row r="284">
          <cell r="C284">
            <v>36307</v>
          </cell>
          <cell r="E284" t="str">
            <v xml:space="preserve"> Вагон ВП 3,3 СК 1315 , инв.№: 36307</v>
          </cell>
          <cell r="F284">
            <v>21.545669999999998</v>
          </cell>
        </row>
        <row r="285">
          <cell r="C285">
            <v>36308</v>
          </cell>
          <cell r="E285" t="str">
            <v xml:space="preserve"> Вагон ВП 3,3 СК 1315 , инв.№: 36308</v>
          </cell>
          <cell r="F285">
            <v>21.545669999999998</v>
          </cell>
        </row>
        <row r="286">
          <cell r="C286">
            <v>36309</v>
          </cell>
          <cell r="E286" t="str">
            <v xml:space="preserve"> Вагон ВП 3,3 СК 1315 , инв.№: 36309</v>
          </cell>
          <cell r="F286">
            <v>21.545669999999998</v>
          </cell>
        </row>
        <row r="287">
          <cell r="C287">
            <v>36310</v>
          </cell>
          <cell r="E287" t="str">
            <v xml:space="preserve"> Вагон ВП 3,3 СК 1315 , инв.№: 36310</v>
          </cell>
          <cell r="F287">
            <v>21.545669999999998</v>
          </cell>
        </row>
        <row r="288">
          <cell r="C288">
            <v>36311</v>
          </cell>
          <cell r="E288" t="str">
            <v xml:space="preserve"> Вагон ВП 3,3 СК 1315 , инв.№: 36311</v>
          </cell>
          <cell r="F288">
            <v>21.545669999999998</v>
          </cell>
        </row>
        <row r="289">
          <cell r="C289">
            <v>36312</v>
          </cell>
          <cell r="E289" t="str">
            <v xml:space="preserve"> Вагон ВП 3,3 СК 1315 , инв.№: 36312</v>
          </cell>
          <cell r="F289">
            <v>21.545669999999998</v>
          </cell>
        </row>
        <row r="290">
          <cell r="C290">
            <v>36313</v>
          </cell>
          <cell r="E290" t="str">
            <v xml:space="preserve"> Вагон ВП 3,3 СК 1315 , инв.№: 36313</v>
          </cell>
          <cell r="F290">
            <v>21.545669999999998</v>
          </cell>
        </row>
        <row r="291">
          <cell r="C291">
            <v>36314</v>
          </cell>
          <cell r="E291" t="str">
            <v xml:space="preserve"> Вагон ВП 3,3 СК 1315 , инв.№: 36314</v>
          </cell>
          <cell r="F291">
            <v>21.545669999999998</v>
          </cell>
        </row>
        <row r="292">
          <cell r="C292">
            <v>36315</v>
          </cell>
          <cell r="E292" t="str">
            <v xml:space="preserve"> Вагон ВП 3,3 СК 1315 , инв.№: 36315</v>
          </cell>
          <cell r="F292">
            <v>21.545669999999998</v>
          </cell>
        </row>
        <row r="293">
          <cell r="C293">
            <v>36316</v>
          </cell>
          <cell r="E293" t="str">
            <v xml:space="preserve"> Вагон ВП 3,3 СК 1315 , инв.№: 36316</v>
          </cell>
          <cell r="F293">
            <v>21.545669999999998</v>
          </cell>
        </row>
        <row r="294">
          <cell r="C294">
            <v>36317</v>
          </cell>
          <cell r="E294" t="str">
            <v xml:space="preserve"> Вагон ВП 3,3 СК 1315 , инв.№: 36317</v>
          </cell>
          <cell r="F294">
            <v>21.545669999999998</v>
          </cell>
        </row>
        <row r="295">
          <cell r="C295">
            <v>36701</v>
          </cell>
          <cell r="E295" t="str">
            <v xml:space="preserve"> Вентилятор  ВМЭ-6/1 , инв.№: 36701</v>
          </cell>
          <cell r="F295">
            <v>25.376000000000001</v>
          </cell>
        </row>
        <row r="296">
          <cell r="C296">
            <v>36393</v>
          </cell>
          <cell r="E296" t="str">
            <v xml:space="preserve"> Вентилятор ВМЭ-6 , инв.№: 36393</v>
          </cell>
          <cell r="F296">
            <v>62.347999999999999</v>
          </cell>
        </row>
        <row r="297">
          <cell r="C297">
            <v>36603</v>
          </cell>
          <cell r="E297" t="str">
            <v xml:space="preserve"> Вентилятор ВМЭ-6 , инв.№: 36603</v>
          </cell>
          <cell r="F297">
            <v>69.217500000000001</v>
          </cell>
        </row>
        <row r="298">
          <cell r="C298">
            <v>36630</v>
          </cell>
          <cell r="E298" t="str">
            <v xml:space="preserve"> Вентилятор ВМЭ-6 /1(бюдж) , инв.№: 36630</v>
          </cell>
          <cell r="F298">
            <v>69.417500000000004</v>
          </cell>
        </row>
        <row r="299">
          <cell r="C299">
            <v>36702</v>
          </cell>
          <cell r="E299" t="str">
            <v xml:space="preserve"> Вентилятор ВМЭ-6/1 , инв.№: 36702</v>
          </cell>
          <cell r="F299">
            <v>6.3470000000000004</v>
          </cell>
        </row>
        <row r="300">
          <cell r="C300">
            <v>36631</v>
          </cell>
          <cell r="E300" t="str">
            <v xml:space="preserve"> Вентилятор ВМЭ-6/1 (бюдж) , инв.№: 36631</v>
          </cell>
          <cell r="F300">
            <v>69.217500000000001</v>
          </cell>
        </row>
        <row r="301">
          <cell r="C301">
            <v>36632</v>
          </cell>
          <cell r="E301" t="str">
            <v xml:space="preserve"> Вентилятор ВМЭ-6/1 (бюдж) , инв.№: 36632</v>
          </cell>
          <cell r="F301">
            <v>69.217500000000001</v>
          </cell>
        </row>
        <row r="302">
          <cell r="C302">
            <v>36407</v>
          </cell>
          <cell r="E302" t="str">
            <v xml:space="preserve"> Вентилятор ВМЭ-8 , инв.№: 36407</v>
          </cell>
          <cell r="F302">
            <v>126</v>
          </cell>
        </row>
        <row r="303">
          <cell r="C303">
            <v>36408</v>
          </cell>
          <cell r="E303" t="str">
            <v xml:space="preserve"> Вентилятор ВМЭ-8 , инв.№: 36408</v>
          </cell>
          <cell r="F303">
            <v>126</v>
          </cell>
        </row>
        <row r="304">
          <cell r="C304">
            <v>36375</v>
          </cell>
          <cell r="E304" t="str">
            <v xml:space="preserve"> Вентилятор ВМЭ-8 , инв.№: 36375</v>
          </cell>
          <cell r="F304">
            <v>133.952</v>
          </cell>
        </row>
        <row r="305">
          <cell r="C305">
            <v>36376</v>
          </cell>
          <cell r="E305" t="str">
            <v xml:space="preserve"> Вентилятор ВМЭ-8 , инв.№: 36376</v>
          </cell>
          <cell r="F305">
            <v>133.952</v>
          </cell>
        </row>
        <row r="306">
          <cell r="C306">
            <v>36601</v>
          </cell>
          <cell r="E306" t="str">
            <v xml:space="preserve"> Вентилятор ВМЭ-8 , инв.№: 36601</v>
          </cell>
          <cell r="F306">
            <v>154.96</v>
          </cell>
        </row>
        <row r="307">
          <cell r="C307">
            <v>36602</v>
          </cell>
          <cell r="E307" t="str">
            <v xml:space="preserve"> Вентилятор ВМЭ-8 , инв.№: 36602</v>
          </cell>
          <cell r="F307">
            <v>154.96</v>
          </cell>
        </row>
        <row r="308">
          <cell r="C308">
            <v>36646</v>
          </cell>
          <cell r="E308" t="str">
            <v xml:space="preserve"> Вентилятор ВМЭ-8 , инв.№: 36646</v>
          </cell>
          <cell r="F308">
            <v>125.86667</v>
          </cell>
        </row>
        <row r="309">
          <cell r="C309">
            <v>36633</v>
          </cell>
          <cell r="E309" t="str">
            <v xml:space="preserve"> Вентилятор ВМЭ-8(бюдж) , инв.№: 36633</v>
          </cell>
          <cell r="F309">
            <v>144.59</v>
          </cell>
        </row>
        <row r="310">
          <cell r="C310">
            <v>36392</v>
          </cell>
          <cell r="E310" t="str">
            <v xml:space="preserve"> Вентилятор ВОЭ-05 , инв.№: 36392</v>
          </cell>
          <cell r="F310">
            <v>16.244799999999998</v>
          </cell>
        </row>
        <row r="311">
          <cell r="C311">
            <v>36256</v>
          </cell>
          <cell r="E311" t="str">
            <v xml:space="preserve"> Вентилятор ВЦГ-7м , инв.№: 36256</v>
          </cell>
          <cell r="F311">
            <v>241.06404000000001</v>
          </cell>
        </row>
        <row r="312">
          <cell r="C312">
            <v>36520</v>
          </cell>
          <cell r="E312" t="str">
            <v xml:space="preserve"> Вентилятор ВЦГ-7м , инв.№: 36520</v>
          </cell>
          <cell r="F312">
            <v>806.17680000000007</v>
          </cell>
        </row>
        <row r="313">
          <cell r="C313">
            <v>36521</v>
          </cell>
          <cell r="E313" t="str">
            <v xml:space="preserve"> Вентилятор ВЦГ-7м , инв.№: 36521</v>
          </cell>
          <cell r="F313">
            <v>806.17680000000007</v>
          </cell>
        </row>
        <row r="314">
          <cell r="C314">
            <v>36522</v>
          </cell>
          <cell r="E314" t="str">
            <v xml:space="preserve"> Вентилятор ВЦГ-7м , инв.№: 36522</v>
          </cell>
          <cell r="F314">
            <v>806.17680000000007</v>
          </cell>
        </row>
        <row r="315">
          <cell r="C315">
            <v>36523</v>
          </cell>
          <cell r="E315" t="str">
            <v xml:space="preserve"> Вентилятор ВЦГ-7м , инв.№: 36523</v>
          </cell>
          <cell r="F315">
            <v>806.17680000000007</v>
          </cell>
        </row>
        <row r="316">
          <cell r="C316">
            <v>36325</v>
          </cell>
          <cell r="E316" t="str">
            <v xml:space="preserve"> Весы конвейерные ВК-2М , инв.№: 36325</v>
          </cell>
          <cell r="F316">
            <v>67.599999999999994</v>
          </cell>
        </row>
        <row r="317">
          <cell r="C317">
            <v>36612</v>
          </cell>
          <cell r="E317" t="str">
            <v xml:space="preserve"> Вулканизатор ВВК-1 , инв.№: 36612</v>
          </cell>
          <cell r="F317">
            <v>46.86</v>
          </cell>
        </row>
        <row r="318">
          <cell r="C318">
            <v>36591</v>
          </cell>
          <cell r="E318" t="str">
            <v xml:space="preserve"> Выключатель  ВВ-400Р  1140/660В , инв.№: 36591</v>
          </cell>
          <cell r="F318">
            <v>56.456400000000002</v>
          </cell>
        </row>
        <row r="319">
          <cell r="C319">
            <v>36639</v>
          </cell>
          <cell r="E319" t="str">
            <v xml:space="preserve"> Выключатель ВВ-400 , инв.№: 36639</v>
          </cell>
          <cell r="F319">
            <v>41.683199999999999</v>
          </cell>
        </row>
        <row r="320">
          <cell r="C320">
            <v>36442</v>
          </cell>
          <cell r="E320" t="str">
            <v xml:space="preserve"> Выключатель ВВ-400 ДО , инв.№: 36442</v>
          </cell>
          <cell r="F320">
            <v>47.293999999999997</v>
          </cell>
        </row>
        <row r="321">
          <cell r="C321">
            <v>36443</v>
          </cell>
          <cell r="E321" t="str">
            <v xml:space="preserve"> Выключатель ВВ-400 ДО , инв.№: 36443</v>
          </cell>
          <cell r="F321">
            <v>47.293999999999997</v>
          </cell>
        </row>
        <row r="322">
          <cell r="C322">
            <v>36335</v>
          </cell>
          <cell r="E322" t="str">
            <v xml:space="preserve"> Выключатель ВВ-400 Р  1140/660В , инв.№: 36335</v>
          </cell>
          <cell r="F322">
            <v>56.333330000000004</v>
          </cell>
        </row>
        <row r="323">
          <cell r="C323">
            <v>36598</v>
          </cell>
          <cell r="E323" t="str">
            <v xml:space="preserve"> Выключатель ВВ-400Р , инв.№: 36598</v>
          </cell>
          <cell r="F323">
            <v>56.456400000000002</v>
          </cell>
        </row>
        <row r="324">
          <cell r="C324">
            <v>36333</v>
          </cell>
          <cell r="E324" t="str">
            <v xml:space="preserve"> Выключатель ВВ-400Р 1140/660В , инв.№: 36333</v>
          </cell>
          <cell r="F324">
            <v>56.333330000000004</v>
          </cell>
        </row>
        <row r="325">
          <cell r="C325">
            <v>36334</v>
          </cell>
          <cell r="E325" t="str">
            <v xml:space="preserve"> Выключатель ВВ-400Р 1140/660В , инв.№: 36334</v>
          </cell>
          <cell r="F325">
            <v>56.333330000000004</v>
          </cell>
        </row>
        <row r="326">
          <cell r="C326">
            <v>36336</v>
          </cell>
          <cell r="E326" t="str">
            <v xml:space="preserve"> Выключатель ВВ-400Р 1140/660В , инв.№: 36336</v>
          </cell>
          <cell r="F326">
            <v>56.333330000000004</v>
          </cell>
        </row>
        <row r="327">
          <cell r="C327">
            <v>36337</v>
          </cell>
          <cell r="E327" t="str">
            <v xml:space="preserve"> Выключатель ВВ-400Р 1140/660В , инв.№: 36337</v>
          </cell>
          <cell r="F327">
            <v>56.333330000000004</v>
          </cell>
        </row>
        <row r="328">
          <cell r="C328">
            <v>36592</v>
          </cell>
          <cell r="E328" t="str">
            <v xml:space="preserve"> Выключатель ВВ-400Р 1140/660В , инв.№: 36592</v>
          </cell>
          <cell r="F328">
            <v>56.456400000000002</v>
          </cell>
        </row>
        <row r="329">
          <cell r="C329">
            <v>36593</v>
          </cell>
          <cell r="E329" t="str">
            <v xml:space="preserve"> Выключатель ВВ-400Р 1140/660В , инв.№: 36593</v>
          </cell>
          <cell r="F329">
            <v>56.456400000000002</v>
          </cell>
        </row>
        <row r="330">
          <cell r="C330">
            <v>36896</v>
          </cell>
          <cell r="E330" t="str">
            <v xml:space="preserve"> Газодувка 2АФ , инв.№: 36896</v>
          </cell>
          <cell r="F330">
            <v>35</v>
          </cell>
        </row>
        <row r="331">
          <cell r="C331">
            <v>36394</v>
          </cell>
          <cell r="E331" t="str">
            <v xml:space="preserve"> Дизелевоз ДН-70 Д2 , инв.№: 36394</v>
          </cell>
          <cell r="F331">
            <v>4272.6666699999996</v>
          </cell>
        </row>
        <row r="332">
          <cell r="C332">
            <v>35560</v>
          </cell>
          <cell r="E332" t="str">
            <v xml:space="preserve"> Емкость конденсатная 35м3 , инв.№: 35560</v>
          </cell>
          <cell r="F332">
            <v>54.98039</v>
          </cell>
        </row>
        <row r="333">
          <cell r="C333">
            <v>36417</v>
          </cell>
          <cell r="E333" t="str">
            <v xml:space="preserve"> Емкость конденсатная 50м3 , инв.№: 36417</v>
          </cell>
          <cell r="F333">
            <v>74.147059999999996</v>
          </cell>
        </row>
        <row r="334">
          <cell r="C334">
            <v>36588</v>
          </cell>
          <cell r="E334" t="str">
            <v xml:space="preserve"> Комбайн 1ГПКС , инв.№: 36588</v>
          </cell>
          <cell r="F334">
            <v>2480.4</v>
          </cell>
        </row>
        <row r="335">
          <cell r="C335">
            <v>36626</v>
          </cell>
          <cell r="E335" t="str">
            <v xml:space="preserve"> Комбайн К-10ПМ(модер) , инв.№: 36626</v>
          </cell>
          <cell r="F335">
            <v>5882.89563</v>
          </cell>
        </row>
        <row r="336">
          <cell r="C336">
            <v>36254</v>
          </cell>
          <cell r="E336" t="str">
            <v xml:space="preserve"> Комплекс МКЮ 2У-16/33 , инв.№: 36254</v>
          </cell>
          <cell r="F336">
            <v>99548.949420000004</v>
          </cell>
        </row>
        <row r="337">
          <cell r="C337">
            <v>36379</v>
          </cell>
          <cell r="E337" t="str">
            <v xml:space="preserve"> Комплект р аспр. устройства КРУВ -6 ОП , инв.№: 36379</v>
          </cell>
          <cell r="F337">
            <v>225</v>
          </cell>
        </row>
        <row r="338">
          <cell r="C338">
            <v>36286</v>
          </cell>
          <cell r="E338" t="str">
            <v xml:space="preserve"> Компр.шахтная устан.УКВШ-5/7 , инв.№: 36286</v>
          </cell>
          <cell r="F338">
            <v>494</v>
          </cell>
        </row>
        <row r="339">
          <cell r="C339">
            <v>36320</v>
          </cell>
          <cell r="E339" t="str">
            <v xml:space="preserve"> Компр.шахтная устан.УКВШ-5/7 , инв.№: 36320</v>
          </cell>
          <cell r="F339">
            <v>459.464</v>
          </cell>
        </row>
        <row r="340">
          <cell r="C340">
            <v>36287</v>
          </cell>
          <cell r="E340" t="str">
            <v xml:space="preserve"> Компрес.винт.шахтная установка , инв.№: 36287</v>
          </cell>
          <cell r="F340">
            <v>494</v>
          </cell>
        </row>
        <row r="341">
          <cell r="C341">
            <v>36605</v>
          </cell>
          <cell r="E341" t="str">
            <v xml:space="preserve"> Компрессор ЗИФ-ШВ-5М , инв.№: 36605</v>
          </cell>
          <cell r="F341">
            <v>346.66665999999998</v>
          </cell>
        </row>
        <row r="342">
          <cell r="C342">
            <v>36321</v>
          </cell>
          <cell r="E342" t="str">
            <v xml:space="preserve"> Компрессорная установка УКВШ-5/7 , инв.№: 36321</v>
          </cell>
          <cell r="F342">
            <v>459.26400000000001</v>
          </cell>
        </row>
        <row r="343">
          <cell r="C343">
            <v>36670</v>
          </cell>
          <cell r="E343" t="str">
            <v xml:space="preserve"> Компьютер Celeron , инв.№: 36670</v>
          </cell>
          <cell r="F343">
            <v>18.347000000000001</v>
          </cell>
        </row>
        <row r="344">
          <cell r="C344">
            <v>36671</v>
          </cell>
          <cell r="E344" t="str">
            <v xml:space="preserve"> Компьютер Celeron , инв.№: 36671</v>
          </cell>
          <cell r="F344">
            <v>18.347000000000001</v>
          </cell>
        </row>
        <row r="345">
          <cell r="C345">
            <v>36673</v>
          </cell>
          <cell r="E345" t="str">
            <v xml:space="preserve"> Компьютер Celeron , инв.№: 36673</v>
          </cell>
          <cell r="F345">
            <v>18.347000000000001</v>
          </cell>
        </row>
        <row r="346">
          <cell r="C346">
            <v>36373</v>
          </cell>
          <cell r="E346" t="str">
            <v xml:space="preserve"> Компьютер Celeron 1100 , инв.№: 36373</v>
          </cell>
          <cell r="F346">
            <v>11.48</v>
          </cell>
        </row>
        <row r="347">
          <cell r="C347">
            <v>36452</v>
          </cell>
          <cell r="E347" t="str">
            <v xml:space="preserve"> Компьютер Celeron 1200 , инв.№: 36452</v>
          </cell>
          <cell r="F347">
            <v>14.79</v>
          </cell>
        </row>
        <row r="348">
          <cell r="C348">
            <v>36453</v>
          </cell>
          <cell r="E348" t="str">
            <v xml:space="preserve"> Компьютер Celeron 1200 , инв.№: 36453</v>
          </cell>
          <cell r="F348">
            <v>15.24</v>
          </cell>
        </row>
        <row r="349">
          <cell r="C349">
            <v>36517</v>
          </cell>
          <cell r="E349" t="str">
            <v xml:space="preserve"> Компьютер Celeron 1700 , инв.№: 36517</v>
          </cell>
          <cell r="F349">
            <v>21.94</v>
          </cell>
        </row>
        <row r="350">
          <cell r="C350">
            <v>36372</v>
          </cell>
          <cell r="E350" t="str">
            <v xml:space="preserve"> Компьютер Celeron 1800 c принтером Samsung , инв.№: 36372</v>
          </cell>
          <cell r="F350">
            <v>24.926669999999998</v>
          </cell>
        </row>
        <row r="351">
          <cell r="C351">
            <v>36284</v>
          </cell>
          <cell r="E351" t="str">
            <v xml:space="preserve"> Компьютер Celeron 667 , инв.№: 36284</v>
          </cell>
          <cell r="F351">
            <v>14</v>
          </cell>
        </row>
        <row r="352">
          <cell r="C352">
            <v>36674</v>
          </cell>
          <cell r="E352" t="str">
            <v xml:space="preserve"> Компьютер Celeron с принтером Samsung ML-1210 , инв.№: 36674</v>
          </cell>
          <cell r="F352">
            <v>25.238</v>
          </cell>
        </row>
        <row r="353">
          <cell r="C353">
            <v>36569</v>
          </cell>
          <cell r="E353" t="str">
            <v xml:space="preserve"> Компьютер Ноутбук Satelite Сeleron 1800 , инв.№: 36569</v>
          </cell>
          <cell r="F353">
            <v>40.416669999999996</v>
          </cell>
        </row>
        <row r="354">
          <cell r="C354">
            <v>36628</v>
          </cell>
          <cell r="E354" t="str">
            <v xml:space="preserve"> Компьютор CELERON , инв.№: 36628</v>
          </cell>
          <cell r="F354">
            <v>21.54</v>
          </cell>
        </row>
        <row r="355">
          <cell r="C355">
            <v>36629</v>
          </cell>
          <cell r="E355" t="str">
            <v xml:space="preserve"> Компьютор CELERON , инв.№: 36629</v>
          </cell>
          <cell r="F355">
            <v>11.59</v>
          </cell>
        </row>
        <row r="356">
          <cell r="C356">
            <v>36669</v>
          </cell>
          <cell r="E356" t="str">
            <v xml:space="preserve"> Конвейер 1 Л 80У-02 , инв.№: 36669</v>
          </cell>
          <cell r="F356">
            <v>1946.8050000000001</v>
          </cell>
        </row>
        <row r="357">
          <cell r="C357">
            <v>36654</v>
          </cell>
          <cell r="E357" t="str">
            <v xml:space="preserve"> Конвейер 2 СР-70 М 0,5 , инв.№: 36654</v>
          </cell>
          <cell r="F357">
            <v>641.33332999999993</v>
          </cell>
        </row>
        <row r="358">
          <cell r="C358">
            <v>36655</v>
          </cell>
          <cell r="E358" t="str">
            <v xml:space="preserve"> Конвейер 2 СР-70 М 0,5 , инв.№: 36655</v>
          </cell>
          <cell r="F358">
            <v>641.33332999999993</v>
          </cell>
        </row>
        <row r="359">
          <cell r="C359">
            <v>36519</v>
          </cell>
          <cell r="E359" t="str">
            <v xml:space="preserve"> Конвейер 2 СР-70М05 , инв.№: 36519</v>
          </cell>
          <cell r="F359">
            <v>550.33332999999993</v>
          </cell>
        </row>
        <row r="360">
          <cell r="C360">
            <v>36499</v>
          </cell>
          <cell r="E360" t="str">
            <v xml:space="preserve"> Конвейер 2 СР-70М05 , инв.№: 36499</v>
          </cell>
          <cell r="F360">
            <v>550.33332999999993</v>
          </cell>
        </row>
        <row r="361">
          <cell r="C361">
            <v>36405</v>
          </cell>
          <cell r="E361" t="str">
            <v xml:space="preserve"> Конвейер 2 СР-70М-05 , инв.№: 36405</v>
          </cell>
          <cell r="F361">
            <v>566.79999999999995</v>
          </cell>
        </row>
        <row r="362">
          <cell r="C362">
            <v>36414</v>
          </cell>
          <cell r="E362" t="str">
            <v xml:space="preserve"> Конвейер 2 СР-70М-05 , инв.№: 36414</v>
          </cell>
          <cell r="F362">
            <v>554.66667000000007</v>
          </cell>
        </row>
        <row r="363">
          <cell r="C363">
            <v>36429</v>
          </cell>
          <cell r="E363" t="str">
            <v xml:space="preserve"> Конвейер 2 СР-70м-05л-100м , инв.№: 36429</v>
          </cell>
          <cell r="F363">
            <v>554.66667000000007</v>
          </cell>
        </row>
        <row r="364">
          <cell r="C364">
            <v>36825</v>
          </cell>
          <cell r="E364" t="str">
            <v xml:space="preserve"> Конвейер 2 СР-70м-05л-100м , инв.№: 36825</v>
          </cell>
          <cell r="F364">
            <v>557.26667000000009</v>
          </cell>
        </row>
        <row r="365">
          <cell r="C365">
            <v>36585</v>
          </cell>
          <cell r="E365" t="str">
            <v xml:space="preserve"> Конвейер 2ЛЛ-100У № 153 , инв.№: 36585</v>
          </cell>
          <cell r="F365">
            <v>9141.8319900000006</v>
          </cell>
        </row>
        <row r="366">
          <cell r="C366">
            <v>36555</v>
          </cell>
          <cell r="E366" t="str">
            <v xml:space="preserve"> Конвейер 2ЛТ-80У , инв.№: 36555</v>
          </cell>
          <cell r="F366">
            <v>4522.5359500000004</v>
          </cell>
        </row>
        <row r="367">
          <cell r="C367">
            <v>36365</v>
          </cell>
          <cell r="E367" t="str">
            <v xml:space="preserve"> Конвейер 2ЛТ-80У   №301 , инв.№: 36365</v>
          </cell>
          <cell r="F367">
            <v>6989.2359900000001</v>
          </cell>
        </row>
        <row r="368">
          <cell r="C368">
            <v>36627</v>
          </cell>
          <cell r="E368" t="str">
            <v xml:space="preserve"> Конвейер 2СР-70 , инв.№: 36627</v>
          </cell>
          <cell r="F368">
            <v>550.33332999999993</v>
          </cell>
        </row>
        <row r="369">
          <cell r="C369">
            <v>36431</v>
          </cell>
          <cell r="E369" t="str">
            <v xml:space="preserve"> Конвейер 2СР-70 М-05 , инв.№: 36431</v>
          </cell>
          <cell r="F369">
            <v>554.66667000000007</v>
          </cell>
        </row>
        <row r="370">
          <cell r="C370">
            <v>36568</v>
          </cell>
          <cell r="E370" t="str">
            <v xml:space="preserve"> Конвейер 2СР-70 М-05 , инв.№: 36568</v>
          </cell>
          <cell r="F370">
            <v>550.33332999999993</v>
          </cell>
        </row>
        <row r="371">
          <cell r="C371">
            <v>36518</v>
          </cell>
          <cell r="E371" t="str">
            <v xml:space="preserve"> Конвейер 2СР-70М-05 , инв.№: 36518</v>
          </cell>
          <cell r="F371">
            <v>550.33332999999993</v>
          </cell>
        </row>
        <row r="372">
          <cell r="C372">
            <v>36371</v>
          </cell>
          <cell r="E372" t="str">
            <v xml:space="preserve"> Конвейер СР-70 , инв.№: 36371</v>
          </cell>
          <cell r="F372">
            <v>766.66667000000007</v>
          </cell>
        </row>
        <row r="373">
          <cell r="C373">
            <v>36413</v>
          </cell>
          <cell r="E373" t="str">
            <v xml:space="preserve"> Копировальный аппарат CANON , инв.№: 36413</v>
          </cell>
          <cell r="F373">
            <v>9.1199999999999992</v>
          </cell>
        </row>
        <row r="374">
          <cell r="C374">
            <v>36570</v>
          </cell>
          <cell r="E374" t="str">
            <v xml:space="preserve"> Крышной вентилятор , инв.№: 36570</v>
          </cell>
          <cell r="F374">
            <v>11.2056</v>
          </cell>
        </row>
        <row r="375">
          <cell r="C375">
            <v>36571</v>
          </cell>
          <cell r="E375" t="str">
            <v xml:space="preserve"> Крышной вентилятор , инв.№: 36571</v>
          </cell>
          <cell r="F375">
            <v>11.2056</v>
          </cell>
        </row>
        <row r="376">
          <cell r="C376">
            <v>36432</v>
          </cell>
          <cell r="E376" t="str">
            <v xml:space="preserve"> Лебедка  ЛПК-10Б.Р , инв.№: 36432</v>
          </cell>
          <cell r="F376">
            <v>100.6</v>
          </cell>
        </row>
        <row r="377">
          <cell r="C377">
            <v>36433</v>
          </cell>
          <cell r="E377" t="str">
            <v xml:space="preserve"> Лебедка  ЛПК-10Б.Р , инв.№: 36433</v>
          </cell>
          <cell r="F377">
            <v>100.6</v>
          </cell>
        </row>
        <row r="378">
          <cell r="C378">
            <v>36608</v>
          </cell>
          <cell r="E378" t="str">
            <v xml:space="preserve"> Лебедка  ЛШВ-14 , инв.№: 36608</v>
          </cell>
          <cell r="F378">
            <v>101.92</v>
          </cell>
        </row>
        <row r="379">
          <cell r="C379">
            <v>36609</v>
          </cell>
          <cell r="E379" t="str">
            <v xml:space="preserve"> Лебедка  ЛШВ-14 , инв.№: 36609</v>
          </cell>
          <cell r="F379">
            <v>101.92</v>
          </cell>
        </row>
        <row r="380">
          <cell r="C380">
            <v>36323</v>
          </cell>
          <cell r="E380" t="str">
            <v xml:space="preserve"> Лебедка ЛВ-25 , инв.№: 36323</v>
          </cell>
          <cell r="F380">
            <v>80</v>
          </cell>
        </row>
        <row r="381">
          <cell r="C381">
            <v>36421</v>
          </cell>
          <cell r="E381" t="str">
            <v xml:space="preserve"> Лебедка ЛВ-25 , инв.№: 36421</v>
          </cell>
          <cell r="F381">
            <v>80</v>
          </cell>
        </row>
        <row r="382">
          <cell r="C382">
            <v>36553</v>
          </cell>
          <cell r="E382" t="str">
            <v xml:space="preserve"> Лебедка ЛВ-25 , инв.№: 36553</v>
          </cell>
          <cell r="F382">
            <v>190.66667000000001</v>
          </cell>
        </row>
        <row r="383">
          <cell r="C383">
            <v>36554</v>
          </cell>
          <cell r="E383" t="str">
            <v xml:space="preserve"> Лебедка ЛВ-25 , инв.№: 36554</v>
          </cell>
          <cell r="F383">
            <v>190.66667000000001</v>
          </cell>
        </row>
        <row r="384">
          <cell r="C384">
            <v>36705</v>
          </cell>
          <cell r="E384" t="str">
            <v xml:space="preserve"> Лебедка ЛВ-25 , инв.№: 36705</v>
          </cell>
          <cell r="F384">
            <v>41.087000000000003</v>
          </cell>
        </row>
        <row r="385">
          <cell r="C385">
            <v>36498</v>
          </cell>
          <cell r="E385" t="str">
            <v xml:space="preserve"> Лебедка ЛПК , инв.№: 36498</v>
          </cell>
          <cell r="F385">
            <v>104</v>
          </cell>
        </row>
        <row r="386">
          <cell r="C386">
            <v>36444</v>
          </cell>
          <cell r="E386" t="str">
            <v xml:space="preserve"> Лебедка ЛПК 10 Б , инв.№: 36444</v>
          </cell>
          <cell r="F386">
            <v>104</v>
          </cell>
        </row>
        <row r="387">
          <cell r="C387">
            <v>36497</v>
          </cell>
          <cell r="E387" t="str">
            <v xml:space="preserve"> Лебедка ЛПК-10Б , инв.№: 36497</v>
          </cell>
          <cell r="F387">
            <v>104</v>
          </cell>
        </row>
        <row r="388">
          <cell r="C388">
            <v>36387</v>
          </cell>
          <cell r="E388" t="str">
            <v xml:space="preserve"> Лебедка ЛШВ -25 У 1 , инв.№: 36387</v>
          </cell>
          <cell r="F388">
            <v>393.0992</v>
          </cell>
        </row>
        <row r="389">
          <cell r="C389">
            <v>36362</v>
          </cell>
          <cell r="E389" t="str">
            <v xml:space="preserve"> Метан-реле ТМРК-3,1М , инв.№: 36362</v>
          </cell>
          <cell r="F389">
            <v>37.020000000000003</v>
          </cell>
        </row>
        <row r="390">
          <cell r="C390">
            <v>36377</v>
          </cell>
          <cell r="E390" t="str">
            <v xml:space="preserve"> Метан-реле ТМРК-3,1М , инв.№: 36377</v>
          </cell>
          <cell r="F390">
            <v>36.746319999999997</v>
          </cell>
        </row>
        <row r="391">
          <cell r="C391">
            <v>36625</v>
          </cell>
          <cell r="E391" t="str">
            <v xml:space="preserve"> Насос  1В 20 , инв.№: 36625</v>
          </cell>
          <cell r="F391">
            <v>28.6</v>
          </cell>
        </row>
        <row r="392">
          <cell r="C392">
            <v>36322</v>
          </cell>
          <cell r="E392" t="str">
            <v xml:space="preserve"> Насос  4Д-315/71 , инв.№: 36322</v>
          </cell>
          <cell r="F392">
            <v>68.84</v>
          </cell>
        </row>
        <row r="393">
          <cell r="C393">
            <v>36703</v>
          </cell>
          <cell r="E393" t="str">
            <v xml:space="preserve"> Насос  ЦНС -180*170 , инв.№: 36703</v>
          </cell>
          <cell r="F393">
            <v>10.103</v>
          </cell>
        </row>
        <row r="394">
          <cell r="C394">
            <v>36575</v>
          </cell>
          <cell r="E394" t="str">
            <v xml:space="preserve"> Насос 1 В 20 , инв.№: 36575</v>
          </cell>
          <cell r="F394">
            <v>28.6</v>
          </cell>
        </row>
        <row r="395">
          <cell r="C395">
            <v>36526</v>
          </cell>
          <cell r="E395" t="str">
            <v xml:space="preserve"> Насос 1 В 20/10 с эл.двиг. , инв.№: 36526</v>
          </cell>
          <cell r="F395">
            <v>24.856000000000002</v>
          </cell>
        </row>
        <row r="396">
          <cell r="C396">
            <v>36532</v>
          </cell>
          <cell r="E396" t="str">
            <v xml:space="preserve"> Насос 1 В20/10 , инв.№: 36532</v>
          </cell>
          <cell r="F396">
            <v>33.103199999999994</v>
          </cell>
        </row>
        <row r="397">
          <cell r="C397">
            <v>36533</v>
          </cell>
          <cell r="E397" t="str">
            <v xml:space="preserve"> Насос 1 В20/10 , инв.№: 36533</v>
          </cell>
          <cell r="F397">
            <v>26.286729999999999</v>
          </cell>
        </row>
        <row r="398">
          <cell r="C398">
            <v>36530</v>
          </cell>
          <cell r="E398" t="str">
            <v xml:space="preserve"> Насос 1 В20/10 , инв.№: 36530</v>
          </cell>
          <cell r="F398">
            <v>19.105</v>
          </cell>
        </row>
        <row r="399">
          <cell r="C399">
            <v>36574</v>
          </cell>
          <cell r="E399" t="str">
            <v xml:space="preserve"> Насос 1В 20 , инв.№: 36574</v>
          </cell>
          <cell r="F399">
            <v>28.6</v>
          </cell>
        </row>
        <row r="400">
          <cell r="C400">
            <v>36667</v>
          </cell>
          <cell r="E400" t="str">
            <v xml:space="preserve"> Насос 1В20 , инв.№: 36667</v>
          </cell>
          <cell r="F400">
            <v>28.6</v>
          </cell>
        </row>
        <row r="401">
          <cell r="C401">
            <v>36668</v>
          </cell>
          <cell r="E401" t="str">
            <v xml:space="preserve"> Насос 1В20 , инв.№: 36668</v>
          </cell>
          <cell r="F401">
            <v>28.6</v>
          </cell>
        </row>
        <row r="402">
          <cell r="C402">
            <v>36503</v>
          </cell>
          <cell r="E402" t="str">
            <v xml:space="preserve"> Насос 1В-20 с эл.двиг. , инв.№: 36503</v>
          </cell>
          <cell r="F402">
            <v>28.166319999999999</v>
          </cell>
        </row>
        <row r="403">
          <cell r="C403">
            <v>36525</v>
          </cell>
          <cell r="E403" t="str">
            <v xml:space="preserve"> Насос 1В20/16 с эл.двиг. , инв.№: 36525</v>
          </cell>
          <cell r="F403">
            <v>36.92</v>
          </cell>
        </row>
        <row r="404">
          <cell r="C404">
            <v>35446</v>
          </cell>
          <cell r="E404" t="str">
            <v xml:space="preserve"> Насос ВВН-50 , инв.№: 35446</v>
          </cell>
          <cell r="F404">
            <v>1.7379899999999999</v>
          </cell>
        </row>
        <row r="405">
          <cell r="C405">
            <v>36587</v>
          </cell>
          <cell r="E405" t="str">
            <v xml:space="preserve"> Насос ЦНС 180*170 , инв.№: 36587</v>
          </cell>
          <cell r="F405">
            <v>47.683999999999997</v>
          </cell>
        </row>
        <row r="406">
          <cell r="C406">
            <v>36428</v>
          </cell>
          <cell r="E406" t="str">
            <v xml:space="preserve"> Насос ЦНС 180*297 , инв.№: 36428</v>
          </cell>
          <cell r="F406">
            <v>62.053330000000003</v>
          </cell>
        </row>
        <row r="407">
          <cell r="C407">
            <v>36586</v>
          </cell>
          <cell r="E407" t="str">
            <v xml:space="preserve"> Насос ЦНС 180*297 , инв.№: 36586</v>
          </cell>
          <cell r="F407">
            <v>55</v>
          </cell>
        </row>
        <row r="408">
          <cell r="C408">
            <v>36657</v>
          </cell>
          <cell r="E408" t="str">
            <v xml:space="preserve"> Насос ЦНС 180*297 , инв.№: 36657</v>
          </cell>
          <cell r="F408">
            <v>230.56800000000001</v>
          </cell>
        </row>
        <row r="409">
          <cell r="C409">
            <v>36422</v>
          </cell>
          <cell r="E409" t="str">
            <v xml:space="preserve"> Насос ЦНС 180*85 , инв.№: 36422</v>
          </cell>
          <cell r="F409">
            <v>50.252800000000001</v>
          </cell>
        </row>
        <row r="410">
          <cell r="C410">
            <v>36610</v>
          </cell>
          <cell r="E410" t="str">
            <v xml:space="preserve"> Насос ЦНС 300*240 , инв.№: 36610</v>
          </cell>
          <cell r="F410">
            <v>73.632000000000005</v>
          </cell>
        </row>
        <row r="411">
          <cell r="C411">
            <v>36611</v>
          </cell>
          <cell r="E411" t="str">
            <v xml:space="preserve"> Насос ЦНС 300*240 , инв.№: 36611</v>
          </cell>
          <cell r="F411">
            <v>73.632000000000005</v>
          </cell>
        </row>
        <row r="412">
          <cell r="C412">
            <v>36551</v>
          </cell>
          <cell r="E412" t="str">
            <v xml:space="preserve"> Насос ЦНС 300*480 , инв.№: 36551</v>
          </cell>
          <cell r="F412">
            <v>108.33333</v>
          </cell>
        </row>
        <row r="413">
          <cell r="C413">
            <v>36552</v>
          </cell>
          <cell r="E413" t="str">
            <v xml:space="preserve"> Насос ЦНС 300*480 , инв.№: 36552</v>
          </cell>
          <cell r="F413">
            <v>90.147880000000001</v>
          </cell>
        </row>
        <row r="414">
          <cell r="C414">
            <v>36579</v>
          </cell>
          <cell r="E414" t="str">
            <v xml:space="preserve"> Насос ЦНС 300*480 , инв.№: 36579</v>
          </cell>
          <cell r="F414">
            <v>83.2</v>
          </cell>
        </row>
        <row r="415">
          <cell r="C415">
            <v>36578</v>
          </cell>
          <cell r="E415" t="str">
            <v xml:space="preserve"> Насос ЦНС 300*480 , инв.№: 36578</v>
          </cell>
          <cell r="F415">
            <v>83.2</v>
          </cell>
        </row>
        <row r="416">
          <cell r="C416">
            <v>36607</v>
          </cell>
          <cell r="E416" t="str">
            <v xml:space="preserve"> Насос ЦНС 300*480 , инв.№: 36607</v>
          </cell>
          <cell r="F416">
            <v>83.2</v>
          </cell>
        </row>
        <row r="417">
          <cell r="C417">
            <v>36647</v>
          </cell>
          <cell r="E417" t="str">
            <v xml:space="preserve"> Насос ЦНС 300*480 , инв.№: 36647</v>
          </cell>
          <cell r="F417">
            <v>108.33333</v>
          </cell>
        </row>
        <row r="418">
          <cell r="C418">
            <v>36634</v>
          </cell>
          <cell r="E418" t="str">
            <v xml:space="preserve"> Насос ЦНС 60*75 , инв.№: 36634</v>
          </cell>
          <cell r="F418">
            <v>53.04</v>
          </cell>
        </row>
        <row r="419">
          <cell r="C419">
            <v>36635</v>
          </cell>
          <cell r="E419" t="str">
            <v xml:space="preserve"> Насос ЦНС 60*75 , инв.№: 36635</v>
          </cell>
          <cell r="F419">
            <v>53.04</v>
          </cell>
        </row>
        <row r="420">
          <cell r="C420">
            <v>36704</v>
          </cell>
          <cell r="E420" t="str">
            <v xml:space="preserve"> Насос ЦНС-180 , инв.№: 36704</v>
          </cell>
          <cell r="F420">
            <v>14.004</v>
          </cell>
        </row>
        <row r="421">
          <cell r="C421">
            <v>36281</v>
          </cell>
          <cell r="E421" t="str">
            <v xml:space="preserve"> Насос ЦНСН 300*240 , инв.№: 36281</v>
          </cell>
          <cell r="F421">
            <v>68.3</v>
          </cell>
        </row>
        <row r="422">
          <cell r="C422">
            <v>36285</v>
          </cell>
          <cell r="E422" t="str">
            <v xml:space="preserve"> Насосная станция СНЛ- 180*32 , инв.№: 36285</v>
          </cell>
          <cell r="F422">
            <v>1022.2971199999999</v>
          </cell>
        </row>
        <row r="423">
          <cell r="C423">
            <v>36273</v>
          </cell>
          <cell r="E423" t="str">
            <v xml:space="preserve"> Насосная станция СНЛ-180*32 , инв.№: 36273</v>
          </cell>
          <cell r="F423">
            <v>1054.53846</v>
          </cell>
        </row>
        <row r="424">
          <cell r="C424">
            <v>36640</v>
          </cell>
          <cell r="E424" t="str">
            <v xml:space="preserve"> Парашют ПТКН-12,5 , инв.№: 36640</v>
          </cell>
          <cell r="F424">
            <v>469.04</v>
          </cell>
        </row>
        <row r="425">
          <cell r="C425">
            <v>36641</v>
          </cell>
          <cell r="E425" t="str">
            <v xml:space="preserve"> Парашют ПТКН-12,5 , инв.№: 36641</v>
          </cell>
          <cell r="F425">
            <v>469.04</v>
          </cell>
        </row>
        <row r="426">
          <cell r="C426">
            <v>36403</v>
          </cell>
          <cell r="E426" t="str">
            <v xml:space="preserve"> Пароводоподогреватель ПП-2-17 , инв.№: 36403</v>
          </cell>
          <cell r="F426">
            <v>49.57264</v>
          </cell>
        </row>
        <row r="427">
          <cell r="C427">
            <v>36404</v>
          </cell>
          <cell r="E427" t="str">
            <v xml:space="preserve"> Пароводоподогреватель ПП-2-17 , инв.№: 36404</v>
          </cell>
          <cell r="F427">
            <v>49.57264</v>
          </cell>
        </row>
        <row r="428">
          <cell r="C428">
            <v>36272</v>
          </cell>
          <cell r="E428" t="str">
            <v xml:space="preserve"> Перегружатель ПТК 3У L-51м , инв.№: 36272</v>
          </cell>
          <cell r="F428">
            <v>797.52449999999999</v>
          </cell>
        </row>
        <row r="429">
          <cell r="C429">
            <v>36257</v>
          </cell>
          <cell r="E429" t="str">
            <v xml:space="preserve"> Перегружатель ПТК-3У , инв.№: 36257</v>
          </cell>
          <cell r="F429">
            <v>-666.65280000000007</v>
          </cell>
        </row>
        <row r="430">
          <cell r="C430">
            <v>36456</v>
          </cell>
          <cell r="E430" t="str">
            <v xml:space="preserve"> Платформа лесовозная СК -2067 , инв.№: 36456</v>
          </cell>
          <cell r="F430">
            <v>19.135999999999999</v>
          </cell>
        </row>
        <row r="431">
          <cell r="C431">
            <v>36457</v>
          </cell>
          <cell r="E431" t="str">
            <v xml:space="preserve"> Платформа лесовозная СК -2067 , инв.№: 36457</v>
          </cell>
          <cell r="F431">
            <v>19.135999999999999</v>
          </cell>
        </row>
        <row r="432">
          <cell r="C432">
            <v>36458</v>
          </cell>
          <cell r="E432" t="str">
            <v xml:space="preserve"> Платформа лесовозная СК -2067 , инв.№: 36458</v>
          </cell>
          <cell r="F432">
            <v>19.135999999999999</v>
          </cell>
        </row>
        <row r="433">
          <cell r="C433">
            <v>36459</v>
          </cell>
          <cell r="E433" t="str">
            <v xml:space="preserve"> Платформа лесовозная СК -2067 , инв.№: 36459</v>
          </cell>
          <cell r="F433">
            <v>19.135999999999999</v>
          </cell>
        </row>
        <row r="434">
          <cell r="C434">
            <v>36460</v>
          </cell>
          <cell r="E434" t="str">
            <v xml:space="preserve"> Платформа лесовозная СК -2067 , инв.№: 36460</v>
          </cell>
          <cell r="F434">
            <v>19.135999999999999</v>
          </cell>
        </row>
        <row r="435">
          <cell r="C435">
            <v>36461</v>
          </cell>
          <cell r="E435" t="str">
            <v xml:space="preserve"> Платформа лесовозная СК -2067 , инв.№: 36461</v>
          </cell>
          <cell r="F435">
            <v>19.135999999999999</v>
          </cell>
        </row>
        <row r="436">
          <cell r="C436">
            <v>36462</v>
          </cell>
          <cell r="E436" t="str">
            <v xml:space="preserve"> Платформа лесовозная СК -2067 , инв.№: 36462</v>
          </cell>
          <cell r="F436">
            <v>19.135999999999999</v>
          </cell>
        </row>
        <row r="437">
          <cell r="C437">
            <v>36463</v>
          </cell>
          <cell r="E437" t="str">
            <v xml:space="preserve"> Платформа лесовозная СК -2067 , инв.№: 36463</v>
          </cell>
          <cell r="F437">
            <v>19.135999999999999</v>
          </cell>
        </row>
        <row r="438">
          <cell r="C438">
            <v>36464</v>
          </cell>
          <cell r="E438" t="str">
            <v xml:space="preserve"> Платформа лесовозная СК -2067 , инв.№: 36464</v>
          </cell>
          <cell r="F438">
            <v>19.135999999999999</v>
          </cell>
        </row>
        <row r="439">
          <cell r="C439">
            <v>36465</v>
          </cell>
          <cell r="E439" t="str">
            <v xml:space="preserve"> Платформа лесовозная СК -2067 , инв.№: 36465</v>
          </cell>
          <cell r="F439">
            <v>19.135999999999999</v>
          </cell>
        </row>
        <row r="440">
          <cell r="C440">
            <v>36506</v>
          </cell>
          <cell r="E440" t="str">
            <v xml:space="preserve"> Платформа СК-2005-001 , инв.№: 36506</v>
          </cell>
          <cell r="F440">
            <v>19.75168</v>
          </cell>
        </row>
        <row r="441">
          <cell r="C441">
            <v>36507</v>
          </cell>
          <cell r="E441" t="str">
            <v xml:space="preserve"> Платформа СК-2005-001 , инв.№: 36507</v>
          </cell>
          <cell r="F441">
            <v>19.75168</v>
          </cell>
        </row>
        <row r="442">
          <cell r="C442">
            <v>36508</v>
          </cell>
          <cell r="E442" t="str">
            <v xml:space="preserve"> Платформа СК-2005-001 , инв.№: 36508</v>
          </cell>
          <cell r="F442">
            <v>19.75168</v>
          </cell>
        </row>
        <row r="443">
          <cell r="C443">
            <v>36509</v>
          </cell>
          <cell r="E443" t="str">
            <v xml:space="preserve"> Платформа СК-2005-001 , инв.№: 36509</v>
          </cell>
          <cell r="F443">
            <v>19.75168</v>
          </cell>
        </row>
        <row r="444">
          <cell r="C444">
            <v>36510</v>
          </cell>
          <cell r="E444" t="str">
            <v xml:space="preserve"> Платформа СК-2005-001 , инв.№: 36510</v>
          </cell>
          <cell r="F444">
            <v>19.75168</v>
          </cell>
        </row>
        <row r="445">
          <cell r="C445">
            <v>36511</v>
          </cell>
          <cell r="E445" t="str">
            <v xml:space="preserve"> Платформа СК-2005-001 , инв.№: 36511</v>
          </cell>
          <cell r="F445">
            <v>19.75168</v>
          </cell>
        </row>
        <row r="446">
          <cell r="C446">
            <v>36512</v>
          </cell>
          <cell r="E446" t="str">
            <v xml:space="preserve"> Платформа СК-2005-001 , инв.№: 36512</v>
          </cell>
          <cell r="F446">
            <v>19.75168</v>
          </cell>
        </row>
        <row r="447">
          <cell r="C447">
            <v>36513</v>
          </cell>
          <cell r="E447" t="str">
            <v xml:space="preserve"> Платформа СК-2005-001 , инв.№: 36513</v>
          </cell>
          <cell r="F447">
            <v>19.75168</v>
          </cell>
        </row>
        <row r="448">
          <cell r="C448">
            <v>36514</v>
          </cell>
          <cell r="E448" t="str">
            <v xml:space="preserve"> Платформа СК-2005-001 , инв.№: 36514</v>
          </cell>
          <cell r="F448">
            <v>19.75168</v>
          </cell>
        </row>
        <row r="449">
          <cell r="C449">
            <v>36515</v>
          </cell>
          <cell r="E449" t="str">
            <v xml:space="preserve"> Платформа СК-2005-001 , инв.№: 36515</v>
          </cell>
          <cell r="F449">
            <v>19.75168</v>
          </cell>
        </row>
        <row r="450">
          <cell r="C450">
            <v>36672</v>
          </cell>
          <cell r="E450" t="str">
            <v xml:space="preserve"> Подстанция ТСВП -630 , инв.№: 36672</v>
          </cell>
          <cell r="F450">
            <v>472.33332999999999</v>
          </cell>
        </row>
        <row r="451">
          <cell r="C451">
            <v>36707</v>
          </cell>
          <cell r="E451" t="str">
            <v xml:space="preserve"> Подстанция ТСВП-400 , инв.№: 36707</v>
          </cell>
          <cell r="F451">
            <v>66.081999999999994</v>
          </cell>
        </row>
        <row r="452">
          <cell r="C452">
            <v>36708</v>
          </cell>
          <cell r="E452" t="str">
            <v xml:space="preserve"> Подстанция ТСВП-400 , инв.№: 36708</v>
          </cell>
          <cell r="F452">
            <v>140.78700000000001</v>
          </cell>
        </row>
        <row r="453">
          <cell r="C453">
            <v>36318</v>
          </cell>
          <cell r="E453" t="str">
            <v xml:space="preserve"> Подстанция ТСВП-630/6 1140 , инв.№: 36318</v>
          </cell>
          <cell r="F453">
            <v>458.64</v>
          </cell>
        </row>
        <row r="454">
          <cell r="C454">
            <v>36319</v>
          </cell>
          <cell r="E454" t="str">
            <v xml:space="preserve"> Подстанция ТСВП-630/6 1140 , инв.№: 36319</v>
          </cell>
          <cell r="F454">
            <v>458.64</v>
          </cell>
        </row>
        <row r="455">
          <cell r="C455">
            <v>7364</v>
          </cell>
          <cell r="E455" t="str">
            <v xml:space="preserve"> Прибор ППП , инв.№: 07364</v>
          </cell>
          <cell r="F455">
            <v>8.7715200000000006</v>
          </cell>
        </row>
        <row r="456">
          <cell r="C456">
            <v>7365</v>
          </cell>
          <cell r="E456" t="str">
            <v xml:space="preserve"> Прибор ППП , инв.№: 07365</v>
          </cell>
          <cell r="F456">
            <v>8.7715200000000006</v>
          </cell>
        </row>
        <row r="457">
          <cell r="C457">
            <v>36412</v>
          </cell>
          <cell r="E457" t="str">
            <v xml:space="preserve"> Принтер Epson LX 1170 , инв.№: 36412</v>
          </cell>
          <cell r="F457">
            <v>8.89</v>
          </cell>
        </row>
        <row r="458">
          <cell r="C458">
            <v>36282</v>
          </cell>
          <cell r="E458" t="str">
            <v xml:space="preserve"> Принтер лазерный SAMSUNG ML 1250 , инв.№: 36282</v>
          </cell>
          <cell r="F458">
            <v>7.45</v>
          </cell>
        </row>
        <row r="459">
          <cell r="C459">
            <v>36283</v>
          </cell>
          <cell r="E459" t="str">
            <v xml:space="preserve"> Принтер лазерный SAMSUNG ML 1250 , инв.№: 36283</v>
          </cell>
          <cell r="F459">
            <v>7.45</v>
          </cell>
        </row>
        <row r="460">
          <cell r="C460">
            <v>33633</v>
          </cell>
          <cell r="E460" t="str">
            <v xml:space="preserve"> Принтер широкоформатный НР , инв.№: 33633</v>
          </cell>
          <cell r="F460">
            <v>91.507499999999993</v>
          </cell>
        </row>
        <row r="461">
          <cell r="C461">
            <v>36385</v>
          </cell>
          <cell r="E461" t="str">
            <v xml:space="preserve"> Пускатель ПВИ -125 , инв.№: 36385</v>
          </cell>
          <cell r="F461">
            <v>15.6</v>
          </cell>
        </row>
        <row r="462">
          <cell r="C462">
            <v>36409</v>
          </cell>
          <cell r="E462" t="str">
            <v xml:space="preserve"> Пускатель ПВИ -125 , инв.№: 36409</v>
          </cell>
          <cell r="F462">
            <v>31.2</v>
          </cell>
        </row>
        <row r="463">
          <cell r="C463">
            <v>36410</v>
          </cell>
          <cell r="E463" t="str">
            <v xml:space="preserve"> Пускатель ПВИ -125 , инв.№: 36410</v>
          </cell>
          <cell r="F463">
            <v>31.2</v>
          </cell>
        </row>
        <row r="464">
          <cell r="C464">
            <v>36471</v>
          </cell>
          <cell r="E464" t="str">
            <v xml:space="preserve"> Пускатель ПВИ -125 БТ , инв.№: 36471</v>
          </cell>
          <cell r="F464">
            <v>36.4</v>
          </cell>
        </row>
        <row r="465">
          <cell r="C465">
            <v>36472</v>
          </cell>
          <cell r="E465" t="str">
            <v xml:space="preserve"> Пускатель ПВИ -125 БТ , инв.№: 36472</v>
          </cell>
          <cell r="F465">
            <v>36.4</v>
          </cell>
        </row>
        <row r="466">
          <cell r="C466">
            <v>36665</v>
          </cell>
          <cell r="E466" t="str">
            <v xml:space="preserve"> Пускатель ПВИ -125 БТ , инв.№: 36665</v>
          </cell>
          <cell r="F466">
            <v>27.3</v>
          </cell>
        </row>
        <row r="467">
          <cell r="C467">
            <v>36666</v>
          </cell>
          <cell r="E467" t="str">
            <v xml:space="preserve"> Пускатель ПВИ -125 БТ , инв.№: 36666</v>
          </cell>
          <cell r="F467">
            <v>27.3</v>
          </cell>
        </row>
        <row r="468">
          <cell r="C468">
            <v>36599</v>
          </cell>
          <cell r="E468" t="str">
            <v xml:space="preserve"> Пускатель ПВИ-125 , инв.№: 36599</v>
          </cell>
          <cell r="F468">
            <v>36.4</v>
          </cell>
        </row>
        <row r="469">
          <cell r="C469">
            <v>36706</v>
          </cell>
          <cell r="E469" t="str">
            <v xml:space="preserve"> Пускатель ПВИ-125 , инв.№: 36706</v>
          </cell>
          <cell r="F469">
            <v>20.9</v>
          </cell>
        </row>
        <row r="470">
          <cell r="C470">
            <v>36600</v>
          </cell>
          <cell r="E470" t="str">
            <v xml:space="preserve"> Пускатель ПВИ-125 БТ , инв.№: 36600</v>
          </cell>
          <cell r="F470">
            <v>36.4</v>
          </cell>
        </row>
        <row r="471">
          <cell r="C471">
            <v>36342</v>
          </cell>
          <cell r="E471" t="str">
            <v xml:space="preserve"> Пускатель ПВИ-250 , инв.№: 36342</v>
          </cell>
          <cell r="F471">
            <v>46.366669999999999</v>
          </cell>
        </row>
        <row r="472">
          <cell r="C472">
            <v>36343</v>
          </cell>
          <cell r="E472" t="str">
            <v xml:space="preserve"> Пускатель ПВИ-250 , инв.№: 36343</v>
          </cell>
          <cell r="F472">
            <v>46.366669999999999</v>
          </cell>
        </row>
        <row r="473">
          <cell r="C473">
            <v>36344</v>
          </cell>
          <cell r="E473" t="str">
            <v xml:space="preserve"> Пускатель ПВИ-250 , инв.№: 36344</v>
          </cell>
          <cell r="F473">
            <v>46.366669999999999</v>
          </cell>
        </row>
        <row r="474">
          <cell r="C474">
            <v>36345</v>
          </cell>
          <cell r="E474" t="str">
            <v xml:space="preserve"> Пускатель ПВИ-250 , инв.№: 36345</v>
          </cell>
          <cell r="F474">
            <v>46.366669999999999</v>
          </cell>
        </row>
        <row r="475">
          <cell r="C475">
            <v>36346</v>
          </cell>
          <cell r="E475" t="str">
            <v xml:space="preserve"> Пускатель ПВИ-250 , инв.№: 36346</v>
          </cell>
          <cell r="F475">
            <v>46.366669999999999</v>
          </cell>
        </row>
        <row r="476">
          <cell r="C476">
            <v>36347</v>
          </cell>
          <cell r="E476" t="str">
            <v xml:space="preserve"> Пускатель ПВИ-250 , инв.№: 36347</v>
          </cell>
          <cell r="F476">
            <v>46.366669999999999</v>
          </cell>
        </row>
        <row r="477">
          <cell r="C477">
            <v>36348</v>
          </cell>
          <cell r="E477" t="str">
            <v xml:space="preserve"> Пускатель ПВИ-250 , инв.№: 36348</v>
          </cell>
          <cell r="F477">
            <v>46.366669999999999</v>
          </cell>
        </row>
        <row r="478">
          <cell r="C478">
            <v>36349</v>
          </cell>
          <cell r="E478" t="str">
            <v xml:space="preserve"> Пускатель ПВИ-250 , инв.№: 36349</v>
          </cell>
          <cell r="F478">
            <v>46.366669999999999</v>
          </cell>
        </row>
        <row r="479">
          <cell r="C479">
            <v>36353</v>
          </cell>
          <cell r="E479" t="str">
            <v xml:space="preserve"> Пускатель ПВИ-250 , инв.№: 36353</v>
          </cell>
          <cell r="F479">
            <v>46.366669999999999</v>
          </cell>
        </row>
        <row r="480">
          <cell r="C480">
            <v>36351</v>
          </cell>
          <cell r="E480" t="str">
            <v xml:space="preserve"> Пускатель ПВИ-250 , инв.№: 36351</v>
          </cell>
          <cell r="F480">
            <v>46.366669999999999</v>
          </cell>
        </row>
        <row r="481">
          <cell r="C481">
            <v>36352</v>
          </cell>
          <cell r="E481" t="str">
            <v xml:space="preserve"> Пускатель ПВИ-250 , инв.№: 36352</v>
          </cell>
          <cell r="F481">
            <v>84.846670000000003</v>
          </cell>
        </row>
        <row r="482">
          <cell r="C482">
            <v>36354</v>
          </cell>
          <cell r="E482" t="str">
            <v xml:space="preserve"> Пускатель ПВИ-250 , инв.№: 36354</v>
          </cell>
          <cell r="F482">
            <v>46.366669999999999</v>
          </cell>
        </row>
        <row r="483">
          <cell r="C483">
            <v>36350</v>
          </cell>
          <cell r="E483" t="str">
            <v xml:space="preserve"> Пускатель ПВИ-250 , инв.№: 36350</v>
          </cell>
          <cell r="F483">
            <v>46.366669999999999</v>
          </cell>
        </row>
        <row r="484">
          <cell r="C484">
            <v>36383</v>
          </cell>
          <cell r="E484" t="str">
            <v xml:space="preserve"> Пускатель ПВИ-250 , инв.№: 36383</v>
          </cell>
          <cell r="F484">
            <v>38.436669999999999</v>
          </cell>
        </row>
        <row r="485">
          <cell r="C485">
            <v>36384</v>
          </cell>
          <cell r="E485" t="str">
            <v xml:space="preserve"> Пускатель ПВИ-250 , инв.№: 36384</v>
          </cell>
          <cell r="F485">
            <v>38.436669999999999</v>
          </cell>
        </row>
        <row r="486">
          <cell r="C486">
            <v>36531</v>
          </cell>
          <cell r="E486" t="str">
            <v xml:space="preserve"> Пускатель ПВИ-250 , инв.№: 36531</v>
          </cell>
          <cell r="F486">
            <v>38.479999999999997</v>
          </cell>
        </row>
        <row r="487">
          <cell r="C487">
            <v>36557</v>
          </cell>
          <cell r="E487" t="str">
            <v xml:space="preserve"> Пускатель ПВИ-250 , инв.№: 36557</v>
          </cell>
          <cell r="F487">
            <v>38.994800000000005</v>
          </cell>
        </row>
        <row r="488">
          <cell r="C488">
            <v>36558</v>
          </cell>
          <cell r="E488" t="str">
            <v xml:space="preserve"> Пускатель ПВИ-250 , инв.№: 36558</v>
          </cell>
          <cell r="F488">
            <v>38.994800000000005</v>
          </cell>
        </row>
        <row r="489">
          <cell r="C489">
            <v>36559</v>
          </cell>
          <cell r="E489" t="str">
            <v xml:space="preserve"> Пускатель ПВИ-250 , инв.№: 36559</v>
          </cell>
          <cell r="F489">
            <v>38.994800000000005</v>
          </cell>
        </row>
        <row r="490">
          <cell r="C490">
            <v>36561</v>
          </cell>
          <cell r="E490" t="str">
            <v xml:space="preserve"> Пускатель ПВИ-250 , инв.№: 36561</v>
          </cell>
          <cell r="F490">
            <v>38.994800000000005</v>
          </cell>
        </row>
        <row r="491">
          <cell r="C491">
            <v>36562</v>
          </cell>
          <cell r="E491" t="str">
            <v xml:space="preserve"> Пускатель ПВИ-250 , инв.№: 36562</v>
          </cell>
          <cell r="F491">
            <v>38.994800000000005</v>
          </cell>
        </row>
        <row r="492">
          <cell r="C492">
            <v>36563</v>
          </cell>
          <cell r="E492" t="str">
            <v xml:space="preserve"> Пускатель ПВИ-250 , инв.№: 36563</v>
          </cell>
          <cell r="F492">
            <v>38.994800000000005</v>
          </cell>
        </row>
        <row r="493">
          <cell r="C493">
            <v>36564</v>
          </cell>
          <cell r="E493" t="str">
            <v xml:space="preserve"> Пускатель ПВИ-250 , инв.№: 36564</v>
          </cell>
          <cell r="F493">
            <v>38.994800000000005</v>
          </cell>
        </row>
        <row r="494">
          <cell r="C494">
            <v>36567</v>
          </cell>
          <cell r="E494" t="str">
            <v xml:space="preserve"> Пускатель ПВИ-250 , инв.№: 36567</v>
          </cell>
          <cell r="F494">
            <v>38.994800000000005</v>
          </cell>
        </row>
        <row r="495">
          <cell r="C495">
            <v>36436</v>
          </cell>
          <cell r="E495" t="str">
            <v xml:space="preserve"> Пускатель ПВИ-250 БТ , инв.№: 36436</v>
          </cell>
          <cell r="F495">
            <v>38.994800000000005</v>
          </cell>
        </row>
        <row r="496">
          <cell r="C496">
            <v>36437</v>
          </cell>
          <cell r="E496" t="str">
            <v xml:space="preserve"> Пускатель ПВИ-250 БТ , инв.№: 36437</v>
          </cell>
          <cell r="F496">
            <v>38.994800000000005</v>
          </cell>
        </row>
        <row r="497">
          <cell r="C497">
            <v>36438</v>
          </cell>
          <cell r="E497" t="str">
            <v xml:space="preserve"> Пускатель ПВИ-250 БТ , инв.№: 36438</v>
          </cell>
          <cell r="F497">
            <v>38.994800000000005</v>
          </cell>
        </row>
        <row r="498">
          <cell r="C498">
            <v>36439</v>
          </cell>
          <cell r="E498" t="str">
            <v xml:space="preserve"> Пускатель ПВИ-250 БТ , инв.№: 36439</v>
          </cell>
          <cell r="F498">
            <v>38.994800000000005</v>
          </cell>
        </row>
        <row r="499">
          <cell r="C499">
            <v>36440</v>
          </cell>
          <cell r="E499" t="str">
            <v xml:space="preserve"> Пускатель ПВИ-250 БТ , инв.№: 36440</v>
          </cell>
          <cell r="F499">
            <v>38.994800000000005</v>
          </cell>
        </row>
        <row r="500">
          <cell r="C500">
            <v>36501</v>
          </cell>
          <cell r="E500" t="str">
            <v xml:space="preserve"> Пускатель ПВИ-250 БТ , инв.№: 36501</v>
          </cell>
          <cell r="F500">
            <v>38.479999999999997</v>
          </cell>
        </row>
        <row r="501">
          <cell r="C501">
            <v>36502</v>
          </cell>
          <cell r="E501" t="str">
            <v xml:space="preserve"> Пускатель ПВИ-250 БТ , инв.№: 36502</v>
          </cell>
          <cell r="F501">
            <v>38.479999999999997</v>
          </cell>
        </row>
        <row r="502">
          <cell r="C502">
            <v>36441</v>
          </cell>
          <cell r="E502" t="str">
            <v xml:space="preserve"> Пускатель ПВИ-250 БТ , инв.№: 36441</v>
          </cell>
          <cell r="F502">
            <v>38.994800000000005</v>
          </cell>
        </row>
        <row r="503">
          <cell r="C503">
            <v>36565</v>
          </cell>
          <cell r="E503" t="str">
            <v xml:space="preserve"> Пускатель ПВИ-250 БТ , инв.№: 36565</v>
          </cell>
          <cell r="F503">
            <v>38.994800000000005</v>
          </cell>
        </row>
        <row r="504">
          <cell r="C504">
            <v>36566</v>
          </cell>
          <cell r="E504" t="str">
            <v xml:space="preserve"> Пускатель ПВИ-250 БТ , инв.№: 36566</v>
          </cell>
          <cell r="F504">
            <v>38.994800000000005</v>
          </cell>
        </row>
        <row r="505">
          <cell r="C505">
            <v>36616</v>
          </cell>
          <cell r="E505" t="str">
            <v xml:space="preserve"> Пускатель ПВИ-250 БТ , инв.№: 36616</v>
          </cell>
          <cell r="F505">
            <v>42.463200000000001</v>
          </cell>
        </row>
        <row r="506">
          <cell r="C506">
            <v>36617</v>
          </cell>
          <cell r="E506" t="str">
            <v xml:space="preserve"> Пускатель ПВИ-250 БТ , инв.№: 36617</v>
          </cell>
          <cell r="F506">
            <v>42.463200000000001</v>
          </cell>
        </row>
        <row r="507">
          <cell r="C507">
            <v>36618</v>
          </cell>
          <cell r="E507" t="str">
            <v xml:space="preserve"> Пускатель ПВИ-250 БТ , инв.№: 36618</v>
          </cell>
          <cell r="F507">
            <v>42.463200000000001</v>
          </cell>
        </row>
        <row r="508">
          <cell r="C508">
            <v>36619</v>
          </cell>
          <cell r="E508" t="str">
            <v xml:space="preserve"> Пускатель ПВИ-250 БТ , инв.№: 36619</v>
          </cell>
          <cell r="F508">
            <v>42.463200000000001</v>
          </cell>
        </row>
        <row r="509">
          <cell r="C509">
            <v>36637</v>
          </cell>
          <cell r="E509" t="str">
            <v xml:space="preserve"> Пускатель ПВИ-250 БТ , инв.№: 36637</v>
          </cell>
          <cell r="F509">
            <v>36.224910000000001</v>
          </cell>
        </row>
        <row r="510">
          <cell r="C510">
            <v>36636</v>
          </cell>
          <cell r="E510" t="str">
            <v xml:space="preserve"> Пускатель ПВИ-250БТ , инв.№: 36636</v>
          </cell>
          <cell r="F510">
            <v>36.224910000000001</v>
          </cell>
        </row>
        <row r="511">
          <cell r="C511">
            <v>36363</v>
          </cell>
          <cell r="E511" t="str">
            <v xml:space="preserve"> Пускатель ПВИ-315 , инв.№: 36363</v>
          </cell>
          <cell r="F511">
            <v>148.70699999999999</v>
          </cell>
        </row>
        <row r="512">
          <cell r="C512">
            <v>36364</v>
          </cell>
          <cell r="E512" t="str">
            <v xml:space="preserve"> Пускатель ПВИ-315 , инв.№: 36364</v>
          </cell>
          <cell r="F512">
            <v>148.70699999999999</v>
          </cell>
        </row>
        <row r="513">
          <cell r="C513">
            <v>36326</v>
          </cell>
          <cell r="E513" t="str">
            <v xml:space="preserve"> Пускатель ПВИР , инв.№: 36326</v>
          </cell>
          <cell r="F513">
            <v>45.066669999999995</v>
          </cell>
        </row>
        <row r="514">
          <cell r="C514">
            <v>36327</v>
          </cell>
          <cell r="E514" t="str">
            <v xml:space="preserve"> Пускатель ПВИР , инв.№: 36327</v>
          </cell>
          <cell r="F514">
            <v>45.066669999999995</v>
          </cell>
        </row>
        <row r="515">
          <cell r="C515">
            <v>36330</v>
          </cell>
          <cell r="E515" t="str">
            <v xml:space="preserve"> Пускатель ПВИР , инв.№: 36330</v>
          </cell>
          <cell r="F515">
            <v>45.066669999999995</v>
          </cell>
        </row>
        <row r="516">
          <cell r="C516">
            <v>36328</v>
          </cell>
          <cell r="E516" t="str">
            <v xml:space="preserve"> Пускатель ПВИР-250 , инв.№: 36328</v>
          </cell>
          <cell r="F516">
            <v>45.066669999999995</v>
          </cell>
        </row>
        <row r="517">
          <cell r="C517">
            <v>36329</v>
          </cell>
          <cell r="E517" t="str">
            <v xml:space="preserve"> Пускатель ПВИР-250 , инв.№: 36329</v>
          </cell>
          <cell r="F517">
            <v>45.066669999999995</v>
          </cell>
        </row>
        <row r="518">
          <cell r="C518">
            <v>36331</v>
          </cell>
          <cell r="E518" t="str">
            <v xml:space="preserve"> Пускатель ПВИР-250 , инв.№: 36331</v>
          </cell>
          <cell r="F518">
            <v>45.066669999999995</v>
          </cell>
        </row>
        <row r="519">
          <cell r="C519">
            <v>36332</v>
          </cell>
          <cell r="E519" t="str">
            <v xml:space="preserve"> Пускатель ПВИР-250 , инв.№: 36332</v>
          </cell>
          <cell r="F519">
            <v>45.066669999999995</v>
          </cell>
        </row>
        <row r="520">
          <cell r="C520">
            <v>36355</v>
          </cell>
          <cell r="E520" t="str">
            <v xml:space="preserve"> Пускатель ПВИР-41 , инв.№: 36355</v>
          </cell>
          <cell r="F520">
            <v>21.597330000000003</v>
          </cell>
        </row>
        <row r="521">
          <cell r="C521">
            <v>36356</v>
          </cell>
          <cell r="E521" t="str">
            <v xml:space="preserve"> Пускатель ПВИР-41 , инв.№: 36356</v>
          </cell>
          <cell r="F521">
            <v>21.597339999999999</v>
          </cell>
        </row>
        <row r="522">
          <cell r="C522">
            <v>36357</v>
          </cell>
          <cell r="E522" t="str">
            <v xml:space="preserve"> Пускатель ПВИР-41 , инв.№: 36357</v>
          </cell>
          <cell r="F522">
            <v>21.597339999999999</v>
          </cell>
        </row>
        <row r="523">
          <cell r="C523">
            <v>36358</v>
          </cell>
          <cell r="E523" t="str">
            <v xml:space="preserve"> Пускатель ПВИР-41 , инв.№: 36358</v>
          </cell>
          <cell r="F523">
            <v>21.597339999999999</v>
          </cell>
        </row>
        <row r="524">
          <cell r="C524">
            <v>36390</v>
          </cell>
          <cell r="E524" t="str">
            <v xml:space="preserve"> Пускатель ПМВИР-41 , инв.№: 36390</v>
          </cell>
          <cell r="F524">
            <v>15</v>
          </cell>
        </row>
        <row r="525">
          <cell r="C525">
            <v>36391</v>
          </cell>
          <cell r="E525" t="str">
            <v xml:space="preserve"> Пускатель ПМВИР-41 , инв.№: 36391</v>
          </cell>
          <cell r="F525">
            <v>15</v>
          </cell>
        </row>
        <row r="526">
          <cell r="C526">
            <v>36455</v>
          </cell>
          <cell r="E526" t="str">
            <v xml:space="preserve"> Пускатель ПМВИР-41 , инв.№: 36455</v>
          </cell>
          <cell r="F526">
            <v>18</v>
          </cell>
        </row>
        <row r="527">
          <cell r="C527">
            <v>36454</v>
          </cell>
          <cell r="E527" t="str">
            <v xml:space="preserve"> Пускатель ПМВИР-41 , инв.№: 36454</v>
          </cell>
          <cell r="F527">
            <v>18</v>
          </cell>
        </row>
        <row r="528">
          <cell r="C528">
            <v>36467</v>
          </cell>
          <cell r="E528" t="str">
            <v xml:space="preserve"> Пускатель ПМВИР-41 , инв.№: 36467</v>
          </cell>
          <cell r="F528">
            <v>18</v>
          </cell>
        </row>
        <row r="529">
          <cell r="C529">
            <v>36468</v>
          </cell>
          <cell r="E529" t="str">
            <v xml:space="preserve"> Пускатель ПМВИР-41 , инв.№: 36468</v>
          </cell>
          <cell r="F529">
            <v>18</v>
          </cell>
        </row>
        <row r="530">
          <cell r="C530">
            <v>36469</v>
          </cell>
          <cell r="E530" t="str">
            <v xml:space="preserve"> Пускатель ПМВИР-41 , инв.№: 36469</v>
          </cell>
          <cell r="F530">
            <v>18</v>
          </cell>
        </row>
        <row r="531">
          <cell r="C531">
            <v>36539</v>
          </cell>
          <cell r="E531" t="str">
            <v xml:space="preserve"> Пускатель ПМВИР-41 , инв.№: 36539</v>
          </cell>
          <cell r="F531">
            <v>18</v>
          </cell>
        </row>
        <row r="532">
          <cell r="C532">
            <v>36540</v>
          </cell>
          <cell r="E532" t="str">
            <v xml:space="preserve"> Пускатель ПМВИР-41 , инв.№: 36540</v>
          </cell>
          <cell r="F532">
            <v>18</v>
          </cell>
        </row>
        <row r="533">
          <cell r="C533">
            <v>36541</v>
          </cell>
          <cell r="E533" t="str">
            <v xml:space="preserve"> Пускатель ПМВИР-41 , инв.№: 36541</v>
          </cell>
          <cell r="F533">
            <v>18</v>
          </cell>
        </row>
        <row r="534">
          <cell r="C534">
            <v>36542</v>
          </cell>
          <cell r="E534" t="str">
            <v xml:space="preserve"> Пускатель ПМВИР-41 , инв.№: 36542</v>
          </cell>
          <cell r="F534">
            <v>18</v>
          </cell>
        </row>
        <row r="535">
          <cell r="C535">
            <v>36604</v>
          </cell>
          <cell r="E535" t="str">
            <v xml:space="preserve"> Пускатель ПМВИР-41 , инв.№: 36604</v>
          </cell>
          <cell r="F535">
            <v>18</v>
          </cell>
        </row>
        <row r="536">
          <cell r="C536">
            <v>36651</v>
          </cell>
          <cell r="E536" t="str">
            <v xml:space="preserve"> Пускатель ПМВИР-41 , инв.№: 36651</v>
          </cell>
          <cell r="F536">
            <v>18</v>
          </cell>
        </row>
        <row r="537">
          <cell r="C537">
            <v>36656</v>
          </cell>
          <cell r="E537" t="str">
            <v xml:space="preserve"> Пускатель ПМВИР-41 , инв.№: 36656</v>
          </cell>
          <cell r="F537">
            <v>14.473330000000001</v>
          </cell>
        </row>
        <row r="538">
          <cell r="C538">
            <v>36338</v>
          </cell>
          <cell r="E538" t="str">
            <v xml:space="preserve"> Пускатель ПРВ-250Р , инв.№: 36338</v>
          </cell>
          <cell r="F538">
            <v>71.066659999999999</v>
          </cell>
        </row>
        <row r="539">
          <cell r="C539">
            <v>36339</v>
          </cell>
          <cell r="E539" t="str">
            <v xml:space="preserve"> Пускатель ПРВ-250Р , инв.№: 36339</v>
          </cell>
          <cell r="F539">
            <v>71.066659999999999</v>
          </cell>
        </row>
        <row r="540">
          <cell r="C540">
            <v>36340</v>
          </cell>
          <cell r="E540" t="str">
            <v xml:space="preserve"> Пускатель ПРВ-250Р , инв.№: 36340</v>
          </cell>
          <cell r="F540">
            <v>71.066659999999999</v>
          </cell>
        </row>
        <row r="541">
          <cell r="C541">
            <v>36658</v>
          </cell>
          <cell r="E541" t="str">
            <v xml:space="preserve"> Р/станция "Моторолла" , инв.№: 36658</v>
          </cell>
          <cell r="F541">
            <v>17.190330000000003</v>
          </cell>
        </row>
        <row r="542">
          <cell r="C542">
            <v>36613</v>
          </cell>
          <cell r="E542" t="str">
            <v xml:space="preserve"> Реверсор РВ-2М-400 , инв.№: 36613</v>
          </cell>
          <cell r="F542">
            <v>223.6</v>
          </cell>
        </row>
        <row r="543">
          <cell r="C543">
            <v>36470</v>
          </cell>
          <cell r="E543" t="str">
            <v xml:space="preserve"> Реверсор РВВ-6-400-4У3 , инв.№: 36470</v>
          </cell>
          <cell r="F543">
            <v>220.5</v>
          </cell>
        </row>
        <row r="544">
          <cell r="C544">
            <v>36360</v>
          </cell>
          <cell r="E544" t="str">
            <v xml:space="preserve"> Система контроля АРГУС к вентилятору ВЦГ-7М , инв.№: 36360</v>
          </cell>
          <cell r="F544">
            <v>54.08</v>
          </cell>
        </row>
        <row r="545">
          <cell r="C545">
            <v>36378</v>
          </cell>
          <cell r="E545" t="str">
            <v xml:space="preserve"> Станок СБУ-200 , инв.№: 36378</v>
          </cell>
          <cell r="F545">
            <v>500</v>
          </cell>
        </row>
        <row r="546">
          <cell r="C546">
            <v>36415</v>
          </cell>
          <cell r="E546" t="str">
            <v xml:space="preserve"> Станок СБУ-200М , инв.№: 36415</v>
          </cell>
          <cell r="F546">
            <v>1126.8666699999999</v>
          </cell>
        </row>
        <row r="547">
          <cell r="C547">
            <v>31196</v>
          </cell>
          <cell r="E547" t="str">
            <v xml:space="preserve"> Станция Заряд 2 у , инв.№: 31196</v>
          </cell>
          <cell r="F547">
            <v>56.25</v>
          </cell>
        </row>
        <row r="548">
          <cell r="C548">
            <v>36500</v>
          </cell>
          <cell r="E548" t="str">
            <v xml:space="preserve"> Тельфер 5тн , инв.№: 36500</v>
          </cell>
          <cell r="F548">
            <v>43.68</v>
          </cell>
        </row>
        <row r="549">
          <cell r="C549">
            <v>36595</v>
          </cell>
          <cell r="E549" t="str">
            <v xml:space="preserve"> Теодолит Theo 080 А , инв.№: 36595</v>
          </cell>
          <cell r="F549">
            <v>20</v>
          </cell>
        </row>
        <row r="550">
          <cell r="C550">
            <v>36386</v>
          </cell>
          <cell r="E550" t="str">
            <v xml:space="preserve"> Трансформатор сварочный ТДМ -03 , инв.№: 36386</v>
          </cell>
          <cell r="F550">
            <v>12.852</v>
          </cell>
        </row>
        <row r="551">
          <cell r="C551">
            <v>36419</v>
          </cell>
          <cell r="E551" t="str">
            <v xml:space="preserve"> Трансформатор ТДМ-401 , инв.№: 36419</v>
          </cell>
          <cell r="F551">
            <v>10.31331</v>
          </cell>
        </row>
        <row r="552">
          <cell r="C552">
            <v>36420</v>
          </cell>
          <cell r="E552" t="str">
            <v xml:space="preserve"> Трансформатор ТДМ-401 , инв.№: 36420</v>
          </cell>
          <cell r="F552">
            <v>10.31331</v>
          </cell>
        </row>
        <row r="553">
          <cell r="C553">
            <v>36426</v>
          </cell>
          <cell r="E553" t="str">
            <v xml:space="preserve"> Трансформатор ТДМ-401 , инв.№: 36426</v>
          </cell>
          <cell r="F553">
            <v>7.8</v>
          </cell>
        </row>
        <row r="554">
          <cell r="C554">
            <v>36516</v>
          </cell>
          <cell r="E554" t="str">
            <v xml:space="preserve"> Трансформатор ТДМ-401 , инв.№: 36516</v>
          </cell>
          <cell r="F554">
            <v>10.79</v>
          </cell>
        </row>
        <row r="555">
          <cell r="C555">
            <v>36427</v>
          </cell>
          <cell r="E555" t="str">
            <v xml:space="preserve"> Трансформатор ТДМ-401 , инв.№: 36427</v>
          </cell>
          <cell r="F555">
            <v>7.8</v>
          </cell>
        </row>
        <row r="556">
          <cell r="C556">
            <v>36397</v>
          </cell>
          <cell r="E556" t="str">
            <v xml:space="preserve"> УАП , инв.№: 36397</v>
          </cell>
          <cell r="F556">
            <v>40</v>
          </cell>
        </row>
        <row r="557">
          <cell r="C557">
            <v>36543</v>
          </cell>
          <cell r="E557" t="str">
            <v xml:space="preserve"> УАП , инв.№: 36543</v>
          </cell>
          <cell r="F557">
            <v>40.833330000000004</v>
          </cell>
        </row>
        <row r="558">
          <cell r="C558">
            <v>36544</v>
          </cell>
          <cell r="E558" t="str">
            <v xml:space="preserve"> УАП , инв.№: 36544</v>
          </cell>
          <cell r="F558">
            <v>40.83334</v>
          </cell>
        </row>
        <row r="559">
          <cell r="C559">
            <v>36545</v>
          </cell>
          <cell r="E559" t="str">
            <v xml:space="preserve"> УАП , инв.№: 36545</v>
          </cell>
          <cell r="F559">
            <v>42</v>
          </cell>
        </row>
        <row r="560">
          <cell r="C560">
            <v>36546</v>
          </cell>
          <cell r="E560" t="str">
            <v xml:space="preserve"> УАП , инв.№: 36546</v>
          </cell>
          <cell r="F560">
            <v>42</v>
          </cell>
        </row>
        <row r="561">
          <cell r="C561">
            <v>36547</v>
          </cell>
          <cell r="E561" t="str">
            <v xml:space="preserve"> УАП , инв.№: 36547</v>
          </cell>
          <cell r="F561">
            <v>42</v>
          </cell>
        </row>
        <row r="562">
          <cell r="C562">
            <v>36279</v>
          </cell>
          <cell r="E562" t="str">
            <v xml:space="preserve"> УАП -П , инв.№: 36279</v>
          </cell>
          <cell r="F562">
            <v>40.799999999999997</v>
          </cell>
        </row>
        <row r="563">
          <cell r="C563">
            <v>36280</v>
          </cell>
          <cell r="E563" t="str">
            <v xml:space="preserve"> УАП -П , инв.№: 36280</v>
          </cell>
          <cell r="F563">
            <v>40.799999999999997</v>
          </cell>
        </row>
        <row r="564">
          <cell r="C564">
            <v>36278</v>
          </cell>
          <cell r="E564" t="str">
            <v xml:space="preserve"> УАП -П , инв.№: 36278</v>
          </cell>
          <cell r="F564">
            <v>40.799999999999997</v>
          </cell>
        </row>
        <row r="565">
          <cell r="C565">
            <v>36596</v>
          </cell>
          <cell r="E565" t="str">
            <v xml:space="preserve"> Установка для водянного тушения   УПТЛК(бюдж) , инв.№: 36596</v>
          </cell>
          <cell r="F565">
            <v>44.16666</v>
          </cell>
        </row>
        <row r="566">
          <cell r="C566">
            <v>36677</v>
          </cell>
          <cell r="E566" t="str">
            <v xml:space="preserve"> Установка для водянного тушения   УПТЛК(бюдж) , инв.№: 36677</v>
          </cell>
          <cell r="F566">
            <v>44.166669999999996</v>
          </cell>
        </row>
        <row r="567">
          <cell r="C567">
            <v>36597</v>
          </cell>
          <cell r="E567" t="str">
            <v xml:space="preserve"> Установка для водянного тушения УПТЛК(бюдж) , инв.№: 36597</v>
          </cell>
          <cell r="F567">
            <v>44.16666</v>
          </cell>
        </row>
        <row r="568">
          <cell r="C568">
            <v>36395</v>
          </cell>
          <cell r="E568" t="str">
            <v xml:space="preserve"> Установка УАП , инв.№: 36395</v>
          </cell>
          <cell r="F568">
            <v>40</v>
          </cell>
        </row>
        <row r="569">
          <cell r="C569">
            <v>36396</v>
          </cell>
          <cell r="E569" t="str">
            <v xml:space="preserve"> Установка УАП , инв.№: 36396</v>
          </cell>
          <cell r="F569">
            <v>40</v>
          </cell>
        </row>
        <row r="570">
          <cell r="C570">
            <v>36204</v>
          </cell>
          <cell r="E570" t="str">
            <v xml:space="preserve"> Установка УНР , инв.№: 36204</v>
          </cell>
          <cell r="F570">
            <v>75</v>
          </cell>
        </row>
        <row r="571">
          <cell r="C571">
            <v>36581</v>
          </cell>
          <cell r="E571" t="str">
            <v xml:space="preserve"> Устройства сигнал .и тел. УСТ , инв.№: 36581</v>
          </cell>
          <cell r="F571">
            <v>36.8992</v>
          </cell>
        </row>
        <row r="572">
          <cell r="C572">
            <v>36583</v>
          </cell>
          <cell r="E572" t="str">
            <v xml:space="preserve"> Устройства сигнал. и тел. УСТ , инв.№: 36583</v>
          </cell>
          <cell r="F572">
            <v>36.8992</v>
          </cell>
        </row>
        <row r="573">
          <cell r="C573">
            <v>36642</v>
          </cell>
          <cell r="E573" t="str">
            <v xml:space="preserve"> Устройство подвесное УП-12,5 , инв.№: 36642</v>
          </cell>
          <cell r="F573">
            <v>172.328</v>
          </cell>
        </row>
        <row r="574">
          <cell r="C574">
            <v>36643</v>
          </cell>
          <cell r="E574" t="str">
            <v xml:space="preserve"> Устройство подвесное УП-12,5 , инв.№: 36643</v>
          </cell>
          <cell r="F574">
            <v>172.328</v>
          </cell>
        </row>
        <row r="575">
          <cell r="C575">
            <v>36621</v>
          </cell>
          <cell r="E575" t="str">
            <v xml:space="preserve"> Устройство сигн. и тел. УСТ , инв.№: 36621</v>
          </cell>
          <cell r="F575">
            <v>31.72</v>
          </cell>
        </row>
        <row r="576">
          <cell r="C576">
            <v>36622</v>
          </cell>
          <cell r="E576" t="str">
            <v xml:space="preserve"> Устройство сигн. и тел. УСТ , инв.№: 36622</v>
          </cell>
          <cell r="F576">
            <v>31.72</v>
          </cell>
        </row>
        <row r="577">
          <cell r="C577">
            <v>36580</v>
          </cell>
          <cell r="E577" t="str">
            <v xml:space="preserve"> Устройство сигнал. и тел. связи УСТ , инв.№: 36580</v>
          </cell>
          <cell r="F577">
            <v>36.8992</v>
          </cell>
        </row>
        <row r="578">
          <cell r="C578">
            <v>36576</v>
          </cell>
          <cell r="E578" t="str">
            <v xml:space="preserve"> Устройство сигнал. и тел. УСТ , инв.№: 36576</v>
          </cell>
          <cell r="F578">
            <v>36.8992</v>
          </cell>
        </row>
        <row r="579">
          <cell r="C579">
            <v>36577</v>
          </cell>
          <cell r="E579" t="str">
            <v xml:space="preserve"> Устройство сигнал. и тел. УСТ , инв.№: 36577</v>
          </cell>
          <cell r="F579">
            <v>36.8992</v>
          </cell>
        </row>
        <row r="580">
          <cell r="C580">
            <v>36582</v>
          </cell>
          <cell r="E580" t="str">
            <v xml:space="preserve"> Устройство сигнал. и тел. УСТ , инв.№: 36582</v>
          </cell>
          <cell r="F580">
            <v>36.8992</v>
          </cell>
        </row>
        <row r="581">
          <cell r="C581">
            <v>36550</v>
          </cell>
          <cell r="E581" t="str">
            <v xml:space="preserve"> Фильтр LM 7 FN (DX) , инв.№: 36550</v>
          </cell>
          <cell r="F581">
            <v>387.24400000000003</v>
          </cell>
        </row>
        <row r="582">
          <cell r="C582">
            <v>36594</v>
          </cell>
          <cell r="E582" t="str">
            <v xml:space="preserve"> Эл.таль 5тн , инв.№: 36594</v>
          </cell>
          <cell r="F582">
            <v>62.4</v>
          </cell>
        </row>
        <row r="583">
          <cell r="C583">
            <v>36466</v>
          </cell>
          <cell r="E583" t="str">
            <v xml:space="preserve"> Ячейка КРУВ-6 , инв.№: 36466</v>
          </cell>
          <cell r="F583">
            <v>228.8</v>
          </cell>
        </row>
        <row r="584">
          <cell r="C584">
            <v>36556</v>
          </cell>
          <cell r="E584" t="str">
            <v xml:space="preserve"> Ячейка КРУВ-6 , инв.№: 36556</v>
          </cell>
          <cell r="F584">
            <v>218.4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FA_Ledger"/>
      <sheetName val="Revaluations"/>
      <sheetName val="CIP"/>
      <sheetName val="infl_rates"/>
      <sheetName val="Leasing"/>
    </sheetNames>
    <sheetDataSet>
      <sheetData sheetId="0"/>
      <sheetData sheetId="1"/>
      <sheetData sheetId="2"/>
      <sheetData sheetId="3"/>
      <sheetData sheetId="4"/>
      <sheetData sheetId="5">
        <row r="41">
          <cell r="H41">
            <v>1.0551353336343019</v>
          </cell>
        </row>
        <row r="48">
          <cell r="H48">
            <v>1.1512404145265718</v>
          </cell>
        </row>
        <row r="210">
          <cell r="H210">
            <v>1018277.1544080722</v>
          </cell>
        </row>
      </sheetData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_rex"/>
      <sheetName val="FSN"/>
      <sheetName val="FS_alm"/>
      <sheetName val="Prepaid"/>
      <sheetName val="New_serv"/>
      <sheetName val="CDMA"/>
      <sheetName val="FixedPhone"/>
      <sheetName val="Dep_OpEx"/>
      <sheetName val="Capex"/>
      <sheetName val="Staff"/>
      <sheetName val="SubProj"/>
      <sheetName val="Traf_Pat"/>
      <sheetName val="Tariffs"/>
      <sheetName val="FixRev"/>
      <sheetName val="Traffic"/>
      <sheetName val="Traf_Rev"/>
      <sheetName val="KTK"/>
      <sheetName val="Net_Rev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Almaty</v>
          </cell>
          <cell r="B6" t="str">
            <v xml:space="preserve">    Президентская</v>
          </cell>
          <cell r="C6" t="str">
            <v xml:space="preserve">    Presidential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</row>
        <row r="7">
          <cell r="A7" t="str">
            <v>Almaty</v>
          </cell>
          <cell r="B7" t="str">
            <v xml:space="preserve">    Финансовая</v>
          </cell>
          <cell r="C7" t="str">
            <v xml:space="preserve">    Finance</v>
          </cell>
          <cell r="E7">
            <v>34</v>
          </cell>
          <cell r="F7">
            <v>34</v>
          </cell>
          <cell r="G7">
            <v>34</v>
          </cell>
          <cell r="H7">
            <v>34</v>
          </cell>
          <cell r="I7">
            <v>34</v>
          </cell>
          <cell r="J7">
            <v>34</v>
          </cell>
          <cell r="K7">
            <v>34</v>
          </cell>
          <cell r="L7">
            <v>34</v>
          </cell>
          <cell r="M7">
            <v>34</v>
          </cell>
          <cell r="N7">
            <v>34</v>
          </cell>
          <cell r="O7">
            <v>34</v>
          </cell>
          <cell r="P7">
            <v>34</v>
          </cell>
          <cell r="Q7">
            <v>34</v>
          </cell>
          <cell r="R7">
            <v>34</v>
          </cell>
        </row>
        <row r="8">
          <cell r="A8" t="str">
            <v>Almaty</v>
          </cell>
          <cell r="B8" t="str">
            <v xml:space="preserve">    Техническая</v>
          </cell>
          <cell r="C8" t="str">
            <v xml:space="preserve">    Technical Service</v>
          </cell>
          <cell r="E8">
            <v>31</v>
          </cell>
          <cell r="F8">
            <v>32</v>
          </cell>
          <cell r="G8">
            <v>32</v>
          </cell>
          <cell r="H8">
            <v>32</v>
          </cell>
          <cell r="I8">
            <v>32</v>
          </cell>
          <cell r="J8">
            <v>32</v>
          </cell>
          <cell r="K8">
            <v>33</v>
          </cell>
          <cell r="L8">
            <v>33</v>
          </cell>
          <cell r="M8">
            <v>33</v>
          </cell>
          <cell r="N8">
            <v>33</v>
          </cell>
          <cell r="O8">
            <v>33</v>
          </cell>
          <cell r="P8">
            <v>33</v>
          </cell>
          <cell r="Q8">
            <v>33</v>
          </cell>
          <cell r="R8">
            <v>33</v>
          </cell>
        </row>
        <row r="9">
          <cell r="A9" t="str">
            <v>Almaty</v>
          </cell>
          <cell r="B9" t="str">
            <v xml:space="preserve">    УИТ</v>
          </cell>
          <cell r="C9" t="str">
            <v xml:space="preserve">    IT subdivision</v>
          </cell>
          <cell r="E9">
            <v>24</v>
          </cell>
          <cell r="F9">
            <v>24</v>
          </cell>
          <cell r="G9">
            <v>25</v>
          </cell>
          <cell r="H9">
            <v>25</v>
          </cell>
          <cell r="I9">
            <v>25</v>
          </cell>
          <cell r="J9">
            <v>25</v>
          </cell>
          <cell r="K9">
            <v>25</v>
          </cell>
          <cell r="L9">
            <v>25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25</v>
          </cell>
          <cell r="R9">
            <v>25</v>
          </cell>
        </row>
        <row r="10">
          <cell r="A10" t="str">
            <v>Almaty</v>
          </cell>
          <cell r="B10" t="str">
            <v xml:space="preserve">    Коммерческая (Маркетинг и Развитие)</v>
          </cell>
          <cell r="C10" t="str">
            <v xml:space="preserve">    Marketing &amp; Development</v>
          </cell>
          <cell r="E10">
            <v>14</v>
          </cell>
          <cell r="F10">
            <v>16</v>
          </cell>
          <cell r="G10">
            <v>16</v>
          </cell>
          <cell r="H10">
            <v>16</v>
          </cell>
          <cell r="I10">
            <v>16</v>
          </cell>
          <cell r="J10">
            <v>16</v>
          </cell>
          <cell r="K10">
            <v>16</v>
          </cell>
          <cell r="L10">
            <v>16</v>
          </cell>
          <cell r="M10">
            <v>16</v>
          </cell>
          <cell r="N10">
            <v>16</v>
          </cell>
          <cell r="O10">
            <v>16</v>
          </cell>
          <cell r="P10">
            <v>16</v>
          </cell>
          <cell r="Q10">
            <v>16</v>
          </cell>
          <cell r="R10">
            <v>16</v>
          </cell>
        </row>
        <row r="11">
          <cell r="A11" t="str">
            <v>Almaty</v>
          </cell>
          <cell r="B11" t="str">
            <v xml:space="preserve">    Коммерческая (Отдел продаж и Абон. отдел)</v>
          </cell>
          <cell r="C11" t="str">
            <v xml:space="preserve">    Customers Services</v>
          </cell>
          <cell r="E11">
            <v>33</v>
          </cell>
          <cell r="F11">
            <v>33</v>
          </cell>
          <cell r="G11">
            <v>33</v>
          </cell>
          <cell r="H11">
            <v>33</v>
          </cell>
          <cell r="I11">
            <v>33</v>
          </cell>
          <cell r="J11">
            <v>33</v>
          </cell>
          <cell r="K11">
            <v>34</v>
          </cell>
          <cell r="L11">
            <v>34</v>
          </cell>
          <cell r="M11">
            <v>34</v>
          </cell>
          <cell r="N11">
            <v>34</v>
          </cell>
          <cell r="O11">
            <v>34</v>
          </cell>
          <cell r="P11">
            <v>34</v>
          </cell>
          <cell r="Q11">
            <v>34</v>
          </cell>
          <cell r="R11">
            <v>34</v>
          </cell>
        </row>
        <row r="12">
          <cell r="A12" t="str">
            <v>Almaty</v>
          </cell>
          <cell r="B12" t="str">
            <v xml:space="preserve">    Охрана</v>
          </cell>
          <cell r="C12" t="str">
            <v xml:space="preserve">    Security Department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</row>
        <row r="19">
          <cell r="A19" t="str">
            <v>Almaty</v>
          </cell>
          <cell r="B19" t="str">
            <v>Средняя зарплата:</v>
          </cell>
          <cell r="C19" t="str">
            <v xml:space="preserve">  Average salaries:</v>
          </cell>
        </row>
        <row r="20">
          <cell r="A20" t="str">
            <v>Almaty</v>
          </cell>
          <cell r="B20" t="str">
            <v xml:space="preserve">    Президентская</v>
          </cell>
          <cell r="C20" t="str">
            <v xml:space="preserve">    Presidential</v>
          </cell>
          <cell r="F20">
            <v>2250</v>
          </cell>
          <cell r="G20">
            <v>2250</v>
          </cell>
          <cell r="H20">
            <v>2250</v>
          </cell>
          <cell r="I20">
            <v>2250</v>
          </cell>
          <cell r="J20">
            <v>2250</v>
          </cell>
          <cell r="K20">
            <v>2250</v>
          </cell>
          <cell r="L20">
            <v>2250</v>
          </cell>
          <cell r="M20">
            <v>2250</v>
          </cell>
          <cell r="N20">
            <v>2250</v>
          </cell>
          <cell r="O20">
            <v>2250</v>
          </cell>
          <cell r="P20">
            <v>2250</v>
          </cell>
          <cell r="Q20">
            <v>2250</v>
          </cell>
          <cell r="R20">
            <v>27000</v>
          </cell>
        </row>
        <row r="21">
          <cell r="A21" t="str">
            <v>Almaty</v>
          </cell>
          <cell r="B21" t="str">
            <v xml:space="preserve">    Финансовая</v>
          </cell>
          <cell r="C21" t="str">
            <v xml:space="preserve">    Finance</v>
          </cell>
          <cell r="F21">
            <v>990</v>
          </cell>
          <cell r="G21">
            <v>990</v>
          </cell>
          <cell r="H21">
            <v>990</v>
          </cell>
          <cell r="I21">
            <v>990</v>
          </cell>
          <cell r="J21">
            <v>990</v>
          </cell>
          <cell r="K21">
            <v>990</v>
          </cell>
          <cell r="L21">
            <v>990</v>
          </cell>
          <cell r="M21">
            <v>990</v>
          </cell>
          <cell r="N21">
            <v>990</v>
          </cell>
          <cell r="O21">
            <v>990</v>
          </cell>
          <cell r="P21">
            <v>990</v>
          </cell>
          <cell r="Q21">
            <v>990</v>
          </cell>
          <cell r="R21">
            <v>11880</v>
          </cell>
        </row>
        <row r="22">
          <cell r="A22" t="str">
            <v>Almaty</v>
          </cell>
          <cell r="B22" t="str">
            <v xml:space="preserve">    Техническая</v>
          </cell>
          <cell r="C22" t="str">
            <v xml:space="preserve">    Technical Service</v>
          </cell>
          <cell r="F22">
            <v>770</v>
          </cell>
          <cell r="G22">
            <v>770</v>
          </cell>
          <cell r="H22">
            <v>770</v>
          </cell>
          <cell r="I22">
            <v>770</v>
          </cell>
          <cell r="J22">
            <v>770</v>
          </cell>
          <cell r="K22">
            <v>770</v>
          </cell>
          <cell r="L22">
            <v>770</v>
          </cell>
          <cell r="M22">
            <v>770</v>
          </cell>
          <cell r="N22">
            <v>770</v>
          </cell>
          <cell r="O22">
            <v>770</v>
          </cell>
          <cell r="P22">
            <v>770</v>
          </cell>
          <cell r="Q22">
            <v>770</v>
          </cell>
          <cell r="R22">
            <v>9240</v>
          </cell>
        </row>
        <row r="23">
          <cell r="A23" t="str">
            <v>Almaty</v>
          </cell>
          <cell r="B23" t="str">
            <v xml:space="preserve">    УИТ</v>
          </cell>
          <cell r="C23" t="str">
            <v xml:space="preserve">    IT subdivision</v>
          </cell>
          <cell r="F23">
            <v>700</v>
          </cell>
          <cell r="G23">
            <v>700</v>
          </cell>
          <cell r="H23">
            <v>700</v>
          </cell>
          <cell r="I23">
            <v>700</v>
          </cell>
          <cell r="J23">
            <v>700</v>
          </cell>
          <cell r="K23">
            <v>700</v>
          </cell>
          <cell r="L23">
            <v>700</v>
          </cell>
          <cell r="M23">
            <v>700</v>
          </cell>
          <cell r="N23">
            <v>700</v>
          </cell>
          <cell r="O23">
            <v>700</v>
          </cell>
          <cell r="P23">
            <v>700</v>
          </cell>
          <cell r="Q23">
            <v>700</v>
          </cell>
          <cell r="R23">
            <v>8400</v>
          </cell>
        </row>
        <row r="24">
          <cell r="A24" t="str">
            <v>Almaty</v>
          </cell>
          <cell r="B24" t="str">
            <v xml:space="preserve">    Коммерческая (Маркетинг и Развитие)</v>
          </cell>
          <cell r="C24" t="str">
            <v xml:space="preserve">    Marketing &amp; Development</v>
          </cell>
          <cell r="F24">
            <v>880</v>
          </cell>
          <cell r="G24">
            <v>880</v>
          </cell>
          <cell r="H24">
            <v>880</v>
          </cell>
          <cell r="I24">
            <v>880</v>
          </cell>
          <cell r="J24">
            <v>880</v>
          </cell>
          <cell r="K24">
            <v>880</v>
          </cell>
          <cell r="L24">
            <v>880</v>
          </cell>
          <cell r="M24">
            <v>880</v>
          </cell>
          <cell r="N24">
            <v>880</v>
          </cell>
          <cell r="O24">
            <v>880</v>
          </cell>
          <cell r="P24">
            <v>880</v>
          </cell>
          <cell r="Q24">
            <v>880</v>
          </cell>
          <cell r="R24">
            <v>10560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AD, HR"/>
      <sheetName val="Regions"/>
    </sheetNames>
    <sheetDataSet>
      <sheetData sheetId="0">
        <row r="13">
          <cell r="A13" t="str">
            <v>Almaty</v>
          </cell>
          <cell r="B13" t="str">
            <v xml:space="preserve">    УИТ</v>
          </cell>
          <cell r="C13" t="str">
            <v xml:space="preserve">    IT Department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25">
          <cell r="A25" t="str">
            <v>Almaty</v>
          </cell>
          <cell r="B25" t="str">
            <v xml:space="preserve">    Охрана</v>
          </cell>
          <cell r="C25" t="str">
            <v xml:space="preserve">    Security Department</v>
          </cell>
          <cell r="R25">
            <v>0</v>
          </cell>
        </row>
        <row r="26">
          <cell r="A26" t="str">
            <v>Almaty</v>
          </cell>
          <cell r="B26" t="str">
            <v xml:space="preserve">    УИТ</v>
          </cell>
          <cell r="C26" t="str">
            <v xml:space="preserve">    IT Department</v>
          </cell>
          <cell r="R26">
            <v>0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KCC"/>
      <sheetName val="Форма2"/>
      <sheetName val="прочие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Concentrate"/>
    </sheetNames>
    <sheetDataSet>
      <sheetData sheetId="0" refreshError="1"/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Статьи"/>
      <sheetName val="ОТиТБ"/>
      <sheetName val="GAAP TB 31.12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CHALLAN"/>
      <sheetName val="US Dollar 2003"/>
      <sheetName val="SDR 2003"/>
      <sheetName val="GAAP TB 31.12.01  detail p&amp;l"/>
      <sheetName val="Auxilliary_Info"/>
      <sheetName val="Links"/>
      <sheetName val="Статьи"/>
      <sheetName val="Hidden"/>
      <sheetName val="Betas by Sector"/>
      <sheetName val="RTS_tl"/>
      <sheetName val="Risk Country rating"/>
      <sheetName val="Risk Company Size"/>
      <sheetName val="GKO"/>
      <sheetName val="RTS"/>
      <sheetName val="I. Прогноз доходов"/>
      <sheetName val="TB 2005"/>
      <sheetName val="1NK"/>
      <sheetName val="IAS0899"/>
      <sheetName val="TB KMG Fin 2007"/>
      <sheetName val="Форма2"/>
      <sheetName val="MAIN"/>
      <sheetName val=""/>
      <sheetName val="Consolidator Inputs"/>
      <sheetName val="DropDown"/>
      <sheetName val="AR Drop Downs"/>
      <sheetName val="17"/>
      <sheetName val="Drop Down"/>
      <sheetName val="K_7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ISPAT KARMET</v>
          </cell>
        </row>
      </sheetData>
      <sheetData sheetId="34" refreshError="1">
        <row r="1">
          <cell r="A1" t="str">
            <v>ISPAT KARMET</v>
          </cell>
          <cell r="AO1">
            <v>36360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  <cell r="AM4" t="str">
            <v>TOTAL 99</v>
          </cell>
          <cell r="AO4" t="str">
            <v>REMARKS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  <cell r="AL6" t="str">
            <v>TENGE X 1000</v>
          </cell>
          <cell r="AM6" t="str">
            <v>USD X 1000</v>
          </cell>
          <cell r="AN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  <cell r="AL11">
            <v>46154378.056999996</v>
          </cell>
          <cell r="AM11">
            <v>403621.52405056887</v>
          </cell>
          <cell r="AN11">
            <v>114.35063619455887</v>
          </cell>
        </row>
        <row r="12">
          <cell r="AL12">
            <v>0</v>
          </cell>
          <cell r="AM12">
            <v>0</v>
          </cell>
          <cell r="AN12" t="e">
            <v>#DIV/0!</v>
          </cell>
        </row>
        <row r="13">
          <cell r="A13" t="str">
            <v>Adjustments for KAS / IAS :</v>
          </cell>
          <cell r="AL13">
            <v>0</v>
          </cell>
          <cell r="AM13">
            <v>0</v>
          </cell>
          <cell r="AN13" t="e">
            <v>#DIV/0!</v>
          </cell>
        </row>
        <row r="14">
          <cell r="AL14">
            <v>0</v>
          </cell>
          <cell r="AM14">
            <v>0</v>
          </cell>
          <cell r="AN14" t="e">
            <v>#DIV/0!</v>
          </cell>
        </row>
        <row r="15">
          <cell r="A15" t="str">
            <v>Adjustments for Variable Cost  :</v>
          </cell>
          <cell r="AL15">
            <v>0</v>
          </cell>
          <cell r="AM15">
            <v>0</v>
          </cell>
          <cell r="AN15" t="e">
            <v>#DIV/0!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  <cell r="AL17">
            <v>46154378.056999996</v>
          </cell>
          <cell r="AM17">
            <v>403621.52405056887</v>
          </cell>
          <cell r="AN17">
            <v>114.35063619455887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  <cell r="AL19">
            <v>0</v>
          </cell>
          <cell r="AM19">
            <v>0</v>
          </cell>
          <cell r="AN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  <cell r="AL20">
            <v>0</v>
          </cell>
          <cell r="AM20">
            <v>-19193.899729765639</v>
          </cell>
          <cell r="AN20">
            <v>0</v>
          </cell>
          <cell r="AO20" t="str">
            <v>Reversal of $ translation of Exchange Gain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  <cell r="AL21">
            <v>0</v>
          </cell>
          <cell r="AM21">
            <v>1505.3817125611022</v>
          </cell>
          <cell r="AN21">
            <v>0</v>
          </cell>
          <cell r="AO21" t="str">
            <v>Reversal of $ translation of Exchange Loss</v>
          </cell>
        </row>
        <row r="22">
          <cell r="AL22">
            <v>0</v>
          </cell>
          <cell r="AM22">
            <v>0</v>
          </cell>
          <cell r="AN22" t="e">
            <v>#DIV/0!</v>
          </cell>
        </row>
        <row r="23">
          <cell r="A23" t="str">
            <v>Journal Entry Trf to Other Income</v>
          </cell>
          <cell r="AL23">
            <v>-123725</v>
          </cell>
          <cell r="AM23">
            <v>-1414</v>
          </cell>
          <cell r="AN23">
            <v>87.5</v>
          </cell>
          <cell r="AO23" t="str">
            <v>Contra Cost of Sales $ 839 /other income $ 575 TH</v>
          </cell>
        </row>
        <row r="24">
          <cell r="AL24">
            <v>0</v>
          </cell>
          <cell r="AM24">
            <v>0</v>
          </cell>
          <cell r="AN24" t="e">
            <v>#DIV/0!</v>
          </cell>
          <cell r="AO24" t="str">
            <v>Contra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  <cell r="AL26">
            <v>46030653.056999996</v>
          </cell>
          <cell r="AM26">
            <v>384519.00603336433</v>
          </cell>
          <cell r="AN26">
            <v>119.70969531999144</v>
          </cell>
        </row>
        <row r="27">
          <cell r="AL27">
            <v>0</v>
          </cell>
          <cell r="AM27">
            <v>0</v>
          </cell>
          <cell r="AO27" t="str">
            <v>check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  <cell r="AL33">
            <v>-36629683.674000002</v>
          </cell>
          <cell r="AM33">
            <v>-329605.39022939093</v>
          </cell>
          <cell r="AN33">
            <v>111.13193157583784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  <cell r="AL40">
            <v>-367431</v>
          </cell>
          <cell r="AM40">
            <v>6645</v>
          </cell>
          <cell r="AN40">
            <v>-55.29435665914221</v>
          </cell>
          <cell r="AO40" t="str">
            <v>Contra Inventory A/c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  <cell r="AL42">
            <v>368425</v>
          </cell>
          <cell r="AM42">
            <v>-3752</v>
          </cell>
          <cell r="AN42">
            <v>-98.194296375266518</v>
          </cell>
          <cell r="AO42" t="str">
            <v>Contra Inventory A/c</v>
          </cell>
        </row>
        <row r="43">
          <cell r="A43" t="str">
            <v>incorporated for the month</v>
          </cell>
          <cell r="AO43" t="str">
            <v>( refer Inventory Schedule )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  <cell r="AL45">
            <v>-36628689.674000002</v>
          </cell>
          <cell r="AM45">
            <v>-326712.39022939093</v>
          </cell>
          <cell r="AN45">
            <v>112.11294939956917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  <cell r="AL47">
            <v>0</v>
          </cell>
          <cell r="AM47">
            <v>0</v>
          </cell>
          <cell r="AN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  <cell r="AL49">
            <v>881705</v>
          </cell>
          <cell r="AM49">
            <v>287.30000000000018</v>
          </cell>
          <cell r="AN49">
            <v>3068.9349112426016</v>
          </cell>
          <cell r="AO49" t="str">
            <v>Contra Inter Unit a/c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  <cell r="AL51">
            <v>-84042.7</v>
          </cell>
          <cell r="AM51">
            <v>-798</v>
          </cell>
          <cell r="AN51">
            <v>105.31666666666666</v>
          </cell>
          <cell r="AO51" t="str">
            <v>Contra - RBL not provided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  <cell r="AL54">
            <v>0</v>
          </cell>
          <cell r="AM54">
            <v>0</v>
          </cell>
          <cell r="AN54" t="e">
            <v>#DIV/0!</v>
          </cell>
          <cell r="AO54" t="str">
            <v>Contra Fixed Assets</v>
          </cell>
        </row>
        <row r="55">
          <cell r="AL55">
            <v>0</v>
          </cell>
          <cell r="AM55">
            <v>0</v>
          </cell>
          <cell r="AN55" t="e">
            <v>#DIV/0!</v>
          </cell>
          <cell r="AO55" t="str">
            <v>( Refer Fixed Assets schedule )</v>
          </cell>
        </row>
        <row r="56">
          <cell r="AL56">
            <v>0</v>
          </cell>
          <cell r="AM56">
            <v>0</v>
          </cell>
          <cell r="AN56" t="e">
            <v>#DIV/0!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  <cell r="AL57">
            <v>0</v>
          </cell>
          <cell r="AM57">
            <v>0</v>
          </cell>
          <cell r="AN57" t="e">
            <v>#DIV/0!</v>
          </cell>
          <cell r="AO57" t="str">
            <v>Contra Trade &amp; Other Creditors</v>
          </cell>
        </row>
        <row r="58">
          <cell r="AL58">
            <v>0</v>
          </cell>
          <cell r="AM58">
            <v>0</v>
          </cell>
          <cell r="AN58" t="e">
            <v>#DIV/0!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  <cell r="AL59">
            <v>0</v>
          </cell>
          <cell r="AM59">
            <v>0</v>
          </cell>
          <cell r="AN59" t="e">
            <v>#DIV/0!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  <cell r="AL62">
            <v>0</v>
          </cell>
          <cell r="AM62">
            <v>0</v>
          </cell>
          <cell r="AN62" t="e">
            <v>#DIV/0!</v>
          </cell>
        </row>
        <row r="65">
          <cell r="AL65">
            <v>0</v>
          </cell>
          <cell r="AM65">
            <v>0</v>
          </cell>
          <cell r="AN65" t="e">
            <v>#DIV/0!</v>
          </cell>
          <cell r="AO65" t="str">
            <v>Contra COS</v>
          </cell>
        </row>
        <row r="68">
          <cell r="AL68">
            <v>0</v>
          </cell>
          <cell r="AM68">
            <v>0</v>
          </cell>
          <cell r="AN68" t="e">
            <v>#DIV/0!</v>
          </cell>
          <cell r="AO68" t="str">
            <v>Contra Fixed Assets</v>
          </cell>
        </row>
        <row r="70">
          <cell r="AL70">
            <v>0</v>
          </cell>
          <cell r="AM70">
            <v>0</v>
          </cell>
          <cell r="AN70" t="e">
            <v>#DIV/0!</v>
          </cell>
          <cell r="AO70" t="str">
            <v>Contra Fixed Assets</v>
          </cell>
        </row>
        <row r="72">
          <cell r="AL72">
            <v>0</v>
          </cell>
          <cell r="AM72">
            <v>0</v>
          </cell>
          <cell r="AN72" t="e">
            <v>#DIV/0!</v>
          </cell>
          <cell r="AO72" t="str">
            <v>Contra Fixed Assets</v>
          </cell>
        </row>
        <row r="74">
          <cell r="AL74">
            <v>0</v>
          </cell>
          <cell r="AM74">
            <v>0</v>
          </cell>
          <cell r="AN74" t="e">
            <v>#DIV/0!</v>
          </cell>
          <cell r="AO74" t="str">
            <v>Contra Fixed Assets</v>
          </cell>
        </row>
        <row r="76">
          <cell r="AL76">
            <v>0</v>
          </cell>
          <cell r="AM76">
            <v>0</v>
          </cell>
          <cell r="AN76" t="e">
            <v>#DIV/0!</v>
          </cell>
          <cell r="AO76" t="str">
            <v>Contra Trade &amp; Other Creditors</v>
          </cell>
        </row>
        <row r="78">
          <cell r="AL78">
            <v>0</v>
          </cell>
          <cell r="AM78">
            <v>0</v>
          </cell>
          <cell r="AN78" t="e">
            <v>#DIV/0!</v>
          </cell>
          <cell r="AO78" t="str">
            <v>Contra Investments</v>
          </cell>
        </row>
        <row r="80">
          <cell r="AL80">
            <v>0</v>
          </cell>
          <cell r="AM80">
            <v>0</v>
          </cell>
          <cell r="AN80" t="e">
            <v>#DIV/0!</v>
          </cell>
          <cell r="AO80" t="str">
            <v>Contra Accounts Receivable</v>
          </cell>
        </row>
        <row r="82">
          <cell r="AL82">
            <v>0</v>
          </cell>
          <cell r="AM82">
            <v>0</v>
          </cell>
          <cell r="AN82" t="e">
            <v>#DIV/0!</v>
          </cell>
          <cell r="AO82" t="str">
            <v>Contra Retirement benefit liability</v>
          </cell>
        </row>
        <row r="85">
          <cell r="AL85">
            <v>0</v>
          </cell>
          <cell r="AM85">
            <v>0</v>
          </cell>
          <cell r="AN85" t="e">
            <v>#DIV/0!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  <cell r="AL87">
            <v>-35831027.374000005</v>
          </cell>
          <cell r="AM87">
            <v>-327223.09022939095</v>
          </cell>
          <cell r="AN87">
            <v>109.50030252718911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  <cell r="AL89">
            <v>659938</v>
          </cell>
          <cell r="AM89">
            <v>6735.0560988413363</v>
          </cell>
          <cell r="AN89">
            <v>97.98552384939039</v>
          </cell>
          <cell r="AO89" t="str">
            <v xml:space="preserve">Contra Creditors 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  <cell r="AL90">
            <v>0.20000000001164153</v>
          </cell>
          <cell r="AM90">
            <v>0</v>
          </cell>
          <cell r="AN90" t="e">
            <v>#DIV/0!</v>
          </cell>
          <cell r="AO90" t="str">
            <v xml:space="preserve">Contra Creditors 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  <cell r="AL91">
            <v>-124350</v>
          </cell>
          <cell r="AM91">
            <v>3647</v>
          </cell>
          <cell r="AN91">
            <v>-34.096517685769122</v>
          </cell>
          <cell r="AO91" t="str">
            <v>Contra Inventory A/c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  <cell r="AL93">
            <v>135080</v>
          </cell>
          <cell r="AM93">
            <v>-2675</v>
          </cell>
          <cell r="AN93">
            <v>-50.497196261682241</v>
          </cell>
          <cell r="AO93" t="str">
            <v>Contra Inventory A/c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  <cell r="AL95">
            <v>0</v>
          </cell>
          <cell r="AM95">
            <v>0</v>
          </cell>
          <cell r="AN95" t="e">
            <v>#DIV/0!</v>
          </cell>
          <cell r="AO95" t="str">
            <v>Contra PPE a/c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  <cell r="AL97">
            <v>0</v>
          </cell>
          <cell r="AM97">
            <v>383.72555828026299</v>
          </cell>
          <cell r="AN97">
            <v>0</v>
          </cell>
          <cell r="AO97" t="str">
            <v>Reversal of $ translation of Exchange Gain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  <cell r="AL98">
            <v>0</v>
          </cell>
          <cell r="AM98">
            <v>11969.285030861232</v>
          </cell>
          <cell r="AN98">
            <v>0</v>
          </cell>
          <cell r="AO98" t="str">
            <v>Reversal of $ translation of Exchange Loss</v>
          </cell>
        </row>
        <row r="99">
          <cell r="AL99">
            <v>0</v>
          </cell>
          <cell r="AM99">
            <v>0</v>
          </cell>
          <cell r="AN99" t="e">
            <v>#DIV/0!</v>
          </cell>
        </row>
        <row r="100">
          <cell r="A100" t="str">
            <v>Trf from sales</v>
          </cell>
          <cell r="AL100">
            <v>73413</v>
          </cell>
          <cell r="AM100">
            <v>839</v>
          </cell>
          <cell r="AN100">
            <v>87.500595947556619</v>
          </cell>
          <cell r="AO100" t="str">
            <v>Contra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  <cell r="AL101">
            <v>0</v>
          </cell>
          <cell r="AM101">
            <v>0</v>
          </cell>
          <cell r="AN101" t="e">
            <v>#DIV/0!</v>
          </cell>
          <cell r="AO101" t="str">
            <v>Contra Creditor</v>
          </cell>
        </row>
        <row r="102">
          <cell r="A102" t="str">
            <v>Provision for Doubtful Debts 99</v>
          </cell>
          <cell r="AL102">
            <v>0</v>
          </cell>
          <cell r="AM102">
            <v>0</v>
          </cell>
          <cell r="AN102" t="e">
            <v>#DIV/0!</v>
          </cell>
          <cell r="AO102" t="str">
            <v>Contra A/receivable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  <cell r="AL103">
            <v>0</v>
          </cell>
          <cell r="AM103">
            <v>0</v>
          </cell>
          <cell r="AN103" t="e">
            <v>#DIV/0!</v>
          </cell>
          <cell r="AO103" t="str">
            <v>Contra Inventory</v>
          </cell>
        </row>
        <row r="104">
          <cell r="A104" t="str">
            <v>( 7298-4380 = 2918 )</v>
          </cell>
          <cell r="AL104">
            <v>0</v>
          </cell>
          <cell r="AM104">
            <v>0</v>
          </cell>
          <cell r="AN104" t="e">
            <v>#DIV/0!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  <cell r="AL105">
            <v>0</v>
          </cell>
          <cell r="AM105">
            <v>10500</v>
          </cell>
          <cell r="AN105">
            <v>0</v>
          </cell>
          <cell r="AO105" t="str">
            <v>Contra RBL</v>
          </cell>
        </row>
        <row r="106">
          <cell r="A106" t="str">
            <v>- Relating to $ ( as its devaluation factor ) tenge taken to Reserves</v>
          </cell>
          <cell r="AL106">
            <v>0</v>
          </cell>
          <cell r="AM106">
            <v>0</v>
          </cell>
          <cell r="AN106" t="e">
            <v>#DIV/0!</v>
          </cell>
        </row>
        <row r="107">
          <cell r="AL107">
            <v>0</v>
          </cell>
          <cell r="AM107">
            <v>0</v>
          </cell>
          <cell r="AN107" t="e">
            <v>#DIV/0!</v>
          </cell>
        </row>
        <row r="108">
          <cell r="A108" t="str">
            <v>Accounting of $ translation from KZT 99</v>
          </cell>
          <cell r="R108">
            <v>-38301</v>
          </cell>
          <cell r="AL108">
            <v>0</v>
          </cell>
          <cell r="AM108">
            <v>-38301</v>
          </cell>
          <cell r="AN108">
            <v>0</v>
          </cell>
          <cell r="AO108" t="str">
            <v>No Contra</v>
          </cell>
        </row>
        <row r="109">
          <cell r="A109" t="str">
            <v>Accounting of $ translation from KZT 98</v>
          </cell>
          <cell r="R109">
            <v>-6689</v>
          </cell>
          <cell r="AL109">
            <v>0</v>
          </cell>
          <cell r="AM109">
            <v>-6689</v>
          </cell>
          <cell r="AN109">
            <v>0</v>
          </cell>
          <cell r="AO109" t="str">
            <v>No Contra</v>
          </cell>
        </row>
        <row r="110">
          <cell r="A110" t="str">
            <v>Accounting of Inventory Valuation for FIFO</v>
          </cell>
          <cell r="R110">
            <v>23824</v>
          </cell>
          <cell r="AL110">
            <v>0</v>
          </cell>
          <cell r="AM110">
            <v>23824</v>
          </cell>
          <cell r="AN110">
            <v>0</v>
          </cell>
          <cell r="AO110" t="str">
            <v>Contra Inventory</v>
          </cell>
        </row>
        <row r="111">
          <cell r="AL111">
            <v>0</v>
          </cell>
          <cell r="AM111">
            <v>0</v>
          </cell>
          <cell r="AN111" t="e">
            <v>#DIV/0!</v>
          </cell>
        </row>
        <row r="112">
          <cell r="AL112">
            <v>0</v>
          </cell>
          <cell r="AM112">
            <v>0</v>
          </cell>
          <cell r="AN112" t="e">
            <v>#DIV/0!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  <cell r="AL114">
            <v>-35086946.174000002</v>
          </cell>
          <cell r="AM114">
            <v>-316990.02354140813</v>
          </cell>
          <cell r="AN114">
            <v>110.68785629910093</v>
          </cell>
        </row>
        <row r="115">
          <cell r="AL115">
            <v>0</v>
          </cell>
          <cell r="AM115">
            <v>0</v>
          </cell>
          <cell r="AO115" t="str">
            <v>check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  <cell r="AL121">
            <v>-26720.818000000003</v>
          </cell>
          <cell r="AM121">
            <v>-173.22197193877741</v>
          </cell>
          <cell r="AN121">
            <v>154.2576712464863</v>
          </cell>
        </row>
        <row r="123">
          <cell r="A123" t="str">
            <v>Jentry entry  trf Sales</v>
          </cell>
          <cell r="AL123">
            <v>50312</v>
          </cell>
          <cell r="AM123">
            <v>575</v>
          </cell>
          <cell r="AN123">
            <v>87.499130434782614</v>
          </cell>
          <cell r="AO123" t="str">
            <v>Contra sales</v>
          </cell>
        </row>
        <row r="125">
          <cell r="AL125">
            <v>0</v>
          </cell>
          <cell r="AM125">
            <v>0</v>
          </cell>
          <cell r="AN125" t="e">
            <v>#DIV/0!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  <cell r="AL127">
            <v>0</v>
          </cell>
          <cell r="AM127">
            <v>0</v>
          </cell>
          <cell r="AN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  <cell r="AL129">
            <v>23591.182000000001</v>
          </cell>
          <cell r="AM129">
            <v>401.77802806122259</v>
          </cell>
          <cell r="AN129">
            <v>58.716954020206394</v>
          </cell>
        </row>
        <row r="130">
          <cell r="AL130">
            <v>-3.637978807091713E-12</v>
          </cell>
          <cell r="AM130">
            <v>0</v>
          </cell>
          <cell r="AO130" t="str">
            <v>check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  <cell r="AL135">
            <v>-696763.0909999999</v>
          </cell>
          <cell r="AM135">
            <v>-5425.4355503607421</v>
          </cell>
          <cell r="AN135">
            <v>128.4252820870154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  <cell r="AL137">
            <v>-196500.15000000002</v>
          </cell>
          <cell r="AM137">
            <v>-1500.33</v>
          </cell>
          <cell r="AN137">
            <v>130.97128631701028</v>
          </cell>
          <cell r="AO137" t="str">
            <v>Contra Accounts payable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  <cell r="AL138">
            <v>0</v>
          </cell>
          <cell r="AM138">
            <v>0</v>
          </cell>
          <cell r="AN138" t="e">
            <v>#DIV/0!</v>
          </cell>
          <cell r="AO138" t="str">
            <v>Contra Accounts payable</v>
          </cell>
        </row>
        <row r="139">
          <cell r="A139" t="str">
            <v>corrected to actuals as per payments made on 17/5/99 not provided in books</v>
          </cell>
          <cell r="AL139">
            <v>0</v>
          </cell>
          <cell r="AM139">
            <v>0</v>
          </cell>
          <cell r="AN139" t="e">
            <v>#DIV/0!</v>
          </cell>
        </row>
        <row r="140">
          <cell r="A140" t="str">
            <v xml:space="preserve">provided in IAS and reversal of prov made in Nov and Dec 98 </v>
          </cell>
          <cell r="AL140">
            <v>0</v>
          </cell>
          <cell r="AM140">
            <v>0</v>
          </cell>
          <cell r="AN140" t="e">
            <v>#DIV/0!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  <cell r="AL141">
            <v>-888573</v>
          </cell>
          <cell r="AM141">
            <v>-6783</v>
          </cell>
          <cell r="AN141">
            <v>131</v>
          </cell>
          <cell r="AO141" t="str">
            <v>Contra Loan from Shareholders a/c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  <cell r="AL142">
            <v>135169</v>
          </cell>
          <cell r="AM142">
            <v>1613</v>
          </cell>
          <cell r="AN142">
            <v>83.799752014879104</v>
          </cell>
          <cell r="AO142" t="str">
            <v>Contra Trade Creditors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  <cell r="AL145">
            <v>-1646667.2409999999</v>
          </cell>
          <cell r="AM145">
            <v>-12095.765550360742</v>
          </cell>
          <cell r="AN145">
            <v>136.13584308856665</v>
          </cell>
        </row>
        <row r="146">
          <cell r="AL146">
            <v>0</v>
          </cell>
          <cell r="AM146">
            <v>0</v>
          </cell>
          <cell r="AO146" t="str">
            <v>check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  <cell r="AL151">
            <v>-1524007.2050000001</v>
          </cell>
          <cell r="AM151">
            <v>-14655.38853958264</v>
          </cell>
          <cell r="AN151">
            <v>103.98954629444448</v>
          </cell>
          <cell r="AO151" t="str">
            <v>Contra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  <cell r="AL153">
            <v>1524007.2050000001</v>
          </cell>
          <cell r="AM153">
            <v>14655.38853958264</v>
          </cell>
          <cell r="AN153">
            <v>103.98954629444448</v>
          </cell>
          <cell r="AO153" t="str">
            <v>Contra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  <cell r="AL155">
            <v>-2938116</v>
          </cell>
          <cell r="AM155">
            <v>-43188</v>
          </cell>
          <cell r="AN155">
            <v>68.030841900527918</v>
          </cell>
          <cell r="AO155" t="str">
            <v>Contra Fixed Assets</v>
          </cell>
        </row>
        <row r="156">
          <cell r="AO156" t="str">
            <v>( Refer Fixed assets Schedule)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  <cell r="AL159">
            <v>-2938116</v>
          </cell>
          <cell r="AM159">
            <v>-43188</v>
          </cell>
          <cell r="AN159">
            <v>68.030841900527918</v>
          </cell>
        </row>
        <row r="161">
          <cell r="AL161">
            <v>0</v>
          </cell>
          <cell r="AM161">
            <v>0</v>
          </cell>
          <cell r="AO161" t="str">
            <v>check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  <cell r="AL165">
            <v>-23265041.75</v>
          </cell>
          <cell r="AM165">
            <v>-200148.72399091319</v>
          </cell>
          <cell r="AN165">
            <v>116.23877128018184</v>
          </cell>
        </row>
        <row r="166">
          <cell r="A166" t="str">
            <v xml:space="preserve">Revaluation $ Liability Shareholders Loan a/c corrected in local books </v>
          </cell>
          <cell r="AL166">
            <v>0</v>
          </cell>
          <cell r="AM166">
            <v>0</v>
          </cell>
          <cell r="AN166" t="e">
            <v>#DIV/0!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  <cell r="AL167">
            <v>534898.32400000002</v>
          </cell>
          <cell r="AM167">
            <v>200373.23679958054</v>
          </cell>
          <cell r="AN167">
            <v>2.6695098234851682</v>
          </cell>
          <cell r="AO167" t="str">
            <v>No Contra for $ accounts as related to revaluation</v>
          </cell>
        </row>
        <row r="169">
          <cell r="S169">
            <v>131</v>
          </cell>
          <cell r="AL169">
            <v>0</v>
          </cell>
          <cell r="AM169">
            <v>0</v>
          </cell>
          <cell r="AN169" t="e">
            <v>#DIV/0!</v>
          </cell>
          <cell r="AO169" t="str">
            <v>Contra RBL</v>
          </cell>
        </row>
        <row r="171">
          <cell r="AO171" t="str">
            <v>related on $ liabilities - shareholders loan,RBLand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  <cell r="AL172">
            <v>-22730143.425999999</v>
          </cell>
          <cell r="AM172">
            <v>224.51280866735033</v>
          </cell>
          <cell r="AN172">
            <v>-101242.07861867758</v>
          </cell>
          <cell r="AO172" t="str">
            <v>EBRD/IFC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  <cell r="AL174">
            <v>782097.29999999958</v>
          </cell>
          <cell r="AM174">
            <v>0</v>
          </cell>
          <cell r="AN174" t="e">
            <v>#DIV/0!</v>
          </cell>
          <cell r="AO174" t="str">
            <v>Contra Balance Sheet items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  <cell r="AL177">
            <v>-21948046.125999998</v>
          </cell>
          <cell r="AM177">
            <v>224.51280866734339</v>
          </cell>
          <cell r="AN177">
            <v>-97758.547747358258</v>
          </cell>
        </row>
        <row r="178">
          <cell r="AL178">
            <v>0</v>
          </cell>
          <cell r="AM178">
            <v>6.9348971010185778E-12</v>
          </cell>
          <cell r="AO178" t="str">
            <v>check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  <cell r="AL185">
            <v>0</v>
          </cell>
          <cell r="AM185">
            <v>0</v>
          </cell>
          <cell r="AN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  <cell r="AL187">
            <v>2423448</v>
          </cell>
          <cell r="AM187">
            <v>33036</v>
          </cell>
          <cell r="AN187">
            <v>73.357791500181619</v>
          </cell>
          <cell r="AO187" t="str">
            <v>refer Negative Goodwill schedule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  <cell r="AL189">
            <v>0</v>
          </cell>
          <cell r="AM189">
            <v>0</v>
          </cell>
          <cell r="AN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  <cell r="AL191">
            <v>0</v>
          </cell>
          <cell r="AM191">
            <v>0</v>
          </cell>
          <cell r="AN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  <cell r="AL195">
            <v>2423448</v>
          </cell>
          <cell r="AM195">
            <v>33036</v>
          </cell>
          <cell r="AN195">
            <v>73.357791500181619</v>
          </cell>
        </row>
        <row r="196">
          <cell r="AL196">
            <v>0</v>
          </cell>
          <cell r="AM196">
            <v>0</v>
          </cell>
          <cell r="AO196" t="str">
            <v>check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  <cell r="AL201">
            <v>0</v>
          </cell>
          <cell r="AM201">
            <v>0</v>
          </cell>
          <cell r="AN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  <cell r="AL203">
            <v>-25187</v>
          </cell>
          <cell r="AM203">
            <v>-287</v>
          </cell>
          <cell r="AN203">
            <v>87.759581881533094</v>
          </cell>
          <cell r="AO203" t="str">
            <v>Contra Income Tax payable a/c</v>
          </cell>
        </row>
        <row r="204">
          <cell r="A204" t="str">
            <v>Current Income tax expense</v>
          </cell>
          <cell r="AL204">
            <v>0</v>
          </cell>
          <cell r="AM204">
            <v>0</v>
          </cell>
          <cell r="AN204" t="e">
            <v>#DIV/0!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  <cell r="AL205">
            <v>0</v>
          </cell>
          <cell r="AM205">
            <v>7950</v>
          </cell>
          <cell r="AN205">
            <v>0</v>
          </cell>
          <cell r="AO205" t="str">
            <v>Contra Deferred tax liability a/c ( Long Term )</v>
          </cell>
        </row>
        <row r="206">
          <cell r="A206" t="str">
            <v>Current Deferred tax liability ( for KAS )</v>
          </cell>
          <cell r="AL206">
            <v>0</v>
          </cell>
          <cell r="AM206">
            <v>0</v>
          </cell>
          <cell r="AN206" t="e">
            <v>#DIV/0!</v>
          </cell>
          <cell r="AO206" t="str">
            <v>Contra Deferred tax liability a/c ( short term  )</v>
          </cell>
        </row>
        <row r="207">
          <cell r="A207" t="str">
            <v xml:space="preserve">Reversal of Deferred tax liability opening balance </v>
          </cell>
          <cell r="AL207">
            <v>0</v>
          </cell>
          <cell r="AM207">
            <v>0</v>
          </cell>
          <cell r="AN207" t="e">
            <v>#DIV/0!</v>
          </cell>
          <cell r="AO207" t="str">
            <v>Contra Deferred tax liability a/c ( short term  )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  <cell r="AL209">
            <v>-25187</v>
          </cell>
          <cell r="AM209">
            <v>7663</v>
          </cell>
          <cell r="AN209">
            <v>-3.2868328330940884</v>
          </cell>
        </row>
        <row r="212">
          <cell r="AL212">
            <v>0</v>
          </cell>
          <cell r="AM212">
            <v>0</v>
          </cell>
          <cell r="AN212" t="e">
            <v>#DIV/0!</v>
          </cell>
        </row>
        <row r="213">
          <cell r="AL213">
            <v>0</v>
          </cell>
          <cell r="AM213">
            <v>0</v>
          </cell>
          <cell r="AN213" t="e">
            <v>#DIV/0!</v>
          </cell>
        </row>
        <row r="214">
          <cell r="AL214">
            <v>0</v>
          </cell>
          <cell r="AM214">
            <v>0</v>
          </cell>
          <cell r="AN214" t="e">
            <v>#DIV/0!</v>
          </cell>
        </row>
        <row r="215">
          <cell r="AL215">
            <v>0</v>
          </cell>
          <cell r="AM215">
            <v>0</v>
          </cell>
          <cell r="AN215" t="e">
            <v>#DIV/0!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  <cell r="AL217">
            <v>-25187</v>
          </cell>
          <cell r="AM217">
            <v>7663</v>
          </cell>
          <cell r="AN217">
            <v>-3.2868328330940884</v>
          </cell>
        </row>
        <row r="218">
          <cell r="AL218">
            <v>0</v>
          </cell>
          <cell r="AM218">
            <v>0</v>
          </cell>
          <cell r="AO218" t="str">
            <v>check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  <cell r="AL223">
            <v>0</v>
          </cell>
          <cell r="AM223">
            <v>0</v>
          </cell>
          <cell r="AN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  <cell r="AL226">
            <v>-53496</v>
          </cell>
          <cell r="AM226">
            <v>-526.1726854333931</v>
          </cell>
          <cell r="AN226">
            <v>101.67004384869752</v>
          </cell>
          <cell r="AO226" t="str">
            <v>Contra Reserves a/c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  <cell r="AL228">
            <v>-53496</v>
          </cell>
          <cell r="AM228">
            <v>-526.1726854333931</v>
          </cell>
          <cell r="AN228">
            <v>101.67004384869752</v>
          </cell>
        </row>
        <row r="230">
          <cell r="AL230">
            <v>0</v>
          </cell>
          <cell r="AM230">
            <v>0</v>
          </cell>
          <cell r="AN230" t="e">
            <v>#DIV/0!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  <cell r="AL234">
            <v>-53496</v>
          </cell>
          <cell r="AM234">
            <v>-526.1726854333931</v>
          </cell>
          <cell r="AN234">
            <v>101.67004384869752</v>
          </cell>
        </row>
        <row r="235">
          <cell r="AL235">
            <v>0</v>
          </cell>
          <cell r="AM235">
            <v>0</v>
          </cell>
          <cell r="AO235" t="str">
            <v>check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  <cell r="AL240">
            <v>-15987838.481000006</v>
          </cell>
          <cell r="AM240">
            <v>-146386.63623161742</v>
          </cell>
          <cell r="AN240">
            <v>109.21651656578513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  <cell r="AL243">
            <v>2767072.1790000014</v>
          </cell>
          <cell r="AM243">
            <v>199430.97132450808</v>
          </cell>
          <cell r="AN243">
            <v>13.874836795020693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  <cell r="AL245">
            <v>-13220766.302000005</v>
          </cell>
          <cell r="AM245">
            <v>53044.335092890644</v>
          </cell>
          <cell r="AN245">
            <v>-249.23992880385714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  <cell r="AL248">
            <v>-15987838.481000006</v>
          </cell>
          <cell r="AM248">
            <v>-146386.63623161748</v>
          </cell>
          <cell r="AN248">
            <v>109.21651656578508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  <cell r="AL250">
            <v>0</v>
          </cell>
          <cell r="AM250">
            <v>0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  <cell r="AL255">
            <v>9524694.3829999939</v>
          </cell>
          <cell r="AM255">
            <v>74016.133821177937</v>
          </cell>
          <cell r="AN255">
            <v>128.68402997124301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  <cell r="AL257">
            <v>10199625.682999991</v>
          </cell>
          <cell r="AM257">
            <v>57295.915803973388</v>
          </cell>
          <cell r="AN257">
            <v>178.01662718676121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  <cell r="AL259">
            <v>744081.20000000298</v>
          </cell>
          <cell r="AM259">
            <v>10233.06668798282</v>
          </cell>
          <cell r="AN259">
            <v>72.713412575900932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  <cell r="AL261">
            <v>10943706.882999994</v>
          </cell>
          <cell r="AM261">
            <v>67528.982491956209</v>
          </cell>
          <cell r="AN261">
            <v>162.05940737080655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  <cell r="AL263">
            <v>-1419012.5</v>
          </cell>
          <cell r="AM263">
            <v>6487.1513292217278</v>
          </cell>
          <cell r="AN263">
            <v>-218.74200677391025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57_1NKs плюс АА_Н"/>
      <sheetName val="SA Procedures"/>
      <sheetName val="MetaData"/>
      <sheetName val="Info"/>
      <sheetName val="2.2 ОтклОТМ"/>
      <sheetName val="1.3.2 ОТМ"/>
      <sheetName val="д.7.001"/>
      <sheetName val="Kolommen_balans"/>
      <sheetName val="Hidden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Форма2"/>
      <sheetName val="1_3_2 ОТМ"/>
      <sheetName val="2_2 Откл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C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P9-BS by Co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FS-97"/>
      <sheetName val="ВОЛС"/>
      <sheetName val="Project Detail Inputs"/>
      <sheetName val="Loaded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Добыча нефти4"/>
      <sheetName val="Capex"/>
      <sheetName val="FES"/>
      <sheetName val="ОТиТБ"/>
      <sheetName val="П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D 2410"/>
      <sheetName val="TOD 2930"/>
      <sheetName val="TOD depreciation"/>
      <sheetName val="SS"/>
      <sheetName val="AML"/>
      <sheetName val="XREF"/>
      <sheetName val="Tickmarks"/>
    </sheetNames>
    <sheetDataSet>
      <sheetData sheetId="0">
        <row r="25">
          <cell r="G25">
            <v>57108.774100000002</v>
          </cell>
        </row>
      </sheetData>
      <sheetData sheetId="1">
        <row r="600">
          <cell r="F600">
            <v>57108.774099999966</v>
          </cell>
          <cell r="J600">
            <v>-10000.000000000065</v>
          </cell>
        </row>
      </sheetData>
      <sheetData sheetId="2">
        <row r="199">
          <cell r="F199">
            <v>901330.03295999975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B1" t="str">
            <v>долл.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 Check"/>
      <sheetName val="Memo"/>
      <sheetName val="BRD"/>
      <sheetName val="FOREX"/>
      <sheetName val="Tickmarks"/>
      <sheetName val="Threshold Calc"/>
    </sheetNames>
    <sheetDataSet>
      <sheetData sheetId="0"/>
      <sheetData sheetId="1"/>
      <sheetData sheetId="2">
        <row r="15">
          <cell r="C15">
            <v>100000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2"/>
      <sheetName val="AutoAdj"/>
      <sheetName val="TB-1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-1"/>
      <sheetName val="O3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</sheetNames>
    <sheetDataSet>
      <sheetData sheetId="0" refreshError="1"/>
      <sheetData sheetId="1" refreshError="1"/>
      <sheetData sheetId="2" refreshError="1"/>
      <sheetData sheetId="3" refreshError="1"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TTB Restatement 2000-12 NEW"/>
      <sheetName val="Data"/>
      <sheetName val="N_SVOD"/>
      <sheetName val="Hidden1"/>
      <sheetName val="балансAL"/>
      <sheetName val="Settings"/>
      <sheetName val="Cellular"/>
      <sheetName val="KAZAK RECO ST 99"/>
      <sheetName val="UNITPRICES"/>
      <sheetName val="Captions"/>
      <sheetName val="ЯНВАРЬ"/>
      <sheetName val="$ IS"/>
      <sheetName val="База"/>
      <sheetName val="2.2 ОтклОТМ"/>
      <sheetName val="1.3.2 ОТМ"/>
      <sheetName val="N101"/>
      <sheetName val="11"/>
      <sheetName val="VL1"/>
      <sheetName val="Статьи"/>
      <sheetName val="ЦентрЗатр"/>
      <sheetName val="ЕдИзм"/>
      <sheetName val="Предпр"/>
      <sheetName val="PIT&amp;PP(2)"/>
      <sheetName val="1NK"/>
      <sheetName val="ianvari"/>
      <sheetName val="- 1 -"/>
      <sheetName val="Charts"/>
      <sheetName val="IS"/>
      <sheetName val="Comp"/>
      <sheetName val="3НК"/>
      <sheetName val="6НК-cт."/>
    </sheetNames>
    <sheetDataSet>
      <sheetData sheetId="0">
        <row r="1">
          <cell r="A1" t="str">
            <v>Code</v>
          </cell>
        </row>
      </sheetData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Code</v>
          </cell>
        </row>
      </sheetData>
      <sheetData sheetId="29">
        <row r="1">
          <cell r="A1" t="str">
            <v>Code</v>
          </cell>
        </row>
      </sheetData>
      <sheetData sheetId="3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std tabel"/>
      <sheetName val="CPI"/>
      <sheetName val="123100 O&amp;G Assets"/>
      <sheetName val="153541"/>
      <sheetName val="U201"/>
      <sheetName val="Выбор"/>
      <sheetName val="GAAP TB 30.09.01  detail p&amp;l"/>
      <sheetName val="Sheet6"/>
      <sheetName val="I. Прогноз доходов"/>
      <sheetName val="ARY tolf"/>
      <sheetName val="Interco payables&amp;receivables"/>
      <sheetName val="Статьи"/>
      <sheetName val="Post Frac"/>
      <sheetName val="IPR"/>
      <sheetName val="Variance Analysis_VC_Ytd aug 20"/>
      <sheetName val="Operating_statement_IK_Pg_1_3"/>
      <sheetName val="Variance_Bridge_Pg7"/>
      <sheetName val="Fixed_costs_2003_Pg20_28"/>
      <sheetName val="Ispat_service_Pg30"/>
      <sheetName val="Inv_Value_Pg32"/>
      <sheetName val="Inv_Quantity_Pg33"/>
      <sheetName val="Inv_Rate_Pg34"/>
      <sheetName val="Actuals_Input"/>
      <sheetName val="Sch9  Guarantees"/>
      <sheetName val="2 спец затраты-себестоимость"/>
      <sheetName val="1NK"/>
      <sheetName val="Common"/>
      <sheetName val="OPEX&amp;FIN"/>
      <sheetName val="Precios"/>
      <sheetName val="N_SVOD"/>
      <sheetName val="KAZAK RECO ST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_Pat"/>
      <sheetName val="Traf_Pat_reg"/>
      <sheetName val="Sub_Reg"/>
      <sheetName val="Sub_Alm"/>
      <sheetName val="D_Opex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Inventory"/>
      <sheetName val="Sheet1"/>
      <sheetName val="Substantive Procedures"/>
      <sheetName val="General IT Control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Y misstatements"/>
      <sheetName val="CY misstatements"/>
      <sheetName val="CF misstatements"/>
      <sheetName val="Corrected misstatements master"/>
      <sheetName val="Disclosure misstatements"/>
      <sheetName val="Conclusions"/>
      <sheetName val="Uncorrected misst. - master"/>
      <sheetName val="Uncorrected misst. - manual"/>
      <sheetName val="Corrected misst. - manual"/>
      <sheetName val="Tickmarks"/>
    </sheetNames>
    <sheetDataSet>
      <sheetData sheetId="0" refreshError="1"/>
      <sheetData sheetId="1">
        <row r="7">
          <cell r="H7">
            <v>12231</v>
          </cell>
        </row>
        <row r="19">
          <cell r="I19">
            <v>12231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MSTemp"/>
      <sheetName val="ЦентрЗа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Форма2"/>
      <sheetName val="Лист3"/>
      <sheetName val="Anlagevermögen"/>
      <sheetName val="Links"/>
      <sheetName val="Lead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CPI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Present"/>
      <sheetName val="PYTB"/>
      <sheetName val="ЯНВАРЬ"/>
      <sheetName val="DATA"/>
      <sheetName val="#ССЫЛКА"/>
      <sheetName val="N_SVOD"/>
      <sheetName val="Проек_расх"/>
      <sheetName val="ОДТ и ГЦТ"/>
      <sheetName val="I. Прогноз доходов"/>
      <sheetName val="Settings"/>
      <sheetName val="1"/>
      <sheetName val="Общие начальные данные"/>
      <sheetName val="Inputs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</sheetNames>
    <sheetDataSet>
      <sheetData sheetId="0" refreshError="1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Inputs"/>
      <sheetName val="Assets Inputs"/>
      <sheetName val="Actuals Input"/>
      <sheetName val="Workings"/>
      <sheetName val="Macroeconomic Assumptions"/>
      <sheetName val="Intercompany transactions"/>
      <sheetName val="Статьи"/>
      <sheetName val="ЯНВАРЬ"/>
      <sheetName val="Сириус"/>
      <sheetName val="I. Прогноз доходов"/>
      <sheetName val="IK2001-for update_internal"/>
      <sheetName val="UNITPRICES"/>
      <sheetName val="Sprachblatt"/>
      <sheetName val="FES"/>
      <sheetName val="Форма2"/>
      <sheetName val="Quots"/>
      <sheetName val="C 25"/>
      <sheetName val="VLOOKUP"/>
      <sheetName val="INPUTMASTER"/>
      <sheetName val="CPI"/>
      <sheetName val="Contro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- 1 -"/>
      <sheetName val="_ 1 _"/>
      <sheetName val="Actuals Input"/>
      <sheetName val="CPI"/>
      <sheetName val="ЯНВАРЬ"/>
      <sheetName val="Cost 99v98"/>
      <sheetName val="д.7.001"/>
      <sheetName val="TB-KZT"/>
      <sheetName val="TB USD"/>
      <sheetName val="Hidden"/>
      <sheetName val="TB"/>
      <sheetName val="Data"/>
      <sheetName val="Форма2"/>
      <sheetName val="SMSTemp"/>
      <sheetName val="VLOOKUP"/>
      <sheetName val="INPUTMASTER"/>
      <sheetName val="TRIAL BALANCE"/>
      <sheetName val="P9-BS by Co"/>
      <sheetName val="Статьи"/>
      <sheetName val="Intercompany transactions"/>
      <sheetName val="B 1"/>
      <sheetName val="I. Прогноз доходов"/>
      <sheetName val="XVIa(i) - average price (2)"/>
      <sheetName val="Keys"/>
      <sheetName val="Глоссарий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dentify MABCOTD"/>
      <sheetName val="Sheet5"/>
      <sheetName val="9m_16"/>
      <sheetName val="Grpng"/>
      <sheetName val="12m_15"/>
      <sheetName val="9m_15"/>
      <sheetName val="HELPER"/>
      <sheetName val="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Loan Movement"/>
      <sheetName val="Covenants"/>
      <sheetName val="XREF"/>
      <sheetName val="Tickmarks"/>
      <sheetName val="For cash flow"/>
      <sheetName val="For Disclosure"/>
      <sheetName val="IFRS 7"/>
    </sheetNames>
    <sheetDataSet>
      <sheetData sheetId="0"/>
      <sheetData sheetId="1">
        <row r="42">
          <cell r="F42">
            <v>2255680</v>
          </cell>
        </row>
      </sheetData>
      <sheetData sheetId="2"/>
      <sheetData sheetId="3"/>
      <sheetData sheetId="4"/>
      <sheetData sheetId="5"/>
      <sheetData sheetId="6">
        <row r="4">
          <cell r="D4">
            <v>1920719729.9999993</v>
          </cell>
        </row>
      </sheetData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|C purchases"/>
      <sheetName val="Selection 9m 2009"/>
      <sheetName val="Purchase test"/>
      <sheetName val="Analysis"/>
      <sheetName val="Tickmarks"/>
      <sheetName val="SS support"/>
      <sheetName val="Rec-n"/>
      <sheetName val="RJE-AJE"/>
      <sheetName val="Reclassification"/>
      <sheetName val="Sel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  <row r="21">
          <cell r="B21">
            <v>28.485299999999999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 (2)"/>
      <sheetName val="Comments"/>
      <sheetName val="Notes"/>
      <sheetName val="RAP BS"/>
      <sheetName val="RAP IS"/>
      <sheetName val="SAD"/>
      <sheetName val="OBS"/>
      <sheetName val="CBS"/>
      <sheetName val="IAS BS"/>
      <sheetName val="IAS IS"/>
      <sheetName val="IS details"/>
      <sheetName val="Inventory"/>
      <sheetName val="FA-Summ"/>
      <sheetName val="Loans"/>
      <sheetName val="Share capital"/>
      <sheetName val="Others - support"/>
      <sheetName val="infl_rates"/>
      <sheetName val="Loans_details"/>
      <sheetName val="DIT"/>
      <sheetName val="&lt;&lt;&lt;DIVIDER&gt;&gt;&gt;"/>
      <sheetName val="Receivables"/>
      <sheetName val="Debt"/>
      <sheetName val="DIT-OLD"/>
      <sheetName val="DIT-notes"/>
      <sheetName val="Intangibles"/>
      <sheetName val="FA-note"/>
      <sheetName val="Taxes"/>
      <sheetName val="Cash"/>
      <sheetName val="AR"/>
      <sheetName val="Advances"/>
      <sheetName val="ST Invest"/>
      <sheetName val="LT Invtmts"/>
      <sheetName val="CFSADS"/>
      <sheetName val="Notes to CF"/>
      <sheetName val="CashFlows"/>
      <sheetName val="Funds"/>
      <sheetName val="Noncash"/>
      <sheetName val="DT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99v98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UEN"/>
      <sheetName val="База"/>
      <sheetName val="PYTB"/>
      <sheetName val="Март"/>
      <sheetName val="Сентябрь"/>
      <sheetName val="Квартал"/>
      <sheetName val="Январь"/>
      <sheetName val="Декабрь"/>
      <sheetName val="Ноябрь"/>
      <sheetName val="U2.610_R&amp;M"/>
      <sheetName val="Actuals Input"/>
      <sheetName val="FES"/>
      <sheetName val="July_03_Pg8"/>
    </sheetNames>
    <sheetDataSet>
      <sheetData sheetId="0" refreshError="1">
        <row r="10">
          <cell r="S10">
            <v>119.47</v>
          </cell>
        </row>
        <row r="11">
          <cell r="S11">
            <v>78.31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из сем"/>
      <sheetName val="Форма2"/>
      <sheetName val="Форма1"/>
      <sheetName val="База"/>
      <sheetName val="Cost 99v98"/>
      <sheetName val="ЯНВАРЬ"/>
      <sheetName val="ОТиТБ"/>
      <sheetName val="HKM RTC Crude costs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>
        <row r="48">
          <cell r="C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Реестр ОС"/>
      <sheetName val="impTEST"/>
      <sheetName val="ООО Гурьевский рудник"/>
      <sheetName val="Template"/>
      <sheetName val="licence&amp;imp-old"/>
      <sheetName val="Gurevski-ol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XREF"/>
      <sheetName val="Tickmark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FX_rate"/>
      <sheetName val="Tickmarks"/>
    </sheetNames>
    <sheetDataSet>
      <sheetData sheetId="0"/>
      <sheetData sheetId="1"/>
      <sheetData sheetId="2"/>
      <sheetData sheetId="3"/>
      <sheetData sheetId="4">
        <row r="3">
          <cell r="A3" t="str">
            <v>{a}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TMS"/>
      <sheetName val="TOD Payments"/>
      <sheetName val="Audit Sampling Table"/>
      <sheetName val="XREF"/>
      <sheetName val="Tickmarks"/>
      <sheetName val="Worksheet in (C) 6450 TMS as of"/>
    </sheetNames>
    <sheetDataSet>
      <sheetData sheetId="0"/>
      <sheetData sheetId="1"/>
      <sheetData sheetId="2">
        <row r="187">
          <cell r="I187">
            <v>84497.016000000018</v>
          </cell>
        </row>
      </sheetData>
      <sheetData sheetId="3">
        <row r="5">
          <cell r="I5">
            <v>84428.983000000007</v>
          </cell>
        </row>
      </sheetData>
      <sheetData sheetId="4"/>
      <sheetData sheetId="5">
        <row r="3">
          <cell r="A3" t="str">
            <v>{a}</v>
          </cell>
        </row>
      </sheetData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Input_Assumptions"/>
      <sheetName val="WP_CostStructure"/>
      <sheetName val="WP_Sales"/>
      <sheetName val="WP_COGS"/>
      <sheetName val="WP_FixedAssets"/>
      <sheetName val="WP_WorkCap"/>
      <sheetName val="WP_ExcessiveAssets"/>
      <sheetName val="WP_WACC"/>
      <sheetName val="Exh_P&amp;L"/>
      <sheetName val="Exh_BS"/>
      <sheetName val="Exh_CF"/>
      <sheetName val="Exh_DCF"/>
      <sheetName val="Exh_NetAssets"/>
      <sheetName val="&lt;&lt;&lt; SLIDES &gt;&gt;&gt;"/>
      <sheetName val="FS"/>
      <sheetName val="FS (2)"/>
      <sheetName val="Анализ чувст"/>
      <sheetName val="Sheet1"/>
      <sheetName val="Slide BS for"/>
      <sheetName val="Slides"/>
      <sheetName val="Net assets val"/>
      <sheetName val="Sheet2"/>
      <sheetName val="Тарифы"/>
      <sheetName val="Model"/>
      <sheetName val="MonsterTable"/>
    </sheetNames>
    <sheetDataSet>
      <sheetData sheetId="0"/>
      <sheetData sheetId="1" refreshError="1"/>
      <sheetData sheetId="2" refreshError="1"/>
      <sheetData sheetId="3">
        <row r="4">
          <cell r="H4">
            <v>0.75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IS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прил№10"/>
      <sheetName val="Instructions"/>
      <sheetName val="US Dollar 2003"/>
      <sheetName val="SDR 2003"/>
      <sheetName val="Captions"/>
      <sheetName val="Info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Собственный капитал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Securities"/>
      <sheetName val="I KEY INFORMATION"/>
      <sheetName val="11"/>
      <sheetName val="6НК-cт."/>
      <sheetName val="Interco payables&amp;receivables"/>
      <sheetName val="Оборудование_стоим"/>
      <sheetName val="предприятия"/>
      <sheetName val="Capex"/>
      <sheetName val="Kolommen_balans"/>
      <sheetName val="SA Procedur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misc"/>
      <sheetName val="16.12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Cashflow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78"/>
      <sheetName val="PM-TE"/>
      <sheetName val="Test"/>
      <sheetName val="Keys"/>
      <sheetName val="Precios"/>
      <sheetName val="Settings"/>
      <sheetName val="N"/>
      <sheetName val="MetaData"/>
      <sheetName val="ЛСЦ начисленное на 31.12.08"/>
      <sheetName val="ЛЛизинг начис. на 31.12.08"/>
      <sheetName val="ВОЛС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Production_analysis"/>
      <sheetName val="Бюджет тек. затрат"/>
      <sheetName val="K-800 Imp. test"/>
      <sheetName val="FA register"/>
      <sheetName val="коммун."/>
      <sheetName val="ТД РАП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峔(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XREF"/>
      <sheetName val="Статьи"/>
      <sheetName val="ТД РАП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ЯНВАРЬ"/>
      <sheetName val="База"/>
      <sheetName val="Константы"/>
      <sheetName val="Актив(1)"/>
      <sheetName val="Март"/>
      <sheetName val="Сентябрь"/>
      <sheetName val="Квартал"/>
      <sheetName val="Декабрь"/>
      <sheetName val="Ноябрь"/>
      <sheetName val="Сводная"/>
      <sheetName val="Форма2"/>
      <sheetName val="Форма1"/>
    </sheetNames>
    <sheetDataSet>
      <sheetData sheetId="0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1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  <sheetName val="СВОД по ДОГОВОРАМ"/>
      <sheetName val="почтово-канц. расходы"/>
      <sheetName val="Исп.природ.сырья"/>
      <sheetName val="Охрана окр.среды"/>
      <sheetName val="Другие прочие "/>
      <sheetName val="модель (н)"/>
      <sheetName val="модель (в)"/>
      <sheetName val="модель (свод)"/>
      <sheetName val="Сырье и материалы"/>
      <sheetName val="ГСМ"/>
      <sheetName val="Топливо"/>
      <sheetName val="Энергия"/>
      <sheetName val="ФОТ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Транспорт грузов"/>
      <sheetName val="Авиа"/>
      <sheetName val="Авиа1"/>
      <sheetName val="с учетом корректировки"/>
      <sheetName val="Связь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Страхование"/>
      <sheetName val="сод. и лиц. автотр. "/>
      <sheetName val="охрана"/>
      <sheetName val="услуги банков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ЗФ КВЛ"/>
      <sheetName val="ДКСиКР"/>
      <sheetName val="ПИР ЗФ  (ДКСиКР)"/>
      <sheetName val="Онсс З.ф"/>
      <sheetName val="Орэн З.ф"/>
      <sheetName val="ДСГС"/>
      <sheetName val="ПИР ДСГС"/>
      <sheetName val="ДТК"/>
      <sheetName val="ДАСУТПиМО (КТО)"/>
      <sheetName val="Деп Эксп-я"/>
      <sheetName val="ДИ"/>
      <sheetName val="Новая техника"/>
      <sheetName val="ОТиТБ (2)"/>
      <sheetName val="ОборБалФормОтч"/>
      <sheetName val="ТитулЛистОтч"/>
      <sheetName val="Добыча нефти4"/>
      <sheetName val="поставка сравн13"/>
      <sheetName val="Форма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Итог"/>
      <sheetName val="Дох-ЭкЭлементы-Приб"/>
      <sheetName val="БДР_п-п"/>
      <sheetName val="Отчет_ПиУ"/>
      <sheetName val="газ"/>
    </sheetNames>
    <sheetDataSet>
      <sheetData sheetId="0">
        <row r="8">
          <cell r="F8" t="str">
            <v>на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Macroeconomic Assumptions"/>
      <sheetName val="Production Inputs"/>
      <sheetName val="Assets Inputs"/>
      <sheetName val="Actuals Input"/>
      <sheetName val="Workings"/>
      <sheetName val="Key Assumptions"/>
      <sheetName val="Key Results"/>
      <sheetName val="Balance Sheet"/>
      <sheetName val="Profit and Loss"/>
      <sheetName val="Cash Flow"/>
      <sheetName val="Steel Sales"/>
      <sheetName val="Steel Operating Costs"/>
      <sheetName val="Fixed Assets"/>
      <sheetName val="Financing"/>
      <sheetName val="Shareholder Funds"/>
      <sheetName val="IFRS FS"/>
      <sheetName val="IK2001-update FY 2001"/>
      <sheetName val="Bonds"/>
      <sheetName val="c_data"/>
      <sheetName val="To Generate"/>
      <sheetName val="класс"/>
      <sheetName val="CA"/>
      <sheetName val="AFE's  By Afe"/>
      <sheetName val="123100 O&amp;G Assets"/>
      <sheetName val="Keys"/>
      <sheetName val="statement 1998"/>
      <sheetName val="Trial Balance"/>
      <sheetName val="Macroeconomic_Assumptions"/>
      <sheetName val="Production_Inputs"/>
      <sheetName val="Assets_Inputs"/>
      <sheetName val="Actuals_Input"/>
      <sheetName val="Key_Assumptions"/>
      <sheetName val="Key_Results"/>
      <sheetName val="Balance_Sheet"/>
      <sheetName val="Profit_and_Loss"/>
      <sheetName val="Cash_Flow"/>
      <sheetName val="Steel_Sales"/>
      <sheetName val="Steel_Operating_Costs"/>
      <sheetName val="Fixed_Assets"/>
      <sheetName val="Shareholder_Funds"/>
      <sheetName val="IFRS_FS"/>
      <sheetName val="IK2001-update_FY_2001"/>
    </sheetNames>
    <sheetDataSet>
      <sheetData sheetId="0">
        <row r="1">
          <cell r="D1">
            <v>1997</v>
          </cell>
        </row>
      </sheetData>
      <sheetData sheetId="1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</row>
        <row r="2">
          <cell r="D2" t="str">
            <v>Actual</v>
          </cell>
          <cell r="E2" t="str">
            <v>Actual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Forecast</v>
          </cell>
          <cell r="J2" t="str">
            <v>Forecast</v>
          </cell>
          <cell r="K2" t="str">
            <v>Forecast</v>
          </cell>
          <cell r="L2" t="str">
            <v>Forecast</v>
          </cell>
          <cell r="M2" t="str">
            <v>Forecast</v>
          </cell>
          <cell r="N2" t="str">
            <v>Forecast</v>
          </cell>
          <cell r="O2" t="str">
            <v>Forecast</v>
          </cell>
          <cell r="P2" t="str">
            <v>Forecast</v>
          </cell>
        </row>
      </sheetData>
      <sheetData sheetId="2">
        <row r="1">
          <cell r="D1">
            <v>1997</v>
          </cell>
        </row>
      </sheetData>
      <sheetData sheetId="3"/>
      <sheetData sheetId="4">
        <row r="1">
          <cell r="D1">
            <v>1997</v>
          </cell>
        </row>
      </sheetData>
      <sheetData sheetId="5">
        <row r="1">
          <cell r="D1">
            <v>1997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гнг"/>
      <sheetName val="Ввод"/>
      <sheetName val="факт 2005 г."/>
      <sheetName val="ОборБалФормОтч"/>
      <sheetName val="справка"/>
      <sheetName val="Пр2"/>
      <sheetName val="Форма2"/>
      <sheetName val="ОТиТБ"/>
      <sheetName val="Сомн_треб общие"/>
      <sheetName val="s"/>
      <sheetName val="ТитулЛистОтч"/>
      <sheetName val="Актив(1)"/>
      <sheetName val="База"/>
      <sheetName val="Hidden"/>
      <sheetName val="Balance Sheet"/>
      <sheetName val="HKM RTC Crude costs"/>
      <sheetName val="2-ое_полуг"/>
      <sheetName val="1-е_пол"/>
      <sheetName val="4-ый_кв"/>
      <sheetName val="3-й_кв"/>
      <sheetName val="факт_2005_г_"/>
      <sheetName val="Сомн_треб_общие"/>
      <sheetName val="83"/>
      <sheetName val="малодебит (2)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группа"/>
      <sheetName val="t0_name"/>
      <sheetName val="IFRS FS"/>
    </sheetNames>
    <sheetDataSet>
      <sheetData sheetId="0" refreshError="1"/>
      <sheetData sheetId="1" refreshError="1">
        <row r="2">
          <cell r="A2" t="str">
            <v>A B Commerce ТОО</v>
          </cell>
          <cell r="B2">
            <v>20220618.059999999</v>
          </cell>
        </row>
        <row r="3">
          <cell r="A3" t="str">
            <v>AB Group  ТОО</v>
          </cell>
          <cell r="B3">
            <v>3087197.4</v>
          </cell>
        </row>
        <row r="4">
          <cell r="A4" t="str">
            <v>Astana Sky Tour ТОО</v>
          </cell>
          <cell r="B4">
            <v>231687</v>
          </cell>
        </row>
        <row r="5">
          <cell r="A5" t="str">
            <v>B&amp;B   Компания ТОО</v>
          </cell>
          <cell r="B5">
            <v>614231.62</v>
          </cell>
        </row>
        <row r="6">
          <cell r="A6" t="str">
            <v>CONTACT (PVT) LTD TOO</v>
          </cell>
          <cell r="B6">
            <v>794907.79</v>
          </cell>
        </row>
        <row r="7">
          <cell r="A7" t="str">
            <v>Cooper manufacturing Corp</v>
          </cell>
          <cell r="B7">
            <v>8620441.6400000006</v>
          </cell>
        </row>
        <row r="8">
          <cell r="A8" t="str">
            <v>ESOMET SAS</v>
          </cell>
          <cell r="B8">
            <v>831081469.84000003</v>
          </cell>
        </row>
        <row r="9">
          <cell r="A9" t="str">
            <v>GAZ IMPEX S.A.</v>
          </cell>
          <cell r="B9">
            <v>17.579999999999998</v>
          </cell>
        </row>
        <row r="10">
          <cell r="A10" t="str">
            <v>GEMCO INTERNATIONAL</v>
          </cell>
          <cell r="B10">
            <v>6126517.9800000004</v>
          </cell>
        </row>
        <row r="11">
          <cell r="A11" t="str">
            <v>Grand Iron ТОО</v>
          </cell>
          <cell r="B11">
            <v>42342.02</v>
          </cell>
        </row>
        <row r="12">
          <cell r="A12" t="str">
            <v>GSM Казахстан ТОО Казахтелеком</v>
          </cell>
          <cell r="B12">
            <v>836874.85</v>
          </cell>
        </row>
        <row r="13">
          <cell r="A13" t="str">
            <v>Hellens Group LTD</v>
          </cell>
          <cell r="B13">
            <v>58995.01</v>
          </cell>
        </row>
        <row r="14">
          <cell r="A14" t="str">
            <v>Intertech Corporation</v>
          </cell>
          <cell r="B14">
            <v>2786356</v>
          </cell>
        </row>
        <row r="15">
          <cell r="A15" t="str">
            <v>JSC Sasta</v>
          </cell>
          <cell r="B15">
            <v>5072305.46</v>
          </cell>
        </row>
        <row r="16">
          <cell r="A16" t="str">
            <v>M-I Production Chemicals MEFSE</v>
          </cell>
          <cell r="B16">
            <v>965756.4</v>
          </cell>
        </row>
        <row r="17">
          <cell r="A17" t="str">
            <v>NATIONAL OILWELL</v>
          </cell>
          <cell r="B17">
            <v>747906.62</v>
          </cell>
        </row>
        <row r="18">
          <cell r="A18" t="str">
            <v>NM-IMPEХ ТОО</v>
          </cell>
          <cell r="B18">
            <v>293940</v>
          </cell>
        </row>
        <row r="19">
          <cell r="A19" t="str">
            <v>O.S.C. TOO</v>
          </cell>
          <cell r="B19">
            <v>674815</v>
          </cell>
        </row>
        <row r="20">
          <cell r="A20" t="str">
            <v>OIL GRAFT ТОО</v>
          </cell>
          <cell r="B20">
            <v>65125.68</v>
          </cell>
        </row>
        <row r="21">
          <cell r="A21" t="str">
            <v>Petrofont Limited</v>
          </cell>
          <cell r="B21">
            <v>59424737.509999998</v>
          </cell>
        </row>
        <row r="22">
          <cell r="A22" t="str">
            <v>SAT Operating Aktau ТОО</v>
          </cell>
          <cell r="B22">
            <v>103500</v>
          </cell>
        </row>
        <row r="23">
          <cell r="A23" t="str">
            <v>Sim &amp; Oz-Y  ТОО</v>
          </cell>
          <cell r="B23">
            <v>1930052.8</v>
          </cell>
        </row>
        <row r="24">
          <cell r="A24" t="str">
            <v>Southern Alberta Institute jf</v>
          </cell>
          <cell r="B24">
            <v>2256692.71</v>
          </cell>
        </row>
        <row r="25">
          <cell r="A25" t="str">
            <v>Spase А.Б.К ТОО</v>
          </cell>
          <cell r="B25">
            <v>0.01</v>
          </cell>
        </row>
        <row r="26">
          <cell r="A26" t="str">
            <v>Trade House KazMunaiGaz AG</v>
          </cell>
          <cell r="B26">
            <v>10170047929.1</v>
          </cell>
        </row>
        <row r="27">
          <cell r="A27" t="str">
            <v>UniservТОО</v>
          </cell>
          <cell r="B27">
            <v>91696</v>
          </cell>
        </row>
        <row r="28">
          <cell r="A28" t="str">
            <v>Utexam Limited</v>
          </cell>
          <cell r="B28">
            <v>6139861243.21</v>
          </cell>
        </row>
        <row r="29">
          <cell r="A29" t="str">
            <v>А-ЖАБДЫКТАУ ТОО</v>
          </cell>
          <cell r="B29">
            <v>70416.37</v>
          </cell>
        </row>
        <row r="30">
          <cell r="A30" t="str">
            <v>АБОНЯ ТОО</v>
          </cell>
          <cell r="B30">
            <v>3392500</v>
          </cell>
        </row>
        <row r="31">
          <cell r="A31" t="str">
            <v>Абылкасимова А К ч/л</v>
          </cell>
          <cell r="B31">
            <v>612000</v>
          </cell>
        </row>
        <row r="32">
          <cell r="A32" t="str">
            <v>АвтоДорсервис ТОО</v>
          </cell>
          <cell r="B32">
            <v>193295</v>
          </cell>
        </row>
        <row r="33">
          <cell r="A33" t="str">
            <v>Автомунайгаз ТТ и СТ ТОО</v>
          </cell>
          <cell r="B33">
            <v>21970.66</v>
          </cell>
        </row>
        <row r="34">
          <cell r="A34" t="str">
            <v>Адилет АПФК</v>
          </cell>
          <cell r="B34">
            <v>124123808</v>
          </cell>
        </row>
        <row r="35">
          <cell r="A35" t="str">
            <v>Администратор судов ИспСудебПо</v>
          </cell>
          <cell r="B35">
            <v>1327498</v>
          </cell>
        </row>
        <row r="36">
          <cell r="A36" t="str">
            <v>Азия-Клин ТОО</v>
          </cell>
          <cell r="B36">
            <v>29124.19</v>
          </cell>
        </row>
        <row r="37">
          <cell r="A37" t="str">
            <v>АзияГазСервис ТОО</v>
          </cell>
          <cell r="B37">
            <v>1818495.68</v>
          </cell>
        </row>
        <row r="38">
          <cell r="A38" t="str">
            <v>Айзаков Б.Р. ИП</v>
          </cell>
          <cell r="B38">
            <v>11240.65</v>
          </cell>
        </row>
        <row r="39">
          <cell r="A39" t="str">
            <v>Ак-Орда ТОО</v>
          </cell>
          <cell r="B39">
            <v>1366517.4</v>
          </cell>
        </row>
        <row r="40">
          <cell r="A40" t="str">
            <v>АКПО АО</v>
          </cell>
          <cell r="B40">
            <v>183539.84</v>
          </cell>
        </row>
        <row r="41">
          <cell r="A41" t="str">
            <v>Аксон АО КТМ</v>
          </cell>
          <cell r="B41">
            <v>29765.37</v>
          </cell>
        </row>
        <row r="42">
          <cell r="A42" t="str">
            <v>АКТАЛ Лтд</v>
          </cell>
          <cell r="B42">
            <v>773248.13</v>
          </cell>
        </row>
        <row r="43">
          <cell r="A43" t="str">
            <v>Актан АО</v>
          </cell>
          <cell r="B43">
            <v>969125</v>
          </cell>
        </row>
        <row r="44">
          <cell r="A44" t="str">
            <v>Актау ЭЦ</v>
          </cell>
          <cell r="B44">
            <v>394531.2</v>
          </cell>
        </row>
        <row r="45">
          <cell r="A45" t="str">
            <v>АктауАвтоБытСервис</v>
          </cell>
          <cell r="B45">
            <v>105954.92</v>
          </cell>
        </row>
        <row r="46">
          <cell r="A46" t="str">
            <v>Актаугаз ЗАО</v>
          </cell>
          <cell r="B46">
            <v>14343352.32</v>
          </cell>
        </row>
        <row r="47">
          <cell r="A47" t="str">
            <v>Актаугазсервис АО</v>
          </cell>
          <cell r="B47">
            <v>56973691</v>
          </cell>
        </row>
        <row r="48">
          <cell r="A48" t="str">
            <v>АктауМунайСервис ТОО</v>
          </cell>
          <cell r="B48">
            <v>252815.75</v>
          </cell>
        </row>
        <row r="49">
          <cell r="A49" t="str">
            <v>Актауск.Завод стекловол.труб</v>
          </cell>
          <cell r="B49">
            <v>24200</v>
          </cell>
        </row>
        <row r="50">
          <cell r="A50" t="str">
            <v>Актауский НК</v>
          </cell>
          <cell r="B50">
            <v>177659</v>
          </cell>
        </row>
        <row r="51">
          <cell r="A51" t="str">
            <v>Актобе ТехПД КазТемирЖол ЗАО Н</v>
          </cell>
          <cell r="B51">
            <v>22755035.629999999</v>
          </cell>
        </row>
        <row r="52">
          <cell r="A52" t="str">
            <v>Акшукур ТОО</v>
          </cell>
          <cell r="B52">
            <v>585000</v>
          </cell>
        </row>
        <row r="53">
          <cell r="A53" t="str">
            <v>Алау СП</v>
          </cell>
          <cell r="B53">
            <v>140488.13</v>
          </cell>
        </row>
        <row r="54">
          <cell r="A54" t="str">
            <v>Алматы Клем ОАО</v>
          </cell>
          <cell r="B54">
            <v>123110</v>
          </cell>
        </row>
        <row r="55">
          <cell r="A55" t="str">
            <v>АлматыПромСтрой ОАО</v>
          </cell>
          <cell r="B55">
            <v>204568.54</v>
          </cell>
        </row>
        <row r="56">
          <cell r="A56" t="str">
            <v>Алтаир АО</v>
          </cell>
          <cell r="B56">
            <v>4000000</v>
          </cell>
        </row>
        <row r="57">
          <cell r="A57" t="str">
            <v>Алтын-Дэн</v>
          </cell>
          <cell r="B57">
            <v>43061312.659999996</v>
          </cell>
        </row>
        <row r="58">
          <cell r="A58" t="str">
            <v>Аль-Нур ТОО Компания</v>
          </cell>
          <cell r="B58">
            <v>626470.61</v>
          </cell>
        </row>
        <row r="59">
          <cell r="A59" t="str">
            <v>Аманат АО</v>
          </cell>
          <cell r="B59">
            <v>5758658.8799999999</v>
          </cell>
        </row>
        <row r="60">
          <cell r="A60" t="str">
            <v>АманТехТрансСервис ТОО</v>
          </cell>
          <cell r="B60">
            <v>66825</v>
          </cell>
        </row>
        <row r="61">
          <cell r="A61" t="str">
            <v>АНПЗ Транс ТОО</v>
          </cell>
          <cell r="B61">
            <v>1418058.08</v>
          </cell>
        </row>
        <row r="62">
          <cell r="A62" t="str">
            <v>АОГХ Жайремск ГОК</v>
          </cell>
          <cell r="B62">
            <v>976147</v>
          </cell>
        </row>
        <row r="63">
          <cell r="A63" t="str">
            <v>Аргона ТОО</v>
          </cell>
          <cell r="B63">
            <v>27820.799999999999</v>
          </cell>
        </row>
        <row r="64">
          <cell r="A64" t="str">
            <v>Арт Рахаат ТОО</v>
          </cell>
          <cell r="B64">
            <v>0.01</v>
          </cell>
        </row>
        <row r="65">
          <cell r="A65" t="str">
            <v>Аруана- Сервис  ТОО</v>
          </cell>
          <cell r="B65">
            <v>1154439.2</v>
          </cell>
        </row>
        <row r="66">
          <cell r="A66" t="str">
            <v>Ас и К ТОО</v>
          </cell>
          <cell r="B66">
            <v>175590</v>
          </cell>
        </row>
        <row r="67">
          <cell r="A67" t="str">
            <v>АС-сервис ТОО</v>
          </cell>
          <cell r="B67">
            <v>4678830.9400000004</v>
          </cell>
        </row>
        <row r="68">
          <cell r="A68" t="str">
            <v>Астана-Авто-Строй ТОО</v>
          </cell>
          <cell r="B68">
            <v>1620375</v>
          </cell>
        </row>
        <row r="69">
          <cell r="A69" t="str">
            <v>АТТ  ООО</v>
          </cell>
          <cell r="B69">
            <v>756037.51</v>
          </cell>
        </row>
        <row r="70">
          <cell r="A70" t="str">
            <v>Ауыз Су ТОО</v>
          </cell>
          <cell r="B70">
            <v>54698716.560000002</v>
          </cell>
        </row>
        <row r="71">
          <cell r="A71" t="str">
            <v>АягузскаяНефтебаза</v>
          </cell>
          <cell r="B71">
            <v>18028660.530000001</v>
          </cell>
        </row>
        <row r="72">
          <cell r="A72" t="str">
            <v>Ба-Та и К ТОО</v>
          </cell>
          <cell r="B72">
            <v>125659.84</v>
          </cell>
        </row>
        <row r="73">
          <cell r="A73" t="str">
            <v>Банк ТуранАлем ОАО г.Актау</v>
          </cell>
          <cell r="B73">
            <v>3441928</v>
          </cell>
        </row>
        <row r="74">
          <cell r="A74" t="str">
            <v>Басанчи КХ</v>
          </cell>
          <cell r="B74">
            <v>92868.800000000003</v>
          </cell>
        </row>
        <row r="75">
          <cell r="A75" t="str">
            <v>Баспахана ТОО</v>
          </cell>
          <cell r="B75">
            <v>41685.120000000003</v>
          </cell>
        </row>
        <row r="76">
          <cell r="A76" t="str">
            <v>Батыстрансгаз АО</v>
          </cell>
          <cell r="B76">
            <v>10338039.380000001</v>
          </cell>
        </row>
        <row r="77">
          <cell r="A77" t="str">
            <v>Береке-Сервис ТОО</v>
          </cell>
          <cell r="B77">
            <v>5091898.28</v>
          </cell>
        </row>
        <row r="78">
          <cell r="A78" t="str">
            <v>Бирлик АО</v>
          </cell>
          <cell r="B78">
            <v>31949.360000000001</v>
          </cell>
        </row>
        <row r="79">
          <cell r="A79" t="str">
            <v>Бирлик АО г.Жанаозен</v>
          </cell>
          <cell r="B79">
            <v>7759221.9000000004</v>
          </cell>
        </row>
        <row r="80">
          <cell r="A80" t="str">
            <v>Буйма АО</v>
          </cell>
          <cell r="B80">
            <v>75163.240000000005</v>
          </cell>
        </row>
        <row r="81">
          <cell r="A81" t="str">
            <v>Бумиа АО</v>
          </cell>
          <cell r="B81">
            <v>69521.440000000002</v>
          </cell>
        </row>
        <row r="82">
          <cell r="A82" t="str">
            <v>Бургылау ТОО</v>
          </cell>
          <cell r="B82">
            <v>249038627.81999999</v>
          </cell>
        </row>
        <row r="83">
          <cell r="A83" t="str">
            <v>Вивенди Нова ТОО</v>
          </cell>
          <cell r="B83">
            <v>2059886.35</v>
          </cell>
        </row>
        <row r="84">
          <cell r="A84" t="str">
            <v>Вилена КФ</v>
          </cell>
          <cell r="B84">
            <v>25572</v>
          </cell>
        </row>
        <row r="85">
          <cell r="A85" t="str">
            <v>Волгоснаб ЗАО</v>
          </cell>
          <cell r="B85">
            <v>2515000</v>
          </cell>
        </row>
        <row r="86">
          <cell r="A86" t="str">
            <v>Восход Плюс ТОО</v>
          </cell>
          <cell r="B86">
            <v>147189.29999999999</v>
          </cell>
        </row>
        <row r="87">
          <cell r="A87" t="str">
            <v>Газ-Центр ТОО</v>
          </cell>
          <cell r="B87">
            <v>34555.96</v>
          </cell>
        </row>
        <row r="88">
          <cell r="A88" t="str">
            <v>Газлимитед ТОО</v>
          </cell>
          <cell r="B88">
            <v>595832.92000000004</v>
          </cell>
        </row>
        <row r="89">
          <cell r="A89" t="str">
            <v>Газсервис ТОО</v>
          </cell>
          <cell r="B89">
            <v>101497272.98999999</v>
          </cell>
        </row>
        <row r="90">
          <cell r="A90" t="str">
            <v>Галоген ПО</v>
          </cell>
          <cell r="B90">
            <v>1650226.9</v>
          </cell>
        </row>
        <row r="91">
          <cell r="A91" t="str">
            <v>Гандикап ТОО</v>
          </cell>
          <cell r="B91">
            <v>17708.580000000002</v>
          </cell>
        </row>
        <row r="92">
          <cell r="A92" t="str">
            <v>Гарант ТОО</v>
          </cell>
          <cell r="B92">
            <v>48674.2</v>
          </cell>
        </row>
        <row r="93">
          <cell r="A93" t="str">
            <v>Гека Ойл</v>
          </cell>
          <cell r="B93">
            <v>7235212.3600000003</v>
          </cell>
        </row>
        <row r="94">
          <cell r="A94" t="str">
            <v>Гидромаш Орион завод ОАО</v>
          </cell>
          <cell r="B94">
            <v>683.1</v>
          </cell>
        </row>
        <row r="95">
          <cell r="A95" t="str">
            <v>ГКП УБИЗХ</v>
          </cell>
          <cell r="B95">
            <v>5061141.05</v>
          </cell>
        </row>
        <row r="96">
          <cell r="A96" t="str">
            <v>ГОВД</v>
          </cell>
          <cell r="B96">
            <v>149663.79999999999</v>
          </cell>
        </row>
        <row r="97">
          <cell r="A97" t="str">
            <v>Гор.отд.вет.надхор Ж-Озен</v>
          </cell>
          <cell r="B97">
            <v>159901.41</v>
          </cell>
        </row>
        <row r="98">
          <cell r="A98" t="str">
            <v>ГородКлиническаяБольница№5ГККП</v>
          </cell>
          <cell r="B98">
            <v>566006.61</v>
          </cell>
        </row>
        <row r="99">
          <cell r="A99" t="str">
            <v>ГорСобес</v>
          </cell>
          <cell r="B99">
            <v>71640</v>
          </cell>
        </row>
        <row r="100">
          <cell r="A100" t="str">
            <v>ГПКХ</v>
          </cell>
          <cell r="B100">
            <v>1208970.1499999999</v>
          </cell>
        </row>
        <row r="101">
          <cell r="A101" t="str">
            <v>Дамис фирма</v>
          </cell>
          <cell r="B101">
            <v>1458567.05</v>
          </cell>
        </row>
        <row r="102">
          <cell r="A102" t="str">
            <v>Дана ТОО</v>
          </cell>
          <cell r="B102">
            <v>11700</v>
          </cell>
        </row>
        <row r="103">
          <cell r="A103" t="str">
            <v>Дархан АО</v>
          </cell>
          <cell r="B103">
            <v>186022.8</v>
          </cell>
        </row>
        <row r="104">
          <cell r="A104" t="str">
            <v>Дельта ТОО</v>
          </cell>
          <cell r="B104">
            <v>187488</v>
          </cell>
        </row>
        <row r="105">
          <cell r="A105" t="str">
            <v>Дидар МП</v>
          </cell>
          <cell r="B105">
            <v>196293</v>
          </cell>
        </row>
        <row r="106">
          <cell r="A106" t="str">
            <v>Драйман ПКФ</v>
          </cell>
          <cell r="B106">
            <v>349425.47</v>
          </cell>
        </row>
        <row r="107">
          <cell r="A107" t="str">
            <v>Дюбин ЧП</v>
          </cell>
          <cell r="B107">
            <v>6586.98</v>
          </cell>
        </row>
        <row r="108">
          <cell r="A108" t="str">
            <v>Евро Азия Адани ТОО</v>
          </cell>
          <cell r="B108">
            <v>2694790.1</v>
          </cell>
        </row>
        <row r="109">
          <cell r="A109" t="str">
            <v>Евроазия СТ ТОО</v>
          </cell>
          <cell r="B109">
            <v>0.15</v>
          </cell>
        </row>
        <row r="110">
          <cell r="A110" t="str">
            <v>Егин Су ТОО</v>
          </cell>
          <cell r="B110">
            <v>3030806.06</v>
          </cell>
        </row>
        <row r="111">
          <cell r="A111" t="str">
            <v>Елим ПТФ</v>
          </cell>
          <cell r="B111">
            <v>90865.53</v>
          </cell>
        </row>
        <row r="112">
          <cell r="A112" t="str">
            <v>Елим-Ай ТОО</v>
          </cell>
          <cell r="B112">
            <v>3362060.93</v>
          </cell>
        </row>
        <row r="113">
          <cell r="A113" t="str">
            <v>Ер-айнур ПКФ</v>
          </cell>
          <cell r="B113">
            <v>76714</v>
          </cell>
        </row>
        <row r="114">
          <cell r="A114" t="str">
            <v>Еркас ТОО</v>
          </cell>
          <cell r="B114">
            <v>26324088.120000001</v>
          </cell>
        </row>
        <row r="115">
          <cell r="A115" t="str">
            <v>Есенияз СК ТОО</v>
          </cell>
          <cell r="B115">
            <v>10575999.35</v>
          </cell>
        </row>
        <row r="116">
          <cell r="A116" t="str">
            <v>Жадира  ТОО</v>
          </cell>
          <cell r="B116">
            <v>150000</v>
          </cell>
        </row>
        <row r="117">
          <cell r="A117" t="str">
            <v>Жазык ТОО</v>
          </cell>
          <cell r="B117">
            <v>61178.8</v>
          </cell>
        </row>
        <row r="118">
          <cell r="A118" t="str">
            <v>Жана Жол ТОО</v>
          </cell>
          <cell r="B118">
            <v>15588.31</v>
          </cell>
        </row>
        <row r="119">
          <cell r="A119" t="str">
            <v>Жанаозен АО РСН ТОО</v>
          </cell>
          <cell r="B119">
            <v>12673210.17</v>
          </cell>
        </row>
        <row r="120">
          <cell r="A120" t="str">
            <v>ЖанаозенЭкологичКомпания</v>
          </cell>
          <cell r="B120">
            <v>83454100.269999996</v>
          </cell>
        </row>
        <row r="121">
          <cell r="A121" t="str">
            <v>Жанаойлсервис ТОО</v>
          </cell>
          <cell r="B121">
            <v>135996166.63999999</v>
          </cell>
        </row>
        <row r="122">
          <cell r="A122" t="str">
            <v>Жанузак МП</v>
          </cell>
          <cell r="B122">
            <v>48712</v>
          </cell>
        </row>
        <row r="123">
          <cell r="A123" t="str">
            <v>Жаркыл ТОО</v>
          </cell>
          <cell r="B123">
            <v>346955</v>
          </cell>
        </row>
        <row r="124">
          <cell r="A124" t="str">
            <v>Желкен ТОО</v>
          </cell>
          <cell r="B124">
            <v>19247307.780000001</v>
          </cell>
        </row>
        <row r="125">
          <cell r="A125" t="str">
            <v>Жеруык ТОО</v>
          </cell>
          <cell r="B125">
            <v>361115</v>
          </cell>
        </row>
        <row r="126">
          <cell r="A126" t="str">
            <v>Жетыбай КГП</v>
          </cell>
          <cell r="B126">
            <v>668885</v>
          </cell>
        </row>
        <row r="127">
          <cell r="A127" t="str">
            <v>Жигер АО</v>
          </cell>
          <cell r="B127">
            <v>46711.27</v>
          </cell>
        </row>
        <row r="128">
          <cell r="A128" t="str">
            <v>ЖКУ</v>
          </cell>
          <cell r="B128">
            <v>1120590.1000000001</v>
          </cell>
        </row>
        <row r="129">
          <cell r="A129" t="str">
            <v>ЖРМЗ</v>
          </cell>
          <cell r="B129">
            <v>324602.02</v>
          </cell>
        </row>
        <row r="130">
          <cell r="A130" t="str">
            <v>Жулдыз ТОО г. Алматы</v>
          </cell>
          <cell r="B130">
            <v>1246945</v>
          </cell>
        </row>
        <row r="131">
          <cell r="A131" t="str">
            <v>Завод МногопрофильнОбрудов.ТОО</v>
          </cell>
          <cell r="B131">
            <v>99319.96</v>
          </cell>
        </row>
        <row r="132">
          <cell r="A132" t="str">
            <v>Завод пластических масс</v>
          </cell>
          <cell r="B132">
            <v>4727800</v>
          </cell>
        </row>
        <row r="133">
          <cell r="A133" t="str">
            <v>Заман ТОО</v>
          </cell>
          <cell r="B133">
            <v>5906082.71</v>
          </cell>
        </row>
        <row r="134">
          <cell r="A134" t="str">
            <v>Зульфия ТОО</v>
          </cell>
          <cell r="B134">
            <v>65356.800000000003</v>
          </cell>
        </row>
        <row r="135">
          <cell r="A135" t="str">
            <v>ИВДИ фирма г.Днепропетров</v>
          </cell>
          <cell r="B135">
            <v>222000</v>
          </cell>
        </row>
        <row r="136">
          <cell r="A136" t="str">
            <v>Инитек Плантас Индастриалес С.</v>
          </cell>
          <cell r="B136">
            <v>139668235.06999999</v>
          </cell>
        </row>
        <row r="137">
          <cell r="A137" t="str">
            <v>Интекз ТОО</v>
          </cell>
          <cell r="B137">
            <v>0.13</v>
          </cell>
        </row>
        <row r="138">
          <cell r="A138" t="str">
            <v>Интерпайп-Казахстан ТОО</v>
          </cell>
          <cell r="B138">
            <v>149482320.44</v>
          </cell>
        </row>
        <row r="139">
          <cell r="A139" t="str">
            <v>Инфекционная больница г.Жанаоз</v>
          </cell>
          <cell r="B139">
            <v>475064.43</v>
          </cell>
        </row>
        <row r="140">
          <cell r="A140" t="str">
            <v>Испанова Ф.С. ЧП</v>
          </cell>
          <cell r="B140">
            <v>50000</v>
          </cell>
        </row>
        <row r="141">
          <cell r="A141" t="str">
            <v>КазАвтоТрейд ТОО</v>
          </cell>
          <cell r="B141">
            <v>0.12</v>
          </cell>
        </row>
        <row r="142">
          <cell r="A142" t="str">
            <v>Казагроинтерсервис</v>
          </cell>
          <cell r="B142">
            <v>579041.89</v>
          </cell>
        </row>
        <row r="143">
          <cell r="A143" t="str">
            <v>Казахойл ЗАО ННК</v>
          </cell>
          <cell r="B143">
            <v>206655581.03</v>
          </cell>
        </row>
        <row r="144">
          <cell r="A144" t="str">
            <v>Казахойл Продактс</v>
          </cell>
          <cell r="B144">
            <v>58576340.560000002</v>
          </cell>
        </row>
        <row r="145">
          <cell r="A145" t="str">
            <v>КазахРыбФлот АО</v>
          </cell>
          <cell r="B145">
            <v>449716.46</v>
          </cell>
        </row>
        <row r="146">
          <cell r="A146" t="str">
            <v>Казахстан кабель АО</v>
          </cell>
          <cell r="B146">
            <v>7130743.1299999999</v>
          </cell>
        </row>
        <row r="147">
          <cell r="A147" t="str">
            <v>Казахстан кооператив</v>
          </cell>
          <cell r="B147">
            <v>191229.68</v>
          </cell>
        </row>
        <row r="148">
          <cell r="A148" t="str">
            <v>Казахстанэнерго НЭС  РГП</v>
          </cell>
          <cell r="B148">
            <v>92416000</v>
          </cell>
        </row>
        <row r="149">
          <cell r="A149" t="str">
            <v>КазахЭнергоГосЭкспертиза АО</v>
          </cell>
          <cell r="B149">
            <v>69000</v>
          </cell>
        </row>
        <row r="150">
          <cell r="A150" t="str">
            <v>КазВторЧермет МОФ АО</v>
          </cell>
          <cell r="B150">
            <v>10590158</v>
          </cell>
        </row>
        <row r="151">
          <cell r="A151" t="str">
            <v>Казиева З.А. ЧП</v>
          </cell>
          <cell r="B151">
            <v>302699.55</v>
          </cell>
        </row>
        <row r="152">
          <cell r="A152" t="str">
            <v>КазИнМетр РГП</v>
          </cell>
          <cell r="B152">
            <v>1093410</v>
          </cell>
        </row>
        <row r="153">
          <cell r="A153" t="str">
            <v>КазМунайГаз - Бурение СБП</v>
          </cell>
          <cell r="B153">
            <v>16158101.630000001</v>
          </cell>
        </row>
        <row r="154">
          <cell r="A154" t="str">
            <v>КазНИПИмунайгаз Филиал г. Жана</v>
          </cell>
          <cell r="B154">
            <v>547184.38</v>
          </cell>
        </row>
        <row r="155">
          <cell r="A155" t="str">
            <v>Казстройсервис ЗАО</v>
          </cell>
          <cell r="B155">
            <v>858152312</v>
          </cell>
        </row>
        <row r="156">
          <cell r="A156" t="str">
            <v>Казэкология РНПИЦ ТОО</v>
          </cell>
          <cell r="B156">
            <v>5499999.9900000002</v>
          </cell>
        </row>
        <row r="157">
          <cell r="A157" t="str">
            <v>КаламкасСтройСервис</v>
          </cell>
          <cell r="B157">
            <v>5350649.84</v>
          </cell>
        </row>
        <row r="158">
          <cell r="A158" t="str">
            <v>Канат ТОО</v>
          </cell>
          <cell r="B158">
            <v>154254</v>
          </cell>
        </row>
        <row r="159">
          <cell r="A159" t="str">
            <v>Кар-Тел ТОО</v>
          </cell>
          <cell r="B159">
            <v>536087.15</v>
          </cell>
        </row>
        <row r="160">
          <cell r="A160" t="str">
            <v>КараКудукМунай ЗАО</v>
          </cell>
          <cell r="B160">
            <v>1342392.81</v>
          </cell>
        </row>
        <row r="161">
          <cell r="A161" t="str">
            <v>Карамайсервис  ТОО</v>
          </cell>
          <cell r="B161">
            <v>422153</v>
          </cell>
        </row>
        <row r="162">
          <cell r="A162" t="str">
            <v>Карымсакулы Н. ИП</v>
          </cell>
          <cell r="B162">
            <v>43888.6</v>
          </cell>
        </row>
        <row r="163">
          <cell r="A163" t="str">
            <v>Каскор АОАК</v>
          </cell>
          <cell r="B163">
            <v>2490000</v>
          </cell>
        </row>
        <row r="164">
          <cell r="A164" t="str">
            <v>Каскор Приборист ОАО</v>
          </cell>
          <cell r="B164">
            <v>652478.68000000005</v>
          </cell>
        </row>
        <row r="165">
          <cell r="A165" t="str">
            <v>Каскор УЖДТ</v>
          </cell>
          <cell r="B165">
            <v>254226.72</v>
          </cell>
        </row>
        <row r="166">
          <cell r="A166" t="str">
            <v>Каскор-Химкомплекс ТОО</v>
          </cell>
          <cell r="B166">
            <v>12600000</v>
          </cell>
        </row>
        <row r="167">
          <cell r="A167" t="str">
            <v>КаскорТранСервис</v>
          </cell>
          <cell r="B167">
            <v>1112428.6599999999</v>
          </cell>
        </row>
        <row r="168">
          <cell r="A168" t="str">
            <v>Каспий Глобал ЛТД ТОО</v>
          </cell>
          <cell r="B168">
            <v>4000</v>
          </cell>
        </row>
        <row r="169">
          <cell r="A169" t="str">
            <v>КеденТрансСервис ЗАО</v>
          </cell>
          <cell r="B169">
            <v>0.02</v>
          </cell>
        </row>
        <row r="170">
          <cell r="A170" t="str">
            <v>Кезби ТОО</v>
          </cell>
          <cell r="B170">
            <v>93966.5</v>
          </cell>
        </row>
        <row r="171">
          <cell r="A171" t="str">
            <v>Кендерли Курылыс ТОО</v>
          </cell>
          <cell r="B171">
            <v>34984810.210000001</v>
          </cell>
        </row>
        <row r="172">
          <cell r="A172" t="str">
            <v>КНБ Мангистау</v>
          </cell>
          <cell r="B172">
            <v>1099393.29</v>
          </cell>
        </row>
        <row r="173">
          <cell r="A173" t="str">
            <v>КокНайза</v>
          </cell>
          <cell r="B173">
            <v>1542638.54</v>
          </cell>
        </row>
        <row r="174">
          <cell r="A174" t="str">
            <v>Коктем ООО</v>
          </cell>
          <cell r="B174">
            <v>123999.31</v>
          </cell>
        </row>
        <row r="175">
          <cell r="A175" t="str">
            <v>Кокшетау АОГХ</v>
          </cell>
          <cell r="B175">
            <v>803648.8</v>
          </cell>
        </row>
        <row r="176">
          <cell r="A176" t="str">
            <v>Колкабаева К.Т ИП</v>
          </cell>
          <cell r="B176">
            <v>194400</v>
          </cell>
        </row>
        <row r="177">
          <cell r="A177" t="str">
            <v>Компания Интернейшнл Инжинирин</v>
          </cell>
          <cell r="B177">
            <v>19717339.010000002</v>
          </cell>
        </row>
        <row r="178">
          <cell r="A178" t="str">
            <v>КопияТехцентр ЧП</v>
          </cell>
          <cell r="B178">
            <v>187542.83</v>
          </cell>
        </row>
        <row r="179">
          <cell r="A179" t="str">
            <v>КПП- Актау  ОАО</v>
          </cell>
          <cell r="B179">
            <v>1787965.11</v>
          </cell>
        </row>
        <row r="180">
          <cell r="A180" t="str">
            <v>Крикет МП</v>
          </cell>
          <cell r="B180">
            <v>298200</v>
          </cell>
        </row>
        <row r="181">
          <cell r="A181" t="str">
            <v>Кристал КХ</v>
          </cell>
          <cell r="B181">
            <v>235592.1</v>
          </cell>
        </row>
        <row r="182">
          <cell r="A182" t="str">
            <v>Куландинск.администрац</v>
          </cell>
          <cell r="B182">
            <v>3954900.79</v>
          </cell>
        </row>
        <row r="183">
          <cell r="A183" t="str">
            <v>Кумкольстрой АО</v>
          </cell>
          <cell r="B183">
            <v>2172564</v>
          </cell>
        </row>
        <row r="184">
          <cell r="A184" t="str">
            <v>Кызылузеньская сельск.адм</v>
          </cell>
          <cell r="B184">
            <v>906688</v>
          </cell>
        </row>
        <row r="185">
          <cell r="A185" t="str">
            <v>М-Синтез ТОО</v>
          </cell>
          <cell r="B185">
            <v>106691.14</v>
          </cell>
        </row>
        <row r="186">
          <cell r="A186" t="str">
            <v>Магаш ПФ ТОО</v>
          </cell>
          <cell r="B186">
            <v>1856594.18</v>
          </cell>
        </row>
        <row r="187">
          <cell r="A187" t="str">
            <v>Мангистау АрнайКурылыс ТОО</v>
          </cell>
          <cell r="B187">
            <v>2773976.76</v>
          </cell>
        </row>
        <row r="188">
          <cell r="A188" t="str">
            <v>Мангистау Астык АО</v>
          </cell>
          <cell r="B188">
            <v>16317.95</v>
          </cell>
        </row>
        <row r="189">
          <cell r="A189" t="str">
            <v>Мангистау Газ</v>
          </cell>
          <cell r="B189">
            <v>220149.87</v>
          </cell>
        </row>
        <row r="190">
          <cell r="A190" t="str">
            <v>Мангистау ГазАвтоСервис АО</v>
          </cell>
          <cell r="B190">
            <v>1570049.28</v>
          </cell>
        </row>
        <row r="191">
          <cell r="A191" t="str">
            <v>Мангистау Дорсервис ТОО</v>
          </cell>
          <cell r="B191">
            <v>12709.14</v>
          </cell>
        </row>
        <row r="192">
          <cell r="A192" t="str">
            <v>Мангистау НПЦЗем ДГП</v>
          </cell>
          <cell r="B192">
            <v>372852</v>
          </cell>
        </row>
        <row r="193">
          <cell r="A193" t="str">
            <v>Мангистау Облгаз</v>
          </cell>
          <cell r="B193">
            <v>75887047.359999999</v>
          </cell>
        </row>
        <row r="194">
          <cell r="A194" t="str">
            <v>Мангистау Турмыс</v>
          </cell>
          <cell r="B194">
            <v>97745.06</v>
          </cell>
        </row>
        <row r="195">
          <cell r="A195" t="str">
            <v>Мангистаумунайгаз ОАО</v>
          </cell>
          <cell r="B195">
            <v>303334782.26999998</v>
          </cell>
        </row>
        <row r="196">
          <cell r="A196" t="str">
            <v>Мангистауская Газотранспортная</v>
          </cell>
          <cell r="B196">
            <v>2179710</v>
          </cell>
        </row>
        <row r="197">
          <cell r="A197" t="str">
            <v>Мангистауский Районо</v>
          </cell>
          <cell r="B197">
            <v>10556.95</v>
          </cell>
        </row>
        <row r="198">
          <cell r="A198" t="str">
            <v>МангистУпрНалоговойПолиции</v>
          </cell>
          <cell r="B198">
            <v>1147492.55</v>
          </cell>
        </row>
        <row r="199">
          <cell r="A199" t="str">
            <v>МангОблВоенкомат</v>
          </cell>
          <cell r="B199">
            <v>316959.33</v>
          </cell>
        </row>
        <row r="200">
          <cell r="A200" t="str">
            <v>МангОблЭкологИбиоресурсов</v>
          </cell>
          <cell r="B200">
            <v>3448453.82</v>
          </cell>
        </row>
        <row r="201">
          <cell r="A201" t="str">
            <v>МангРайонАппаратАкима</v>
          </cell>
          <cell r="B201">
            <v>1134116.8799999999</v>
          </cell>
        </row>
        <row r="202">
          <cell r="A202" t="str">
            <v>МангЦентрСанит.-эпид.экспертиз</v>
          </cell>
          <cell r="B202">
            <v>1446963</v>
          </cell>
        </row>
        <row r="203">
          <cell r="A203" t="str">
            <v>Мастис МП</v>
          </cell>
          <cell r="B203">
            <v>130018</v>
          </cell>
        </row>
        <row r="204">
          <cell r="A204" t="str">
            <v>Машиностроительная компания За</v>
          </cell>
          <cell r="B204">
            <v>23375346.5</v>
          </cell>
        </row>
        <row r="205">
          <cell r="A205" t="str">
            <v>МАЭК Казатомпром ТОО</v>
          </cell>
          <cell r="B205">
            <v>32755418.609999999</v>
          </cell>
        </row>
        <row r="206">
          <cell r="A206" t="str">
            <v>МАЭК РГП</v>
          </cell>
          <cell r="B206">
            <v>166452698.08000001</v>
          </cell>
        </row>
        <row r="207">
          <cell r="A207" t="str">
            <v>МБД ТОО</v>
          </cell>
          <cell r="B207">
            <v>9152.8700000000008</v>
          </cell>
        </row>
        <row r="208">
          <cell r="A208" t="str">
            <v>МВ ТОО</v>
          </cell>
          <cell r="B208">
            <v>5903820</v>
          </cell>
        </row>
        <row r="209">
          <cell r="A209" t="str">
            <v>МеталлНефтеСнаб АОЗТ</v>
          </cell>
          <cell r="B209">
            <v>32686.36</v>
          </cell>
        </row>
        <row r="210">
          <cell r="A210" t="str">
            <v>МЖК СЖГ Сервис ТОО</v>
          </cell>
          <cell r="B210">
            <v>2493750</v>
          </cell>
        </row>
        <row r="211">
          <cell r="A211" t="str">
            <v>МИГ ТОО</v>
          </cell>
          <cell r="B211">
            <v>44271.31</v>
          </cell>
        </row>
        <row r="212">
          <cell r="A212" t="str">
            <v>Мигралиев ЧП</v>
          </cell>
          <cell r="B212">
            <v>177724.4</v>
          </cell>
        </row>
        <row r="213">
          <cell r="A213" t="str">
            <v>МКДСМ ОАО</v>
          </cell>
          <cell r="B213">
            <v>503700</v>
          </cell>
        </row>
        <row r="214">
          <cell r="A214" t="str">
            <v>МНУ НПС</v>
          </cell>
          <cell r="B214">
            <v>2216373.44</v>
          </cell>
        </row>
        <row r="215">
          <cell r="A215" t="str">
            <v>МОМИ</v>
          </cell>
          <cell r="B215">
            <v>167067</v>
          </cell>
        </row>
        <row r="216">
          <cell r="A216" t="str">
            <v>МонтажСпецстрой</v>
          </cell>
          <cell r="B216">
            <v>1240610.48</v>
          </cell>
        </row>
        <row r="217">
          <cell r="A217" t="str">
            <v>Мотив МП</v>
          </cell>
          <cell r="B217">
            <v>810000</v>
          </cell>
        </row>
        <row r="218">
          <cell r="A218" t="str">
            <v>Мунай МПКХ</v>
          </cell>
          <cell r="B218">
            <v>244539.92</v>
          </cell>
        </row>
        <row r="219">
          <cell r="A219" t="str">
            <v>Мунайши Общ фонд</v>
          </cell>
          <cell r="B219">
            <v>278379</v>
          </cell>
        </row>
        <row r="220">
          <cell r="A220" t="str">
            <v>Мунайшы ММГ ТОО</v>
          </cell>
          <cell r="B220">
            <v>113002.52</v>
          </cell>
        </row>
        <row r="221">
          <cell r="A221" t="str">
            <v>Мэма ТОО</v>
          </cell>
          <cell r="B221">
            <v>135521.13</v>
          </cell>
        </row>
        <row r="222">
          <cell r="A222" t="str">
            <v>Назар АО</v>
          </cell>
          <cell r="B222">
            <v>306489.19</v>
          </cell>
        </row>
        <row r="223">
          <cell r="A223" t="str">
            <v>Налоговая г.Жана-Озен</v>
          </cell>
          <cell r="B223">
            <v>547416.6</v>
          </cell>
        </row>
        <row r="224">
          <cell r="A224" t="str">
            <v>Недра ТОО</v>
          </cell>
          <cell r="B224">
            <v>381105.12</v>
          </cell>
        </row>
        <row r="225">
          <cell r="A225" t="str">
            <v>Неизвестные</v>
          </cell>
        </row>
        <row r="226">
          <cell r="A226" t="str">
            <v>Нетфактурованные поставки</v>
          </cell>
        </row>
        <row r="227">
          <cell r="A227" t="str">
            <v>Нефтебанк ОАО Мангистау</v>
          </cell>
          <cell r="B227">
            <v>1320000</v>
          </cell>
        </row>
        <row r="228">
          <cell r="A228" t="str">
            <v>НефтеГазмаш АО</v>
          </cell>
          <cell r="B228">
            <v>35890.769999999997</v>
          </cell>
        </row>
        <row r="229">
          <cell r="A229" t="str">
            <v>НефтеГазмаш ТОО</v>
          </cell>
          <cell r="B229">
            <v>0.01</v>
          </cell>
        </row>
        <row r="230">
          <cell r="A230" t="str">
            <v>НефтеГазМонтажСервис ТОО</v>
          </cell>
          <cell r="B230">
            <v>10595946.310000001</v>
          </cell>
        </row>
        <row r="231">
          <cell r="A231" t="str">
            <v>Нефтепромхим НИИ ОАО</v>
          </cell>
          <cell r="B231">
            <v>534926.81000000006</v>
          </cell>
        </row>
        <row r="232">
          <cell r="A232" t="str">
            <v>Нефтяник кооператив</v>
          </cell>
          <cell r="B232">
            <v>485991.69</v>
          </cell>
        </row>
        <row r="233">
          <cell r="A233" t="str">
            <v>НовотроицЦементный З-д ОА</v>
          </cell>
          <cell r="B233">
            <v>62552.85</v>
          </cell>
        </row>
        <row r="234">
          <cell r="A234" t="str">
            <v>НПЦ ТОО г.Актау</v>
          </cell>
          <cell r="B234">
            <v>30241.200000000001</v>
          </cell>
        </row>
        <row r="235">
          <cell r="A235" t="str">
            <v>Нурай ТОО</v>
          </cell>
          <cell r="B235">
            <v>311642.12</v>
          </cell>
        </row>
        <row r="236">
          <cell r="A236" t="str">
            <v>Нуралди ТОО</v>
          </cell>
          <cell r="B236">
            <v>199999.54</v>
          </cell>
        </row>
        <row r="237">
          <cell r="A237" t="str">
            <v>Нурибол ТОО</v>
          </cell>
          <cell r="B237">
            <v>435183.24</v>
          </cell>
        </row>
        <row r="238">
          <cell r="A238" t="str">
            <v>НуриК ТОО</v>
          </cell>
          <cell r="B238">
            <v>651635.66</v>
          </cell>
        </row>
        <row r="239">
          <cell r="A239" t="str">
            <v>Областной наркологический дисп</v>
          </cell>
          <cell r="B239">
            <v>41890</v>
          </cell>
        </row>
        <row r="240">
          <cell r="A240" t="str">
            <v>Озен -Елес ТОО</v>
          </cell>
          <cell r="B240">
            <v>35493519.939999998</v>
          </cell>
        </row>
        <row r="241">
          <cell r="A241" t="str">
            <v>Озен-Бастау ТОО</v>
          </cell>
          <cell r="B241">
            <v>4445</v>
          </cell>
        </row>
        <row r="242">
          <cell r="A242" t="str">
            <v>Озен-Саяхат ТОО</v>
          </cell>
          <cell r="B242">
            <v>1050850.22</v>
          </cell>
        </row>
        <row r="243">
          <cell r="A243" t="str">
            <v>Озен-Транс ТОО</v>
          </cell>
          <cell r="B243">
            <v>0.01</v>
          </cell>
        </row>
        <row r="244">
          <cell r="A244" t="str">
            <v>Озен-Турмыс ТОО</v>
          </cell>
          <cell r="B244">
            <v>242719717.87</v>
          </cell>
        </row>
        <row r="245">
          <cell r="A245" t="str">
            <v>ОзенАстык АО</v>
          </cell>
          <cell r="B245">
            <v>1363813.49</v>
          </cell>
        </row>
        <row r="246">
          <cell r="A246" t="str">
            <v>ОзенЖондеуКурылыс АО</v>
          </cell>
          <cell r="B246">
            <v>4207102.3</v>
          </cell>
        </row>
        <row r="247">
          <cell r="A247" t="str">
            <v>ОзенИнвест ГКП</v>
          </cell>
          <cell r="B247">
            <v>136578691.88999999</v>
          </cell>
        </row>
        <row r="248">
          <cell r="A248" t="str">
            <v>ОзенКоммуналСервис ТОО</v>
          </cell>
          <cell r="B248">
            <v>1562054.56</v>
          </cell>
        </row>
        <row r="249">
          <cell r="A249" t="str">
            <v>ОзенКурылысИнвест ОКИ</v>
          </cell>
          <cell r="B249">
            <v>266106.46000000002</v>
          </cell>
        </row>
        <row r="250">
          <cell r="A250" t="str">
            <v>ОзенНефтегазСтрой АО</v>
          </cell>
          <cell r="B250">
            <v>33000238.640000001</v>
          </cell>
        </row>
        <row r="251">
          <cell r="A251" t="str">
            <v>ОзенТемир</v>
          </cell>
          <cell r="B251">
            <v>5803574.2400000002</v>
          </cell>
        </row>
        <row r="252">
          <cell r="A252" t="str">
            <v>Ойл Продактс-Групп ТОО</v>
          </cell>
          <cell r="B252">
            <v>221072.8</v>
          </cell>
        </row>
        <row r="253">
          <cell r="A253" t="str">
            <v>Олжас ТОО</v>
          </cell>
          <cell r="B253">
            <v>6345.83</v>
          </cell>
        </row>
        <row r="254">
          <cell r="A254" t="str">
            <v>Омега МП</v>
          </cell>
          <cell r="B254">
            <v>43012</v>
          </cell>
        </row>
        <row r="255">
          <cell r="A255" t="str">
            <v>Омега-стройполис ТОО</v>
          </cell>
          <cell r="B255">
            <v>282087.71000000002</v>
          </cell>
        </row>
        <row r="256">
          <cell r="A256" t="str">
            <v>Онер ГКП</v>
          </cell>
          <cell r="B256">
            <v>200000</v>
          </cell>
        </row>
        <row r="257">
          <cell r="A257" t="str">
            <v>Орбита Плюс ТОО</v>
          </cell>
          <cell r="B257">
            <v>427225.15</v>
          </cell>
        </row>
        <row r="258">
          <cell r="A258" t="str">
            <v>ОССЕ ТОО</v>
          </cell>
          <cell r="B258">
            <v>19415.349999999999</v>
          </cell>
        </row>
        <row r="259">
          <cell r="A259" t="str">
            <v>Отрар Тревел ТОО</v>
          </cell>
          <cell r="B259">
            <v>332742</v>
          </cell>
        </row>
        <row r="260">
          <cell r="A260" t="str">
            <v>ПДУ-2</v>
          </cell>
          <cell r="B260">
            <v>174804</v>
          </cell>
        </row>
        <row r="261">
          <cell r="A261" t="str">
            <v>Петролеум Инвест Корпорэйшн ТО</v>
          </cell>
          <cell r="B261">
            <v>3391518.97</v>
          </cell>
        </row>
        <row r="262">
          <cell r="A262" t="str">
            <v>Петролсервис ТОО</v>
          </cell>
          <cell r="B262">
            <v>16257.78</v>
          </cell>
        </row>
        <row r="263">
          <cell r="A263" t="str">
            <v>Петросянц В.В. ЧП</v>
          </cell>
          <cell r="B263">
            <v>2916160</v>
          </cell>
        </row>
        <row r="264">
          <cell r="A264" t="str">
            <v>Промтехкомплект ЛТД</v>
          </cell>
          <cell r="B264">
            <v>410187.39</v>
          </cell>
        </row>
        <row r="265">
          <cell r="A265" t="str">
            <v>ПромТехкомплект ТОО</v>
          </cell>
          <cell r="B265">
            <v>220438.5</v>
          </cell>
        </row>
        <row r="266">
          <cell r="A266" t="str">
            <v>Промхиммонтаж ТОО</v>
          </cell>
          <cell r="B266">
            <v>195000000</v>
          </cell>
        </row>
        <row r="267">
          <cell r="A267" t="str">
            <v>Промыш.Группа  ГенерацияТОО</v>
          </cell>
          <cell r="B267">
            <v>24411.05</v>
          </cell>
        </row>
        <row r="268">
          <cell r="A268" t="str">
            <v>ПрофсоюзОрганизация УМГ</v>
          </cell>
          <cell r="B268">
            <v>250221.4</v>
          </cell>
        </row>
        <row r="269">
          <cell r="A269" t="str">
            <v>Рауан Фирма ТОО</v>
          </cell>
          <cell r="B269">
            <v>304456.25</v>
          </cell>
        </row>
        <row r="270">
          <cell r="A270" t="str">
            <v>РГП ИнфАналитЦентрОхрОкружСред</v>
          </cell>
          <cell r="B270">
            <v>29347.85</v>
          </cell>
        </row>
        <row r="271">
          <cell r="A271" t="str">
            <v>редакция журнала Ак-Кус</v>
          </cell>
          <cell r="B271">
            <v>3000000</v>
          </cell>
        </row>
        <row r="272">
          <cell r="A272" t="str">
            <v>РемОйлсервис ТОО</v>
          </cell>
          <cell r="B272">
            <v>4447615</v>
          </cell>
        </row>
        <row r="273">
          <cell r="A273" t="str">
            <v>Ремсервис ТОО</v>
          </cell>
          <cell r="B273">
            <v>9013640.8100000005</v>
          </cell>
        </row>
        <row r="274">
          <cell r="A274" t="str">
            <v>Росинг ООО</v>
          </cell>
          <cell r="B274">
            <v>273760</v>
          </cell>
        </row>
        <row r="275">
          <cell r="A275" t="str">
            <v>Сайгулик ТОО</v>
          </cell>
          <cell r="B275">
            <v>9108</v>
          </cell>
        </row>
        <row r="276">
          <cell r="A276" t="str">
            <v>Самал БТД</v>
          </cell>
          <cell r="B276">
            <v>398823496.81</v>
          </cell>
        </row>
        <row r="277">
          <cell r="A277" t="str">
            <v>Санаторий Сары Агаш</v>
          </cell>
          <cell r="B277">
            <v>43920</v>
          </cell>
        </row>
        <row r="278">
          <cell r="A278" t="str">
            <v>СаратовНефтеМаш</v>
          </cell>
          <cell r="B278">
            <v>901409.28000000003</v>
          </cell>
        </row>
        <row r="279">
          <cell r="A279" t="str">
            <v>Сары-Арка ТОО</v>
          </cell>
          <cell r="B279">
            <v>19323398.539999999</v>
          </cell>
        </row>
        <row r="280">
          <cell r="A280" t="str">
            <v>Сарыаркинский р-н НК</v>
          </cell>
          <cell r="B280">
            <v>138483</v>
          </cell>
        </row>
        <row r="281">
          <cell r="A281" t="str">
            <v>Сатова АЗС ЧП</v>
          </cell>
          <cell r="B281">
            <v>110124</v>
          </cell>
        </row>
        <row r="282">
          <cell r="A282" t="str">
            <v>Сенек ТОО</v>
          </cell>
          <cell r="B282">
            <v>50812780.770000003</v>
          </cell>
        </row>
        <row r="283">
          <cell r="A283" t="str">
            <v>Сервис ЛТД Фирма ТОО</v>
          </cell>
          <cell r="B283">
            <v>4914200</v>
          </cell>
        </row>
        <row r="284">
          <cell r="A284" t="str">
            <v>Символ ТОО</v>
          </cell>
          <cell r="B284">
            <v>121858.78</v>
          </cell>
        </row>
        <row r="285">
          <cell r="A285" t="str">
            <v>Синтез СОТ</v>
          </cell>
          <cell r="B285">
            <v>154958.13</v>
          </cell>
        </row>
        <row r="286">
          <cell r="A286" t="str">
            <v>СММ Гидроразрыв пласта ОАО СММ</v>
          </cell>
          <cell r="B286">
            <v>82193.440000000002</v>
          </cell>
        </row>
        <row r="287">
          <cell r="A287" t="str">
            <v>СОГПС-1 СО-3</v>
          </cell>
          <cell r="B287">
            <v>33529.78</v>
          </cell>
        </row>
        <row r="288">
          <cell r="A288" t="str">
            <v>СолексОйл ТОО</v>
          </cell>
          <cell r="B288">
            <v>1014586</v>
          </cell>
        </row>
        <row r="289">
          <cell r="A289" t="str">
            <v>Сонар Мунай Онимдери ТОО</v>
          </cell>
          <cell r="B289">
            <v>8456.6</v>
          </cell>
        </row>
        <row r="290">
          <cell r="A290" t="str">
            <v>Сотрудники УМГ</v>
          </cell>
          <cell r="B290">
            <v>63448421.939999998</v>
          </cell>
        </row>
        <row r="291">
          <cell r="A291" t="str">
            <v>СпецМашГрупп ЛТД ТОО</v>
          </cell>
          <cell r="B291">
            <v>12238681.210000001</v>
          </cell>
        </row>
        <row r="292">
          <cell r="A292" t="str">
            <v>Спорткомплекс Энергетик</v>
          </cell>
          <cell r="B292">
            <v>8798927</v>
          </cell>
        </row>
        <row r="293">
          <cell r="A293" t="str">
            <v>Страховая Нефтяная компания ОА</v>
          </cell>
          <cell r="B293">
            <v>700</v>
          </cell>
        </row>
        <row r="294">
          <cell r="A294" t="str">
            <v>СУ-45</v>
          </cell>
          <cell r="B294">
            <v>326000</v>
          </cell>
        </row>
        <row r="295">
          <cell r="A295" t="str">
            <v>Су-сервис ТОО</v>
          </cell>
          <cell r="B295">
            <v>0.26</v>
          </cell>
        </row>
        <row r="296">
          <cell r="A296" t="str">
            <v>Сункар МП</v>
          </cell>
          <cell r="B296">
            <v>199775.85</v>
          </cell>
        </row>
        <row r="297">
          <cell r="A297" t="str">
            <v>Сынгырлау сельс.администр</v>
          </cell>
          <cell r="B297">
            <v>661392</v>
          </cell>
        </row>
        <row r="298">
          <cell r="A298" t="str">
            <v>Таможен.Управ.Мангистау обл</v>
          </cell>
          <cell r="B298">
            <v>38713662.460000001</v>
          </cell>
        </row>
        <row r="299">
          <cell r="A299" t="str">
            <v>Таможенное Управление г.Астана</v>
          </cell>
          <cell r="B299">
            <v>70000000</v>
          </cell>
        </row>
        <row r="300">
          <cell r="A300" t="str">
            <v>Тан КСК</v>
          </cell>
          <cell r="B300">
            <v>26571.599999999999</v>
          </cell>
        </row>
        <row r="301">
          <cell r="A301" t="str">
            <v>ТаразЗан ТОО</v>
          </cell>
          <cell r="B301">
            <v>197316</v>
          </cell>
        </row>
        <row r="302">
          <cell r="A302" t="str">
            <v>Тасжол и К ТОО</v>
          </cell>
          <cell r="B302">
            <v>458850</v>
          </cell>
        </row>
        <row r="303">
          <cell r="A303" t="str">
            <v>Тасымал АО</v>
          </cell>
          <cell r="B303">
            <v>715647</v>
          </cell>
        </row>
        <row r="304">
          <cell r="A304" t="str">
            <v>ТемирБаба ПКВП</v>
          </cell>
          <cell r="B304">
            <v>85300.84</v>
          </cell>
        </row>
        <row r="305">
          <cell r="A305" t="str">
            <v>Темиртас АО</v>
          </cell>
          <cell r="B305">
            <v>1942124.81</v>
          </cell>
        </row>
        <row r="306">
          <cell r="A306" t="str">
            <v>Тенге СП ТОО</v>
          </cell>
          <cell r="B306">
            <v>7945747.9000000004</v>
          </cell>
        </row>
        <row r="307">
          <cell r="A307" t="str">
            <v>Тенге ТОО</v>
          </cell>
          <cell r="B307">
            <v>138125.07</v>
          </cell>
        </row>
        <row r="308">
          <cell r="A308" t="str">
            <v>Тенгри МП</v>
          </cell>
          <cell r="B308">
            <v>700000.04</v>
          </cell>
        </row>
        <row r="309">
          <cell r="A309" t="str">
            <v>Тепломонтаж АО</v>
          </cell>
          <cell r="B309">
            <v>28160</v>
          </cell>
        </row>
        <row r="310">
          <cell r="A310" t="str">
            <v>Тесей ТОО</v>
          </cell>
          <cell r="B310">
            <v>550391</v>
          </cell>
        </row>
        <row r="311">
          <cell r="A311" t="str">
            <v>Технополис фирма</v>
          </cell>
          <cell r="B311">
            <v>199543.72</v>
          </cell>
        </row>
        <row r="312">
          <cell r="A312" t="str">
            <v>ТехПромЭлектро</v>
          </cell>
          <cell r="B312">
            <v>300000</v>
          </cell>
        </row>
        <row r="313">
          <cell r="A313" t="str">
            <v>Токыма  ТОО</v>
          </cell>
          <cell r="B313">
            <v>803562.89</v>
          </cell>
        </row>
        <row r="314">
          <cell r="A314" t="str">
            <v>Торгайское АОГХ</v>
          </cell>
          <cell r="B314">
            <v>6361415.2000000002</v>
          </cell>
        </row>
        <row r="315">
          <cell r="A315" t="str">
            <v>Торетам ТОО</v>
          </cell>
          <cell r="B315">
            <v>2564.23</v>
          </cell>
        </row>
        <row r="316">
          <cell r="A316" t="str">
            <v>ТрансТоргСервис ТОО</v>
          </cell>
          <cell r="B316">
            <v>342610.69</v>
          </cell>
        </row>
        <row r="317">
          <cell r="A317" t="str">
            <v>Трейд Ойл ТОО</v>
          </cell>
          <cell r="B317">
            <v>301279.33</v>
          </cell>
        </row>
        <row r="318">
          <cell r="A318" t="str">
            <v>Трест ММК</v>
          </cell>
          <cell r="B318">
            <v>1408866.46</v>
          </cell>
        </row>
        <row r="319">
          <cell r="A319" t="str">
            <v>ТрубРемЦентр ОАО</v>
          </cell>
          <cell r="B319">
            <v>3984702.59</v>
          </cell>
        </row>
        <row r="320">
          <cell r="A320" t="str">
            <v>ТюбакараганМунайКурылыс</v>
          </cell>
          <cell r="B320">
            <v>391231.85</v>
          </cell>
        </row>
        <row r="321">
          <cell r="A321" t="str">
            <v>УМУ ПТМ</v>
          </cell>
          <cell r="B321">
            <v>346288.21</v>
          </cell>
        </row>
        <row r="322">
          <cell r="A322" t="str">
            <v>Университет КазНТУ им Сатпаева</v>
          </cell>
          <cell r="B322">
            <v>529000</v>
          </cell>
        </row>
        <row r="323">
          <cell r="A323" t="str">
            <v>Университет международных отно</v>
          </cell>
          <cell r="B323">
            <v>100000</v>
          </cell>
        </row>
        <row r="324">
          <cell r="A324" t="str">
            <v>Университет Нефти и газа г Аты</v>
          </cell>
          <cell r="B324">
            <v>290000</v>
          </cell>
        </row>
        <row r="325">
          <cell r="A325" t="str">
            <v>Университет С-Питер.Морск.тех.</v>
          </cell>
          <cell r="B325">
            <v>50518.02</v>
          </cell>
        </row>
        <row r="326">
          <cell r="A326" t="str">
            <v>УПП КОС ТОО</v>
          </cell>
          <cell r="B326">
            <v>3056955.19</v>
          </cell>
        </row>
        <row r="327">
          <cell r="A327" t="str">
            <v>Управление стандартизации</v>
          </cell>
          <cell r="B327">
            <v>530228.98</v>
          </cell>
        </row>
        <row r="328">
          <cell r="A328" t="str">
            <v>УправлениеТрансКонтроля</v>
          </cell>
          <cell r="B328">
            <v>156933</v>
          </cell>
        </row>
        <row r="329">
          <cell r="A329" t="str">
            <v>УПТЖ ТОО</v>
          </cell>
          <cell r="B329">
            <v>0.19</v>
          </cell>
        </row>
        <row r="330">
          <cell r="A330" t="str">
            <v>УралАвтоСервис ТОО</v>
          </cell>
          <cell r="B330">
            <v>313874.94</v>
          </cell>
        </row>
        <row r="331">
          <cell r="A331" t="str">
            <v>УралСтроймашина-А 000</v>
          </cell>
          <cell r="B331">
            <v>16335.49</v>
          </cell>
        </row>
        <row r="332">
          <cell r="A332" t="str">
            <v>УралТехнострой ООО</v>
          </cell>
          <cell r="B332">
            <v>7519252.5999999996</v>
          </cell>
        </row>
        <row r="333">
          <cell r="A333" t="str">
            <v>Усманова Р.А ИП</v>
          </cell>
          <cell r="B333">
            <v>89600</v>
          </cell>
        </row>
        <row r="334">
          <cell r="A334" t="str">
            <v>Уташева Д. ЧП</v>
          </cell>
          <cell r="B334">
            <v>23802.240000000002</v>
          </cell>
        </row>
        <row r="335">
          <cell r="A335" t="str">
            <v>Уткилбаев С. С.ИП</v>
          </cell>
          <cell r="B335">
            <v>12928.95</v>
          </cell>
        </row>
        <row r="336">
          <cell r="A336" t="str">
            <v>Учреждение ГМ-172/7</v>
          </cell>
          <cell r="B336">
            <v>1222603.98</v>
          </cell>
        </row>
        <row r="337">
          <cell r="A337" t="str">
            <v>Уштаган ПК</v>
          </cell>
          <cell r="B337">
            <v>194764</v>
          </cell>
        </row>
        <row r="338">
          <cell r="A338" t="str">
            <v>Фондовый центр депозитарий цен</v>
          </cell>
          <cell r="B338">
            <v>12406.2</v>
          </cell>
        </row>
        <row r="339">
          <cell r="A339" t="str">
            <v>Фортуна ТОО</v>
          </cell>
          <cell r="B339">
            <v>24041.200000000001</v>
          </cell>
        </row>
        <row r="340">
          <cell r="A340" t="str">
            <v>ХОЗУ аппарата акима облас</v>
          </cell>
          <cell r="B340">
            <v>8700</v>
          </cell>
        </row>
        <row r="341">
          <cell r="A341" t="str">
            <v>ЦБПО-НСМ-2 поселок</v>
          </cell>
          <cell r="B341">
            <v>132018.25</v>
          </cell>
        </row>
        <row r="342">
          <cell r="A342" t="str">
            <v>Центр отдыха Зерен ТОО</v>
          </cell>
          <cell r="B342">
            <v>288000</v>
          </cell>
        </row>
        <row r="343">
          <cell r="A343" t="str">
            <v>Цех Худайбергенова ЧП</v>
          </cell>
          <cell r="B343">
            <v>11952</v>
          </cell>
        </row>
        <row r="344">
          <cell r="A344" t="str">
            <v>Шапагат ОАО</v>
          </cell>
          <cell r="B344">
            <v>2794674.01</v>
          </cell>
        </row>
        <row r="345">
          <cell r="A345" t="str">
            <v>Шарайна ТОО</v>
          </cell>
          <cell r="B345">
            <v>34113543.799999997</v>
          </cell>
        </row>
        <row r="346">
          <cell r="A346" t="str">
            <v>ШЕР-К ТОО</v>
          </cell>
          <cell r="B346">
            <v>1024669.53</v>
          </cell>
        </row>
        <row r="347">
          <cell r="A347" t="str">
            <v>Шеркала ТОО</v>
          </cell>
          <cell r="B347">
            <v>545617.59</v>
          </cell>
        </row>
        <row r="348">
          <cell r="A348" t="str">
            <v>Шетпе ГКП Мангистаугаз</v>
          </cell>
          <cell r="B348">
            <v>373920</v>
          </cell>
        </row>
        <row r="349">
          <cell r="A349" t="str">
            <v>Шипасервис ТОО</v>
          </cell>
          <cell r="B349">
            <v>1845909.1</v>
          </cell>
        </row>
        <row r="350">
          <cell r="A350" t="str">
            <v>Шымкентский НПЗ</v>
          </cell>
          <cell r="B350">
            <v>3682541.85</v>
          </cell>
        </row>
        <row r="351">
          <cell r="A351" t="str">
            <v>Шымкентский Эль-Дос</v>
          </cell>
          <cell r="B351">
            <v>257103.33</v>
          </cell>
        </row>
        <row r="352">
          <cell r="A352" t="str">
            <v>Шырын ЧМП</v>
          </cell>
          <cell r="B352">
            <v>107420.24</v>
          </cell>
        </row>
        <row r="353">
          <cell r="A353" t="str">
            <v>Щит ТОО</v>
          </cell>
          <cell r="B353">
            <v>6612.5</v>
          </cell>
        </row>
        <row r="354">
          <cell r="A354" t="str">
            <v>Эколог ТОО</v>
          </cell>
          <cell r="B354">
            <v>26453.65</v>
          </cell>
        </row>
        <row r="355">
          <cell r="A355" t="str">
            <v>Элеком НПП ТОО</v>
          </cell>
          <cell r="B355">
            <v>587152.4</v>
          </cell>
        </row>
        <row r="356">
          <cell r="A356" t="str">
            <v>ЭлектроАвтоматика АО</v>
          </cell>
          <cell r="B356">
            <v>29256.67</v>
          </cell>
        </row>
        <row r="357">
          <cell r="A357" t="str">
            <v>Электромонтаж ЭЛМО  АО</v>
          </cell>
          <cell r="B357">
            <v>217670.28</v>
          </cell>
        </row>
        <row r="358">
          <cell r="A358" t="str">
            <v>Элнияз МП</v>
          </cell>
          <cell r="B358">
            <v>2522249.9700000002</v>
          </cell>
        </row>
        <row r="359">
          <cell r="A359" t="str">
            <v>Эмбамунайгаз ПФ РД КМГ</v>
          </cell>
          <cell r="B359">
            <v>163215664.58000001</v>
          </cell>
        </row>
        <row r="360">
          <cell r="A360" t="str">
            <v>Энергия ТОО</v>
          </cell>
          <cell r="B360">
            <v>19587.93</v>
          </cell>
        </row>
        <row r="361">
          <cell r="A361" t="str">
            <v>Энергомунай ТОО</v>
          </cell>
          <cell r="B361">
            <v>151201.16</v>
          </cell>
        </row>
        <row r="362">
          <cell r="A362" t="str">
            <v>Этилен АОЗТ</v>
          </cell>
          <cell r="B362">
            <v>1445850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 FS"/>
      <sheetName val="LINK"/>
      <sheetName val="RJE CB DESCR"/>
      <sheetName val="RECLAS"/>
      <sheetName val="AJE CB DESCR"/>
      <sheetName val="ADJUST"/>
      <sheetName val="Tickmarks"/>
      <sheetName val="ИНВ"/>
      <sheetName val="МАТ"/>
      <sheetName val="НЗП"/>
      <sheetName val="ТОВ"/>
      <sheetName val="БУД РАСХ"/>
      <sheetName val="ДЕБ ЗАДОЛЖ"/>
      <sheetName val="КРЕД ЗАДОЛЖ"/>
      <sheetName val="ДЕН СРЕДСТВА"/>
      <sheetName val="ДОЛГОСР КРЕД"/>
      <sheetName val="КРАТКОСР КРЕД"/>
      <sheetName val="ВЫРУЧКА"/>
      <sheetName val="СЕБ"/>
      <sheetName val="% к получению"/>
      <sheetName val="% к оплате"/>
      <sheetName val="Проч дох и расх"/>
      <sheetName val="Резервы по отпускам"/>
      <sheetName val="Права аренды"/>
      <sheetName val="31_12_2007 IFRS"/>
      <sheetName val="PY AJE-RJE"/>
    </sheetNames>
    <sheetDataSet>
      <sheetData sheetId="0">
        <row r="81">
          <cell r="E81">
            <v>29</v>
          </cell>
        </row>
        <row r="82">
          <cell r="E82">
            <v>30</v>
          </cell>
        </row>
        <row r="83">
          <cell r="E83">
            <v>31</v>
          </cell>
        </row>
        <row r="84">
          <cell r="E84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А_Газ"/>
      <sheetName val="Данные"/>
      <sheetName val="д_7_001"/>
      <sheetName val="факт 2005 г."/>
      <sheetName val="14.1.2.2.(Услуги связи)"/>
      <sheetName val="Добыча нефти4"/>
      <sheetName val="поставка сравн13"/>
      <sheetName val="3310"/>
      <sheetName val="GAAP TB 31.12.01  detail p&amp;l"/>
      <sheetName val="Data"/>
      <sheetName val="Cost 99v98"/>
      <sheetName val="SMSTemp"/>
      <sheetName val="100 за 6 месяцев 2003 года"/>
      <sheetName val="Notes IS"/>
      <sheetName val="Capex"/>
      <sheetName val="IFRS FS"/>
      <sheetName val="Содержание"/>
      <sheetName val="XREF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ЦХЛ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  <sheetName val="Табл износа"/>
      <sheetName val="Лист1"/>
    </sheetNames>
    <sheetDataSet>
      <sheetData sheetId="0" refreshError="1">
        <row r="36">
          <cell r="B36">
            <v>0.87369403968864223</v>
          </cell>
        </row>
      </sheetData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группа"/>
      <sheetName val="объемы"/>
      <sheetName val=" 4"/>
      <sheetName val="14.1.2.2.(Услуги связи)"/>
      <sheetName val="факт 2005 г."/>
      <sheetName val="Форма2"/>
      <sheetName val="А_Газ"/>
      <sheetName val="Добыча нефти4"/>
      <sheetName val="поставка сравн13"/>
      <sheetName val="Марш"/>
      <sheetName val="лим_пр _затр"/>
      <sheetName val="Данные"/>
      <sheetName val="UNITPRICES"/>
      <sheetName val="СПгнг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list"/>
      <sheetName val="ТЭП старая"/>
      <sheetName val="из сем"/>
      <sheetName val="A 100"/>
      <sheetName val="#REF"/>
      <sheetName val="Лист1"/>
      <sheetName val="Пр2"/>
      <sheetName val="#ССЫЛКА"/>
      <sheetName val="MSTV_CAPEX"/>
      <sheetName val="Services"/>
      <sheetName val="Content_OPEX"/>
      <sheetName val="I. Прогноз доходов"/>
      <sheetName val="1кв. "/>
      <sheetName val="2кв."/>
      <sheetName val="Capex_KZT"/>
      <sheetName val="Займы"/>
      <sheetName val="s"/>
      <sheetName val="SMSTemp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Oper_Almaty"/>
      <sheetName val="IS (тенге)"/>
      <sheetName val="IS"/>
      <sheetName val="IS_Final"/>
      <sheetName val="Structure"/>
      <sheetName val="Маркет_анализ"/>
      <sheetName val="Traf_Rev_correct"/>
      <sheetName val="Traffic_Post-paid"/>
      <sheetName val="Traf_Rev"/>
      <sheetName val="Traf_Cost"/>
      <sheetName val="Traffic_Pre-paid"/>
      <sheetName val="Subs_aktiv"/>
      <sheetName val="Subs_regist"/>
      <sheetName val="Subs_new"/>
      <sheetName val="блоки"/>
    </sheetNames>
    <sheetDataSet>
      <sheetData sheetId="0"/>
      <sheetData sheetId="1"/>
      <sheetData sheetId="2"/>
      <sheetData sheetId="3">
        <row r="2">
          <cell r="E2">
            <v>139.41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ДДСАБ"/>
      <sheetName val="ДДСККБ"/>
      <sheetName val="Ввод"/>
      <sheetName val="ЯНВАРЬ"/>
      <sheetName val="12 из 57 АЗС"/>
      <sheetName val="Константы"/>
      <sheetName val="комплекс работ калькуляции  2"/>
      <sheetName val="комплекс работ калькуляции 1"/>
      <sheetName val="справка"/>
      <sheetName val="П"/>
      <sheetName val="Обoрот.баланс и его формы 1.01"/>
      <sheetName val="Cost 99v98"/>
      <sheetName val="класс"/>
      <sheetName val="НДПИ"/>
      <sheetName val="СПгнг"/>
      <sheetName val="Дт-Кт"/>
      <sheetName val="  2.3.2"/>
      <sheetName val="ведомость"/>
      <sheetName val="Sheet1"/>
      <sheetName val="FES"/>
      <sheetName val="Счет-ф"/>
      <sheetName val="Лист1"/>
      <sheetName val="База"/>
      <sheetName val="GAAP TB 31.12.01  detail p&amp;l"/>
      <sheetName val="общ.фонд  "/>
      <sheetName val="объем работ"/>
      <sheetName val="УРНОиТК,УПТОК"/>
      <sheetName val="ОТиТБ"/>
      <sheetName val="Лист3"/>
      <sheetName val="SMSTemp"/>
      <sheetName val="нояб 08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  <sheetName val="Памятка_по_заполнению"/>
      <sheetName val="МО_0012"/>
      <sheetName val="Cost_99v98"/>
      <sheetName val="12_из_57_АЗС"/>
      <sheetName val="OS01_6OZ"/>
      <sheetName val="FA movement schedule"/>
      <sheetName val="FA_summary"/>
      <sheetName val="IS"/>
      <sheetName val="ИП_ДО_БЛ "/>
      <sheetName val="% threshhold(salary)"/>
      <sheetName val="Лист2"/>
      <sheetName val="Актив(1)"/>
      <sheetName val="FS-97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точн2"/>
      <sheetName val="name"/>
      <sheetName val="цены"/>
      <sheetName val="аренда цс"/>
      <sheetName val="Лист1"/>
      <sheetName val="пр 6 дох"/>
      <sheetName val="KTG_m"/>
      <sheetName val="СПгнг"/>
      <sheetName val="мат расходы"/>
      <sheetName val="справка"/>
      <sheetName val="Налоги на транспорт"/>
      <sheetName val="ОХР"/>
      <sheetName val="6 NK"/>
      <sheetName val="Sheet1"/>
      <sheetName val="UNITPRICES"/>
      <sheetName val="#ССЫЛКА"/>
      <sheetName val="Info"/>
      <sheetName val="Форма1"/>
      <sheetName val="Январь"/>
      <sheetName val="Счет-ф"/>
      <sheetName val="Sheet3"/>
      <sheetName val="Sheet4"/>
      <sheetName val="Свод"/>
      <sheetName val="Исход"/>
      <sheetName val="всп"/>
      <sheetName val="ДБСП_02_ 2002"/>
      <sheetName val="свод2010г по гр."/>
      <sheetName val="по 2007 году план на 2008 год"/>
      <sheetName val="янв"/>
      <sheetName val="Сдача "/>
      <sheetName val="Ф3"/>
      <sheetName val="Статьи затрат"/>
      <sheetName val="14.1.2.2.(Услуги связи)"/>
      <sheetName val="НДС"/>
      <sheetName val="3.ФОТ"/>
      <sheetName val="Income $"/>
      <sheetName val="2в"/>
      <sheetName val="общ-нефт"/>
      <sheetName val="выданы таб № (от 25.01.12 ОК)"/>
      <sheetName val="2а (4)"/>
      <sheetName val="канат.прод."/>
      <sheetName val="F1002"/>
      <sheetName val="Бюдж-тенге"/>
      <sheetName val="НДПИ"/>
      <sheetName val="персонала"/>
      <sheetName val="Movements"/>
      <sheetName val="расчет ГСМ НА 2013Г"/>
      <sheetName val="XLR_NoRangeSheet"/>
      <sheetName val="ОТиТБ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Запрос"/>
      <sheetName val="month"/>
      <sheetName val="Лист2"/>
      <sheetName val="линии"/>
      <sheetName val="счетчики"/>
      <sheetName val="апрель"/>
      <sheetName val="май"/>
      <sheetName val="март"/>
      <sheetName val="фев"/>
      <sheetName val="NPV"/>
      <sheetName val="Список"/>
      <sheetName val="ремонт 25"/>
      <sheetName val="1610"/>
      <sheetName val="1210"/>
      <sheetName val="TB"/>
      <sheetName val="PR CN"/>
      <sheetName val="Treatment Summary"/>
      <sheetName val="FES"/>
      <sheetName val="СВОД Логистика"/>
      <sheetName val="класс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ГПЗ_ПОСД_Способ закупок"/>
      <sheetName val="ФС-75"/>
      <sheetName val="ФСМн "/>
      <sheetName val="ФХ "/>
      <sheetName val="ФХС-40 "/>
      <sheetName val="ФХС-48 "/>
      <sheetName val="SAD Schedule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Книга1"/>
      <sheetName val="5NK "/>
      <sheetName val="Индексы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Технический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XREF"/>
      <sheetName val="summary"/>
      <sheetName val="Инвест"/>
      <sheetName val=""/>
      <sheetName val="83"/>
      <sheetName val="муз колледж"/>
      <sheetName val="стр.145 рос. исп"/>
      <sheetName val="Отд.рас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/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Вход"/>
      <sheetName val="Входные данные"/>
      <sheetName val="Навигатор_КР"/>
      <sheetName val="Навигатор_РМ"/>
      <sheetName val="Navigation_Matrix"/>
      <sheetName val="Суждение"/>
      <sheetName val="Print"/>
      <sheetName val="EXR"/>
      <sheetName val="0"/>
      <sheetName val="1.1"/>
      <sheetName val="1.1.1"/>
      <sheetName val="1.1.2"/>
      <sheetName val="1.2.1"/>
      <sheetName val="1.2.1S"/>
      <sheetName val="1.2.2"/>
      <sheetName val="1.2.2S"/>
      <sheetName val="1.2.3"/>
      <sheetName val="1.2.3S"/>
      <sheetName val="1.3"/>
      <sheetName val="1.4"/>
      <sheetName val="1.5"/>
      <sheetName val="1.6"/>
      <sheetName val="1.7"/>
      <sheetName val="1.8"/>
      <sheetName val="1.9"/>
      <sheetName val="1.9.1"/>
      <sheetName val="2.1"/>
      <sheetName val="2.2"/>
      <sheetName val="2.3"/>
      <sheetName val="2.3.1"/>
      <sheetName val="2.4"/>
      <sheetName val="2.5"/>
      <sheetName val="3.1"/>
      <sheetName val="3.2.1"/>
      <sheetName val="3.2.2"/>
      <sheetName val="3.2.3"/>
      <sheetName val="3.2.4"/>
      <sheetName val="3.2.5"/>
      <sheetName val="3.2.6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Resume_n"/>
      <sheetName val="Project_p"/>
      <sheetName val="Project_l"/>
      <sheetName val="5.1"/>
      <sheetName val="5.2"/>
      <sheetName val="5.3"/>
      <sheetName val="5.4"/>
      <sheetName val="5.5"/>
      <sheetName val="5.6"/>
      <sheetName val="5.7"/>
    </sheetNames>
    <sheetDataSet>
      <sheetData sheetId="0"/>
      <sheetData sheetId="1"/>
      <sheetData sheetId="2">
        <row r="53">
          <cell r="I53">
            <v>1000000</v>
          </cell>
        </row>
        <row r="79">
          <cell r="F79" t="str">
            <v>Аффилированная структура</v>
          </cell>
        </row>
        <row r="80">
          <cell r="F80" t="str">
            <v>Неаффилированная структура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2.2 ОтклОТМ"/>
      <sheetName val="1.3.2 ОТМ"/>
      <sheetName val="2_2 ОтклОТМ"/>
      <sheetName val="1_3_2 ОТМ"/>
      <sheetName val="поставка сравн13"/>
      <sheetName val="Форма2"/>
      <sheetName val="бартер"/>
      <sheetName val="Об-я св-а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Форма3.6"/>
      <sheetName val="СписокТЭП"/>
      <sheetName val="list"/>
      <sheetName val="FES"/>
      <sheetName val="Сеть"/>
      <sheetName val="Собственный капи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ОборБалФормОтч"/>
      <sheetName val="ИзменяемыеДанные"/>
      <sheetName val="1 класс"/>
      <sheetName val="2 класс"/>
      <sheetName val="3 класс"/>
      <sheetName val="4 класс"/>
      <sheetName val="5 класс"/>
      <sheetName val="Форма2"/>
      <sheetName val="ОТиТБ"/>
      <sheetName val="жд тарифы"/>
      <sheetName val="ДДСАБ"/>
      <sheetName val="ДДСККБ"/>
      <sheetName val="Пром1"/>
      <sheetName val="TS"/>
      <sheetName val="Лв 1715 (сб)"/>
      <sheetName val="бартер"/>
      <sheetName val="FES"/>
      <sheetName val="МО 0012"/>
      <sheetName val="Статьи"/>
      <sheetName val="д.7.001"/>
      <sheetName val="t0_name"/>
      <sheetName val="SMSTemp"/>
      <sheetName val="поставка сравн13"/>
      <sheetName val="s"/>
      <sheetName val="класс"/>
      <sheetName val="ведомость"/>
      <sheetName val="Об-я св-а"/>
      <sheetName val="Лист1"/>
      <sheetName val="Hidden"/>
      <sheetName val="Intercompany transactions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СписокТЭП"/>
      <sheetName val="#ССЫЛКА"/>
      <sheetName val="из сем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бартер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поставка сравн13"/>
      <sheetName val="жд тарифы"/>
      <sheetName val="1кв. "/>
      <sheetName val="2кв."/>
      <sheetName val="Сотрудники"/>
      <sheetName val="Sheet5"/>
      <sheetName val="рев дф (1.08.) (3)"/>
      <sheetName val="заявка (2)"/>
      <sheetName val="янв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замер"/>
      <sheetName val="ввод-вывод ОС авг2004- 2005"/>
      <sheetName val="Loans out"/>
      <sheetName val="1 (2)"/>
      <sheetName val="s"/>
      <sheetName val="2в"/>
      <sheetName val="Об-я св-а"/>
      <sheetName val="Штатное 2012-2015"/>
      <sheetName val="5NK "/>
      <sheetName val="  2.3.2"/>
      <sheetName val="MATRIX_DA_10"/>
      <sheetName val="из сем"/>
      <sheetName val="Пр2"/>
      <sheetName val="Форма3.6"/>
      <sheetName val="элементы"/>
      <sheetName val="PL12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L-1"/>
      <sheetName val="Нефть"/>
      <sheetName val="флормиро"/>
      <sheetName val="ПРОГНОЗ_1"/>
      <sheetName val="отделы"/>
      <sheetName val="list"/>
      <sheetName val="ЭКРБ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PP&amp;E mvt for 2003"/>
      <sheetName val="Направления обучения"/>
      <sheetName val="Приложение 7 (ЕНП)"/>
      <sheetName val="Movements"/>
      <sheetName val="потр"/>
      <sheetName val="СН"/>
      <sheetName val="БПО"/>
      <sheetName val="Hidden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Дан"/>
      <sheetName val="ПД итог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ВК"/>
      <sheetName val="САК"/>
      <sheetName val="КалСак"/>
      <sheetName val="РасСак"/>
      <sheetName val="ТВС"/>
      <sheetName val="КалВоб"/>
      <sheetName val="КалОГК"/>
      <sheetName val="КалДоб"/>
      <sheetName val="ЭЦ"/>
      <sheetName val="КИП"/>
      <sheetName val="МехС"/>
      <sheetName val="ГОЧС"/>
      <sheetName val="ИЦ"/>
      <sheetName val="ПБОТ"/>
      <sheetName val="ПрО"/>
      <sheetName val="Нормы"/>
      <sheetName val="ПБ_бюджет 2012_январь"/>
    </sheetNames>
    <sheetDataSet>
      <sheetData sheetId="0">
        <row r="30">
          <cell r="AY30">
            <v>0.11</v>
          </cell>
        </row>
      </sheetData>
      <sheetData sheetId="1">
        <row r="133">
          <cell r="G133" t="str">
            <v xml:space="preserve">Ремонт электродвигателей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МО 0012"/>
      <sheetName val="SMSTemp"/>
      <sheetName val="предприятия"/>
      <sheetName val="Форма2"/>
      <sheetName val="д.7.001"/>
      <sheetName val="СписокТЭП"/>
      <sheetName val="класс"/>
      <sheetName val="t0_name"/>
      <sheetName val="СПгнг"/>
      <sheetName val="#ССЫЛКА"/>
      <sheetName val="FES"/>
      <sheetName val="База"/>
      <sheetName val="из сем"/>
      <sheetName val="Пр3"/>
      <sheetName val="Лв 1715 (сб)"/>
      <sheetName val="ДДСАБ"/>
      <sheetName val="ДДСККБ"/>
      <sheetName val="ИзменяемыеДанные"/>
      <sheetName val="OBL_CRED_30-06-97.XLS"/>
      <sheetName val="TB"/>
      <sheetName val="PR CN"/>
      <sheetName val="ОТиТБ"/>
      <sheetName val="факт 2005 г."/>
      <sheetName val="Лист2"/>
      <sheetName val="справка"/>
      <sheetName val="P&amp;L"/>
      <sheetName val="Provisions"/>
      <sheetName val="СЦЕНАРН УСЛ"/>
      <sheetName val="Статьи"/>
      <sheetName val="Water trucking 2005"/>
      <sheetName val="Ввод"/>
      <sheetName val="2в"/>
      <sheetName val="поставка сравн13"/>
      <sheetName val="1 класс"/>
      <sheetName val="2 класс"/>
      <sheetName val="3 класс"/>
      <sheetName val="4 класс"/>
      <sheetName val="5 класс"/>
      <sheetName val="10Cash"/>
      <sheetName val="Rollforward"/>
      <sheetName val="ниигкр"/>
      <sheetName val="I KEY INFORMATION"/>
      <sheetName val="Добыча нефти4"/>
      <sheetName val="Cash CCI Detail"/>
      <sheetName val="тариф"/>
      <sheetName val="#REF!"/>
      <sheetName val="\USER\MANAT\CREDITY\REGION\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A4.100"/>
      <sheetName val="класс"/>
      <sheetName val="Форма2"/>
      <sheetName val="ЦО-12-01"/>
      <sheetName val="LME_prices"/>
      <sheetName val="СПгнг"/>
      <sheetName val="коэфф"/>
      <sheetName val="ИзменяемыеДанные"/>
      <sheetName val="кап_затраты"/>
      <sheetName val="ДДСАБ"/>
      <sheetName val="ДДСККБ"/>
      <sheetName val="Баланс"/>
      <sheetName val="Test of FA Installation"/>
      <sheetName val="Additions"/>
      <sheetName val="FS-97"/>
      <sheetName val="предприятия"/>
      <sheetName val="рев на 09.06."/>
      <sheetName val="факт 2005 г.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Форма1"/>
      <sheetName val="ЦО-12-01.xls"/>
      <sheetName val="СписокТЭП"/>
      <sheetName val="НДПИ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B 10m 2014"/>
      <sheetName val="X-rate"/>
      <sheetName val="2013 misstatements"/>
      <sheetName val="Tickmarks"/>
    </sheetNames>
    <sheetDataSet>
      <sheetData sheetId="0"/>
      <sheetData sheetId="1">
        <row r="74">
          <cell r="D74" t="str">
            <v>#TRIAL BALANCE</v>
          </cell>
        </row>
      </sheetData>
      <sheetData sheetId="2">
        <row r="307">
          <cell r="D307">
            <v>178.66320132013166</v>
          </cell>
        </row>
      </sheetData>
      <sheetData sheetId="3">
        <row r="4">
          <cell r="E4">
            <v>127000</v>
          </cell>
        </row>
        <row r="5">
          <cell r="E5">
            <v>114000</v>
          </cell>
        </row>
        <row r="6">
          <cell r="E6">
            <v>13000</v>
          </cell>
        </row>
        <row r="23">
          <cell r="E23" t="str">
            <v>no</v>
          </cell>
          <cell r="G23">
            <v>-6223</v>
          </cell>
          <cell r="I23">
            <v>6223</v>
          </cell>
        </row>
      </sheetData>
      <sheetData sheetId="4">
        <row r="3">
          <cell r="A3" t="str">
            <v>{a}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D43"/>
  <sheetViews>
    <sheetView workbookViewId="0">
      <selection activeCell="H39" sqref="G39:H39"/>
    </sheetView>
  </sheetViews>
  <sheetFormatPr defaultRowHeight="11.25" x14ac:dyDescent="0.2"/>
  <cols>
    <col min="1" max="1" width="47.33203125" style="26" customWidth="1"/>
    <col min="2" max="2" width="9.33203125" style="26"/>
    <col min="3" max="3" width="18.33203125" style="29" customWidth="1"/>
    <col min="4" max="4" width="19.33203125" style="29" customWidth="1"/>
    <col min="5" max="9" width="9.33203125" style="29"/>
    <col min="10" max="16384" width="9.33203125" style="26"/>
  </cols>
  <sheetData>
    <row r="1" spans="1:4" ht="14.25" x14ac:dyDescent="0.2">
      <c r="A1" s="27"/>
      <c r="B1" s="12" t="s">
        <v>131</v>
      </c>
      <c r="C1" s="28"/>
      <c r="D1" s="28"/>
    </row>
    <row r="2" spans="1:4" ht="12" x14ac:dyDescent="0.2">
      <c r="A2" s="27" t="s">
        <v>0</v>
      </c>
      <c r="B2" s="30"/>
      <c r="C2" s="28"/>
      <c r="D2" s="28"/>
    </row>
    <row r="3" spans="1:4" ht="12" x14ac:dyDescent="0.2">
      <c r="A3" s="31" t="s">
        <v>1</v>
      </c>
      <c r="B3" s="30"/>
      <c r="C3" s="28"/>
      <c r="D3" s="28"/>
    </row>
    <row r="4" spans="1:4" ht="12" x14ac:dyDescent="0.2">
      <c r="A4" s="27"/>
      <c r="B4" s="30"/>
      <c r="C4" s="28"/>
      <c r="D4" s="28"/>
    </row>
    <row r="5" spans="1:4" ht="12" x14ac:dyDescent="0.2">
      <c r="A5" s="136" t="s">
        <v>57</v>
      </c>
      <c r="B5" s="137"/>
      <c r="C5" s="137"/>
      <c r="D5" s="137"/>
    </row>
    <row r="6" spans="1:4" ht="12" x14ac:dyDescent="0.2">
      <c r="A6" s="136" t="s">
        <v>58</v>
      </c>
      <c r="B6" s="137"/>
      <c r="C6" s="137"/>
      <c r="D6" s="137"/>
    </row>
    <row r="7" spans="1:4" ht="12" x14ac:dyDescent="0.2">
      <c r="A7" s="136" t="s">
        <v>147</v>
      </c>
      <c r="B7" s="137"/>
      <c r="C7" s="137"/>
      <c r="D7" s="137"/>
    </row>
    <row r="8" spans="1:4" ht="12" x14ac:dyDescent="0.2">
      <c r="A8" s="32"/>
      <c r="B8" s="30"/>
      <c r="C8" s="28"/>
      <c r="D8" s="28"/>
    </row>
    <row r="9" spans="1:4" ht="12" x14ac:dyDescent="0.2">
      <c r="A9" s="27"/>
      <c r="B9" s="30"/>
      <c r="C9" s="28"/>
      <c r="D9" s="28"/>
    </row>
    <row r="10" spans="1:4" ht="12" x14ac:dyDescent="0.2">
      <c r="A10" s="33" t="s">
        <v>4</v>
      </c>
      <c r="B10" s="34" t="s">
        <v>5</v>
      </c>
      <c r="C10" s="35" t="s">
        <v>148</v>
      </c>
      <c r="D10" s="35" t="s">
        <v>149</v>
      </c>
    </row>
    <row r="11" spans="1:4" ht="12" x14ac:dyDescent="0.2">
      <c r="A11" s="36"/>
      <c r="B11" s="37"/>
      <c r="C11" s="38"/>
      <c r="D11" s="38"/>
    </row>
    <row r="12" spans="1:4" ht="12" x14ac:dyDescent="0.2">
      <c r="A12" s="39" t="s">
        <v>59</v>
      </c>
      <c r="B12" s="40"/>
      <c r="C12" s="117">
        <v>12054855.158850001</v>
      </c>
      <c r="D12" s="117">
        <v>10026610.958350001</v>
      </c>
    </row>
    <row r="13" spans="1:4" ht="12" x14ac:dyDescent="0.2">
      <c r="A13" s="39" t="s">
        <v>60</v>
      </c>
      <c r="B13" s="40"/>
      <c r="C13" s="118">
        <v>-4203464.11778</v>
      </c>
      <c r="D13" s="118">
        <v>-2749428.8875700003</v>
      </c>
    </row>
    <row r="14" spans="1:4" ht="12" x14ac:dyDescent="0.2">
      <c r="A14" s="41" t="s">
        <v>61</v>
      </c>
      <c r="B14" s="42"/>
      <c r="C14" s="43">
        <f>SUM(C12:C13)</f>
        <v>7851391.0410700012</v>
      </c>
      <c r="D14" s="43">
        <f>SUM(D12:D13)</f>
        <v>7277182.0707800006</v>
      </c>
    </row>
    <row r="15" spans="1:4" ht="12" x14ac:dyDescent="0.2">
      <c r="A15" s="41"/>
      <c r="B15" s="42"/>
      <c r="C15" s="44"/>
      <c r="D15" s="44"/>
    </row>
    <row r="16" spans="1:4" ht="12" x14ac:dyDescent="0.2">
      <c r="A16" s="39" t="s">
        <v>62</v>
      </c>
      <c r="B16" s="40"/>
      <c r="C16" s="127">
        <v>-981638.63504000008</v>
      </c>
      <c r="D16" s="128">
        <v>-939384.05507000012</v>
      </c>
    </row>
    <row r="17" spans="1:4" ht="12" x14ac:dyDescent="0.2">
      <c r="A17" s="39" t="s">
        <v>63</v>
      </c>
      <c r="B17" s="40"/>
      <c r="C17" s="127">
        <v>-403956.76786000002</v>
      </c>
      <c r="D17" s="128">
        <v>-842741.11395000003</v>
      </c>
    </row>
    <row r="18" spans="1:4" ht="12" x14ac:dyDescent="0.2">
      <c r="A18" s="39" t="s">
        <v>64</v>
      </c>
      <c r="B18" s="40"/>
      <c r="C18" s="127">
        <v>-2979.9666100000004</v>
      </c>
      <c r="D18" s="128">
        <f>-125849.56273</f>
        <v>-125849.56273000001</v>
      </c>
    </row>
    <row r="19" spans="1:4" ht="12" x14ac:dyDescent="0.2">
      <c r="A19" s="39" t="s">
        <v>65</v>
      </c>
      <c r="B19" s="40"/>
      <c r="C19" s="129">
        <v>904722.58034999995</v>
      </c>
      <c r="D19" s="130">
        <v>-2846.58365</v>
      </c>
    </row>
    <row r="20" spans="1:4" ht="12" x14ac:dyDescent="0.2">
      <c r="A20" s="41" t="s">
        <v>66</v>
      </c>
      <c r="B20" s="42"/>
      <c r="C20" s="43">
        <f>SUM(C14:C19)</f>
        <v>7367538.251910001</v>
      </c>
      <c r="D20" s="43">
        <f>SUM(D14:D19)</f>
        <v>5366360.75538</v>
      </c>
    </row>
    <row r="21" spans="1:4" ht="12" x14ac:dyDescent="0.2">
      <c r="A21" s="41"/>
      <c r="B21" s="42"/>
      <c r="C21" s="44"/>
      <c r="D21" s="44"/>
    </row>
    <row r="22" spans="1:4" ht="12" x14ac:dyDescent="0.2">
      <c r="A22" s="39" t="s">
        <v>67</v>
      </c>
      <c r="B22" s="40"/>
      <c r="C22" s="127">
        <v>94817.552389999997</v>
      </c>
      <c r="D22" s="128">
        <f>43342.96237+0.3</f>
        <v>43343.262370000004</v>
      </c>
    </row>
    <row r="23" spans="1:4" ht="12" x14ac:dyDescent="0.2">
      <c r="A23" s="39" t="s">
        <v>68</v>
      </c>
      <c r="B23" s="40"/>
      <c r="C23" s="129">
        <v>-588849.32712000003</v>
      </c>
      <c r="D23" s="130">
        <v>-579514.79572000005</v>
      </c>
    </row>
    <row r="24" spans="1:4" ht="12" x14ac:dyDescent="0.2">
      <c r="A24" s="41" t="s">
        <v>69</v>
      </c>
      <c r="B24" s="42"/>
      <c r="C24" s="45">
        <f>SUM(C22:C23)</f>
        <v>-494031.77473000006</v>
      </c>
      <c r="D24" s="45">
        <f>SUM(D22:D23)</f>
        <v>-536171.53335000004</v>
      </c>
    </row>
    <row r="25" spans="1:4" ht="12" x14ac:dyDescent="0.2">
      <c r="A25" s="39"/>
      <c r="B25" s="40"/>
      <c r="C25" s="46"/>
      <c r="D25" s="46"/>
    </row>
    <row r="26" spans="1:4" ht="12" x14ac:dyDescent="0.2">
      <c r="A26" s="41" t="s">
        <v>70</v>
      </c>
      <c r="B26" s="42"/>
      <c r="C26" s="47">
        <f>C20+C24</f>
        <v>6873506.4771800013</v>
      </c>
      <c r="D26" s="47">
        <f>D20+D24-0.5</f>
        <v>4830188.7220299998</v>
      </c>
    </row>
    <row r="27" spans="1:4" ht="12" x14ac:dyDescent="0.2">
      <c r="A27" s="39" t="s">
        <v>71</v>
      </c>
      <c r="B27" s="40"/>
      <c r="C27" s="129">
        <v>-875000.00100000005</v>
      </c>
      <c r="D27" s="130">
        <v>-854750.00100000005</v>
      </c>
    </row>
    <row r="28" spans="1:4" ht="12" x14ac:dyDescent="0.2">
      <c r="A28" s="39"/>
      <c r="B28" s="40"/>
      <c r="C28" s="46"/>
      <c r="D28" s="46"/>
    </row>
    <row r="29" spans="1:4" ht="24.75" thickBot="1" x14ac:dyDescent="0.25">
      <c r="A29" s="41" t="s">
        <v>72</v>
      </c>
      <c r="B29" s="42"/>
      <c r="C29" s="48">
        <f>C26+C27</f>
        <v>5998506.4761800012</v>
      </c>
      <c r="D29" s="48">
        <f>D26+D27</f>
        <v>3975438.7210299997</v>
      </c>
    </row>
    <row r="30" spans="1:4" ht="12.75" thickTop="1" x14ac:dyDescent="0.2">
      <c r="A30" s="49"/>
      <c r="B30" s="30"/>
      <c r="C30" s="50"/>
      <c r="D30" s="50"/>
    </row>
    <row r="31" spans="1:4" ht="12" x14ac:dyDescent="0.2">
      <c r="A31" s="32" t="s">
        <v>73</v>
      </c>
      <c r="B31" s="30"/>
      <c r="C31" s="51"/>
      <c r="D31" s="51"/>
    </row>
    <row r="32" spans="1:4" ht="12.75" thickBot="1" x14ac:dyDescent="0.25">
      <c r="A32" s="27" t="s">
        <v>74</v>
      </c>
      <c r="B32" s="30"/>
      <c r="C32" s="113">
        <f>C29/100000</f>
        <v>59.985064761800011</v>
      </c>
      <c r="D32" s="113">
        <f>D29/100000</f>
        <v>39.754387210299996</v>
      </c>
    </row>
    <row r="33" spans="1:30" ht="12.75" thickTop="1" x14ac:dyDescent="0.2">
      <c r="A33" s="138" t="s">
        <v>52</v>
      </c>
      <c r="B33" s="137"/>
      <c r="C33" s="50"/>
      <c r="D33" s="50"/>
    </row>
    <row r="34" spans="1:30" x14ac:dyDescent="0.2">
      <c r="B34" s="29"/>
      <c r="J34" s="29"/>
    </row>
    <row r="35" spans="1:30" x14ac:dyDescent="0.2">
      <c r="B35" s="29"/>
      <c r="J35" s="29"/>
    </row>
    <row r="36" spans="1:30" s="55" customFormat="1" ht="34.5" customHeight="1" x14ac:dyDescent="0.2">
      <c r="A36" s="52" t="s">
        <v>132</v>
      </c>
      <c r="B36" s="53"/>
      <c r="C36" s="54"/>
      <c r="D36" s="54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55" customFormat="1" ht="12" x14ac:dyDescent="0.2">
      <c r="A37" s="15"/>
      <c r="B37" s="53"/>
      <c r="C37" s="54"/>
      <c r="D37" s="54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55" customFormat="1" ht="12" x14ac:dyDescent="0.2">
      <c r="A38" s="52"/>
      <c r="B38" s="52"/>
      <c r="C38" s="54"/>
      <c r="D38" s="54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55" customFormat="1" ht="12" x14ac:dyDescent="0.2">
      <c r="A39" s="52" t="s">
        <v>133</v>
      </c>
      <c r="B39" s="134" t="s">
        <v>134</v>
      </c>
      <c r="C39" s="134"/>
      <c r="D39" s="57" t="s">
        <v>56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55" customFormat="1" ht="12" x14ac:dyDescent="0.2">
      <c r="A40" s="56" t="s">
        <v>142</v>
      </c>
      <c r="B40" s="134" t="s">
        <v>140</v>
      </c>
      <c r="C40" s="134"/>
      <c r="D40" s="58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55" customFormat="1" ht="56.25" customHeight="1" x14ac:dyDescent="0.2">
      <c r="A41" s="59" t="s">
        <v>141</v>
      </c>
      <c r="B41" s="135" t="s">
        <v>146</v>
      </c>
      <c r="C41" s="135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s="61" customFormat="1" ht="12" x14ac:dyDescent="0.2">
      <c r="A42" s="60" t="s">
        <v>154</v>
      </c>
      <c r="B42" s="60"/>
      <c r="C42" s="60"/>
      <c r="D42" s="60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61" customFormat="1" ht="12" x14ac:dyDescent="0.2">
      <c r="A43" s="60" t="s">
        <v>135</v>
      </c>
      <c r="B43" s="60"/>
      <c r="C43" s="60"/>
      <c r="D43" s="60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</sheetData>
  <mergeCells count="7">
    <mergeCell ref="B40:C40"/>
    <mergeCell ref="B41:C41"/>
    <mergeCell ref="A5:D5"/>
    <mergeCell ref="A6:D6"/>
    <mergeCell ref="A7:D7"/>
    <mergeCell ref="A33:B33"/>
    <mergeCell ref="B39:C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outlinePr summaryBelow="0" summaryRight="0"/>
    <pageSetUpPr autoPageBreaks="0"/>
  </sheetPr>
  <dimension ref="A1:AA83"/>
  <sheetViews>
    <sheetView zoomScale="142" zoomScaleNormal="142" workbookViewId="0">
      <selection activeCell="A84" sqref="A84"/>
    </sheetView>
  </sheetViews>
  <sheetFormatPr defaultColWidth="10.5" defaultRowHeight="11.45" customHeight="1" x14ac:dyDescent="0.2"/>
  <cols>
    <col min="1" max="1" width="47.33203125" style="62" customWidth="1"/>
    <col min="2" max="2" width="6.83203125" style="62" customWidth="1"/>
    <col min="3" max="4" width="17.33203125" style="63" customWidth="1"/>
    <col min="5" max="5" width="10.5" style="29"/>
    <col min="6" max="16384" width="10.5" style="26"/>
  </cols>
  <sheetData>
    <row r="1" spans="1:5" s="62" customFormat="1" ht="11.1" customHeight="1" x14ac:dyDescent="0.2">
      <c r="C1" s="12" t="s">
        <v>137</v>
      </c>
      <c r="D1" s="63"/>
      <c r="E1" s="63"/>
    </row>
    <row r="2" spans="1:5" s="62" customFormat="1" ht="11.1" customHeight="1" x14ac:dyDescent="0.2">
      <c r="A2" s="64" t="s">
        <v>0</v>
      </c>
      <c r="C2" s="63"/>
      <c r="D2" s="63"/>
      <c r="E2" s="63"/>
    </row>
    <row r="3" spans="1:5" s="62" customFormat="1" ht="11.1" customHeight="1" x14ac:dyDescent="0.2">
      <c r="A3" s="65" t="s">
        <v>1</v>
      </c>
      <c r="C3" s="63"/>
      <c r="D3" s="63"/>
      <c r="E3" s="63"/>
    </row>
    <row r="4" spans="1:5" s="62" customFormat="1" ht="11.1" customHeight="1" x14ac:dyDescent="0.2">
      <c r="A4" s="66"/>
      <c r="C4" s="67"/>
      <c r="D4" s="67"/>
      <c r="E4" s="63"/>
    </row>
    <row r="5" spans="1:5" s="62" customFormat="1" ht="11.1" customHeight="1" x14ac:dyDescent="0.2">
      <c r="A5" s="68" t="s">
        <v>2</v>
      </c>
      <c r="C5" s="67"/>
      <c r="D5" s="67"/>
      <c r="E5" s="63"/>
    </row>
    <row r="6" spans="1:5" s="62" customFormat="1" ht="11.1" customHeight="1" x14ac:dyDescent="0.2">
      <c r="A6" s="68" t="s">
        <v>3</v>
      </c>
      <c r="C6" s="67"/>
      <c r="D6" s="67"/>
      <c r="E6" s="63"/>
    </row>
    <row r="7" spans="1:5" s="62" customFormat="1" ht="11.1" customHeight="1" x14ac:dyDescent="0.2">
      <c r="A7" s="68" t="s">
        <v>152</v>
      </c>
      <c r="C7" s="63"/>
      <c r="D7" s="63"/>
      <c r="E7" s="63"/>
    </row>
    <row r="8" spans="1:5" s="62" customFormat="1" ht="11.1" customHeight="1" x14ac:dyDescent="0.2">
      <c r="A8" s="66"/>
      <c r="C8" s="67"/>
      <c r="D8" s="67"/>
      <c r="E8" s="63"/>
    </row>
    <row r="9" spans="1:5" s="62" customFormat="1" ht="11.1" customHeight="1" x14ac:dyDescent="0.2">
      <c r="A9" s="69" t="s">
        <v>4</v>
      </c>
      <c r="B9" s="70" t="s">
        <v>5</v>
      </c>
      <c r="C9" s="35" t="s">
        <v>148</v>
      </c>
      <c r="D9" s="71" t="s">
        <v>151</v>
      </c>
      <c r="E9" s="63"/>
    </row>
    <row r="10" spans="1:5" s="62" customFormat="1" ht="11.1" customHeight="1" x14ac:dyDescent="0.2">
      <c r="A10" s="72"/>
      <c r="B10" s="73"/>
      <c r="C10" s="74"/>
      <c r="D10" s="74"/>
      <c r="E10" s="63"/>
    </row>
    <row r="11" spans="1:5" s="62" customFormat="1" ht="11.1" customHeight="1" x14ac:dyDescent="0.2">
      <c r="A11" s="75" t="s">
        <v>6</v>
      </c>
      <c r="C11" s="63"/>
      <c r="D11" s="63"/>
      <c r="E11" s="63"/>
    </row>
    <row r="12" spans="1:5" s="62" customFormat="1" ht="11.1" customHeight="1" x14ac:dyDescent="0.2">
      <c r="A12" s="76"/>
      <c r="C12" s="63"/>
      <c r="D12" s="63"/>
      <c r="E12" s="63"/>
    </row>
    <row r="13" spans="1:5" s="62" customFormat="1" ht="11.1" customHeight="1" x14ac:dyDescent="0.2">
      <c r="A13" s="75" t="s">
        <v>7</v>
      </c>
      <c r="E13" s="63"/>
    </row>
    <row r="14" spans="1:5" s="62" customFormat="1" ht="11.1" customHeight="1" x14ac:dyDescent="0.2">
      <c r="A14" s="77" t="s">
        <v>8</v>
      </c>
      <c r="C14" s="109">
        <v>60803594.597520009</v>
      </c>
      <c r="D14" s="78">
        <v>60884182.554950006</v>
      </c>
    </row>
    <row r="15" spans="1:5" s="62" customFormat="1" ht="11.1" customHeight="1" x14ac:dyDescent="0.2">
      <c r="A15" s="77" t="s">
        <v>9</v>
      </c>
      <c r="C15" s="109">
        <v>9869007.0757400002</v>
      </c>
      <c r="D15" s="78">
        <v>9817052.5363200009</v>
      </c>
    </row>
    <row r="16" spans="1:5" s="62" customFormat="1" ht="11.1" customHeight="1" x14ac:dyDescent="0.2">
      <c r="A16" s="77" t="s">
        <v>10</v>
      </c>
      <c r="C16" s="78">
        <v>23297.30674</v>
      </c>
      <c r="D16" s="78">
        <v>23654.815030000002</v>
      </c>
      <c r="E16" s="63"/>
    </row>
    <row r="17" spans="1:5" s="62" customFormat="1" ht="11.1" customHeight="1" x14ac:dyDescent="0.2">
      <c r="A17" s="77" t="s">
        <v>11</v>
      </c>
      <c r="C17" s="78">
        <v>28227.120050000001</v>
      </c>
      <c r="D17" s="78">
        <v>29712.46444</v>
      </c>
      <c r="E17" s="63"/>
    </row>
    <row r="18" spans="1:5" s="62" customFormat="1" ht="11.1" customHeight="1" x14ac:dyDescent="0.2">
      <c r="A18" s="77" t="s">
        <v>12</v>
      </c>
      <c r="C18" s="78">
        <v>5126504.8618799997</v>
      </c>
      <c r="D18" s="78">
        <v>4162274.6677900003</v>
      </c>
      <c r="E18" s="63"/>
    </row>
    <row r="19" spans="1:5" s="62" customFormat="1" ht="11.1" customHeight="1" x14ac:dyDescent="0.2">
      <c r="A19" s="77" t="s">
        <v>13</v>
      </c>
      <c r="C19" s="78" t="s">
        <v>14</v>
      </c>
      <c r="D19" s="78">
        <v>0</v>
      </c>
      <c r="E19" s="63"/>
    </row>
    <row r="20" spans="1:5" s="62" customFormat="1" ht="11.1" customHeight="1" x14ac:dyDescent="0.2">
      <c r="A20" s="77" t="s">
        <v>15</v>
      </c>
      <c r="C20" s="78">
        <v>1013701</v>
      </c>
      <c r="D20" s="78">
        <v>1013701.13434</v>
      </c>
      <c r="E20" s="63"/>
    </row>
    <row r="21" spans="1:5" s="62" customFormat="1" ht="11.1" customHeight="1" x14ac:dyDescent="0.2">
      <c r="A21" s="77" t="s">
        <v>16</v>
      </c>
      <c r="C21" s="78">
        <v>347446</v>
      </c>
      <c r="D21" s="78">
        <v>347446</v>
      </c>
      <c r="E21" s="63"/>
    </row>
    <row r="22" spans="1:5" s="62" customFormat="1" ht="11.1" customHeight="1" x14ac:dyDescent="0.2">
      <c r="A22" s="77" t="s">
        <v>17</v>
      </c>
      <c r="C22" s="79">
        <v>0</v>
      </c>
      <c r="D22" s="79">
        <v>0</v>
      </c>
      <c r="E22" s="63"/>
    </row>
    <row r="23" spans="1:5" s="62" customFormat="1" ht="11.1" customHeight="1" x14ac:dyDescent="0.2">
      <c r="A23" s="75" t="s">
        <v>18</v>
      </c>
      <c r="C23" s="80">
        <f>SUM(C14:C22)</f>
        <v>77211777.961930007</v>
      </c>
      <c r="D23" s="80">
        <f>SUM(D14:D22)</f>
        <v>76278024.172869995</v>
      </c>
      <c r="E23" s="63"/>
    </row>
    <row r="24" spans="1:5" s="62" customFormat="1" ht="11.1" customHeight="1" x14ac:dyDescent="0.2">
      <c r="A24" s="76"/>
      <c r="C24" s="81"/>
      <c r="D24" s="81"/>
      <c r="E24" s="63"/>
    </row>
    <row r="25" spans="1:5" s="62" customFormat="1" ht="11.1" customHeight="1" x14ac:dyDescent="0.2">
      <c r="A25" s="75" t="s">
        <v>19</v>
      </c>
      <c r="C25" s="63"/>
      <c r="D25" s="63"/>
      <c r="E25" s="63"/>
    </row>
    <row r="26" spans="1:5" s="62" customFormat="1" ht="11.1" customHeight="1" x14ac:dyDescent="0.2">
      <c r="A26" s="77" t="s">
        <v>15</v>
      </c>
      <c r="C26" s="78">
        <v>6342271.7402100004</v>
      </c>
      <c r="D26" s="78">
        <v>6594530.1324300002</v>
      </c>
      <c r="E26" s="63"/>
    </row>
    <row r="27" spans="1:5" s="62" customFormat="1" ht="11.1" customHeight="1" x14ac:dyDescent="0.2">
      <c r="A27" s="77" t="s">
        <v>20</v>
      </c>
      <c r="C27" s="78">
        <v>4728697.64915</v>
      </c>
      <c r="D27" s="78">
        <v>3583234.8578000003</v>
      </c>
      <c r="E27" s="63"/>
    </row>
    <row r="28" spans="1:5" s="62" customFormat="1" ht="11.1" customHeight="1" x14ac:dyDescent="0.2">
      <c r="A28" s="77" t="s">
        <v>21</v>
      </c>
      <c r="C28" s="78">
        <v>142279.07232000001</v>
      </c>
      <c r="D28" s="78">
        <v>235157.71335000001</v>
      </c>
      <c r="E28" s="63"/>
    </row>
    <row r="29" spans="1:5" s="62" customFormat="1" ht="11.1" customHeight="1" x14ac:dyDescent="0.2">
      <c r="A29" s="77" t="s">
        <v>22</v>
      </c>
      <c r="C29" s="78">
        <v>545292.18983000005</v>
      </c>
      <c r="D29" s="78">
        <v>418636.80717000004</v>
      </c>
      <c r="E29" s="63"/>
    </row>
    <row r="30" spans="1:5" s="62" customFormat="1" ht="11.1" customHeight="1" x14ac:dyDescent="0.2">
      <c r="A30" s="77" t="s">
        <v>23</v>
      </c>
      <c r="C30" s="78">
        <v>576349.95906999998</v>
      </c>
      <c r="D30" s="78">
        <v>548561.69449000002</v>
      </c>
      <c r="E30" s="63"/>
    </row>
    <row r="31" spans="1:5" s="62" customFormat="1" ht="11.1" customHeight="1" x14ac:dyDescent="0.2">
      <c r="A31" s="77" t="s">
        <v>24</v>
      </c>
      <c r="C31" s="78">
        <v>1188162.1527200001</v>
      </c>
      <c r="D31" s="78">
        <v>1183794.52122</v>
      </c>
      <c r="E31" s="63"/>
    </row>
    <row r="32" spans="1:5" s="62" customFormat="1" ht="11.1" customHeight="1" x14ac:dyDescent="0.2">
      <c r="A32" s="77" t="s">
        <v>16</v>
      </c>
      <c r="C32" s="78">
        <v>80375.100000000006</v>
      </c>
      <c r="D32" s="78">
        <v>65005.049999999988</v>
      </c>
      <c r="E32" s="63"/>
    </row>
    <row r="33" spans="1:8" s="62" customFormat="1" ht="11.1" customHeight="1" x14ac:dyDescent="0.2">
      <c r="A33" s="77" t="s">
        <v>25</v>
      </c>
      <c r="C33" s="78">
        <v>12870454.006650001</v>
      </c>
      <c r="D33" s="78">
        <v>7785317.9654099997</v>
      </c>
      <c r="E33" s="63"/>
    </row>
    <row r="34" spans="1:8" s="62" customFormat="1" ht="11.1" customHeight="1" x14ac:dyDescent="0.2">
      <c r="A34" s="75" t="s">
        <v>26</v>
      </c>
      <c r="C34" s="80">
        <f>SUM(C26:C33)</f>
        <v>26473881.86995</v>
      </c>
      <c r="D34" s="80">
        <f>SUM(D26:D33)</f>
        <v>20414238.741870001</v>
      </c>
      <c r="E34" s="63"/>
    </row>
    <row r="35" spans="1:8" s="62" customFormat="1" ht="11.1" customHeight="1" x14ac:dyDescent="0.2">
      <c r="A35" s="76"/>
      <c r="C35" s="81"/>
      <c r="D35" s="81"/>
      <c r="E35" s="63"/>
    </row>
    <row r="36" spans="1:8" s="62" customFormat="1" ht="12" customHeight="1" thickBot="1" x14ac:dyDescent="0.25">
      <c r="A36" s="75" t="s">
        <v>27</v>
      </c>
      <c r="C36" s="82">
        <f>C23+C34</f>
        <v>103685659.83188</v>
      </c>
      <c r="D36" s="82">
        <f>D23+D34</f>
        <v>96692262.914739996</v>
      </c>
      <c r="E36" s="63"/>
    </row>
    <row r="37" spans="1:8" s="62" customFormat="1" ht="12" customHeight="1" thickTop="1" x14ac:dyDescent="0.2">
      <c r="A37" s="66"/>
      <c r="C37" s="83"/>
      <c r="D37" s="83"/>
      <c r="E37" s="63"/>
    </row>
    <row r="38" spans="1:8" s="62" customFormat="1" ht="11.1" customHeight="1" x14ac:dyDescent="0.2">
      <c r="A38" s="75" t="s">
        <v>28</v>
      </c>
      <c r="C38" s="63"/>
      <c r="D38" s="63"/>
      <c r="E38" s="63"/>
    </row>
    <row r="39" spans="1:8" s="62" customFormat="1" ht="12.95" customHeight="1" x14ac:dyDescent="0.2">
      <c r="A39" s="76"/>
      <c r="C39" s="63"/>
      <c r="D39" s="63"/>
      <c r="E39" s="63"/>
    </row>
    <row r="40" spans="1:8" s="62" customFormat="1" ht="11.1" customHeight="1" x14ac:dyDescent="0.2">
      <c r="A40" s="75" t="s">
        <v>29</v>
      </c>
      <c r="C40" s="63"/>
      <c r="D40" s="63"/>
      <c r="E40" s="63"/>
    </row>
    <row r="41" spans="1:8" s="62" customFormat="1" ht="11.1" customHeight="1" x14ac:dyDescent="0.2">
      <c r="A41" s="77" t="s">
        <v>30</v>
      </c>
      <c r="C41" s="78">
        <v>17754291.93</v>
      </c>
      <c r="D41" s="78">
        <v>17754291.93</v>
      </c>
      <c r="E41" s="63"/>
    </row>
    <row r="42" spans="1:8" s="62" customFormat="1" ht="11.1" customHeight="1" x14ac:dyDescent="0.2">
      <c r="A42" s="77" t="s">
        <v>31</v>
      </c>
      <c r="C42" s="79">
        <v>48583316.706510007</v>
      </c>
      <c r="D42" s="79">
        <v>42584810.230330005</v>
      </c>
      <c r="E42" s="63"/>
      <c r="G42" s="63"/>
    </row>
    <row r="43" spans="1:8" s="62" customFormat="1" ht="11.1" customHeight="1" x14ac:dyDescent="0.2">
      <c r="A43" s="75" t="s">
        <v>32</v>
      </c>
      <c r="C43" s="80">
        <f>SUM(C41:C42)</f>
        <v>66337608.636510007</v>
      </c>
      <c r="D43" s="80">
        <f>SUM(D41:D42)</f>
        <v>60339102.160330005</v>
      </c>
      <c r="E43" s="63"/>
      <c r="G43" s="63"/>
    </row>
    <row r="44" spans="1:8" s="62" customFormat="1" ht="11.1" customHeight="1" x14ac:dyDescent="0.2">
      <c r="A44" s="76"/>
      <c r="C44" s="81"/>
      <c r="D44" s="81"/>
      <c r="E44" s="63"/>
    </row>
    <row r="45" spans="1:8" s="62" customFormat="1" ht="11.1" customHeight="1" x14ac:dyDescent="0.2">
      <c r="A45" s="75" t="s">
        <v>33</v>
      </c>
      <c r="C45" s="63"/>
      <c r="D45" s="63"/>
      <c r="E45" s="63"/>
    </row>
    <row r="46" spans="1:8" s="62" customFormat="1" ht="11.1" customHeight="1" x14ac:dyDescent="0.2">
      <c r="A46" s="77" t="s">
        <v>34</v>
      </c>
      <c r="C46" s="78">
        <v>17923961.646920003</v>
      </c>
      <c r="D46" s="78">
        <v>16676241.636680001</v>
      </c>
      <c r="E46" s="63"/>
      <c r="H46" s="133"/>
    </row>
    <row r="47" spans="1:8" s="62" customFormat="1" ht="11.1" customHeight="1" x14ac:dyDescent="0.2">
      <c r="A47" s="77" t="s">
        <v>35</v>
      </c>
      <c r="C47" s="78">
        <v>7353657.3556500003</v>
      </c>
      <c r="D47" s="78">
        <v>7475757.5661700005</v>
      </c>
      <c r="E47" s="63"/>
      <c r="H47" s="133"/>
    </row>
    <row r="48" spans="1:8" s="62" customFormat="1" ht="11.1" customHeight="1" x14ac:dyDescent="0.2">
      <c r="A48" s="77" t="s">
        <v>36</v>
      </c>
      <c r="C48" s="78">
        <v>0</v>
      </c>
      <c r="D48" s="78">
        <v>0</v>
      </c>
      <c r="E48" s="63"/>
      <c r="H48" s="133"/>
    </row>
    <row r="49" spans="1:8" s="62" customFormat="1" ht="11.1" customHeight="1" x14ac:dyDescent="0.2">
      <c r="A49" s="77" t="s">
        <v>37</v>
      </c>
      <c r="C49" s="78">
        <v>136285.01199999999</v>
      </c>
      <c r="D49" s="78">
        <v>131097.524</v>
      </c>
      <c r="E49" s="63"/>
      <c r="H49" s="133"/>
    </row>
    <row r="50" spans="1:8" s="62" customFormat="1" ht="11.1" customHeight="1" x14ac:dyDescent="0.2">
      <c r="A50" s="77" t="s">
        <v>38</v>
      </c>
      <c r="C50" s="78">
        <v>1518259.3952100002</v>
      </c>
      <c r="D50" s="78">
        <v>1488802.2872100002</v>
      </c>
      <c r="E50" s="63"/>
      <c r="H50" s="133"/>
    </row>
    <row r="51" spans="1:8" s="62" customFormat="1" ht="11.1" customHeight="1" x14ac:dyDescent="0.2">
      <c r="A51" s="77" t="s">
        <v>39</v>
      </c>
      <c r="C51" s="78">
        <v>3412510.9270000001</v>
      </c>
      <c r="D51" s="78">
        <v>3412510.9270000001</v>
      </c>
      <c r="E51" s="63"/>
      <c r="H51" s="133"/>
    </row>
    <row r="52" spans="1:8" s="62" customFormat="1" ht="11.1" customHeight="1" x14ac:dyDescent="0.2">
      <c r="A52" s="75" t="s">
        <v>40</v>
      </c>
      <c r="C52" s="80">
        <f>SUM(C46:C51)</f>
        <v>30344674.336780004</v>
      </c>
      <c r="D52" s="80">
        <f>SUM(D46:D51)</f>
        <v>29184409.941060003</v>
      </c>
      <c r="E52" s="63"/>
      <c r="H52" s="133"/>
    </row>
    <row r="53" spans="1:8" s="62" customFormat="1" ht="11.1" customHeight="1" x14ac:dyDescent="0.2">
      <c r="C53" s="63"/>
      <c r="D53" s="63"/>
      <c r="E53" s="63"/>
    </row>
    <row r="54" spans="1:8" s="62" customFormat="1" ht="11.1" customHeight="1" x14ac:dyDescent="0.2">
      <c r="A54" s="75" t="s">
        <v>41</v>
      </c>
      <c r="C54" s="63"/>
      <c r="D54" s="63"/>
      <c r="E54" s="63"/>
    </row>
    <row r="55" spans="1:8" s="62" customFormat="1" ht="11.1" customHeight="1" x14ac:dyDescent="0.2">
      <c r="A55" s="77" t="s">
        <v>42</v>
      </c>
      <c r="C55" s="78">
        <v>3330056.7660400001</v>
      </c>
      <c r="D55" s="78">
        <v>4232778.07357</v>
      </c>
      <c r="E55" s="63"/>
    </row>
    <row r="56" spans="1:8" s="62" customFormat="1" ht="11.1" hidden="1" customHeight="1" x14ac:dyDescent="0.2">
      <c r="A56" s="62" t="s">
        <v>150</v>
      </c>
      <c r="C56" s="78" t="s">
        <v>14</v>
      </c>
      <c r="D56" s="78" t="s">
        <v>14</v>
      </c>
      <c r="E56" s="63"/>
    </row>
    <row r="57" spans="1:8" s="62" customFormat="1" ht="11.1" customHeight="1" x14ac:dyDescent="0.2">
      <c r="A57" s="77" t="s">
        <v>43</v>
      </c>
      <c r="C57" s="78">
        <v>0</v>
      </c>
      <c r="D57" s="78">
        <v>0</v>
      </c>
      <c r="E57" s="63"/>
    </row>
    <row r="58" spans="1:8" s="62" customFormat="1" ht="11.1" customHeight="1" x14ac:dyDescent="0.2">
      <c r="A58" s="77" t="s">
        <v>36</v>
      </c>
      <c r="C58" s="78">
        <v>1714743.5621</v>
      </c>
      <c r="D58" s="78">
        <v>2181673.4634200004</v>
      </c>
      <c r="E58" s="63"/>
    </row>
    <row r="59" spans="1:8" s="62" customFormat="1" ht="11.1" customHeight="1" x14ac:dyDescent="0.2">
      <c r="A59" s="77" t="s">
        <v>44</v>
      </c>
      <c r="C59" s="78">
        <v>1168176.62454</v>
      </c>
      <c r="D59" s="78">
        <f>475060.76389</f>
        <v>475060.76389</v>
      </c>
      <c r="E59" s="63"/>
    </row>
    <row r="60" spans="1:8" s="62" customFormat="1" ht="11.1" customHeight="1" x14ac:dyDescent="0.2">
      <c r="A60" s="77" t="s">
        <v>37</v>
      </c>
      <c r="C60" s="78">
        <v>35713.998</v>
      </c>
      <c r="D60" s="78">
        <v>47618.663999999997</v>
      </c>
      <c r="E60" s="63"/>
    </row>
    <row r="61" spans="1:8" s="62" customFormat="1" ht="11.1" customHeight="1" x14ac:dyDescent="0.2">
      <c r="A61" s="77" t="s">
        <v>38</v>
      </c>
      <c r="C61" s="78">
        <v>0</v>
      </c>
      <c r="D61" s="78">
        <v>0</v>
      </c>
      <c r="E61" s="63"/>
    </row>
    <row r="62" spans="1:8" s="62" customFormat="1" ht="11.1" customHeight="1" x14ac:dyDescent="0.2">
      <c r="A62" s="77" t="s">
        <v>45</v>
      </c>
      <c r="C62" s="78" t="s">
        <v>14</v>
      </c>
      <c r="D62" s="78" t="s">
        <v>14</v>
      </c>
      <c r="E62" s="63"/>
    </row>
    <row r="63" spans="1:8" s="62" customFormat="1" ht="11.1" customHeight="1" x14ac:dyDescent="0.2">
      <c r="A63" s="77" t="s">
        <v>46</v>
      </c>
      <c r="C63" s="78">
        <v>754686.48236999998</v>
      </c>
      <c r="D63" s="78">
        <v>231619.84847</v>
      </c>
      <c r="E63" s="63"/>
    </row>
    <row r="64" spans="1:8" s="62" customFormat="1" ht="11.1" customHeight="1" x14ac:dyDescent="0.2">
      <c r="A64" s="75" t="s">
        <v>47</v>
      </c>
      <c r="C64" s="80">
        <f>SUM(C55:C63)</f>
        <v>7003377.4330500001</v>
      </c>
      <c r="D64" s="80">
        <f>SUM(D55:D63)</f>
        <v>7168750.8133499995</v>
      </c>
      <c r="E64" s="63"/>
    </row>
    <row r="65" spans="1:27" s="62" customFormat="1" ht="12" customHeight="1" x14ac:dyDescent="0.2">
      <c r="A65" s="76"/>
      <c r="C65" s="81"/>
      <c r="D65" s="81"/>
      <c r="E65" s="63"/>
    </row>
    <row r="66" spans="1:27" s="62" customFormat="1" ht="11.1" customHeight="1" x14ac:dyDescent="0.2">
      <c r="A66" s="75" t="s">
        <v>48</v>
      </c>
      <c r="C66" s="84">
        <f>C52+C64</f>
        <v>37348051.769830003</v>
      </c>
      <c r="D66" s="84">
        <f>D52+D64</f>
        <v>36353160.754409999</v>
      </c>
      <c r="E66" s="63"/>
    </row>
    <row r="67" spans="1:27" s="62" customFormat="1" ht="11.1" customHeight="1" x14ac:dyDescent="0.2">
      <c r="A67" s="76"/>
      <c r="C67" s="81"/>
      <c r="D67" s="81"/>
      <c r="E67" s="63"/>
    </row>
    <row r="68" spans="1:27" s="62" customFormat="1" ht="12" customHeight="1" thickBot="1" x14ac:dyDescent="0.25">
      <c r="A68" s="75" t="s">
        <v>49</v>
      </c>
      <c r="C68" s="82">
        <f>C66+C43</f>
        <v>103685660.40634</v>
      </c>
      <c r="D68" s="82">
        <f>D66+D43</f>
        <v>96692262.914739996</v>
      </c>
      <c r="E68" s="63"/>
    </row>
    <row r="69" spans="1:27" s="62" customFormat="1" ht="12" customHeight="1" thickTop="1" x14ac:dyDescent="0.2">
      <c r="A69" s="66"/>
      <c r="C69" s="83"/>
      <c r="D69" s="83"/>
      <c r="E69" s="63"/>
    </row>
    <row r="71" spans="1:27" s="89" customFormat="1" ht="12" x14ac:dyDescent="0.2">
      <c r="A71" s="85" t="s">
        <v>136</v>
      </c>
      <c r="B71" s="86"/>
      <c r="C71" s="87">
        <v>663093.81000000006</v>
      </c>
      <c r="D71" s="88">
        <v>603093.9</v>
      </c>
    </row>
    <row r="76" spans="1:27" s="55" customFormat="1" ht="34.5" customHeight="1" x14ac:dyDescent="0.2">
      <c r="A76" s="52" t="s">
        <v>132</v>
      </c>
      <c r="B76" s="53"/>
      <c r="C76" s="54"/>
      <c r="D76" s="54"/>
      <c r="E76" s="53"/>
      <c r="F76" s="53"/>
      <c r="G76" s="53"/>
      <c r="H76" s="53"/>
      <c r="I76" s="53"/>
      <c r="J76" s="53"/>
      <c r="K76" s="53"/>
      <c r="L76" s="53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s="55" customFormat="1" ht="12" x14ac:dyDescent="0.2">
      <c r="A77" s="15"/>
      <c r="B77" s="53"/>
      <c r="C77" s="54"/>
      <c r="D77" s="54"/>
      <c r="E77" s="53"/>
      <c r="F77" s="53"/>
      <c r="G77" s="53"/>
      <c r="H77" s="53"/>
      <c r="I77" s="53"/>
      <c r="J77" s="53"/>
      <c r="K77" s="53"/>
      <c r="L77" s="53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s="55" customFormat="1" ht="12" x14ac:dyDescent="0.2">
      <c r="A78" s="52"/>
      <c r="B78" s="52"/>
      <c r="C78" s="54"/>
      <c r="D78" s="54"/>
      <c r="E78" s="53"/>
      <c r="F78" s="53"/>
      <c r="G78" s="53"/>
      <c r="H78" s="53"/>
      <c r="I78" s="53"/>
      <c r="J78" s="53"/>
      <c r="K78" s="53"/>
      <c r="L78" s="53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s="55" customFormat="1" ht="12" customHeight="1" x14ac:dyDescent="0.2">
      <c r="A79" s="52" t="s">
        <v>133</v>
      </c>
      <c r="B79" s="134" t="s">
        <v>134</v>
      </c>
      <c r="C79" s="134"/>
      <c r="D79" s="57" t="s">
        <v>56</v>
      </c>
      <c r="E79" s="53"/>
      <c r="F79" s="53"/>
      <c r="G79" s="53"/>
      <c r="H79" s="53"/>
      <c r="I79" s="53"/>
      <c r="J79" s="53"/>
      <c r="K79" s="53"/>
      <c r="L79" s="53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s="55" customFormat="1" ht="12" customHeight="1" x14ac:dyDescent="0.2">
      <c r="A80" s="110" t="s">
        <v>142</v>
      </c>
      <c r="B80" s="134" t="s">
        <v>140</v>
      </c>
      <c r="C80" s="134"/>
      <c r="D80" s="58"/>
      <c r="E80" s="53"/>
      <c r="F80" s="53"/>
      <c r="G80" s="53"/>
      <c r="H80" s="53"/>
      <c r="I80" s="53"/>
      <c r="J80" s="53"/>
      <c r="K80" s="53"/>
      <c r="L80" s="53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s="55" customFormat="1" ht="60.75" customHeight="1" x14ac:dyDescent="0.2">
      <c r="A81" s="111" t="s">
        <v>141</v>
      </c>
      <c r="B81" s="135" t="s">
        <v>146</v>
      </c>
      <c r="C81" s="135"/>
      <c r="D81" s="52"/>
      <c r="E81" s="53"/>
      <c r="F81" s="53"/>
      <c r="G81" s="53"/>
      <c r="H81" s="53"/>
      <c r="I81" s="53"/>
      <c r="J81" s="53"/>
      <c r="K81" s="53"/>
      <c r="L81" s="53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s="61" customFormat="1" ht="12" x14ac:dyDescent="0.2">
      <c r="A82" s="60" t="str">
        <f>ОПиУ!A42</f>
        <v xml:space="preserve">29 апреля 2020 г. </v>
      </c>
      <c r="B82" s="60"/>
      <c r="C82" s="60"/>
      <c r="D82" s="60"/>
      <c r="E82" s="53"/>
      <c r="F82" s="53"/>
      <c r="G82" s="53"/>
      <c r="H82" s="53"/>
      <c r="I82" s="53"/>
      <c r="J82" s="53"/>
      <c r="K82" s="53"/>
      <c r="L82" s="53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s="61" customFormat="1" ht="12" x14ac:dyDescent="0.2">
      <c r="A83" s="60" t="s">
        <v>135</v>
      </c>
      <c r="B83" s="60"/>
      <c r="C83" s="60"/>
      <c r="D83" s="60"/>
      <c r="E83" s="53"/>
      <c r="F83" s="53"/>
      <c r="G83" s="53"/>
      <c r="H83" s="53"/>
      <c r="I83" s="53"/>
      <c r="J83" s="53"/>
      <c r="K83" s="53"/>
      <c r="L83" s="53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</sheetData>
  <mergeCells count="3">
    <mergeCell ref="B79:C79"/>
    <mergeCell ref="B80:C80"/>
    <mergeCell ref="B81:C81"/>
  </mergeCells>
  <pageMargins left="0.75" right="1" top="0.75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D33"/>
  <sheetViews>
    <sheetView workbookViewId="0">
      <selection activeCell="D20" sqref="D20"/>
    </sheetView>
  </sheetViews>
  <sheetFormatPr defaultRowHeight="11.25" x14ac:dyDescent="0.2"/>
  <cols>
    <col min="1" max="1" width="47.33203125" style="26" customWidth="1"/>
    <col min="2" max="2" width="19.1640625" style="29" customWidth="1"/>
    <col min="3" max="3" width="20" style="29" customWidth="1"/>
    <col min="4" max="4" width="21" style="29" customWidth="1"/>
    <col min="5" max="20" width="9.33203125" style="29"/>
    <col min="21" max="16384" width="9.33203125" style="26"/>
  </cols>
  <sheetData>
    <row r="1" spans="1:4" ht="14.25" x14ac:dyDescent="0.2">
      <c r="A1" s="90"/>
      <c r="B1" s="91"/>
      <c r="C1" s="12" t="s">
        <v>131</v>
      </c>
      <c r="D1" s="91"/>
    </row>
    <row r="2" spans="1:4" ht="12" x14ac:dyDescent="0.2">
      <c r="A2" s="90" t="s">
        <v>0</v>
      </c>
      <c r="B2" s="91"/>
      <c r="C2" s="91"/>
      <c r="D2" s="91"/>
    </row>
    <row r="3" spans="1:4" ht="12" x14ac:dyDescent="0.2">
      <c r="A3" s="92" t="s">
        <v>1</v>
      </c>
      <c r="B3" s="91"/>
      <c r="C3" s="91"/>
      <c r="D3" s="91"/>
    </row>
    <row r="4" spans="1:4" ht="12" x14ac:dyDescent="0.2">
      <c r="A4" s="90"/>
      <c r="B4" s="91"/>
      <c r="C4" s="91"/>
      <c r="D4" s="91"/>
    </row>
    <row r="5" spans="1:4" ht="12" x14ac:dyDescent="0.2">
      <c r="A5" s="139" t="s">
        <v>50</v>
      </c>
      <c r="B5" s="140"/>
      <c r="C5" s="140"/>
      <c r="D5" s="140"/>
    </row>
    <row r="6" spans="1:4" ht="12" x14ac:dyDescent="0.2">
      <c r="A6" s="139" t="s">
        <v>153</v>
      </c>
      <c r="B6" s="140"/>
      <c r="C6" s="140"/>
      <c r="D6" s="140"/>
    </row>
    <row r="7" spans="1:4" ht="12" x14ac:dyDescent="0.2">
      <c r="A7" s="93"/>
      <c r="B7" s="91"/>
      <c r="C7" s="91"/>
      <c r="D7" s="91"/>
    </row>
    <row r="8" spans="1:4" ht="12" x14ac:dyDescent="0.2">
      <c r="A8" s="90"/>
      <c r="B8" s="91"/>
      <c r="C8" s="91"/>
      <c r="D8" s="91"/>
    </row>
    <row r="9" spans="1:4" ht="24" x14ac:dyDescent="0.2">
      <c r="A9" s="94" t="s">
        <v>4</v>
      </c>
      <c r="B9" s="95" t="s">
        <v>30</v>
      </c>
      <c r="C9" s="95" t="s">
        <v>51</v>
      </c>
      <c r="D9" s="95" t="s">
        <v>52</v>
      </c>
    </row>
    <row r="10" spans="1:4" ht="12" x14ac:dyDescent="0.2">
      <c r="A10" s="96"/>
      <c r="B10" s="97"/>
      <c r="C10" s="97"/>
      <c r="D10" s="97"/>
    </row>
    <row r="11" spans="1:4" ht="12" x14ac:dyDescent="0.2">
      <c r="A11" s="98" t="s">
        <v>143</v>
      </c>
      <c r="B11" s="99">
        <v>17754292.239999998</v>
      </c>
      <c r="C11" s="99">
        <v>28109950</v>
      </c>
      <c r="D11" s="99">
        <f>SUM(B11:C11)</f>
        <v>45864242.239999995</v>
      </c>
    </row>
    <row r="12" spans="1:4" ht="12" x14ac:dyDescent="0.2">
      <c r="A12" s="100" t="s">
        <v>53</v>
      </c>
      <c r="B12" s="101">
        <v>0</v>
      </c>
      <c r="C12" s="101">
        <v>14474860</v>
      </c>
      <c r="D12" s="102">
        <f>SUM(B12:C12)</f>
        <v>14474860</v>
      </c>
    </row>
    <row r="13" spans="1:4" ht="12" x14ac:dyDescent="0.2">
      <c r="A13" s="100" t="s">
        <v>54</v>
      </c>
      <c r="B13" s="103">
        <v>0</v>
      </c>
      <c r="C13" s="103">
        <f>C12</f>
        <v>14474860</v>
      </c>
      <c r="D13" s="104">
        <f>D12</f>
        <v>14474860</v>
      </c>
    </row>
    <row r="14" spans="1:4" ht="12" x14ac:dyDescent="0.2">
      <c r="A14" s="100" t="s">
        <v>55</v>
      </c>
      <c r="B14" s="103">
        <v>0</v>
      </c>
      <c r="C14" s="103">
        <v>0</v>
      </c>
      <c r="D14" s="104">
        <v>0</v>
      </c>
    </row>
    <row r="15" spans="1:4" ht="12.75" thickBot="1" x14ac:dyDescent="0.25">
      <c r="A15" s="98" t="s">
        <v>151</v>
      </c>
      <c r="B15" s="105">
        <v>17754292.239999998</v>
      </c>
      <c r="C15" s="105">
        <f>C13+C11</f>
        <v>42584810</v>
      </c>
      <c r="D15" s="105">
        <f>D13+D11</f>
        <v>60339102.239999995</v>
      </c>
    </row>
    <row r="16" spans="1:4" ht="12.75" thickTop="1" x14ac:dyDescent="0.2">
      <c r="A16" s="100"/>
      <c r="B16" s="106"/>
      <c r="C16" s="106"/>
      <c r="D16" s="106"/>
    </row>
    <row r="17" spans="1:30" ht="12" x14ac:dyDescent="0.2">
      <c r="A17" s="100" t="s">
        <v>138</v>
      </c>
      <c r="B17" s="103">
        <v>0</v>
      </c>
      <c r="C17" s="103">
        <v>5998507</v>
      </c>
      <c r="D17" s="103">
        <f>SUM(B17:C17)</f>
        <v>5998507</v>
      </c>
    </row>
    <row r="18" spans="1:30" ht="12" x14ac:dyDescent="0.2">
      <c r="A18" s="100" t="s">
        <v>139</v>
      </c>
      <c r="B18" s="103">
        <v>0</v>
      </c>
      <c r="C18" s="103">
        <f>C17</f>
        <v>5998507</v>
      </c>
      <c r="D18" s="103">
        <f>D17</f>
        <v>5998507</v>
      </c>
    </row>
    <row r="19" spans="1:30" ht="12" x14ac:dyDescent="0.2">
      <c r="A19" s="100" t="s">
        <v>55</v>
      </c>
      <c r="B19" s="103">
        <v>0</v>
      </c>
      <c r="C19" s="103">
        <v>0</v>
      </c>
      <c r="D19" s="104">
        <v>0</v>
      </c>
    </row>
    <row r="20" spans="1:30" ht="12.75" thickBot="1" x14ac:dyDescent="0.25">
      <c r="A20" s="98" t="s">
        <v>148</v>
      </c>
      <c r="B20" s="105">
        <v>17754292.239999998</v>
      </c>
      <c r="C20" s="105">
        <f>C18+C15</f>
        <v>48583317</v>
      </c>
      <c r="D20" s="105">
        <f>D18+D15</f>
        <v>66337609.239999995</v>
      </c>
    </row>
    <row r="21" spans="1:30" ht="12.75" thickTop="1" x14ac:dyDescent="0.2">
      <c r="A21" s="100"/>
      <c r="B21" s="106"/>
      <c r="C21" s="106"/>
      <c r="D21" s="106"/>
    </row>
    <row r="22" spans="1:30" x14ac:dyDescent="0.2">
      <c r="A22" s="107"/>
      <c r="B22" s="108"/>
      <c r="C22" s="108"/>
      <c r="D22" s="108"/>
    </row>
    <row r="23" spans="1:30" x14ac:dyDescent="0.2">
      <c r="A23" s="107"/>
      <c r="B23" s="108"/>
      <c r="C23" s="108"/>
      <c r="D23" s="108"/>
    </row>
    <row r="26" spans="1:30" s="55" customFormat="1" ht="34.5" customHeight="1" x14ac:dyDescent="0.2">
      <c r="A26" s="52" t="s">
        <v>132</v>
      </c>
      <c r="B26" s="53"/>
      <c r="C26" s="54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s="55" customFormat="1" ht="12" x14ac:dyDescent="0.2">
      <c r="A27" s="15"/>
      <c r="B27" s="53"/>
      <c r="C27" s="54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s="55" customFormat="1" ht="12" x14ac:dyDescent="0.2">
      <c r="A28" s="52"/>
      <c r="B28" s="52"/>
      <c r="C28" s="54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s="55" customFormat="1" ht="12" x14ac:dyDescent="0.2">
      <c r="A29" s="52" t="s">
        <v>133</v>
      </c>
      <c r="B29" s="134" t="s">
        <v>134</v>
      </c>
      <c r="C29" s="134"/>
      <c r="D29" s="57" t="s">
        <v>56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s="55" customFormat="1" ht="12" x14ac:dyDescent="0.2">
      <c r="A30" s="110" t="s">
        <v>142</v>
      </c>
      <c r="B30" s="134" t="s">
        <v>140</v>
      </c>
      <c r="C30" s="134"/>
      <c r="D30" s="5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55" customFormat="1" ht="56.25" customHeight="1" x14ac:dyDescent="0.2">
      <c r="A31" s="111" t="s">
        <v>141</v>
      </c>
      <c r="B31" s="135" t="str">
        <f>ОФП!B81</f>
        <v>Директор департамента бухгалтерского учета и отчетности, главный бухгалтер</v>
      </c>
      <c r="C31" s="135"/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61" customFormat="1" ht="12" x14ac:dyDescent="0.2">
      <c r="A32" s="60" t="str">
        <f>ОПиУ!A42</f>
        <v xml:space="preserve">29 апреля 2020 г. </v>
      </c>
      <c r="B32" s="60"/>
      <c r="C32" s="60"/>
      <c r="D32" s="60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61" customFormat="1" ht="12" x14ac:dyDescent="0.2">
      <c r="A33" s="60" t="s">
        <v>135</v>
      </c>
      <c r="B33" s="60"/>
      <c r="C33" s="60"/>
      <c r="D33" s="60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</sheetData>
  <mergeCells count="5">
    <mergeCell ref="B29:C29"/>
    <mergeCell ref="B30:C30"/>
    <mergeCell ref="B31:C31"/>
    <mergeCell ref="A5:D5"/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topLeftCell="A16" zoomScaleNormal="100" workbookViewId="0">
      <selection activeCell="L67" sqref="L67"/>
    </sheetView>
  </sheetViews>
  <sheetFormatPr defaultRowHeight="11.25" x14ac:dyDescent="0.2"/>
  <cols>
    <col min="1" max="1" width="47.33203125" customWidth="1"/>
    <col min="3" max="3" width="7.1640625" customWidth="1"/>
    <col min="4" max="9" width="9.33203125" hidden="1" customWidth="1"/>
    <col min="11" max="11" width="5.6640625" customWidth="1"/>
    <col min="12" max="12" width="21.83203125" customWidth="1"/>
    <col min="13" max="13" width="0.1640625" customWidth="1"/>
    <col min="14" max="14" width="21.83203125" customWidth="1"/>
  </cols>
  <sheetData>
    <row r="1" spans="1:15" ht="14.25" x14ac:dyDescent="0.2">
      <c r="A1" s="10"/>
      <c r="K1" s="12" t="s">
        <v>131</v>
      </c>
    </row>
    <row r="2" spans="1:15" ht="12" x14ac:dyDescent="0.2">
      <c r="A2" s="23" t="s">
        <v>0</v>
      </c>
    </row>
    <row r="3" spans="1:15" ht="12" x14ac:dyDescent="0.2">
      <c r="A3" s="24" t="s">
        <v>1</v>
      </c>
    </row>
    <row r="4" spans="1:15" ht="12" x14ac:dyDescent="0.2">
      <c r="A4" s="23"/>
    </row>
    <row r="5" spans="1:15" ht="12" x14ac:dyDescent="0.2">
      <c r="A5" s="25" t="s">
        <v>129</v>
      </c>
    </row>
    <row r="6" spans="1:15" ht="12" x14ac:dyDescent="0.2">
      <c r="A6" s="25" t="s">
        <v>145</v>
      </c>
    </row>
    <row r="7" spans="1:15" ht="12" x14ac:dyDescent="0.2">
      <c r="A7" s="68" t="s">
        <v>148</v>
      </c>
    </row>
    <row r="8" spans="1:15" x14ac:dyDescent="0.2">
      <c r="A8" s="26"/>
      <c r="B8" s="11" t="s">
        <v>130</v>
      </c>
    </row>
    <row r="9" spans="1:15" ht="11.25" customHeight="1" x14ac:dyDescent="0.2">
      <c r="A9" s="149" t="s">
        <v>4</v>
      </c>
      <c r="B9" s="149"/>
      <c r="C9" s="149"/>
      <c r="D9" s="149"/>
      <c r="E9" s="149"/>
      <c r="F9" s="149"/>
      <c r="G9" s="149"/>
      <c r="H9" s="149"/>
      <c r="I9" s="112" t="s">
        <v>91</v>
      </c>
      <c r="J9" s="112"/>
      <c r="K9" s="112"/>
      <c r="L9" s="162" t="s">
        <v>155</v>
      </c>
      <c r="M9" s="162"/>
      <c r="N9" s="162" t="s">
        <v>155</v>
      </c>
      <c r="O9" s="116"/>
    </row>
    <row r="10" spans="1:15" ht="23.25" customHeight="1" thickBot="1" x14ac:dyDescent="0.25">
      <c r="A10" s="149"/>
      <c r="B10" s="149"/>
      <c r="C10" s="149"/>
      <c r="D10" s="149"/>
      <c r="E10" s="149"/>
      <c r="F10" s="149"/>
      <c r="G10" s="149"/>
      <c r="H10" s="149"/>
      <c r="I10" s="112"/>
      <c r="J10" s="112" t="s">
        <v>144</v>
      </c>
      <c r="K10" s="112"/>
      <c r="L10" s="163"/>
      <c r="M10" s="163"/>
      <c r="N10" s="163"/>
      <c r="O10" s="116"/>
    </row>
    <row r="11" spans="1:15" ht="16.5" thickBot="1" x14ac:dyDescent="0.25">
      <c r="A11" s="150" t="s">
        <v>75</v>
      </c>
      <c r="B11" s="150"/>
      <c r="C11" s="150"/>
      <c r="D11" s="150"/>
      <c r="E11" s="150"/>
      <c r="F11" s="150"/>
      <c r="G11" s="150"/>
      <c r="H11" s="143">
        <v>10</v>
      </c>
      <c r="I11" s="143"/>
      <c r="J11" s="143"/>
      <c r="K11" s="143"/>
      <c r="L11" s="121">
        <f>SUM(L13:L18)</f>
        <v>12817054</v>
      </c>
      <c r="M11" s="141">
        <f>SUM(M13:N18)</f>
        <v>10581568</v>
      </c>
      <c r="N11" s="141"/>
      <c r="O11" s="2"/>
    </row>
    <row r="12" spans="1:15" ht="15.75" x14ac:dyDescent="0.2">
      <c r="A12" s="142" t="s">
        <v>76</v>
      </c>
      <c r="B12" s="142"/>
      <c r="C12" s="142"/>
      <c r="D12" s="142"/>
      <c r="E12" s="142"/>
      <c r="F12" s="142"/>
      <c r="G12" s="142"/>
      <c r="H12" s="142"/>
      <c r="I12" s="142"/>
      <c r="J12" s="3"/>
      <c r="K12" s="3"/>
      <c r="L12" s="124"/>
      <c r="M12" s="6"/>
      <c r="N12" s="6"/>
      <c r="O12" s="8"/>
    </row>
    <row r="13" spans="1:15" ht="15.75" x14ac:dyDescent="0.2">
      <c r="A13" s="142" t="s">
        <v>92</v>
      </c>
      <c r="B13" s="142"/>
      <c r="C13" s="142"/>
      <c r="D13" s="142"/>
      <c r="E13" s="142"/>
      <c r="F13" s="142"/>
      <c r="G13" s="142"/>
      <c r="H13" s="143">
        <v>11</v>
      </c>
      <c r="I13" s="143"/>
      <c r="J13" s="143"/>
      <c r="K13" s="143"/>
      <c r="L13" s="123">
        <v>11611051</v>
      </c>
      <c r="M13" s="144">
        <v>9267223</v>
      </c>
      <c r="N13" s="144"/>
      <c r="O13" s="2"/>
    </row>
    <row r="14" spans="1:15" ht="15.75" x14ac:dyDescent="0.2">
      <c r="A14" s="142" t="s">
        <v>93</v>
      </c>
      <c r="B14" s="142"/>
      <c r="C14" s="142"/>
      <c r="D14" s="142"/>
      <c r="E14" s="142"/>
      <c r="F14" s="142"/>
      <c r="G14" s="142"/>
      <c r="H14" s="143">
        <v>12</v>
      </c>
      <c r="I14" s="143"/>
      <c r="J14" s="143"/>
      <c r="K14" s="143"/>
      <c r="L14" s="122" t="s">
        <v>14</v>
      </c>
      <c r="M14" s="145" t="s">
        <v>14</v>
      </c>
      <c r="N14" s="145"/>
      <c r="O14" s="2"/>
    </row>
    <row r="15" spans="1:15" ht="15.75" x14ac:dyDescent="0.2">
      <c r="A15" s="142" t="s">
        <v>94</v>
      </c>
      <c r="B15" s="142"/>
      <c r="C15" s="142"/>
      <c r="D15" s="142"/>
      <c r="E15" s="142"/>
      <c r="F15" s="142"/>
      <c r="G15" s="142"/>
      <c r="H15" s="143">
        <v>13</v>
      </c>
      <c r="I15" s="143"/>
      <c r="J15" s="143"/>
      <c r="K15" s="143"/>
      <c r="L15" s="123">
        <v>1168209</v>
      </c>
      <c r="M15" s="144">
        <v>1279725</v>
      </c>
      <c r="N15" s="144"/>
      <c r="O15" s="2"/>
    </row>
    <row r="16" spans="1:15" ht="15.75" x14ac:dyDescent="0.2">
      <c r="A16" s="142" t="s">
        <v>95</v>
      </c>
      <c r="B16" s="142"/>
      <c r="C16" s="142"/>
      <c r="D16" s="142"/>
      <c r="E16" s="142"/>
      <c r="F16" s="142"/>
      <c r="G16" s="142"/>
      <c r="H16" s="143">
        <v>14</v>
      </c>
      <c r="I16" s="143"/>
      <c r="J16" s="143"/>
      <c r="K16" s="143"/>
      <c r="L16" s="122" t="s">
        <v>14</v>
      </c>
      <c r="M16" s="144"/>
      <c r="N16" s="144"/>
      <c r="O16" s="2"/>
    </row>
    <row r="17" spans="1:15" ht="15.75" x14ac:dyDescent="0.2">
      <c r="A17" s="142" t="s">
        <v>96</v>
      </c>
      <c r="B17" s="142"/>
      <c r="C17" s="142"/>
      <c r="D17" s="142"/>
      <c r="E17" s="142"/>
      <c r="F17" s="142"/>
      <c r="G17" s="142"/>
      <c r="H17" s="143">
        <v>15</v>
      </c>
      <c r="I17" s="143"/>
      <c r="J17" s="143"/>
      <c r="K17" s="143"/>
      <c r="L17" s="123" t="s">
        <v>14</v>
      </c>
      <c r="M17" s="144" t="s">
        <v>14</v>
      </c>
      <c r="N17" s="144"/>
      <c r="O17" s="2"/>
    </row>
    <row r="18" spans="1:15" ht="15.75" x14ac:dyDescent="0.2">
      <c r="A18" s="142" t="s">
        <v>97</v>
      </c>
      <c r="B18" s="142"/>
      <c r="C18" s="142"/>
      <c r="D18" s="142"/>
      <c r="E18" s="142"/>
      <c r="F18" s="142"/>
      <c r="G18" s="142"/>
      <c r="H18" s="143">
        <v>16</v>
      </c>
      <c r="I18" s="143"/>
      <c r="J18" s="143"/>
      <c r="K18" s="143"/>
      <c r="L18" s="123">
        <v>37794</v>
      </c>
      <c r="M18" s="144">
        <v>34620</v>
      </c>
      <c r="N18" s="144"/>
      <c r="O18" s="2"/>
    </row>
    <row r="19" spans="1:15" ht="16.5" thickBot="1" x14ac:dyDescent="0.25">
      <c r="A19" s="150" t="s">
        <v>77</v>
      </c>
      <c r="B19" s="150"/>
      <c r="C19" s="150"/>
      <c r="D19" s="150"/>
      <c r="E19" s="150"/>
      <c r="F19" s="150"/>
      <c r="G19" s="150"/>
      <c r="H19" s="142"/>
      <c r="I19" s="142"/>
      <c r="J19" s="3"/>
      <c r="K19" s="3"/>
      <c r="L19" s="121">
        <f>SUM(L21:L27)</f>
        <v>6487408</v>
      </c>
      <c r="M19" s="141">
        <f>SUM(M21:N27)</f>
        <v>6130093</v>
      </c>
      <c r="N19" s="141"/>
      <c r="O19" s="2"/>
    </row>
    <row r="20" spans="1:15" ht="15.75" x14ac:dyDescent="0.2">
      <c r="A20" s="142" t="s">
        <v>76</v>
      </c>
      <c r="B20" s="142"/>
      <c r="C20" s="142"/>
      <c r="D20" s="142"/>
      <c r="E20" s="142"/>
      <c r="F20" s="142"/>
      <c r="G20" s="142"/>
      <c r="H20" s="143"/>
      <c r="I20" s="143"/>
      <c r="J20" s="1"/>
      <c r="K20" s="1"/>
      <c r="L20" s="124"/>
      <c r="M20" s="6"/>
      <c r="N20" s="6"/>
      <c r="O20" s="8"/>
    </row>
    <row r="21" spans="1:15" ht="15.75" x14ac:dyDescent="0.2">
      <c r="A21" s="142" t="s">
        <v>98</v>
      </c>
      <c r="B21" s="142"/>
      <c r="C21" s="142"/>
      <c r="D21" s="142"/>
      <c r="E21" s="142"/>
      <c r="F21" s="142"/>
      <c r="G21" s="142"/>
      <c r="H21" s="143">
        <v>21</v>
      </c>
      <c r="I21" s="143"/>
      <c r="J21" s="143"/>
      <c r="K21" s="143"/>
      <c r="L21" s="123">
        <v>2774869</v>
      </c>
      <c r="M21" s="144">
        <v>2617213</v>
      </c>
      <c r="N21" s="144"/>
      <c r="O21" s="2"/>
    </row>
    <row r="22" spans="1:15" ht="15.75" x14ac:dyDescent="0.2">
      <c r="A22" s="142" t="s">
        <v>99</v>
      </c>
      <c r="B22" s="142"/>
      <c r="C22" s="142"/>
      <c r="D22" s="142"/>
      <c r="E22" s="142"/>
      <c r="F22" s="142"/>
      <c r="G22" s="142"/>
      <c r="H22" s="143">
        <v>22</v>
      </c>
      <c r="I22" s="143"/>
      <c r="J22" s="143"/>
      <c r="K22" s="143"/>
      <c r="L22" s="123">
        <v>545292</v>
      </c>
      <c r="M22" s="144">
        <v>213389</v>
      </c>
      <c r="N22" s="144"/>
      <c r="O22" s="2"/>
    </row>
    <row r="23" spans="1:15" ht="15.75" x14ac:dyDescent="0.2">
      <c r="A23" s="142" t="s">
        <v>100</v>
      </c>
      <c r="B23" s="142"/>
      <c r="C23" s="142"/>
      <c r="D23" s="142"/>
      <c r="E23" s="142"/>
      <c r="F23" s="142"/>
      <c r="G23" s="142"/>
      <c r="H23" s="143">
        <v>23</v>
      </c>
      <c r="I23" s="143"/>
      <c r="J23" s="143"/>
      <c r="K23" s="143"/>
      <c r="L23" s="123">
        <v>1350145</v>
      </c>
      <c r="M23" s="144">
        <v>1118886</v>
      </c>
      <c r="N23" s="144"/>
      <c r="O23" s="2"/>
    </row>
    <row r="24" spans="1:15" ht="15.75" x14ac:dyDescent="0.2">
      <c r="A24" s="142" t="s">
        <v>101</v>
      </c>
      <c r="B24" s="142"/>
      <c r="C24" s="142"/>
      <c r="D24" s="142"/>
      <c r="E24" s="142"/>
      <c r="F24" s="142"/>
      <c r="G24" s="142"/>
      <c r="H24" s="143">
        <v>24</v>
      </c>
      <c r="I24" s="143"/>
      <c r="J24" s="143"/>
      <c r="K24" s="143"/>
      <c r="L24" s="123">
        <v>345635</v>
      </c>
      <c r="M24" s="144">
        <v>348805</v>
      </c>
      <c r="N24" s="144"/>
      <c r="O24" s="2"/>
    </row>
    <row r="25" spans="1:15" ht="15.75" x14ac:dyDescent="0.2">
      <c r="A25" s="142" t="s">
        <v>102</v>
      </c>
      <c r="B25" s="142"/>
      <c r="C25" s="142"/>
      <c r="D25" s="142"/>
      <c r="E25" s="142"/>
      <c r="F25" s="142"/>
      <c r="G25" s="142"/>
      <c r="H25" s="143">
        <v>25</v>
      </c>
      <c r="I25" s="143"/>
      <c r="J25" s="143"/>
      <c r="K25" s="143"/>
      <c r="L25" s="123">
        <v>807</v>
      </c>
      <c r="M25" s="144">
        <v>153795</v>
      </c>
      <c r="N25" s="144"/>
      <c r="O25" s="2"/>
    </row>
    <row r="26" spans="1:15" ht="15.75" x14ac:dyDescent="0.2">
      <c r="A26" s="142" t="s">
        <v>103</v>
      </c>
      <c r="B26" s="142"/>
      <c r="C26" s="142"/>
      <c r="D26" s="142"/>
      <c r="E26" s="142"/>
      <c r="F26" s="142"/>
      <c r="G26" s="142"/>
      <c r="H26" s="143">
        <v>26</v>
      </c>
      <c r="I26" s="143"/>
      <c r="J26" s="143"/>
      <c r="K26" s="143"/>
      <c r="L26" s="123">
        <v>1377656</v>
      </c>
      <c r="M26" s="144">
        <v>1535642</v>
      </c>
      <c r="N26" s="144"/>
      <c r="O26" s="2"/>
    </row>
    <row r="27" spans="1:15" ht="16.5" thickBot="1" x14ac:dyDescent="0.25">
      <c r="A27" s="142" t="s">
        <v>104</v>
      </c>
      <c r="B27" s="142"/>
      <c r="C27" s="142"/>
      <c r="D27" s="142"/>
      <c r="E27" s="142"/>
      <c r="F27" s="142"/>
      <c r="G27" s="142"/>
      <c r="H27" s="151">
        <v>27</v>
      </c>
      <c r="I27" s="151"/>
      <c r="J27" s="151"/>
      <c r="K27" s="151"/>
      <c r="L27" s="126">
        <v>93004</v>
      </c>
      <c r="M27" s="154">
        <v>142363</v>
      </c>
      <c r="N27" s="154"/>
      <c r="O27" s="2"/>
    </row>
    <row r="28" spans="1:15" ht="16.5" thickBot="1" x14ac:dyDescent="0.25">
      <c r="A28" s="155" t="s">
        <v>78</v>
      </c>
      <c r="B28" s="155"/>
      <c r="C28" s="155"/>
      <c r="D28" s="155"/>
      <c r="E28" s="155"/>
      <c r="F28" s="155"/>
      <c r="G28" s="155"/>
      <c r="H28" s="156">
        <v>30</v>
      </c>
      <c r="I28" s="156"/>
      <c r="J28" s="156"/>
      <c r="K28" s="156"/>
      <c r="L28" s="120">
        <f>L11-L19</f>
        <v>6329646</v>
      </c>
      <c r="M28" s="157">
        <f>M11-M19</f>
        <v>4451475</v>
      </c>
      <c r="N28" s="157"/>
      <c r="O28" s="2"/>
    </row>
    <row r="29" spans="1:15" ht="15.75" x14ac:dyDescent="0.2">
      <c r="A29" s="152" t="s">
        <v>79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2"/>
    </row>
    <row r="30" spans="1:15" ht="16.5" thickBot="1" x14ac:dyDescent="0.25">
      <c r="A30" s="150" t="s">
        <v>80</v>
      </c>
      <c r="B30" s="150"/>
      <c r="C30" s="150"/>
      <c r="D30" s="150"/>
      <c r="E30" s="150"/>
      <c r="F30" s="150"/>
      <c r="G30" s="150"/>
      <c r="H30" s="153">
        <v>40</v>
      </c>
      <c r="I30" s="153"/>
      <c r="J30" s="153"/>
      <c r="K30" s="153"/>
      <c r="L30" s="121">
        <f>SUM(L32:L42)</f>
        <v>102231</v>
      </c>
      <c r="M30" s="141">
        <f>SUM(M32:N42)</f>
        <v>174891</v>
      </c>
      <c r="N30" s="141"/>
      <c r="O30" s="2"/>
    </row>
    <row r="31" spans="1:15" ht="15.75" x14ac:dyDescent="0.2">
      <c r="A31" s="142" t="s">
        <v>76</v>
      </c>
      <c r="B31" s="142"/>
      <c r="C31" s="142"/>
      <c r="D31" s="142"/>
      <c r="E31" s="142"/>
      <c r="F31" s="142"/>
      <c r="G31" s="142"/>
      <c r="H31" s="143"/>
      <c r="I31" s="143"/>
      <c r="J31" s="1"/>
      <c r="K31" s="1"/>
      <c r="L31" s="124"/>
      <c r="M31" s="6"/>
      <c r="N31" s="6"/>
      <c r="O31" s="8"/>
    </row>
    <row r="32" spans="1:15" ht="15.75" x14ac:dyDescent="0.2">
      <c r="A32" s="142" t="s">
        <v>105</v>
      </c>
      <c r="B32" s="142"/>
      <c r="C32" s="142"/>
      <c r="D32" s="142"/>
      <c r="E32" s="142"/>
      <c r="F32" s="142"/>
      <c r="G32" s="142"/>
      <c r="H32" s="143">
        <v>41</v>
      </c>
      <c r="I32" s="143"/>
      <c r="J32" s="143"/>
      <c r="K32" s="143"/>
      <c r="L32" s="122">
        <v>24000</v>
      </c>
      <c r="M32" s="144">
        <v>160010</v>
      </c>
      <c r="N32" s="144"/>
      <c r="O32" s="7"/>
    </row>
    <row r="33" spans="1:15" ht="15.75" x14ac:dyDescent="0.2">
      <c r="A33" s="142" t="s">
        <v>106</v>
      </c>
      <c r="B33" s="142"/>
      <c r="C33" s="142"/>
      <c r="D33" s="142"/>
      <c r="E33" s="142"/>
      <c r="F33" s="142"/>
      <c r="G33" s="142"/>
      <c r="H33" s="143">
        <v>42</v>
      </c>
      <c r="I33" s="143"/>
      <c r="J33" s="143"/>
      <c r="K33" s="143"/>
      <c r="L33" s="122" t="s">
        <v>14</v>
      </c>
      <c r="M33" s="145" t="s">
        <v>14</v>
      </c>
      <c r="N33" s="145"/>
      <c r="O33" s="7"/>
    </row>
    <row r="34" spans="1:15" ht="15.75" x14ac:dyDescent="0.2">
      <c r="A34" s="142" t="s">
        <v>107</v>
      </c>
      <c r="B34" s="142"/>
      <c r="C34" s="142"/>
      <c r="D34" s="142"/>
      <c r="E34" s="142"/>
      <c r="F34" s="142"/>
      <c r="G34" s="142"/>
      <c r="H34" s="143">
        <v>43</v>
      </c>
      <c r="I34" s="143"/>
      <c r="J34" s="143"/>
      <c r="K34" s="143"/>
      <c r="L34" s="122" t="s">
        <v>14</v>
      </c>
      <c r="M34" s="145" t="s">
        <v>14</v>
      </c>
      <c r="N34" s="145"/>
      <c r="O34" s="7"/>
    </row>
    <row r="35" spans="1:15" ht="15.75" x14ac:dyDescent="0.2">
      <c r="A35" s="158" t="s">
        <v>108</v>
      </c>
      <c r="B35" s="158"/>
      <c r="C35" s="158"/>
      <c r="D35" s="158"/>
      <c r="E35" s="158"/>
      <c r="F35" s="158"/>
      <c r="G35" s="158"/>
      <c r="H35" s="143">
        <v>44</v>
      </c>
      <c r="I35" s="143"/>
      <c r="J35" s="143"/>
      <c r="K35" s="143"/>
      <c r="L35" s="122" t="s">
        <v>14</v>
      </c>
      <c r="M35" s="145" t="s">
        <v>14</v>
      </c>
      <c r="N35" s="145"/>
      <c r="O35" s="7"/>
    </row>
    <row r="36" spans="1:15" ht="15.75" x14ac:dyDescent="0.2">
      <c r="A36" s="158" t="s">
        <v>109</v>
      </c>
      <c r="B36" s="158"/>
      <c r="C36" s="158"/>
      <c r="D36" s="158"/>
      <c r="E36" s="158"/>
      <c r="F36" s="158"/>
      <c r="G36" s="158"/>
      <c r="H36" s="143">
        <v>45</v>
      </c>
      <c r="I36" s="143"/>
      <c r="J36" s="143"/>
      <c r="K36" s="143"/>
      <c r="L36" s="122" t="s">
        <v>14</v>
      </c>
      <c r="M36" s="145" t="s">
        <v>14</v>
      </c>
      <c r="N36" s="145"/>
      <c r="O36" s="7"/>
    </row>
    <row r="37" spans="1:15" ht="15.75" x14ac:dyDescent="0.2">
      <c r="A37" s="158" t="s">
        <v>110</v>
      </c>
      <c r="B37" s="158"/>
      <c r="C37" s="158"/>
      <c r="D37" s="158"/>
      <c r="E37" s="158"/>
      <c r="F37" s="158"/>
      <c r="G37" s="158"/>
      <c r="H37" s="143">
        <v>46</v>
      </c>
      <c r="I37" s="143"/>
      <c r="J37" s="143"/>
      <c r="K37" s="143"/>
      <c r="L37" s="122" t="s">
        <v>14</v>
      </c>
      <c r="M37" s="145" t="s">
        <v>14</v>
      </c>
      <c r="N37" s="145"/>
      <c r="O37" s="7"/>
    </row>
    <row r="38" spans="1:15" ht="15.75" x14ac:dyDescent="0.2">
      <c r="A38" s="158" t="s">
        <v>111</v>
      </c>
      <c r="B38" s="158"/>
      <c r="C38" s="158"/>
      <c r="D38" s="158"/>
      <c r="E38" s="158"/>
      <c r="F38" s="158"/>
      <c r="G38" s="158"/>
      <c r="H38" s="143">
        <v>47</v>
      </c>
      <c r="I38" s="143"/>
      <c r="J38" s="143"/>
      <c r="K38" s="143"/>
      <c r="L38" s="122" t="s">
        <v>14</v>
      </c>
      <c r="M38" s="145" t="s">
        <v>14</v>
      </c>
      <c r="N38" s="145"/>
      <c r="O38" s="7"/>
    </row>
    <row r="39" spans="1:15" ht="15.75" x14ac:dyDescent="0.2">
      <c r="A39" s="158" t="s">
        <v>112</v>
      </c>
      <c r="B39" s="158"/>
      <c r="C39" s="158"/>
      <c r="D39" s="158"/>
      <c r="E39" s="158"/>
      <c r="F39" s="158"/>
      <c r="G39" s="158"/>
      <c r="H39" s="143">
        <v>48</v>
      </c>
      <c r="I39" s="143"/>
      <c r="J39" s="143"/>
      <c r="K39" s="143"/>
      <c r="L39" s="122" t="s">
        <v>14</v>
      </c>
      <c r="M39" s="145" t="s">
        <v>14</v>
      </c>
      <c r="N39" s="145"/>
      <c r="O39" s="7"/>
    </row>
    <row r="40" spans="1:15" ht="15.75" x14ac:dyDescent="0.2">
      <c r="A40" s="158" t="s">
        <v>113</v>
      </c>
      <c r="B40" s="158"/>
      <c r="C40" s="158"/>
      <c r="D40" s="158"/>
      <c r="E40" s="158"/>
      <c r="F40" s="158"/>
      <c r="G40" s="158"/>
      <c r="H40" s="143">
        <v>49</v>
      </c>
      <c r="I40" s="143"/>
      <c r="J40" s="143"/>
      <c r="K40" s="143"/>
      <c r="L40" s="122" t="s">
        <v>14</v>
      </c>
      <c r="M40" s="145" t="s">
        <v>14</v>
      </c>
      <c r="N40" s="145"/>
      <c r="O40" s="7"/>
    </row>
    <row r="41" spans="1:15" ht="15.75" x14ac:dyDescent="0.2">
      <c r="A41" s="158" t="s">
        <v>96</v>
      </c>
      <c r="B41" s="158"/>
      <c r="C41" s="158"/>
      <c r="D41" s="158"/>
      <c r="E41" s="158"/>
      <c r="F41" s="158"/>
      <c r="G41" s="158"/>
      <c r="H41" s="143">
        <v>50</v>
      </c>
      <c r="I41" s="143"/>
      <c r="J41" s="143"/>
      <c r="K41" s="143"/>
      <c r="L41" s="132">
        <v>78231</v>
      </c>
      <c r="M41" s="144">
        <v>14667</v>
      </c>
      <c r="N41" s="144"/>
      <c r="O41" s="7"/>
    </row>
    <row r="42" spans="1:15" ht="15.75" x14ac:dyDescent="0.2">
      <c r="A42" s="142" t="s">
        <v>97</v>
      </c>
      <c r="B42" s="142"/>
      <c r="C42" s="142"/>
      <c r="D42" s="142"/>
      <c r="E42" s="142"/>
      <c r="F42" s="142"/>
      <c r="G42" s="142"/>
      <c r="H42" s="143">
        <v>51</v>
      </c>
      <c r="I42" s="143"/>
      <c r="J42" s="143"/>
      <c r="K42" s="143"/>
      <c r="L42" s="123" t="s">
        <v>14</v>
      </c>
      <c r="M42" s="165">
        <v>214</v>
      </c>
      <c r="N42" s="165"/>
      <c r="O42" s="7"/>
    </row>
    <row r="43" spans="1:15" ht="16.5" thickBot="1" x14ac:dyDescent="0.25">
      <c r="A43" s="150" t="s">
        <v>81</v>
      </c>
      <c r="B43" s="150"/>
      <c r="C43" s="150"/>
      <c r="D43" s="150"/>
      <c r="E43" s="150"/>
      <c r="F43" s="150"/>
      <c r="G43" s="150"/>
      <c r="H43" s="153">
        <v>60</v>
      </c>
      <c r="I43" s="153"/>
      <c r="J43" s="153"/>
      <c r="K43" s="153"/>
      <c r="L43" s="121">
        <f>SUM(L45:L55)</f>
        <v>2335253</v>
      </c>
      <c r="M43" s="166">
        <f>SUM(M45:N55)</f>
        <v>1677613</v>
      </c>
      <c r="N43" s="166"/>
      <c r="O43" s="7"/>
    </row>
    <row r="44" spans="1:15" ht="15.75" x14ac:dyDescent="0.2">
      <c r="A44" s="142" t="s">
        <v>76</v>
      </c>
      <c r="B44" s="142"/>
      <c r="C44" s="142"/>
      <c r="D44" s="142"/>
      <c r="E44" s="142"/>
      <c r="F44" s="142"/>
      <c r="G44" s="142"/>
      <c r="H44" s="143"/>
      <c r="I44" s="143"/>
      <c r="J44" s="1"/>
      <c r="K44" s="1"/>
      <c r="L44" s="124"/>
      <c r="M44" s="159"/>
      <c r="N44" s="159"/>
      <c r="O44" s="7"/>
    </row>
    <row r="45" spans="1:15" ht="15.75" x14ac:dyDescent="0.2">
      <c r="A45" s="142" t="s">
        <v>114</v>
      </c>
      <c r="B45" s="142"/>
      <c r="C45" s="142"/>
      <c r="D45" s="142"/>
      <c r="E45" s="142"/>
      <c r="F45" s="142"/>
      <c r="G45" s="142"/>
      <c r="H45" s="143">
        <v>61</v>
      </c>
      <c r="I45" s="143"/>
      <c r="J45" s="143"/>
      <c r="K45" s="143"/>
      <c r="L45" s="123">
        <v>131230</v>
      </c>
      <c r="M45" s="144">
        <v>660704</v>
      </c>
      <c r="N45" s="144"/>
      <c r="O45" s="7"/>
    </row>
    <row r="46" spans="1:15" ht="15.75" x14ac:dyDescent="0.2">
      <c r="A46" s="142" t="s">
        <v>115</v>
      </c>
      <c r="B46" s="142"/>
      <c r="C46" s="142"/>
      <c r="D46" s="142"/>
      <c r="E46" s="142"/>
      <c r="F46" s="142"/>
      <c r="G46" s="142"/>
      <c r="H46" s="143">
        <v>62</v>
      </c>
      <c r="I46" s="143"/>
      <c r="J46" s="143"/>
      <c r="K46" s="143"/>
      <c r="L46" s="122" t="s">
        <v>14</v>
      </c>
      <c r="M46" s="144" t="s">
        <v>14</v>
      </c>
      <c r="N46" s="144"/>
      <c r="O46" s="7"/>
    </row>
    <row r="47" spans="1:15" ht="15.75" x14ac:dyDescent="0.2">
      <c r="A47" s="142" t="s">
        <v>116</v>
      </c>
      <c r="B47" s="142"/>
      <c r="C47" s="142"/>
      <c r="D47" s="142"/>
      <c r="E47" s="142"/>
      <c r="F47" s="142"/>
      <c r="G47" s="142"/>
      <c r="H47" s="143">
        <v>63</v>
      </c>
      <c r="I47" s="143"/>
      <c r="J47" s="143"/>
      <c r="K47" s="143"/>
      <c r="L47" s="122" t="s">
        <v>14</v>
      </c>
      <c r="M47" s="145" t="s">
        <v>14</v>
      </c>
      <c r="N47" s="145"/>
      <c r="O47" s="7"/>
    </row>
    <row r="48" spans="1:15" ht="15.75" x14ac:dyDescent="0.2">
      <c r="A48" s="158" t="s">
        <v>117</v>
      </c>
      <c r="B48" s="158"/>
      <c r="C48" s="158"/>
      <c r="D48" s="158"/>
      <c r="E48" s="158"/>
      <c r="F48" s="158"/>
      <c r="G48" s="158"/>
      <c r="H48" s="143">
        <v>64</v>
      </c>
      <c r="I48" s="143"/>
      <c r="J48" s="143"/>
      <c r="K48" s="143"/>
      <c r="L48" s="122" t="s">
        <v>14</v>
      </c>
      <c r="M48" s="145" t="s">
        <v>14</v>
      </c>
      <c r="N48" s="145"/>
      <c r="O48" s="7"/>
    </row>
    <row r="49" spans="1:15" ht="15.75" x14ac:dyDescent="0.2">
      <c r="A49" s="142" t="s">
        <v>118</v>
      </c>
      <c r="B49" s="142"/>
      <c r="C49" s="142"/>
      <c r="D49" s="142"/>
      <c r="E49" s="142"/>
      <c r="F49" s="142"/>
      <c r="G49" s="142"/>
      <c r="H49" s="143">
        <v>65</v>
      </c>
      <c r="I49" s="143"/>
      <c r="J49" s="143"/>
      <c r="K49" s="143"/>
      <c r="L49" s="122" t="s">
        <v>14</v>
      </c>
      <c r="M49" s="145" t="s">
        <v>14</v>
      </c>
      <c r="N49" s="145"/>
      <c r="O49" s="7"/>
    </row>
    <row r="50" spans="1:15" ht="15.75" x14ac:dyDescent="0.2">
      <c r="A50" s="142" t="s">
        <v>119</v>
      </c>
      <c r="B50" s="142"/>
      <c r="C50" s="142"/>
      <c r="D50" s="142"/>
      <c r="E50" s="142"/>
      <c r="F50" s="142"/>
      <c r="G50" s="142"/>
      <c r="H50" s="143">
        <v>66</v>
      </c>
      <c r="I50" s="143"/>
      <c r="J50" s="143"/>
      <c r="K50" s="143"/>
      <c r="L50" s="122" t="s">
        <v>14</v>
      </c>
      <c r="M50" s="145" t="s">
        <v>14</v>
      </c>
      <c r="N50" s="145"/>
      <c r="O50" s="7"/>
    </row>
    <row r="51" spans="1:15" ht="15.75" x14ac:dyDescent="0.2">
      <c r="A51" s="142" t="s">
        <v>120</v>
      </c>
      <c r="B51" s="142"/>
      <c r="C51" s="142"/>
      <c r="D51" s="142"/>
      <c r="E51" s="142"/>
      <c r="F51" s="142"/>
      <c r="G51" s="142"/>
      <c r="H51" s="143">
        <v>67</v>
      </c>
      <c r="I51" s="143"/>
      <c r="J51" s="143"/>
      <c r="K51" s="143"/>
      <c r="L51" s="122" t="s">
        <v>14</v>
      </c>
      <c r="M51" s="145" t="s">
        <v>14</v>
      </c>
      <c r="N51" s="145"/>
      <c r="O51" s="7"/>
    </row>
    <row r="52" spans="1:15" ht="15.75" x14ac:dyDescent="0.2">
      <c r="A52" s="142" t="s">
        <v>121</v>
      </c>
      <c r="B52" s="142"/>
      <c r="C52" s="142"/>
      <c r="D52" s="142"/>
      <c r="E52" s="142"/>
      <c r="F52" s="142"/>
      <c r="G52" s="142"/>
      <c r="H52" s="143">
        <v>68</v>
      </c>
      <c r="I52" s="143"/>
      <c r="J52" s="143"/>
      <c r="K52" s="143"/>
      <c r="L52" s="122" t="s">
        <v>14</v>
      </c>
      <c r="M52" s="145" t="s">
        <v>14</v>
      </c>
      <c r="N52" s="145"/>
      <c r="O52" s="7"/>
    </row>
    <row r="53" spans="1:15" ht="15.75" x14ac:dyDescent="0.2">
      <c r="A53" s="142" t="s">
        <v>112</v>
      </c>
      <c r="B53" s="142"/>
      <c r="C53" s="142"/>
      <c r="D53" s="142"/>
      <c r="E53" s="142"/>
      <c r="F53" s="142"/>
      <c r="G53" s="142"/>
      <c r="H53" s="143">
        <v>69</v>
      </c>
      <c r="I53" s="143"/>
      <c r="J53" s="143"/>
      <c r="K53" s="143"/>
      <c r="L53" s="122" t="s">
        <v>14</v>
      </c>
      <c r="M53" s="145" t="s">
        <v>14</v>
      </c>
      <c r="N53" s="145"/>
      <c r="O53" s="7"/>
    </row>
    <row r="54" spans="1:15" ht="15.75" x14ac:dyDescent="0.2">
      <c r="A54" s="142" t="s">
        <v>122</v>
      </c>
      <c r="B54" s="142"/>
      <c r="C54" s="142"/>
      <c r="D54" s="142"/>
      <c r="E54" s="142"/>
      <c r="F54" s="142"/>
      <c r="G54" s="142"/>
      <c r="H54" s="143">
        <v>70</v>
      </c>
      <c r="I54" s="143"/>
      <c r="J54" s="143"/>
      <c r="K54" s="143"/>
      <c r="L54" s="122" t="s">
        <v>14</v>
      </c>
      <c r="M54" s="145" t="s">
        <v>14</v>
      </c>
      <c r="N54" s="145"/>
      <c r="O54" s="7"/>
    </row>
    <row r="55" spans="1:15" ht="15.75" x14ac:dyDescent="0.2">
      <c r="A55" s="158" t="s">
        <v>104</v>
      </c>
      <c r="B55" s="158"/>
      <c r="C55" s="158"/>
      <c r="D55" s="158"/>
      <c r="E55" s="158"/>
      <c r="F55" s="158"/>
      <c r="G55" s="158"/>
      <c r="H55" s="143">
        <v>71</v>
      </c>
      <c r="I55" s="143"/>
      <c r="J55" s="143"/>
      <c r="K55" s="143"/>
      <c r="L55" s="123">
        <v>2204023</v>
      </c>
      <c r="M55" s="144">
        <v>1016909</v>
      </c>
      <c r="N55" s="144"/>
      <c r="O55" s="7"/>
    </row>
    <row r="56" spans="1:15" ht="23.25" customHeight="1" thickBot="1" x14ac:dyDescent="0.25">
      <c r="A56" s="155" t="s">
        <v>82</v>
      </c>
      <c r="B56" s="155"/>
      <c r="C56" s="155"/>
      <c r="D56" s="155"/>
      <c r="E56" s="155"/>
      <c r="F56" s="155"/>
      <c r="G56" s="155"/>
      <c r="H56" s="153">
        <v>80</v>
      </c>
      <c r="I56" s="153"/>
      <c r="J56" s="153"/>
      <c r="K56" s="153"/>
      <c r="L56" s="121">
        <f>L30-L43</f>
        <v>-2233022</v>
      </c>
      <c r="M56" s="141">
        <f>M30-M43</f>
        <v>-1502722</v>
      </c>
      <c r="N56" s="141"/>
      <c r="O56" s="7"/>
    </row>
    <row r="57" spans="1:15" ht="15.75" x14ac:dyDescent="0.25">
      <c r="A57" s="4"/>
      <c r="B57" s="4"/>
      <c r="C57" s="4"/>
      <c r="D57" s="4"/>
      <c r="E57" s="4"/>
      <c r="F57" s="4"/>
      <c r="G57" s="4"/>
      <c r="H57" s="160"/>
      <c r="I57" s="160"/>
      <c r="J57" s="4"/>
      <c r="K57" s="4"/>
      <c r="L57" s="125"/>
      <c r="M57" s="9"/>
      <c r="N57" s="9"/>
      <c r="O57" s="7"/>
    </row>
    <row r="58" spans="1:15" ht="15.75" x14ac:dyDescent="0.2">
      <c r="A58" s="150" t="s">
        <v>83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7"/>
    </row>
    <row r="59" spans="1:15" ht="16.5" thickBot="1" x14ac:dyDescent="0.25">
      <c r="A59" s="150" t="s">
        <v>84</v>
      </c>
      <c r="B59" s="150"/>
      <c r="C59" s="150"/>
      <c r="D59" s="150"/>
      <c r="E59" s="150"/>
      <c r="F59" s="150"/>
      <c r="G59" s="150"/>
      <c r="H59" s="153">
        <v>90</v>
      </c>
      <c r="I59" s="153"/>
      <c r="J59" s="153"/>
      <c r="K59" s="153"/>
      <c r="L59" s="121">
        <f>SUM(L61:L64)</f>
        <v>580500</v>
      </c>
      <c r="M59" s="141">
        <f>SUM(M61:N64)</f>
        <v>500000</v>
      </c>
      <c r="N59" s="141"/>
      <c r="O59" s="7"/>
    </row>
    <row r="60" spans="1:15" ht="15.75" x14ac:dyDescent="0.2">
      <c r="A60" s="142" t="s">
        <v>76</v>
      </c>
      <c r="B60" s="142"/>
      <c r="C60" s="142"/>
      <c r="D60" s="142"/>
      <c r="E60" s="142"/>
      <c r="F60" s="142"/>
      <c r="G60" s="142"/>
      <c r="H60" s="143"/>
      <c r="I60" s="143"/>
      <c r="J60" s="1"/>
      <c r="K60" s="1"/>
      <c r="L60" s="124"/>
      <c r="M60" s="159"/>
      <c r="N60" s="159"/>
      <c r="O60" s="7"/>
    </row>
    <row r="61" spans="1:15" ht="15.75" x14ac:dyDescent="0.2">
      <c r="A61" s="142" t="s">
        <v>123</v>
      </c>
      <c r="B61" s="142"/>
      <c r="C61" s="142"/>
      <c r="D61" s="142"/>
      <c r="E61" s="142"/>
      <c r="F61" s="142"/>
      <c r="G61" s="142"/>
      <c r="H61" s="143">
        <v>91</v>
      </c>
      <c r="I61" s="143"/>
      <c r="J61" s="143"/>
      <c r="K61" s="143"/>
      <c r="L61" s="122" t="s">
        <v>14</v>
      </c>
      <c r="M61" s="145" t="s">
        <v>14</v>
      </c>
      <c r="N61" s="145"/>
      <c r="O61" s="7"/>
    </row>
    <row r="62" spans="1:15" ht="15.75" x14ac:dyDescent="0.2">
      <c r="A62" s="142" t="s">
        <v>124</v>
      </c>
      <c r="B62" s="142"/>
      <c r="C62" s="142"/>
      <c r="D62" s="142"/>
      <c r="E62" s="142"/>
      <c r="F62" s="142"/>
      <c r="G62" s="142"/>
      <c r="H62" s="143">
        <v>92</v>
      </c>
      <c r="I62" s="143"/>
      <c r="J62" s="143"/>
      <c r="K62" s="143"/>
      <c r="L62" s="123">
        <v>580500</v>
      </c>
      <c r="M62" s="144">
        <v>500000</v>
      </c>
      <c r="N62" s="144"/>
      <c r="O62" s="7"/>
    </row>
    <row r="63" spans="1:15" ht="15.75" x14ac:dyDescent="0.2">
      <c r="A63" s="142" t="s">
        <v>96</v>
      </c>
      <c r="B63" s="142"/>
      <c r="C63" s="142"/>
      <c r="D63" s="142"/>
      <c r="E63" s="142"/>
      <c r="F63" s="142"/>
      <c r="G63" s="142"/>
      <c r="H63" s="143">
        <v>93</v>
      </c>
      <c r="I63" s="143"/>
      <c r="J63" s="143"/>
      <c r="K63" s="143"/>
      <c r="L63" s="122" t="s">
        <v>14</v>
      </c>
      <c r="M63" s="145" t="s">
        <v>14</v>
      </c>
      <c r="N63" s="145"/>
      <c r="O63" s="7"/>
    </row>
    <row r="64" spans="1:15" ht="15.75" x14ac:dyDescent="0.2">
      <c r="A64" s="142" t="s">
        <v>97</v>
      </c>
      <c r="B64" s="142"/>
      <c r="C64" s="142"/>
      <c r="D64" s="142"/>
      <c r="E64" s="142"/>
      <c r="F64" s="142"/>
      <c r="G64" s="142"/>
      <c r="H64" s="143">
        <v>94</v>
      </c>
      <c r="I64" s="143"/>
      <c r="J64" s="143"/>
      <c r="K64" s="143"/>
      <c r="L64" s="122" t="s">
        <v>14</v>
      </c>
      <c r="M64" s="145" t="s">
        <v>14</v>
      </c>
      <c r="N64" s="145"/>
      <c r="O64" s="7"/>
    </row>
    <row r="65" spans="1:15" ht="16.5" thickBot="1" x14ac:dyDescent="0.25">
      <c r="A65" s="150" t="s">
        <v>85</v>
      </c>
      <c r="B65" s="150"/>
      <c r="C65" s="150"/>
      <c r="D65" s="150"/>
      <c r="E65" s="150"/>
      <c r="F65" s="150"/>
      <c r="G65" s="150"/>
      <c r="H65" s="153">
        <v>100</v>
      </c>
      <c r="I65" s="153"/>
      <c r="J65" s="153"/>
      <c r="K65" s="153"/>
      <c r="L65" s="121">
        <f>SUM(L67:L71)</f>
        <v>973824</v>
      </c>
      <c r="M65" s="141">
        <f>SUM(M67:N71)</f>
        <v>924091</v>
      </c>
      <c r="N65" s="141"/>
      <c r="O65" s="7"/>
    </row>
    <row r="66" spans="1:15" ht="15.75" x14ac:dyDescent="0.2">
      <c r="A66" s="142" t="s">
        <v>76</v>
      </c>
      <c r="B66" s="142"/>
      <c r="C66" s="142"/>
      <c r="D66" s="142"/>
      <c r="E66" s="142"/>
      <c r="F66" s="142"/>
      <c r="G66" s="142"/>
      <c r="H66" s="143"/>
      <c r="I66" s="143"/>
      <c r="J66" s="1"/>
      <c r="K66" s="1"/>
      <c r="L66" s="124"/>
      <c r="M66" s="159"/>
      <c r="N66" s="159"/>
      <c r="O66" s="7"/>
    </row>
    <row r="67" spans="1:15" ht="15.75" x14ac:dyDescent="0.2">
      <c r="A67" s="142" t="s">
        <v>125</v>
      </c>
      <c r="B67" s="142"/>
      <c r="C67" s="142"/>
      <c r="D67" s="142"/>
      <c r="E67" s="142"/>
      <c r="F67" s="142"/>
      <c r="G67" s="142"/>
      <c r="H67" s="143">
        <v>101</v>
      </c>
      <c r="I67" s="143"/>
      <c r="J67" s="143"/>
      <c r="K67" s="143"/>
      <c r="L67" s="123">
        <v>973824</v>
      </c>
      <c r="M67" s="144">
        <v>924091</v>
      </c>
      <c r="N67" s="144"/>
      <c r="O67" s="7"/>
    </row>
    <row r="68" spans="1:15" ht="15.75" x14ac:dyDescent="0.2">
      <c r="A68" s="142" t="s">
        <v>101</v>
      </c>
      <c r="B68" s="142"/>
      <c r="C68" s="142"/>
      <c r="D68" s="142"/>
      <c r="E68" s="142"/>
      <c r="F68" s="142"/>
      <c r="G68" s="142"/>
      <c r="H68" s="143">
        <v>102</v>
      </c>
      <c r="I68" s="143"/>
      <c r="J68" s="143"/>
      <c r="K68" s="143"/>
      <c r="L68" s="122" t="s">
        <v>14</v>
      </c>
      <c r="M68" s="145" t="s">
        <v>14</v>
      </c>
      <c r="N68" s="145"/>
      <c r="O68" s="7"/>
    </row>
    <row r="69" spans="1:15" ht="15.75" x14ac:dyDescent="0.2">
      <c r="A69" s="142" t="s">
        <v>126</v>
      </c>
      <c r="B69" s="142"/>
      <c r="C69" s="142"/>
      <c r="D69" s="142"/>
      <c r="E69" s="142"/>
      <c r="F69" s="142"/>
      <c r="G69" s="142"/>
      <c r="H69" s="143">
        <v>103</v>
      </c>
      <c r="I69" s="143"/>
      <c r="J69" s="143"/>
      <c r="K69" s="143"/>
      <c r="L69" s="122" t="s">
        <v>14</v>
      </c>
      <c r="M69" s="145" t="s">
        <v>14</v>
      </c>
      <c r="N69" s="145"/>
      <c r="O69" s="7"/>
    </row>
    <row r="70" spans="1:15" ht="15.75" x14ac:dyDescent="0.2">
      <c r="A70" s="142" t="s">
        <v>127</v>
      </c>
      <c r="B70" s="142"/>
      <c r="C70" s="142"/>
      <c r="D70" s="142"/>
      <c r="E70" s="142"/>
      <c r="F70" s="142"/>
      <c r="G70" s="142"/>
      <c r="H70" s="143">
        <v>104</v>
      </c>
      <c r="I70" s="143"/>
      <c r="J70" s="143"/>
      <c r="K70" s="143"/>
      <c r="L70" s="122" t="s">
        <v>14</v>
      </c>
      <c r="M70" s="145" t="s">
        <v>14</v>
      </c>
      <c r="N70" s="145"/>
      <c r="O70" s="7"/>
    </row>
    <row r="71" spans="1:15" ht="15.75" x14ac:dyDescent="0.2">
      <c r="A71" s="142" t="s">
        <v>128</v>
      </c>
      <c r="B71" s="142"/>
      <c r="C71" s="142"/>
      <c r="D71" s="142"/>
      <c r="E71" s="142"/>
      <c r="F71" s="142"/>
      <c r="G71" s="142"/>
      <c r="H71" s="143">
        <v>105</v>
      </c>
      <c r="I71" s="143"/>
      <c r="J71" s="143"/>
      <c r="K71" s="143"/>
      <c r="L71" s="122" t="s">
        <v>14</v>
      </c>
      <c r="M71" s="145" t="s">
        <v>14</v>
      </c>
      <c r="N71" s="145"/>
      <c r="O71" s="7"/>
    </row>
    <row r="72" spans="1:15" ht="16.5" thickBot="1" x14ac:dyDescent="0.25">
      <c r="A72" s="155" t="s">
        <v>86</v>
      </c>
      <c r="B72" s="155"/>
      <c r="C72" s="155"/>
      <c r="D72" s="155"/>
      <c r="E72" s="155"/>
      <c r="F72" s="155"/>
      <c r="G72" s="155"/>
      <c r="H72" s="153">
        <v>110</v>
      </c>
      <c r="I72" s="153"/>
      <c r="J72" s="153"/>
      <c r="K72" s="153"/>
      <c r="L72" s="121">
        <f>L59-L65</f>
        <v>-393324</v>
      </c>
      <c r="M72" s="141">
        <f>M59-M65</f>
        <v>-424091</v>
      </c>
      <c r="N72" s="141"/>
      <c r="O72" s="7"/>
    </row>
    <row r="73" spans="1:15" ht="15.75" x14ac:dyDescent="0.2">
      <c r="A73" s="158" t="s">
        <v>87</v>
      </c>
      <c r="B73" s="158"/>
      <c r="C73" s="158"/>
      <c r="D73" s="158"/>
      <c r="E73" s="158"/>
      <c r="F73" s="158"/>
      <c r="G73" s="158"/>
      <c r="H73" s="153">
        <v>120</v>
      </c>
      <c r="I73" s="153"/>
      <c r="J73" s="153"/>
      <c r="K73" s="153"/>
      <c r="L73" s="119">
        <v>1381836</v>
      </c>
      <c r="M73" s="164">
        <v>-28326</v>
      </c>
      <c r="N73" s="164"/>
      <c r="O73" s="7"/>
    </row>
    <row r="74" spans="1:15" ht="16.5" thickBot="1" x14ac:dyDescent="0.25">
      <c r="A74" s="155" t="s">
        <v>88</v>
      </c>
      <c r="B74" s="155"/>
      <c r="C74" s="155"/>
      <c r="D74" s="155"/>
      <c r="E74" s="155"/>
      <c r="F74" s="155"/>
      <c r="G74" s="155"/>
      <c r="H74" s="153">
        <v>130</v>
      </c>
      <c r="I74" s="153"/>
      <c r="J74" s="153"/>
      <c r="K74" s="153"/>
      <c r="L74" s="121">
        <f>L28+L56+L72+L73</f>
        <v>5085136</v>
      </c>
      <c r="M74" s="131">
        <f t="shared" ref="M74:N74" si="0">M28+M56+M72+M73</f>
        <v>2496336</v>
      </c>
      <c r="N74" s="131">
        <f>M28+M56+M72+M73</f>
        <v>2496336</v>
      </c>
      <c r="O74" s="7"/>
    </row>
    <row r="75" spans="1:15" ht="16.5" thickBot="1" x14ac:dyDescent="0.25">
      <c r="A75" s="155" t="s">
        <v>89</v>
      </c>
      <c r="B75" s="155"/>
      <c r="C75" s="155"/>
      <c r="D75" s="155"/>
      <c r="E75" s="155"/>
      <c r="F75" s="155"/>
      <c r="G75" s="155"/>
      <c r="H75" s="153">
        <v>140</v>
      </c>
      <c r="I75" s="153"/>
      <c r="J75" s="153"/>
      <c r="K75" s="153"/>
      <c r="L75" s="120">
        <v>7785318</v>
      </c>
      <c r="M75" s="157">
        <v>4330849</v>
      </c>
      <c r="N75" s="157"/>
      <c r="O75" s="7"/>
    </row>
    <row r="76" spans="1:15" ht="16.5" thickBot="1" x14ac:dyDescent="0.25">
      <c r="A76" s="155" t="s">
        <v>90</v>
      </c>
      <c r="B76" s="155"/>
      <c r="C76" s="155"/>
      <c r="D76" s="155"/>
      <c r="E76" s="155"/>
      <c r="F76" s="155"/>
      <c r="G76" s="155"/>
      <c r="H76" s="153">
        <v>150</v>
      </c>
      <c r="I76" s="153"/>
      <c r="J76" s="153"/>
      <c r="K76" s="153"/>
      <c r="L76" s="120">
        <f>L74+L75</f>
        <v>12870454</v>
      </c>
      <c r="M76" s="157">
        <f>M74+M75</f>
        <v>6827185</v>
      </c>
      <c r="N76" s="157"/>
      <c r="O76" s="7"/>
    </row>
    <row r="77" spans="1:15" ht="1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2">
      <c r="A78" s="3"/>
    </row>
    <row r="81" spans="1:15" s="16" customFormat="1" ht="34.5" customHeight="1" x14ac:dyDescent="0.2">
      <c r="A81" s="147" t="s">
        <v>132</v>
      </c>
      <c r="B81" s="147"/>
      <c r="C81" s="147"/>
      <c r="D81" s="13"/>
      <c r="E81" s="13"/>
      <c r="F81" s="13"/>
      <c r="G81" s="13"/>
      <c r="H81" s="13"/>
      <c r="I81" s="13"/>
      <c r="J81" s="13"/>
      <c r="K81" s="15"/>
      <c r="L81" s="15"/>
      <c r="M81" s="15"/>
      <c r="N81" s="15"/>
      <c r="O81" s="15"/>
    </row>
    <row r="82" spans="1:15" s="16" customFormat="1" ht="12" x14ac:dyDescent="0.2">
      <c r="A82" s="17"/>
      <c r="B82" s="13"/>
      <c r="C82" s="14"/>
      <c r="D82" s="13"/>
      <c r="E82" s="13"/>
      <c r="F82" s="13"/>
      <c r="G82" s="13"/>
      <c r="H82" s="13"/>
      <c r="I82" s="13"/>
      <c r="J82" s="13"/>
      <c r="K82" s="15"/>
      <c r="L82" s="15"/>
      <c r="M82" s="15"/>
      <c r="N82" s="15"/>
      <c r="O82" s="15"/>
    </row>
    <row r="83" spans="1:15" s="16" customFormat="1" ht="12" x14ac:dyDescent="0.2">
      <c r="A83" s="20"/>
      <c r="B83" s="114"/>
      <c r="C83" s="115"/>
      <c r="D83" s="21"/>
      <c r="E83" s="21"/>
      <c r="F83" s="21"/>
      <c r="G83" s="21"/>
      <c r="H83" s="21"/>
      <c r="I83" s="21"/>
      <c r="J83" s="21"/>
      <c r="K83" s="22"/>
      <c r="L83" s="22"/>
      <c r="M83" s="15"/>
      <c r="N83" s="15"/>
      <c r="O83" s="15"/>
    </row>
    <row r="84" spans="1:15" s="16" customFormat="1" ht="24" customHeight="1" x14ac:dyDescent="0.2">
      <c r="A84" s="110" t="s">
        <v>142</v>
      </c>
      <c r="B84" s="146"/>
      <c r="C84" s="146"/>
      <c r="D84" s="13"/>
      <c r="E84" s="13"/>
      <c r="F84" s="13"/>
      <c r="G84" s="13"/>
      <c r="H84" s="13"/>
      <c r="I84" s="13"/>
      <c r="J84" s="161" t="s">
        <v>140</v>
      </c>
      <c r="K84" s="161"/>
      <c r="L84" s="161"/>
      <c r="M84" s="15"/>
      <c r="N84" s="15"/>
      <c r="O84" s="15"/>
    </row>
    <row r="85" spans="1:15" s="16" customFormat="1" ht="49.5" customHeight="1" x14ac:dyDescent="0.2">
      <c r="A85" s="111" t="s">
        <v>141</v>
      </c>
      <c r="B85" s="135"/>
      <c r="C85" s="135"/>
      <c r="D85" s="13"/>
      <c r="E85" s="13"/>
      <c r="F85" s="13"/>
      <c r="G85" s="13"/>
      <c r="H85" s="13"/>
      <c r="I85" s="13"/>
      <c r="J85" s="135" t="str">
        <f>ОФП!B81</f>
        <v>Директор департамента бухгалтерского учета и отчетности, главный бухгалтер</v>
      </c>
      <c r="K85" s="135"/>
      <c r="L85" s="135"/>
      <c r="M85" s="15"/>
      <c r="N85" s="15"/>
      <c r="O85" s="15"/>
    </row>
    <row r="86" spans="1:15" s="19" customFormat="1" ht="21.75" customHeight="1" x14ac:dyDescent="0.2">
      <c r="A86" s="148" t="str">
        <f>ОПиУ!A42</f>
        <v xml:space="preserve">29 апреля 2020 г. </v>
      </c>
      <c r="B86" s="148"/>
      <c r="C86" s="18"/>
      <c r="D86" s="13"/>
      <c r="E86" s="13"/>
      <c r="F86" s="13"/>
      <c r="G86" s="13"/>
      <c r="H86" s="13"/>
      <c r="I86" s="13"/>
      <c r="J86" s="13"/>
      <c r="K86" s="15"/>
      <c r="L86" s="15"/>
      <c r="M86" s="15"/>
      <c r="N86" s="15"/>
      <c r="O86" s="15"/>
    </row>
    <row r="87" spans="1:15" s="19" customFormat="1" ht="23.25" customHeight="1" x14ac:dyDescent="0.2">
      <c r="A87" s="148" t="s">
        <v>135</v>
      </c>
      <c r="B87" s="148"/>
      <c r="C87" s="148"/>
      <c r="D87" s="13"/>
      <c r="E87" s="13"/>
      <c r="F87" s="13"/>
      <c r="G87" s="13"/>
      <c r="H87" s="13"/>
      <c r="I87" s="13"/>
      <c r="J87" s="13"/>
      <c r="K87" s="15"/>
      <c r="L87" s="15"/>
      <c r="M87" s="15"/>
      <c r="N87" s="15"/>
      <c r="O87" s="15"/>
    </row>
  </sheetData>
  <mergeCells count="198">
    <mergeCell ref="J84:L84"/>
    <mergeCell ref="L9:M10"/>
    <mergeCell ref="N9:N10"/>
    <mergeCell ref="A73:G73"/>
    <mergeCell ref="H73:K73"/>
    <mergeCell ref="M73:N73"/>
    <mergeCell ref="A76:G76"/>
    <mergeCell ref="H76:K76"/>
    <mergeCell ref="M76:N76"/>
    <mergeCell ref="A74:G74"/>
    <mergeCell ref="H74:K74"/>
    <mergeCell ref="A75:G75"/>
    <mergeCell ref="H75:K75"/>
    <mergeCell ref="M75:N75"/>
    <mergeCell ref="A70:G70"/>
    <mergeCell ref="H70:K70"/>
    <mergeCell ref="M70:N70"/>
    <mergeCell ref="A71:G71"/>
    <mergeCell ref="H71:K71"/>
    <mergeCell ref="M71:N71"/>
    <mergeCell ref="A72:G72"/>
    <mergeCell ref="H72:K72"/>
    <mergeCell ref="M72:N72"/>
    <mergeCell ref="A67:G67"/>
    <mergeCell ref="H67:K67"/>
    <mergeCell ref="M67:N67"/>
    <mergeCell ref="A68:G68"/>
    <mergeCell ref="H68:K68"/>
    <mergeCell ref="M68:N68"/>
    <mergeCell ref="A69:G69"/>
    <mergeCell ref="H69:K69"/>
    <mergeCell ref="M69:N69"/>
    <mergeCell ref="A64:G64"/>
    <mergeCell ref="H64:K64"/>
    <mergeCell ref="M64:N64"/>
    <mergeCell ref="A65:G65"/>
    <mergeCell ref="H65:K65"/>
    <mergeCell ref="M65:N65"/>
    <mergeCell ref="A66:G66"/>
    <mergeCell ref="H66:I66"/>
    <mergeCell ref="M66:N66"/>
    <mergeCell ref="A61:G61"/>
    <mergeCell ref="H61:K61"/>
    <mergeCell ref="M61:N61"/>
    <mergeCell ref="A62:G62"/>
    <mergeCell ref="H62:K62"/>
    <mergeCell ref="M62:N62"/>
    <mergeCell ref="A63:G63"/>
    <mergeCell ref="H63:K63"/>
    <mergeCell ref="M63:N63"/>
    <mergeCell ref="A53:G53"/>
    <mergeCell ref="H53:K53"/>
    <mergeCell ref="M53:N53"/>
    <mergeCell ref="A58:N58"/>
    <mergeCell ref="A59:G59"/>
    <mergeCell ref="H59:K59"/>
    <mergeCell ref="M59:N59"/>
    <mergeCell ref="H57:I57"/>
    <mergeCell ref="A60:G60"/>
    <mergeCell ref="H60:I60"/>
    <mergeCell ref="M60:N60"/>
    <mergeCell ref="A54:G54"/>
    <mergeCell ref="H54:K54"/>
    <mergeCell ref="M54:N54"/>
    <mergeCell ref="A55:G55"/>
    <mergeCell ref="H55:K55"/>
    <mergeCell ref="M55:N55"/>
    <mergeCell ref="A56:G56"/>
    <mergeCell ref="H56:K56"/>
    <mergeCell ref="M56:N56"/>
    <mergeCell ref="A50:G50"/>
    <mergeCell ref="H50:K50"/>
    <mergeCell ref="M50:N50"/>
    <mergeCell ref="A51:G51"/>
    <mergeCell ref="H51:K51"/>
    <mergeCell ref="M51:N51"/>
    <mergeCell ref="A52:G52"/>
    <mergeCell ref="H52:K52"/>
    <mergeCell ref="M52:N52"/>
    <mergeCell ref="A47:G47"/>
    <mergeCell ref="H47:K47"/>
    <mergeCell ref="M47:N47"/>
    <mergeCell ref="A48:G48"/>
    <mergeCell ref="H48:K48"/>
    <mergeCell ref="M48:N48"/>
    <mergeCell ref="A49:G49"/>
    <mergeCell ref="H49:K49"/>
    <mergeCell ref="M49:N49"/>
    <mergeCell ref="A44:G44"/>
    <mergeCell ref="H44:I44"/>
    <mergeCell ref="M44:N44"/>
    <mergeCell ref="A45:G45"/>
    <mergeCell ref="H45:K45"/>
    <mergeCell ref="M45:N45"/>
    <mergeCell ref="A46:G46"/>
    <mergeCell ref="H46:K46"/>
    <mergeCell ref="M46:N46"/>
    <mergeCell ref="A41:G41"/>
    <mergeCell ref="H41:K41"/>
    <mergeCell ref="M41:N41"/>
    <mergeCell ref="A42:G42"/>
    <mergeCell ref="H42:K42"/>
    <mergeCell ref="M42:N42"/>
    <mergeCell ref="A43:G43"/>
    <mergeCell ref="H43:K43"/>
    <mergeCell ref="M43:N43"/>
    <mergeCell ref="A38:G38"/>
    <mergeCell ref="H38:K38"/>
    <mergeCell ref="M38:N38"/>
    <mergeCell ref="A39:G39"/>
    <mergeCell ref="H39:K39"/>
    <mergeCell ref="M39:N39"/>
    <mergeCell ref="A40:G40"/>
    <mergeCell ref="H40:K40"/>
    <mergeCell ref="M40:N40"/>
    <mergeCell ref="A35:G35"/>
    <mergeCell ref="H35:K35"/>
    <mergeCell ref="M35:N35"/>
    <mergeCell ref="M32:N32"/>
    <mergeCell ref="A36:G36"/>
    <mergeCell ref="H36:K36"/>
    <mergeCell ref="M36:N36"/>
    <mergeCell ref="A37:G37"/>
    <mergeCell ref="H37:K37"/>
    <mergeCell ref="M37:N37"/>
    <mergeCell ref="A31:G31"/>
    <mergeCell ref="H31:I31"/>
    <mergeCell ref="M27:N27"/>
    <mergeCell ref="A28:G28"/>
    <mergeCell ref="H28:K28"/>
    <mergeCell ref="M28:N28"/>
    <mergeCell ref="H33:K33"/>
    <mergeCell ref="M33:N33"/>
    <mergeCell ref="A34:G34"/>
    <mergeCell ref="H34:K34"/>
    <mergeCell ref="M34:N34"/>
    <mergeCell ref="M25:N25"/>
    <mergeCell ref="A26:G26"/>
    <mergeCell ref="H26:K26"/>
    <mergeCell ref="M26:N26"/>
    <mergeCell ref="M19:N19"/>
    <mergeCell ref="A20:G20"/>
    <mergeCell ref="H20:I20"/>
    <mergeCell ref="A23:G23"/>
    <mergeCell ref="H23:K23"/>
    <mergeCell ref="M23:N23"/>
    <mergeCell ref="A24:G24"/>
    <mergeCell ref="H24:K24"/>
    <mergeCell ref="M24:N24"/>
    <mergeCell ref="A21:G21"/>
    <mergeCell ref="H21:K21"/>
    <mergeCell ref="M21:N21"/>
    <mergeCell ref="A22:G22"/>
    <mergeCell ref="H22:K22"/>
    <mergeCell ref="M22:N22"/>
    <mergeCell ref="M17:N17"/>
    <mergeCell ref="A18:G18"/>
    <mergeCell ref="H18:K18"/>
    <mergeCell ref="M18:N18"/>
    <mergeCell ref="A15:G15"/>
    <mergeCell ref="H15:K15"/>
    <mergeCell ref="M15:N15"/>
    <mergeCell ref="A16:G16"/>
    <mergeCell ref="H16:K16"/>
    <mergeCell ref="M16:N16"/>
    <mergeCell ref="B84:C84"/>
    <mergeCell ref="B85:C85"/>
    <mergeCell ref="A81:C81"/>
    <mergeCell ref="A86:B86"/>
    <mergeCell ref="A87:C87"/>
    <mergeCell ref="J85:L85"/>
    <mergeCell ref="A9:H10"/>
    <mergeCell ref="A11:G11"/>
    <mergeCell ref="H11:K11"/>
    <mergeCell ref="A17:G17"/>
    <mergeCell ref="H17:K17"/>
    <mergeCell ref="A19:G19"/>
    <mergeCell ref="H19:I19"/>
    <mergeCell ref="A27:G27"/>
    <mergeCell ref="H27:K27"/>
    <mergeCell ref="A32:G32"/>
    <mergeCell ref="H32:K32"/>
    <mergeCell ref="A33:G33"/>
    <mergeCell ref="A25:G25"/>
    <mergeCell ref="H25:K25"/>
    <mergeCell ref="A29:N29"/>
    <mergeCell ref="A30:G30"/>
    <mergeCell ref="H30:K30"/>
    <mergeCell ref="M30:N30"/>
    <mergeCell ref="M11:N11"/>
    <mergeCell ref="A13:G13"/>
    <mergeCell ref="H13:K13"/>
    <mergeCell ref="M13:N13"/>
    <mergeCell ref="A14:G14"/>
    <mergeCell ref="H14:K14"/>
    <mergeCell ref="M14:N14"/>
    <mergeCell ref="A12:G12"/>
    <mergeCell ref="H12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ОПиУ</vt:lpstr>
      <vt:lpstr>ОФП</vt:lpstr>
      <vt:lpstr>ОиК</vt:lpstr>
      <vt:lpstr>ОДДС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Языкова Наталья</dc:creator>
  <cp:lastModifiedBy>Языкова Наталья Владимировна</cp:lastModifiedBy>
  <cp:lastPrinted>2018-11-08T10:45:23Z</cp:lastPrinted>
  <dcterms:created xsi:type="dcterms:W3CDTF">2018-11-08T09:58:17Z</dcterms:created>
  <dcterms:modified xsi:type="dcterms:W3CDTF">2020-05-18T08:41:23Z</dcterms:modified>
</cp:coreProperties>
</file>