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9020" windowHeight="12405"/>
  </bookViews>
  <sheets>
    <sheet name="Ф1 - БухБаланс" sheetId="1" r:id="rId1"/>
    <sheet name="Ф2 - ОПиУ" sheetId="2" r:id="rId2"/>
  </sheets>
  <definedNames>
    <definedName name="_xlnm.Print_Area" localSheetId="0">'Ф1 - БухБаланс'!$A$1:$E$74</definedName>
    <definedName name="_xlnm.Print_Area" localSheetId="1">'Ф2 - ОПиУ'!$A$1:$D$56</definedName>
  </definedNames>
  <calcPr calcId="144525"/>
</workbook>
</file>

<file path=xl/calcChain.xml><?xml version="1.0" encoding="utf-8"?>
<calcChain xmlns="http://schemas.openxmlformats.org/spreadsheetml/2006/main">
  <c r="C26" i="2" l="1"/>
  <c r="C8" i="2"/>
  <c r="C13" i="2" s="1"/>
  <c r="C19" i="2" s="1"/>
  <c r="C21" i="2" s="1"/>
  <c r="C23" i="2" s="1"/>
  <c r="C24" i="2" s="1"/>
  <c r="D65" i="1"/>
  <c r="D67" i="1" s="1"/>
  <c r="D58" i="1"/>
  <c r="D48" i="1"/>
  <c r="D36" i="1"/>
  <c r="D19" i="1"/>
  <c r="D37" i="1" l="1"/>
  <c r="D68" i="1"/>
  <c r="C39" i="2"/>
  <c r="C40" i="2" s="1"/>
  <c r="C41" i="2" s="1"/>
</calcChain>
</file>

<file path=xl/sharedStrings.xml><?xml version="1.0" encoding="utf-8"?>
<sst xmlns="http://schemas.openxmlformats.org/spreadsheetml/2006/main" count="208" uniqueCount="134">
  <si>
    <t>Активы</t>
  </si>
  <si>
    <t>Код строки</t>
  </si>
  <si>
    <t>На конец отчетного периода</t>
  </si>
  <si>
    <t>На начало отчетного периода</t>
  </si>
  <si>
    <t>I. Краткосрочные активы:</t>
  </si>
  <si>
    <t>Денежные средства и их эквиваленты</t>
  </si>
  <si>
    <t xml:space="preserve">Финансовые активы, имеющиеся в наличии для продажи </t>
  </si>
  <si>
    <t>–</t>
  </si>
  <si>
    <t>Производные финансовые инструменты</t>
  </si>
  <si>
    <t>Финансовые активы, учитываемые по справедливой стоимости через прибыли и убытки</t>
  </si>
  <si>
    <t>Финансовые активы, удерживаемые до погашения</t>
  </si>
  <si>
    <t>Прочие краткосрочные финансовые активы</t>
  </si>
  <si>
    <t>Краткосрочная торговая дебиторская задолженность</t>
  </si>
  <si>
    <t>Текущий подоходный налог</t>
  </si>
  <si>
    <t>Запасы</t>
  </si>
  <si>
    <t>Прочие краткосрочные активы</t>
  </si>
  <si>
    <t>Итого краткосрочных активов (сумма строк с 010 по 019)</t>
  </si>
  <si>
    <t>Активы (или выбывающие группы), предназначенные для продажи</t>
  </si>
  <si>
    <t>II. Долгосрочные активы</t>
  </si>
  <si>
    <t>Финансовые активы, имеющиеся в наличии для продажи</t>
  </si>
  <si>
    <t>Прочие долгосрочные финансовые активы</t>
  </si>
  <si>
    <t>Долгосрочная торговая и прочая дебиторская задолженность</t>
  </si>
  <si>
    <t>Инвестиции учитываемые методом долевого участия</t>
  </si>
  <si>
    <t>Инвестиционное имущество</t>
  </si>
  <si>
    <t>Основные средства</t>
  </si>
  <si>
    <t>Биологические активы</t>
  </si>
  <si>
    <t>Разведочные и оценочные активы</t>
  </si>
  <si>
    <t>Нематериальные активы</t>
  </si>
  <si>
    <t>Отложенные налоговые активы</t>
  </si>
  <si>
    <t>Прочие долгосрочные активы</t>
  </si>
  <si>
    <t>Итого долгосрочных активов (сумма срок с 110 по 123)</t>
  </si>
  <si>
    <t>Баланс (строка 100 +строка 101+ строка 200)</t>
  </si>
  <si>
    <t>Обязательство и капитал</t>
  </si>
  <si>
    <t>III. Краткосрочные обязательства:</t>
  </si>
  <si>
    <t>Займы</t>
  </si>
  <si>
    <t>Прочие краткосрочные финансовые обязательства</t>
  </si>
  <si>
    <t>Краткосрочная торговая и прочая кредиторская задолженность</t>
  </si>
  <si>
    <t>Краткосрочные резервы</t>
  </si>
  <si>
    <t xml:space="preserve">Текущие налоговые обязательства по подоходному налогу </t>
  </si>
  <si>
    <t>Вознаграждения работникам</t>
  </si>
  <si>
    <t>Прочие краткосрочные обязательства</t>
  </si>
  <si>
    <t>Итого краткосрочных обязательств (сумма строк с 210 по 217)</t>
  </si>
  <si>
    <t>Обязательства выбывающих групп, предназначенных для продажи</t>
  </si>
  <si>
    <t>IV. Долгосрочные обязательства</t>
  </si>
  <si>
    <t>Прочие долгосрочные финансовые обязательства</t>
  </si>
  <si>
    <t>Долгосрочная торговая и прочая кредиторская задолженность</t>
  </si>
  <si>
    <t>Долгосрочные  резервы</t>
  </si>
  <si>
    <t>Отложенные налоговые обязательства</t>
  </si>
  <si>
    <t>Прочие долгосрочные обязательства</t>
  </si>
  <si>
    <t>Итого долгосрочных обязательств (сумма строк с 310 по 316)</t>
  </si>
  <si>
    <t>V. Капитал</t>
  </si>
  <si>
    <t>Уставный (акционерный) капитал</t>
  </si>
  <si>
    <t>Эмиссионный доход</t>
  </si>
  <si>
    <t>Выкупленные собственные долевые инструменты</t>
  </si>
  <si>
    <t>Резервы</t>
  </si>
  <si>
    <t>Нераспределенная прибыль (непокрытый убыток)</t>
  </si>
  <si>
    <t>Итого капитал, относимый на собственников материнской организации (сумма строк с 410 по 414)</t>
  </si>
  <si>
    <t>Доля неконтролирующих собственников</t>
  </si>
  <si>
    <t>Всего капитал (строка 420 +/- строка 421)</t>
  </si>
  <si>
    <t>Баланс (строка 300 +строка 301+строка 400 + строка 500)</t>
  </si>
  <si>
    <t>Наименование показателей</t>
  </si>
  <si>
    <t>За отчётный период</t>
  </si>
  <si>
    <t>За предыдущий период</t>
  </si>
  <si>
    <t>Выручка</t>
  </si>
  <si>
    <t>Себестоимость реализованных товаров и услуг</t>
  </si>
  <si>
    <t>Валовая прибыль (строка 010 – строка 011)</t>
  </si>
  <si>
    <t>Расходы по реализации</t>
  </si>
  <si>
    <t>Административные расходы</t>
  </si>
  <si>
    <t>Прочие расходы</t>
  </si>
  <si>
    <t>Прочие доходы</t>
  </si>
  <si>
    <t>Доходы по финансированию</t>
  </si>
  <si>
    <t>Расходы по финансированию</t>
  </si>
  <si>
    <t>Доля организации в прибыли (убытке) ассоциированных организаций и совместной деятельности, учитываемых по методу долевого участия</t>
  </si>
  <si>
    <t>Прочие неоперационные доходы (курсовая разница)</t>
  </si>
  <si>
    <t>Прочие неоперационные расходы (курсовая разница)</t>
  </si>
  <si>
    <t>Расходы по подоходному налогу</t>
  </si>
  <si>
    <t>Прибыль (убыток) после налогообложения от прекращенной деятельности</t>
  </si>
  <si>
    <t>Прибыль за год (строка 200 + строка 201) относимая на:</t>
  </si>
  <si>
    <t>собственников материнской организации</t>
  </si>
  <si>
    <t>долю неконтролирующих собственников</t>
  </si>
  <si>
    <t>в том числе:</t>
  </si>
  <si>
    <t>Переоценка основных средств</t>
  </si>
  <si>
    <t>Переоценка финансовых активов, имеющихся в наличии для продажи</t>
  </si>
  <si>
    <t>Доля в прочей совокупной прибыли (убытке) ассоциированных организаций и совместной деятельности, учитываемых по методу долевого участия</t>
  </si>
  <si>
    <t>Актуарные прибыли (убытки) по пенсионным обязательствам</t>
  </si>
  <si>
    <t>Эффект изменения в ставке подоходного налога на отсроченный налог дочерних организаций</t>
  </si>
  <si>
    <t>Хеджирование денежных потоков</t>
  </si>
  <si>
    <t>Курсовая разница по инвестициям в зарубежные организации</t>
  </si>
  <si>
    <t>Хеджирование чистых инвестиций в зарубежные операции</t>
  </si>
  <si>
    <t>Прочие компоненты прочей совокупной прибыли</t>
  </si>
  <si>
    <t>Корректировка при реклассификации в составе прибыли (убытка)</t>
  </si>
  <si>
    <t>Налоговый эффект компонентов прочей совокупной прибыли</t>
  </si>
  <si>
    <t>Общая совокупная прибыль (строка 300 + строка 400)</t>
  </si>
  <si>
    <t>Общая совокупная прибыль относимая на:</t>
  </si>
  <si>
    <t>доля неконтролирующих собственников</t>
  </si>
  <si>
    <t>Прибыль на акцию:</t>
  </si>
  <si>
    <t>Базовая прибыль на акцию:</t>
  </si>
  <si>
    <t>от продолжающейся деятельности</t>
  </si>
  <si>
    <t>от прекращенной деятельности</t>
  </si>
  <si>
    <t>Разводненная прибыль на акцию:</t>
  </si>
  <si>
    <t>тыс.тенге</t>
  </si>
  <si>
    <t>тыс тенге</t>
  </si>
  <si>
    <t>Итого операционная прибыль (убыток) (+/- строки с 012 по 016)</t>
  </si>
  <si>
    <t>Прибыль (убыток) до налогообложения (+/- строки с 020 по 025)</t>
  </si>
  <si>
    <t>Прибыль (убыток) после налогообложения от продолжающейся деятельности (строка 100 – строка 101)</t>
  </si>
  <si>
    <t>Прочая совокупная прибыль, всего (сумма строк с 410 по 420):</t>
  </si>
  <si>
    <t>Наименование организации                АО «КазТрансГаз Аймак»</t>
  </si>
  <si>
    <t xml:space="preserve">                                                                                                                                          </t>
  </si>
  <si>
    <t>Главный бухгалтер        Мельдеханов Б.Н                  ___________________</t>
  </si>
  <si>
    <r>
      <t>Управляющий директор     Нурланов Н.Н.</t>
    </r>
    <r>
      <rPr>
        <sz val="10"/>
        <color indexed="8"/>
        <rFont val="Times New Roman"/>
        <family val="1"/>
        <charset val="204"/>
      </rPr>
      <t xml:space="preserve">                ___________________</t>
    </r>
  </si>
  <si>
    <t>                            </t>
  </si>
  <si>
    <t>                                                                                      </t>
  </si>
  <si>
    <r>
      <t>Управляющий директор     Нурланов Н.Н.</t>
    </r>
    <r>
      <rPr>
        <sz val="10"/>
        <color indexed="8"/>
        <rFont val="Times New Roman"/>
        <family val="1"/>
        <charset val="204"/>
      </rPr>
      <t xml:space="preserve">                   ___________________</t>
    </r>
  </si>
  <si>
    <t>                    </t>
  </si>
  <si>
    <t xml:space="preserve">                                   </t>
  </si>
  <si>
    <r>
      <t xml:space="preserve">Главный бухгалтер         </t>
    </r>
    <r>
      <rPr>
        <sz val="10"/>
        <color indexed="8"/>
        <rFont val="Times New Roman"/>
        <family val="1"/>
        <charset val="204"/>
      </rPr>
      <t>Мельдеханов Б.Н.                  ___________________</t>
    </r>
  </si>
  <si>
    <t>по состоянию на 01 января 2014 года</t>
  </si>
  <si>
    <t>Бухгалтерский баланс (предварительный)</t>
  </si>
  <si>
    <t>-</t>
  </si>
  <si>
    <t>Отчет о прибылях и убытках АО "КазТрансГаз Аймак" на 01.01.2014г.</t>
  </si>
  <si>
    <t>73.996.897</t>
  </si>
  <si>
    <t>(70.936.940)</t>
  </si>
  <si>
    <t>3.059.957</t>
  </si>
  <si>
    <t>(3.353.331)</t>
  </si>
  <si>
    <t>(1.665.961)</t>
  </si>
  <si>
    <t>2.672.441</t>
  </si>
  <si>
    <t>713.106</t>
  </si>
  <si>
    <t>412.699</t>
  </si>
  <si>
    <t>(578.174)</t>
  </si>
  <si>
    <t>28.714</t>
  </si>
  <si>
    <t>576.345</t>
  </si>
  <si>
    <t>(115.269)</t>
  </si>
  <si>
    <t>461.076</t>
  </si>
  <si>
    <t>0.0099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</si>
</sst>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_-* #,##0_р_._-;\-* #,##0_р_._-;_-* &quot;-&quot;??_р_._-;_-@_-"/>
    <numFmt numFmtId="166" formatCode="_-* #,##0.0000_р_._-;\-* #,##0.0000_р_._-;_-* &quot;-&quot;??_р_._-;_-@_-"/>
  </numFmts>
  <fonts count="1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5">
    <xf numFmtId="0" fontId="0" fillId="0" borderId="0" xfId="0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2" fillId="0" borderId="3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horizontal="right" vertical="center" wrapText="1"/>
    </xf>
    <xf numFmtId="164" fontId="3" fillId="0" borderId="3" xfId="1" applyNumberFormat="1" applyFont="1" applyBorder="1" applyAlignment="1">
      <alignment horizontal="right" vertical="center" wrapText="1"/>
    </xf>
    <xf numFmtId="164" fontId="3" fillId="0" borderId="3" xfId="1" applyNumberFormat="1" applyFont="1" applyBorder="1" applyAlignment="1">
      <alignment vertical="center" wrapText="1"/>
    </xf>
    <xf numFmtId="164" fontId="2" fillId="0" borderId="3" xfId="1" applyNumberFormat="1" applyFont="1" applyBorder="1" applyAlignment="1">
      <alignment vertical="center" wrapText="1"/>
    </xf>
    <xf numFmtId="3" fontId="2" fillId="0" borderId="0" xfId="0" applyNumberFormat="1" applyFont="1"/>
    <xf numFmtId="3" fontId="0" fillId="0" borderId="0" xfId="0" applyNumberFormat="1"/>
    <xf numFmtId="0" fontId="1" fillId="0" borderId="0" xfId="0" applyFont="1"/>
    <xf numFmtId="3" fontId="1" fillId="0" borderId="0" xfId="0" applyNumberFormat="1" applyFont="1"/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 indent="1"/>
    </xf>
    <xf numFmtId="0" fontId="2" fillId="0" borderId="6" xfId="0" applyFont="1" applyBorder="1" applyAlignment="1">
      <alignment horizontal="left" vertical="center" wrapText="1" indent="1"/>
    </xf>
    <xf numFmtId="164" fontId="1" fillId="0" borderId="0" xfId="1" applyNumberFormat="1" applyFont="1"/>
    <xf numFmtId="164" fontId="5" fillId="0" borderId="0" xfId="1" applyNumberFormat="1" applyFont="1" applyAlignment="1">
      <alignment horizontal="right"/>
    </xf>
    <xf numFmtId="164" fontId="3" fillId="0" borderId="11" xfId="1" applyNumberFormat="1" applyFont="1" applyBorder="1" applyAlignment="1">
      <alignment horizontal="right" vertical="center" wrapText="1"/>
    </xf>
    <xf numFmtId="164" fontId="2" fillId="0" borderId="12" xfId="1" applyNumberFormat="1" applyFont="1" applyBorder="1" applyAlignment="1">
      <alignment horizontal="right" vertical="center" wrapText="1"/>
    </xf>
    <xf numFmtId="164" fontId="8" fillId="0" borderId="9" xfId="1" applyNumberFormat="1" applyFont="1" applyBorder="1" applyAlignment="1">
      <alignment horizontal="right" vertical="center" wrapText="1"/>
    </xf>
    <xf numFmtId="164" fontId="8" fillId="0" borderId="4" xfId="1" applyNumberFormat="1" applyFont="1" applyBorder="1" applyAlignment="1">
      <alignment horizontal="right" vertical="center" wrapText="1"/>
    </xf>
    <xf numFmtId="0" fontId="0" fillId="0" borderId="0" xfId="0"/>
    <xf numFmtId="166" fontId="8" fillId="0" borderId="4" xfId="1" applyNumberFormat="1" applyFont="1" applyBorder="1" applyAlignment="1">
      <alignment horizontal="right" vertical="center" wrapText="1"/>
    </xf>
    <xf numFmtId="166" fontId="3" fillId="0" borderId="7" xfId="1" applyNumberFormat="1" applyFont="1" applyBorder="1" applyAlignment="1">
      <alignment horizontal="right" vertical="center" wrapText="1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9" fillId="0" borderId="4" xfId="0" applyFont="1" applyBorder="1" applyAlignment="1">
      <alignment horizontal="right" vertical="center" wrapText="1"/>
    </xf>
    <xf numFmtId="0" fontId="10" fillId="0" borderId="7" xfId="0" applyFont="1" applyBorder="1" applyAlignment="1">
      <alignment horizontal="right" vertical="center" wrapText="1"/>
    </xf>
    <xf numFmtId="166" fontId="11" fillId="0" borderId="4" xfId="1" applyNumberFormat="1" applyFont="1" applyBorder="1" applyAlignment="1">
      <alignment horizontal="right" vertical="center" wrapText="1"/>
    </xf>
    <xf numFmtId="0" fontId="1" fillId="0" borderId="9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4"/>
  <sheetViews>
    <sheetView tabSelected="1" view="pageBreakPreview" zoomScale="85" zoomScaleNormal="100" zoomScaleSheetLayoutView="85" workbookViewId="0">
      <selection activeCell="B12" sqref="B12"/>
    </sheetView>
  </sheetViews>
  <sheetFormatPr defaultRowHeight="15" x14ac:dyDescent="0.25"/>
  <cols>
    <col min="1" max="1" width="4.28515625" style="14" customWidth="1"/>
    <col min="2" max="2" width="84.42578125" style="14" customWidth="1"/>
    <col min="3" max="3" width="12.28515625" style="14" customWidth="1"/>
    <col min="4" max="4" width="42.5703125" style="14" customWidth="1"/>
    <col min="5" max="5" width="44.5703125" style="14" customWidth="1"/>
  </cols>
  <sheetData>
    <row r="1" spans="2:5" x14ac:dyDescent="0.25">
      <c r="B1" s="14" t="s">
        <v>106</v>
      </c>
    </row>
    <row r="2" spans="2:5" ht="3.75" customHeight="1" x14ac:dyDescent="0.25">
      <c r="B2" s="14" t="s">
        <v>107</v>
      </c>
    </row>
    <row r="4" spans="2:5" x14ac:dyDescent="0.25">
      <c r="B4" s="33" t="s">
        <v>117</v>
      </c>
      <c r="C4" s="33"/>
      <c r="D4" s="33"/>
      <c r="E4" s="33"/>
    </row>
    <row r="5" spans="2:5" x14ac:dyDescent="0.25">
      <c r="B5" s="34" t="s">
        <v>116</v>
      </c>
      <c r="C5" s="34"/>
      <c r="D5" s="34"/>
      <c r="E5" s="34"/>
    </row>
    <row r="6" spans="2:5" ht="15.75" thickBot="1" x14ac:dyDescent="0.3">
      <c r="B6" s="1"/>
      <c r="C6" s="1"/>
      <c r="D6" s="2"/>
      <c r="E6" s="3" t="s">
        <v>101</v>
      </c>
    </row>
    <row r="7" spans="2:5" ht="40.5" customHeight="1" thickBot="1" x14ac:dyDescent="0.3">
      <c r="B7" s="6" t="s">
        <v>0</v>
      </c>
      <c r="C7" s="43" t="s">
        <v>1</v>
      </c>
      <c r="D7" s="5" t="s">
        <v>2</v>
      </c>
      <c r="E7" s="4" t="s">
        <v>3</v>
      </c>
    </row>
    <row r="8" spans="2:5" ht="15.75" thickBot="1" x14ac:dyDescent="0.3">
      <c r="B8" s="6" t="s">
        <v>4</v>
      </c>
      <c r="C8" s="43"/>
      <c r="D8" s="5"/>
      <c r="E8" s="4"/>
    </row>
    <row r="9" spans="2:5" ht="21" customHeight="1" thickBot="1" x14ac:dyDescent="0.3">
      <c r="B9" s="7" t="s">
        <v>5</v>
      </c>
      <c r="C9" s="44">
        <v>10</v>
      </c>
      <c r="D9" s="9">
        <v>1943773</v>
      </c>
      <c r="E9" s="8">
        <v>1672879</v>
      </c>
    </row>
    <row r="10" spans="2:5" ht="24.75" customHeight="1" thickBot="1" x14ac:dyDescent="0.3">
      <c r="B10" s="7" t="s">
        <v>6</v>
      </c>
      <c r="C10" s="43">
        <v>11</v>
      </c>
      <c r="D10" s="9">
        <v>0</v>
      </c>
      <c r="E10" s="8" t="s">
        <v>118</v>
      </c>
    </row>
    <row r="11" spans="2:5" ht="19.5" customHeight="1" thickBot="1" x14ac:dyDescent="0.3">
      <c r="B11" s="7" t="s">
        <v>8</v>
      </c>
      <c r="C11" s="43">
        <v>12</v>
      </c>
      <c r="D11" s="9">
        <v>0</v>
      </c>
      <c r="E11" s="8" t="s">
        <v>118</v>
      </c>
    </row>
    <row r="12" spans="2:5" ht="27" customHeight="1" thickBot="1" x14ac:dyDescent="0.3">
      <c r="B12" s="7" t="s">
        <v>9</v>
      </c>
      <c r="C12" s="43">
        <v>13</v>
      </c>
      <c r="D12" s="9">
        <v>0</v>
      </c>
      <c r="E12" s="8" t="s">
        <v>118</v>
      </c>
    </row>
    <row r="13" spans="2:5" ht="15.75" thickBot="1" x14ac:dyDescent="0.3">
      <c r="B13" s="7" t="s">
        <v>10</v>
      </c>
      <c r="C13" s="43">
        <v>14</v>
      </c>
      <c r="D13" s="9">
        <v>0</v>
      </c>
      <c r="E13" s="8" t="s">
        <v>118</v>
      </c>
    </row>
    <row r="14" spans="2:5" ht="15.75" thickBot="1" x14ac:dyDescent="0.3">
      <c r="B14" s="7" t="s">
        <v>11</v>
      </c>
      <c r="C14" s="43">
        <v>15</v>
      </c>
      <c r="D14" s="9">
        <v>3178653</v>
      </c>
      <c r="E14" s="8">
        <v>13852521</v>
      </c>
    </row>
    <row r="15" spans="2:5" ht="15.75" thickBot="1" x14ac:dyDescent="0.3">
      <c r="B15" s="7" t="s">
        <v>12</v>
      </c>
      <c r="C15" s="43">
        <v>16</v>
      </c>
      <c r="D15" s="9">
        <v>15412502</v>
      </c>
      <c r="E15" s="8">
        <v>7169481</v>
      </c>
    </row>
    <row r="16" spans="2:5" ht="15.75" thickBot="1" x14ac:dyDescent="0.3">
      <c r="B16" s="7" t="s">
        <v>13</v>
      </c>
      <c r="C16" s="43">
        <v>17</v>
      </c>
      <c r="D16" s="9">
        <v>1031560</v>
      </c>
      <c r="E16" s="8">
        <v>1508229</v>
      </c>
    </row>
    <row r="17" spans="2:5" ht="15.75" thickBot="1" x14ac:dyDescent="0.3">
      <c r="B17" s="7" t="s">
        <v>14</v>
      </c>
      <c r="C17" s="43">
        <v>18</v>
      </c>
      <c r="D17" s="9">
        <v>4477344</v>
      </c>
      <c r="E17" s="8">
        <v>6307356</v>
      </c>
    </row>
    <row r="18" spans="2:5" ht="15.75" thickBot="1" x14ac:dyDescent="0.3">
      <c r="B18" s="7" t="s">
        <v>15</v>
      </c>
      <c r="C18" s="43">
        <v>19</v>
      </c>
      <c r="D18" s="9">
        <v>6119570</v>
      </c>
      <c r="E18" s="8">
        <v>5316107</v>
      </c>
    </row>
    <row r="19" spans="2:5" ht="30.75" customHeight="1" thickBot="1" x14ac:dyDescent="0.3">
      <c r="B19" s="6" t="s">
        <v>16</v>
      </c>
      <c r="C19" s="44">
        <v>100</v>
      </c>
      <c r="D19" s="9">
        <f>SUM(D9:D18)</f>
        <v>32163402</v>
      </c>
      <c r="E19" s="8">
        <v>35826573</v>
      </c>
    </row>
    <row r="20" spans="2:5" ht="27" customHeight="1" thickBot="1" x14ac:dyDescent="0.3">
      <c r="B20" s="7" t="s">
        <v>17</v>
      </c>
      <c r="C20" s="43">
        <v>101</v>
      </c>
      <c r="D20" s="9">
        <v>0</v>
      </c>
      <c r="E20" s="8" t="s">
        <v>118</v>
      </c>
    </row>
    <row r="21" spans="2:5" ht="15.75" thickBot="1" x14ac:dyDescent="0.3">
      <c r="B21" s="6" t="s">
        <v>18</v>
      </c>
      <c r="C21" s="43"/>
      <c r="D21" s="9">
        <v>0</v>
      </c>
      <c r="E21" s="8" t="s">
        <v>118</v>
      </c>
    </row>
    <row r="22" spans="2:5" ht="23.25" customHeight="1" thickBot="1" x14ac:dyDescent="0.3">
      <c r="B22" s="7" t="s">
        <v>19</v>
      </c>
      <c r="C22" s="43">
        <v>110</v>
      </c>
      <c r="D22" s="9">
        <v>0</v>
      </c>
      <c r="E22" s="8" t="s">
        <v>118</v>
      </c>
    </row>
    <row r="23" spans="2:5" ht="22.5" customHeight="1" thickBot="1" x14ac:dyDescent="0.3">
      <c r="B23" s="7" t="s">
        <v>8</v>
      </c>
      <c r="C23" s="43">
        <v>111</v>
      </c>
      <c r="D23" s="9">
        <v>0</v>
      </c>
      <c r="E23" s="8" t="s">
        <v>118</v>
      </c>
    </row>
    <row r="24" spans="2:5" ht="27" customHeight="1" thickBot="1" x14ac:dyDescent="0.3">
      <c r="B24" s="7" t="s">
        <v>9</v>
      </c>
      <c r="C24" s="43">
        <v>112</v>
      </c>
      <c r="D24" s="9">
        <v>0</v>
      </c>
      <c r="E24" s="8" t="s">
        <v>118</v>
      </c>
    </row>
    <row r="25" spans="2:5" ht="15.75" thickBot="1" x14ac:dyDescent="0.3">
      <c r="B25" s="7" t="s">
        <v>10</v>
      </c>
      <c r="C25" s="43">
        <v>113</v>
      </c>
      <c r="D25" s="9">
        <v>0</v>
      </c>
      <c r="E25" s="8" t="s">
        <v>118</v>
      </c>
    </row>
    <row r="26" spans="2:5" ht="21" customHeight="1" thickBot="1" x14ac:dyDescent="0.3">
      <c r="B26" s="7" t="s">
        <v>20</v>
      </c>
      <c r="C26" s="43">
        <v>114</v>
      </c>
      <c r="D26" s="9">
        <v>231535</v>
      </c>
      <c r="E26" s="8">
        <v>308424</v>
      </c>
    </row>
    <row r="27" spans="2:5" ht="27" customHeight="1" thickBot="1" x14ac:dyDescent="0.3">
      <c r="B27" s="7" t="s">
        <v>21</v>
      </c>
      <c r="C27" s="43">
        <v>115</v>
      </c>
      <c r="D27" s="9">
        <v>1436451</v>
      </c>
      <c r="E27" s="8">
        <v>106434</v>
      </c>
    </row>
    <row r="28" spans="2:5" ht="19.5" customHeight="1" thickBot="1" x14ac:dyDescent="0.3">
      <c r="B28" s="7" t="s">
        <v>22</v>
      </c>
      <c r="C28" s="43">
        <v>116</v>
      </c>
      <c r="D28" s="9">
        <v>0</v>
      </c>
      <c r="E28" s="8" t="s">
        <v>118</v>
      </c>
    </row>
    <row r="29" spans="2:5" ht="15.75" thickBot="1" x14ac:dyDescent="0.3">
      <c r="B29" s="7" t="s">
        <v>23</v>
      </c>
      <c r="C29" s="43">
        <v>117</v>
      </c>
      <c r="D29" s="9">
        <v>0</v>
      </c>
      <c r="E29" s="8" t="s">
        <v>118</v>
      </c>
    </row>
    <row r="30" spans="2:5" ht="15.75" thickBot="1" x14ac:dyDescent="0.3">
      <c r="B30" s="7" t="s">
        <v>24</v>
      </c>
      <c r="C30" s="43">
        <v>118</v>
      </c>
      <c r="D30" s="9">
        <v>103706433</v>
      </c>
      <c r="E30" s="8">
        <v>88772252</v>
      </c>
    </row>
    <row r="31" spans="2:5" ht="17.25" customHeight="1" thickBot="1" x14ac:dyDescent="0.3">
      <c r="B31" s="7" t="s">
        <v>25</v>
      </c>
      <c r="C31" s="43">
        <v>119</v>
      </c>
      <c r="D31" s="9">
        <v>0</v>
      </c>
      <c r="E31" s="8" t="s">
        <v>118</v>
      </c>
    </row>
    <row r="32" spans="2:5" ht="15.75" thickBot="1" x14ac:dyDescent="0.3">
      <c r="B32" s="7" t="s">
        <v>26</v>
      </c>
      <c r="C32" s="43">
        <v>120</v>
      </c>
      <c r="D32" s="9">
        <v>0</v>
      </c>
      <c r="E32" s="8" t="s">
        <v>118</v>
      </c>
    </row>
    <row r="33" spans="2:5" ht="15.75" thickBot="1" x14ac:dyDescent="0.3">
      <c r="B33" s="7" t="s">
        <v>27</v>
      </c>
      <c r="C33" s="43">
        <v>121</v>
      </c>
      <c r="D33" s="9">
        <v>270943</v>
      </c>
      <c r="E33" s="8">
        <v>264617</v>
      </c>
    </row>
    <row r="34" spans="2:5" ht="15.75" thickBot="1" x14ac:dyDescent="0.3">
      <c r="B34" s="7" t="s">
        <v>28</v>
      </c>
      <c r="C34" s="43">
        <v>122</v>
      </c>
      <c r="D34" s="9">
        <v>0</v>
      </c>
      <c r="E34" s="8" t="s">
        <v>118</v>
      </c>
    </row>
    <row r="35" spans="2:5" ht="15.75" thickBot="1" x14ac:dyDescent="0.3">
      <c r="B35" s="7" t="s">
        <v>29</v>
      </c>
      <c r="C35" s="43">
        <v>123</v>
      </c>
      <c r="D35" s="9">
        <v>1491</v>
      </c>
      <c r="E35" s="8">
        <v>1491</v>
      </c>
    </row>
    <row r="36" spans="2:5" ht="15.75" thickBot="1" x14ac:dyDescent="0.3">
      <c r="B36" s="6" t="s">
        <v>30</v>
      </c>
      <c r="C36" s="44">
        <v>200</v>
      </c>
      <c r="D36" s="9">
        <f>SUM(D22:D35)</f>
        <v>105646853</v>
      </c>
      <c r="E36" s="8">
        <v>89453218</v>
      </c>
    </row>
    <row r="37" spans="2:5" ht="15.75" thickBot="1" x14ac:dyDescent="0.3">
      <c r="B37" s="6" t="s">
        <v>31</v>
      </c>
      <c r="C37" s="43"/>
      <c r="D37" s="9">
        <f>D19+D20+D36</f>
        <v>137810255</v>
      </c>
      <c r="E37" s="8">
        <v>125279791</v>
      </c>
    </row>
    <row r="38" spans="2:5" ht="39" customHeight="1" thickBot="1" x14ac:dyDescent="0.3">
      <c r="B38" s="6" t="s">
        <v>32</v>
      </c>
      <c r="C38" s="43" t="s">
        <v>1</v>
      </c>
      <c r="D38" s="10" t="s">
        <v>2</v>
      </c>
      <c r="E38" s="11" t="s">
        <v>3</v>
      </c>
    </row>
    <row r="39" spans="2:5" ht="15.75" thickBot="1" x14ac:dyDescent="0.3">
      <c r="B39" s="6" t="s">
        <v>33</v>
      </c>
      <c r="C39" s="43"/>
      <c r="D39" s="10"/>
      <c r="E39" s="11"/>
    </row>
    <row r="40" spans="2:5" ht="15.75" thickBot="1" x14ac:dyDescent="0.3">
      <c r="B40" s="7" t="s">
        <v>34</v>
      </c>
      <c r="C40" s="43">
        <v>210</v>
      </c>
      <c r="D40" s="9">
        <v>16555389</v>
      </c>
      <c r="E40" s="8">
        <v>17340232</v>
      </c>
    </row>
    <row r="41" spans="2:5" ht="15.75" thickBot="1" x14ac:dyDescent="0.3">
      <c r="B41" s="7" t="s">
        <v>8</v>
      </c>
      <c r="C41" s="43">
        <v>211</v>
      </c>
      <c r="D41" s="9">
        <v>0</v>
      </c>
      <c r="E41" s="8" t="s">
        <v>118</v>
      </c>
    </row>
    <row r="42" spans="2:5" ht="18" customHeight="1" thickBot="1" x14ac:dyDescent="0.3">
      <c r="B42" s="7" t="s">
        <v>35</v>
      </c>
      <c r="C42" s="43">
        <v>212</v>
      </c>
      <c r="D42" s="9">
        <v>0</v>
      </c>
      <c r="E42" s="8" t="s">
        <v>118</v>
      </c>
    </row>
    <row r="43" spans="2:5" ht="24" customHeight="1" thickBot="1" x14ac:dyDescent="0.3">
      <c r="B43" s="7" t="s">
        <v>36</v>
      </c>
      <c r="C43" s="43">
        <v>213</v>
      </c>
      <c r="D43" s="9">
        <v>21679216</v>
      </c>
      <c r="E43" s="8">
        <v>21750980</v>
      </c>
    </row>
    <row r="44" spans="2:5" ht="22.5" customHeight="1" thickBot="1" x14ac:dyDescent="0.3">
      <c r="B44" s="7" t="s">
        <v>37</v>
      </c>
      <c r="C44" s="43">
        <v>214</v>
      </c>
      <c r="D44" s="9">
        <v>0</v>
      </c>
      <c r="E44" s="8" t="s">
        <v>118</v>
      </c>
    </row>
    <row r="45" spans="2:5" ht="25.5" customHeight="1" thickBot="1" x14ac:dyDescent="0.3">
      <c r="B45" s="7" t="s">
        <v>38</v>
      </c>
      <c r="C45" s="43">
        <v>215</v>
      </c>
      <c r="D45" s="9">
        <v>0</v>
      </c>
      <c r="E45" s="8" t="s">
        <v>118</v>
      </c>
    </row>
    <row r="46" spans="2:5" ht="20.25" customHeight="1" thickBot="1" x14ac:dyDescent="0.3">
      <c r="B46" s="7" t="s">
        <v>39</v>
      </c>
      <c r="C46" s="43">
        <v>216</v>
      </c>
      <c r="D46" s="9">
        <v>0</v>
      </c>
      <c r="E46" s="8" t="s">
        <v>118</v>
      </c>
    </row>
    <row r="47" spans="2:5" ht="15.75" thickBot="1" x14ac:dyDescent="0.3">
      <c r="B47" s="7" t="s">
        <v>40</v>
      </c>
      <c r="C47" s="43">
        <v>217</v>
      </c>
      <c r="D47" s="9">
        <v>5825092</v>
      </c>
      <c r="E47" s="8">
        <v>2803908</v>
      </c>
    </row>
    <row r="48" spans="2:5" ht="25.5" customHeight="1" thickBot="1" x14ac:dyDescent="0.3">
      <c r="B48" s="6" t="s">
        <v>41</v>
      </c>
      <c r="C48" s="43">
        <v>300</v>
      </c>
      <c r="D48" s="9">
        <f>SUM(D40:D47)</f>
        <v>44059697</v>
      </c>
      <c r="E48" s="8">
        <v>41895120</v>
      </c>
    </row>
    <row r="49" spans="2:5" ht="28.5" customHeight="1" thickBot="1" x14ac:dyDescent="0.3">
      <c r="B49" s="7" t="s">
        <v>42</v>
      </c>
      <c r="C49" s="43">
        <v>301</v>
      </c>
      <c r="D49" s="9">
        <v>0</v>
      </c>
      <c r="E49" s="8" t="s">
        <v>118</v>
      </c>
    </row>
    <row r="50" spans="2:5" ht="15.75" thickBot="1" x14ac:dyDescent="0.3">
      <c r="B50" s="6" t="s">
        <v>43</v>
      </c>
      <c r="C50" s="43"/>
      <c r="D50" s="9">
        <v>0</v>
      </c>
      <c r="E50" s="8" t="s">
        <v>118</v>
      </c>
    </row>
    <row r="51" spans="2:5" ht="15.75" thickBot="1" x14ac:dyDescent="0.3">
      <c r="B51" s="7" t="s">
        <v>34</v>
      </c>
      <c r="C51" s="43">
        <v>310</v>
      </c>
      <c r="D51" s="9">
        <v>4000136</v>
      </c>
      <c r="E51" s="8">
        <v>2774595</v>
      </c>
    </row>
    <row r="52" spans="2:5" ht="15.75" thickBot="1" x14ac:dyDescent="0.3">
      <c r="B52" s="7" t="s">
        <v>8</v>
      </c>
      <c r="C52" s="43">
        <v>311</v>
      </c>
      <c r="D52" s="9">
        <v>0</v>
      </c>
      <c r="E52" s="8" t="s">
        <v>118</v>
      </c>
    </row>
    <row r="53" spans="2:5" ht="15.75" thickBot="1" x14ac:dyDescent="0.3">
      <c r="B53" s="7" t="s">
        <v>44</v>
      </c>
      <c r="C53" s="43">
        <v>312</v>
      </c>
      <c r="D53" s="9">
        <v>0</v>
      </c>
      <c r="E53" s="8" t="s">
        <v>118</v>
      </c>
    </row>
    <row r="54" spans="2:5" ht="27" customHeight="1" thickBot="1" x14ac:dyDescent="0.3">
      <c r="B54" s="7" t="s">
        <v>45</v>
      </c>
      <c r="C54" s="43">
        <v>313</v>
      </c>
      <c r="D54" s="9">
        <v>0</v>
      </c>
      <c r="E54" s="8" t="s">
        <v>118</v>
      </c>
    </row>
    <row r="55" spans="2:5" ht="15.75" thickBot="1" x14ac:dyDescent="0.3">
      <c r="B55" s="7" t="s">
        <v>46</v>
      </c>
      <c r="C55" s="43">
        <v>314</v>
      </c>
      <c r="D55" s="9">
        <v>0</v>
      </c>
      <c r="E55" s="8" t="s">
        <v>118</v>
      </c>
    </row>
    <row r="56" spans="2:5" ht="15.75" thickBot="1" x14ac:dyDescent="0.3">
      <c r="B56" s="7" t="s">
        <v>47</v>
      </c>
      <c r="C56" s="43">
        <v>315</v>
      </c>
      <c r="D56" s="9">
        <v>2498282</v>
      </c>
      <c r="E56" s="8">
        <v>2397768</v>
      </c>
    </row>
    <row r="57" spans="2:5" ht="15.75" thickBot="1" x14ac:dyDescent="0.3">
      <c r="B57" s="7" t="s">
        <v>48</v>
      </c>
      <c r="C57" s="43">
        <v>316</v>
      </c>
      <c r="D57" s="9">
        <v>3888782</v>
      </c>
      <c r="E57" s="8">
        <v>3623239</v>
      </c>
    </row>
    <row r="58" spans="2:5" ht="31.5" customHeight="1" thickBot="1" x14ac:dyDescent="0.3">
      <c r="B58" s="6" t="s">
        <v>49</v>
      </c>
      <c r="C58" s="44">
        <v>400</v>
      </c>
      <c r="D58" s="9">
        <f>SUM(D51:D57)</f>
        <v>10387200</v>
      </c>
      <c r="E58" s="8">
        <v>8795602</v>
      </c>
    </row>
    <row r="59" spans="2:5" ht="15.75" thickBot="1" x14ac:dyDescent="0.3">
      <c r="B59" s="6" t="s">
        <v>50</v>
      </c>
      <c r="C59" s="43"/>
      <c r="D59" s="9">
        <v>0</v>
      </c>
      <c r="E59" s="8" t="s">
        <v>118</v>
      </c>
    </row>
    <row r="60" spans="2:5" ht="19.5" customHeight="1" thickBot="1" x14ac:dyDescent="0.3">
      <c r="B60" s="7" t="s">
        <v>51</v>
      </c>
      <c r="C60" s="43">
        <v>410</v>
      </c>
      <c r="D60" s="9">
        <v>62478299</v>
      </c>
      <c r="E60" s="8">
        <v>56472586</v>
      </c>
    </row>
    <row r="61" spans="2:5" ht="21" customHeight="1" thickBot="1" x14ac:dyDescent="0.3">
      <c r="B61" s="7" t="s">
        <v>52</v>
      </c>
      <c r="C61" s="43">
        <v>411</v>
      </c>
      <c r="D61" s="9">
        <v>0</v>
      </c>
      <c r="E61" s="8" t="s">
        <v>118</v>
      </c>
    </row>
    <row r="62" spans="2:5" ht="18" customHeight="1" thickBot="1" x14ac:dyDescent="0.3">
      <c r="B62" s="7" t="s">
        <v>53</v>
      </c>
      <c r="C62" s="43">
        <v>412</v>
      </c>
      <c r="D62" s="9">
        <v>0</v>
      </c>
      <c r="E62" s="8" t="s">
        <v>118</v>
      </c>
    </row>
    <row r="63" spans="2:5" ht="15.75" thickBot="1" x14ac:dyDescent="0.3">
      <c r="B63" s="7" t="s">
        <v>54</v>
      </c>
      <c r="C63" s="43">
        <v>413</v>
      </c>
      <c r="D63" s="9">
        <v>9798666</v>
      </c>
      <c r="E63" s="8">
        <v>8406866</v>
      </c>
    </row>
    <row r="64" spans="2:5" ht="19.5" customHeight="1" thickBot="1" x14ac:dyDescent="0.3">
      <c r="B64" s="7" t="s">
        <v>55</v>
      </c>
      <c r="C64" s="43">
        <v>414</v>
      </c>
      <c r="D64" s="9">
        <v>11086393</v>
      </c>
      <c r="E64" s="8">
        <v>9709617</v>
      </c>
    </row>
    <row r="65" spans="2:5" ht="33" customHeight="1" thickBot="1" x14ac:dyDescent="0.3">
      <c r="B65" s="7" t="s">
        <v>56</v>
      </c>
      <c r="C65" s="43">
        <v>420</v>
      </c>
      <c r="D65" s="9">
        <f>SUM(D60:D64)</f>
        <v>83363358</v>
      </c>
      <c r="E65" s="8">
        <v>74589069</v>
      </c>
    </row>
    <row r="66" spans="2:5" ht="22.5" customHeight="1" thickBot="1" x14ac:dyDescent="0.3">
      <c r="B66" s="7" t="s">
        <v>57</v>
      </c>
      <c r="C66" s="43">
        <v>421</v>
      </c>
      <c r="D66" s="9">
        <v>0</v>
      </c>
      <c r="E66" s="8" t="s">
        <v>118</v>
      </c>
    </row>
    <row r="67" spans="2:5" ht="18.75" customHeight="1" thickBot="1" x14ac:dyDescent="0.3">
      <c r="B67" s="6" t="s">
        <v>58</v>
      </c>
      <c r="C67" s="44">
        <v>500</v>
      </c>
      <c r="D67" s="9">
        <f>D65+D66</f>
        <v>83363358</v>
      </c>
      <c r="E67" s="8">
        <v>74589069</v>
      </c>
    </row>
    <row r="68" spans="2:5" ht="28.5" customHeight="1" thickBot="1" x14ac:dyDescent="0.3">
      <c r="B68" s="6" t="s">
        <v>59</v>
      </c>
      <c r="C68" s="43"/>
      <c r="D68" s="9">
        <f>D48+D58+D67</f>
        <v>137810255</v>
      </c>
      <c r="E68" s="8">
        <v>125279791</v>
      </c>
    </row>
    <row r="70" spans="2:5" x14ac:dyDescent="0.25">
      <c r="B70" s="12" t="s">
        <v>112</v>
      </c>
      <c r="C70" s="15"/>
      <c r="D70" s="15"/>
    </row>
    <row r="71" spans="2:5" x14ac:dyDescent="0.25">
      <c r="B71" s="12" t="s">
        <v>113</v>
      </c>
      <c r="C71" s="15"/>
      <c r="D71" s="15"/>
    </row>
    <row r="72" spans="2:5" x14ac:dyDescent="0.25">
      <c r="B72" s="12" t="s">
        <v>115</v>
      </c>
      <c r="C72" s="15"/>
      <c r="D72" s="15"/>
    </row>
    <row r="73" spans="2:5" x14ac:dyDescent="0.25">
      <c r="B73" s="12" t="s">
        <v>114</v>
      </c>
      <c r="C73" s="15"/>
      <c r="D73" s="15"/>
    </row>
    <row r="74" spans="2:5" x14ac:dyDescent="0.25">
      <c r="B74" s="12"/>
      <c r="C74" s="15"/>
      <c r="D74" s="15"/>
    </row>
  </sheetData>
  <mergeCells count="2">
    <mergeCell ref="B4:E4"/>
    <mergeCell ref="B5:E5"/>
  </mergeCells>
  <pageMargins left="3.937007874015748E-2" right="3.937007874015748E-2" top="0.35433070866141736" bottom="0.74803149606299213" header="0.11811023622047245" footer="0.11811023622047245"/>
  <pageSetup paperSize="9" scale="53" orientation="portrait" r:id="rId1"/>
  <rowBreaks count="1" manualBreakCount="1">
    <brk id="37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2"/>
  <sheetViews>
    <sheetView topLeftCell="A19" zoomScaleNormal="100" workbookViewId="0">
      <selection activeCell="C26" sqref="C26"/>
    </sheetView>
  </sheetViews>
  <sheetFormatPr defaultRowHeight="15" x14ac:dyDescent="0.25"/>
  <cols>
    <col min="1" max="1" width="72.28515625" style="14" customWidth="1"/>
    <col min="2" max="2" width="10.140625" style="14" bestFit="1" customWidth="1"/>
    <col min="3" max="3" width="18.28515625" style="24" bestFit="1" customWidth="1"/>
    <col min="4" max="4" width="20.42578125" style="24" bestFit="1" customWidth="1"/>
    <col min="7" max="8" width="12.28515625" bestFit="1" customWidth="1"/>
  </cols>
  <sheetData>
    <row r="1" spans="1:4" x14ac:dyDescent="0.25">
      <c r="A1" s="14" t="s">
        <v>106</v>
      </c>
    </row>
    <row r="2" spans="1:4" s="37" customFormat="1" x14ac:dyDescent="0.25">
      <c r="A2" s="14"/>
      <c r="B2" s="14"/>
      <c r="C2" s="24"/>
      <c r="D2" s="24"/>
    </row>
    <row r="3" spans="1:4" x14ac:dyDescent="0.25">
      <c r="A3" s="35" t="s">
        <v>119</v>
      </c>
      <c r="B3" s="35"/>
      <c r="C3" s="35"/>
      <c r="D3" s="35"/>
    </row>
    <row r="4" spans="1:4" ht="15.75" thickBot="1" x14ac:dyDescent="0.3">
      <c r="D4" s="25" t="s">
        <v>100</v>
      </c>
    </row>
    <row r="5" spans="1:4" ht="22.5" customHeight="1" thickBot="1" x14ac:dyDescent="0.3">
      <c r="A5" s="20" t="s">
        <v>60</v>
      </c>
      <c r="B5" s="21" t="s">
        <v>1</v>
      </c>
      <c r="C5" s="26" t="s">
        <v>61</v>
      </c>
      <c r="D5" s="27" t="s">
        <v>62</v>
      </c>
    </row>
    <row r="6" spans="1:4" x14ac:dyDescent="0.25">
      <c r="A6" s="22" t="s">
        <v>63</v>
      </c>
      <c r="B6" s="16">
        <v>10</v>
      </c>
      <c r="C6" s="28">
        <v>108980306</v>
      </c>
      <c r="D6" s="41" t="s">
        <v>120</v>
      </c>
    </row>
    <row r="7" spans="1:4" x14ac:dyDescent="0.25">
      <c r="A7" s="18" t="s">
        <v>64</v>
      </c>
      <c r="B7" s="17">
        <v>11</v>
      </c>
      <c r="C7" s="29">
        <v>-102351000</v>
      </c>
      <c r="D7" s="42" t="s">
        <v>121</v>
      </c>
    </row>
    <row r="8" spans="1:4" x14ac:dyDescent="0.25">
      <c r="A8" s="18" t="s">
        <v>65</v>
      </c>
      <c r="B8" s="17">
        <v>12</v>
      </c>
      <c r="C8" s="29">
        <f>C6+C7</f>
        <v>6629306</v>
      </c>
      <c r="D8" s="42" t="s">
        <v>122</v>
      </c>
    </row>
    <row r="9" spans="1:4" x14ac:dyDescent="0.25">
      <c r="A9" s="18" t="s">
        <v>66</v>
      </c>
      <c r="B9" s="17">
        <v>13</v>
      </c>
      <c r="C9" s="29">
        <v>0</v>
      </c>
      <c r="D9" s="42" t="s">
        <v>7</v>
      </c>
    </row>
    <row r="10" spans="1:4" x14ac:dyDescent="0.25">
      <c r="A10" s="18" t="s">
        <v>67</v>
      </c>
      <c r="B10" s="17">
        <v>14</v>
      </c>
      <c r="C10" s="29">
        <v>-5154167</v>
      </c>
      <c r="D10" s="42" t="s">
        <v>123</v>
      </c>
    </row>
    <row r="11" spans="1:4" x14ac:dyDescent="0.25">
      <c r="A11" s="18" t="s">
        <v>68</v>
      </c>
      <c r="B11" s="17">
        <v>15</v>
      </c>
      <c r="C11" s="29">
        <v>-3517188</v>
      </c>
      <c r="D11" s="42" t="s">
        <v>124</v>
      </c>
    </row>
    <row r="12" spans="1:4" x14ac:dyDescent="0.25">
      <c r="A12" s="18" t="s">
        <v>69</v>
      </c>
      <c r="B12" s="17">
        <v>16</v>
      </c>
      <c r="C12" s="29">
        <v>5280485</v>
      </c>
      <c r="D12" s="42" t="s">
        <v>125</v>
      </c>
    </row>
    <row r="13" spans="1:4" x14ac:dyDescent="0.25">
      <c r="A13" s="18" t="s">
        <v>102</v>
      </c>
      <c r="B13" s="17">
        <v>20</v>
      </c>
      <c r="C13" s="29">
        <f>SUM(C8:C12)</f>
        <v>3238436</v>
      </c>
      <c r="D13" s="42" t="s">
        <v>126</v>
      </c>
    </row>
    <row r="14" spans="1:4" x14ac:dyDescent="0.25">
      <c r="A14" s="18" t="s">
        <v>70</v>
      </c>
      <c r="B14" s="17">
        <v>21</v>
      </c>
      <c r="C14" s="29">
        <v>521050</v>
      </c>
      <c r="D14" s="42" t="s">
        <v>127</v>
      </c>
    </row>
    <row r="15" spans="1:4" x14ac:dyDescent="0.25">
      <c r="A15" s="18" t="s">
        <v>71</v>
      </c>
      <c r="B15" s="17">
        <v>22</v>
      </c>
      <c r="C15" s="29">
        <v>-1001757</v>
      </c>
      <c r="D15" s="42" t="s">
        <v>128</v>
      </c>
    </row>
    <row r="16" spans="1:4" ht="25.5" x14ac:dyDescent="0.25">
      <c r="A16" s="18" t="s">
        <v>72</v>
      </c>
      <c r="B16" s="17">
        <v>23</v>
      </c>
      <c r="C16" s="29">
        <v>0</v>
      </c>
      <c r="D16" s="42" t="s">
        <v>7</v>
      </c>
    </row>
    <row r="17" spans="1:4" x14ac:dyDescent="0.25">
      <c r="A17" s="18" t="s">
        <v>73</v>
      </c>
      <c r="B17" s="17">
        <v>24</v>
      </c>
      <c r="C17" s="29">
        <v>44113</v>
      </c>
      <c r="D17" s="42" t="s">
        <v>129</v>
      </c>
    </row>
    <row r="18" spans="1:4" x14ac:dyDescent="0.25">
      <c r="A18" s="18" t="s">
        <v>74</v>
      </c>
      <c r="B18" s="17">
        <v>25</v>
      </c>
      <c r="C18" s="29">
        <v>0</v>
      </c>
      <c r="D18" s="42" t="s">
        <v>7</v>
      </c>
    </row>
    <row r="19" spans="1:4" x14ac:dyDescent="0.25">
      <c r="A19" s="18" t="s">
        <v>103</v>
      </c>
      <c r="B19" s="17">
        <v>100</v>
      </c>
      <c r="C19" s="29">
        <f>SUM(C13:C18)</f>
        <v>2801842</v>
      </c>
      <c r="D19" s="42" t="s">
        <v>130</v>
      </c>
    </row>
    <row r="20" spans="1:4" x14ac:dyDescent="0.25">
      <c r="A20" s="18" t="s">
        <v>75</v>
      </c>
      <c r="B20" s="17">
        <v>101</v>
      </c>
      <c r="C20" s="29">
        <v>-913921</v>
      </c>
      <c r="D20" s="42" t="s">
        <v>131</v>
      </c>
    </row>
    <row r="21" spans="1:4" ht="25.5" x14ac:dyDescent="0.25">
      <c r="A21" s="18" t="s">
        <v>104</v>
      </c>
      <c r="B21" s="17">
        <v>200</v>
      </c>
      <c r="C21" s="29">
        <f>SUM(C19:C20)</f>
        <v>1887921</v>
      </c>
      <c r="D21" s="42" t="s">
        <v>132</v>
      </c>
    </row>
    <row r="22" spans="1:4" x14ac:dyDescent="0.25">
      <c r="A22" s="18" t="s">
        <v>76</v>
      </c>
      <c r="B22" s="17">
        <v>201</v>
      </c>
      <c r="C22" s="29">
        <v>0</v>
      </c>
      <c r="D22" s="42" t="s">
        <v>7</v>
      </c>
    </row>
    <row r="23" spans="1:4" x14ac:dyDescent="0.25">
      <c r="A23" s="18" t="s">
        <v>77</v>
      </c>
      <c r="B23" s="17">
        <v>300</v>
      </c>
      <c r="C23" s="29">
        <f>SUM(C21:C22)</f>
        <v>1887921</v>
      </c>
      <c r="D23" s="42" t="s">
        <v>132</v>
      </c>
    </row>
    <row r="24" spans="1:4" x14ac:dyDescent="0.25">
      <c r="A24" s="18" t="s">
        <v>78</v>
      </c>
      <c r="B24" s="17"/>
      <c r="C24" s="29">
        <f>C23</f>
        <v>1887921</v>
      </c>
      <c r="D24" s="42" t="s">
        <v>132</v>
      </c>
    </row>
    <row r="25" spans="1:4" x14ac:dyDescent="0.25">
      <c r="A25" s="18" t="s">
        <v>79</v>
      </c>
      <c r="B25" s="17"/>
      <c r="C25" s="29">
        <v>0</v>
      </c>
      <c r="D25" s="42" t="s">
        <v>7</v>
      </c>
    </row>
    <row r="26" spans="1:4" x14ac:dyDescent="0.25">
      <c r="A26" s="18" t="s">
        <v>105</v>
      </c>
      <c r="B26" s="17">
        <v>400</v>
      </c>
      <c r="C26" s="29">
        <f>SUM(C28:C38)</f>
        <v>0</v>
      </c>
      <c r="D26" s="42" t="s">
        <v>7</v>
      </c>
    </row>
    <row r="27" spans="1:4" x14ac:dyDescent="0.25">
      <c r="A27" s="18" t="s">
        <v>80</v>
      </c>
      <c r="B27" s="17"/>
      <c r="C27" s="29">
        <v>0</v>
      </c>
      <c r="D27" s="42" t="s">
        <v>7</v>
      </c>
    </row>
    <row r="28" spans="1:4" x14ac:dyDescent="0.25">
      <c r="A28" s="18" t="s">
        <v>81</v>
      </c>
      <c r="B28" s="17">
        <v>410</v>
      </c>
      <c r="C28" s="29">
        <v>0</v>
      </c>
      <c r="D28" s="42" t="s">
        <v>7</v>
      </c>
    </row>
    <row r="29" spans="1:4" x14ac:dyDescent="0.25">
      <c r="A29" s="18" t="s">
        <v>82</v>
      </c>
      <c r="B29" s="17">
        <v>411</v>
      </c>
      <c r="C29" s="29">
        <v>0</v>
      </c>
      <c r="D29" s="42" t="s">
        <v>7</v>
      </c>
    </row>
    <row r="30" spans="1:4" ht="25.5" x14ac:dyDescent="0.25">
      <c r="A30" s="18" t="s">
        <v>83</v>
      </c>
      <c r="B30" s="17">
        <v>412</v>
      </c>
      <c r="C30" s="29">
        <v>0</v>
      </c>
      <c r="D30" s="42" t="s">
        <v>7</v>
      </c>
    </row>
    <row r="31" spans="1:4" x14ac:dyDescent="0.25">
      <c r="A31" s="18" t="s">
        <v>84</v>
      </c>
      <c r="B31" s="17">
        <v>413</v>
      </c>
      <c r="C31" s="29">
        <v>0</v>
      </c>
      <c r="D31" s="42" t="s">
        <v>7</v>
      </c>
    </row>
    <row r="32" spans="1:4" ht="25.5" x14ac:dyDescent="0.25">
      <c r="A32" s="18" t="s">
        <v>85</v>
      </c>
      <c r="B32" s="17">
        <v>414</v>
      </c>
      <c r="C32" s="29">
        <v>0</v>
      </c>
      <c r="D32" s="42" t="s">
        <v>7</v>
      </c>
    </row>
    <row r="33" spans="1:8" x14ac:dyDescent="0.25">
      <c r="A33" s="18" t="s">
        <v>86</v>
      </c>
      <c r="B33" s="17">
        <v>415</v>
      </c>
      <c r="C33" s="29">
        <v>0</v>
      </c>
      <c r="D33" s="42" t="s">
        <v>7</v>
      </c>
    </row>
    <row r="34" spans="1:8" x14ac:dyDescent="0.25">
      <c r="A34" s="18" t="s">
        <v>87</v>
      </c>
      <c r="B34" s="17">
        <v>416</v>
      </c>
      <c r="C34" s="29">
        <v>0</v>
      </c>
      <c r="D34" s="42" t="s">
        <v>7</v>
      </c>
    </row>
    <row r="35" spans="1:8" x14ac:dyDescent="0.25">
      <c r="A35" s="18" t="s">
        <v>88</v>
      </c>
      <c r="B35" s="17">
        <v>417</v>
      </c>
      <c r="C35" s="29">
        <v>0</v>
      </c>
      <c r="D35" s="42" t="s">
        <v>7</v>
      </c>
    </row>
    <row r="36" spans="1:8" x14ac:dyDescent="0.25">
      <c r="A36" s="18" t="s">
        <v>89</v>
      </c>
      <c r="B36" s="17">
        <v>418</v>
      </c>
      <c r="C36" s="29">
        <v>0</v>
      </c>
      <c r="D36" s="42" t="s">
        <v>7</v>
      </c>
    </row>
    <row r="37" spans="1:8" x14ac:dyDescent="0.25">
      <c r="A37" s="18" t="s">
        <v>90</v>
      </c>
      <c r="B37" s="17">
        <v>419</v>
      </c>
      <c r="C37" s="29">
        <v>0</v>
      </c>
      <c r="D37" s="42" t="s">
        <v>7</v>
      </c>
    </row>
    <row r="38" spans="1:8" x14ac:dyDescent="0.25">
      <c r="A38" s="18" t="s">
        <v>91</v>
      </c>
      <c r="B38" s="17">
        <v>420</v>
      </c>
      <c r="C38" s="29">
        <v>0</v>
      </c>
      <c r="D38" s="42" t="s">
        <v>7</v>
      </c>
    </row>
    <row r="39" spans="1:8" x14ac:dyDescent="0.25">
      <c r="A39" s="18" t="s">
        <v>92</v>
      </c>
      <c r="B39" s="17">
        <v>500</v>
      </c>
      <c r="C39" s="29">
        <f>C23+C26</f>
        <v>1887921</v>
      </c>
      <c r="D39" s="42" t="s">
        <v>132</v>
      </c>
    </row>
    <row r="40" spans="1:8" x14ac:dyDescent="0.25">
      <c r="A40" s="18" t="s">
        <v>93</v>
      </c>
      <c r="B40" s="17"/>
      <c r="C40" s="29">
        <f>C39</f>
        <v>1887921</v>
      </c>
      <c r="D40" s="42" t="s">
        <v>132</v>
      </c>
    </row>
    <row r="41" spans="1:8" x14ac:dyDescent="0.25">
      <c r="A41" s="18" t="s">
        <v>78</v>
      </c>
      <c r="B41" s="17"/>
      <c r="C41" s="29">
        <f>C40</f>
        <v>1887921</v>
      </c>
      <c r="D41" s="42" t="s">
        <v>132</v>
      </c>
      <c r="G41" s="36"/>
      <c r="H41" s="36"/>
    </row>
    <row r="42" spans="1:8" x14ac:dyDescent="0.25">
      <c r="A42" s="18" t="s">
        <v>94</v>
      </c>
      <c r="B42" s="17"/>
      <c r="C42" s="31">
        <v>0</v>
      </c>
      <c r="D42" s="42" t="s">
        <v>7</v>
      </c>
    </row>
    <row r="43" spans="1:8" x14ac:dyDescent="0.25">
      <c r="A43" s="18" t="s">
        <v>95</v>
      </c>
      <c r="B43" s="17">
        <v>600</v>
      </c>
      <c r="C43" s="40">
        <v>3.2873972318887397E-2</v>
      </c>
      <c r="D43" s="42" t="s">
        <v>133</v>
      </c>
      <c r="G43" s="13"/>
      <c r="H43" s="30"/>
    </row>
    <row r="44" spans="1:8" x14ac:dyDescent="0.25">
      <c r="A44" s="18" t="s">
        <v>80</v>
      </c>
      <c r="B44" s="17"/>
      <c r="C44" s="40">
        <v>0</v>
      </c>
      <c r="D44" s="42" t="s">
        <v>7</v>
      </c>
    </row>
    <row r="45" spans="1:8" x14ac:dyDescent="0.25">
      <c r="A45" s="18" t="s">
        <v>96</v>
      </c>
      <c r="B45" s="17"/>
      <c r="C45" s="40">
        <v>0</v>
      </c>
      <c r="D45" s="42" t="s">
        <v>7</v>
      </c>
    </row>
    <row r="46" spans="1:8" x14ac:dyDescent="0.25">
      <c r="A46" s="18" t="s">
        <v>97</v>
      </c>
      <c r="B46" s="17"/>
      <c r="C46" s="40">
        <v>3.2873972318887397E-2</v>
      </c>
      <c r="D46" s="42" t="s">
        <v>133</v>
      </c>
    </row>
    <row r="47" spans="1:8" x14ac:dyDescent="0.25">
      <c r="A47" s="18" t="s">
        <v>98</v>
      </c>
      <c r="B47" s="17"/>
      <c r="C47" s="31">
        <v>0</v>
      </c>
      <c r="D47" s="38" t="s">
        <v>7</v>
      </c>
    </row>
    <row r="48" spans="1:8" x14ac:dyDescent="0.25">
      <c r="A48" s="18" t="s">
        <v>99</v>
      </c>
      <c r="B48" s="17"/>
      <c r="C48" s="31">
        <v>0</v>
      </c>
      <c r="D48" s="38" t="s">
        <v>7</v>
      </c>
    </row>
    <row r="49" spans="1:8" x14ac:dyDescent="0.25">
      <c r="A49" s="18" t="s">
        <v>97</v>
      </c>
      <c r="B49" s="17"/>
      <c r="C49" s="31">
        <v>0</v>
      </c>
      <c r="D49" s="38" t="s">
        <v>7</v>
      </c>
    </row>
    <row r="50" spans="1:8" ht="15.75" thickBot="1" x14ac:dyDescent="0.3">
      <c r="A50" s="23" t="s">
        <v>98</v>
      </c>
      <c r="B50" s="19"/>
      <c r="C50" s="32">
        <v>0</v>
      </c>
      <c r="D50" s="39" t="s">
        <v>7</v>
      </c>
    </row>
    <row r="52" spans="1:8" x14ac:dyDescent="0.25">
      <c r="A52" s="12" t="s">
        <v>109</v>
      </c>
      <c r="B52" s="15"/>
    </row>
    <row r="53" spans="1:8" x14ac:dyDescent="0.25">
      <c r="A53" s="12" t="s">
        <v>111</v>
      </c>
      <c r="B53" s="15"/>
    </row>
    <row r="54" spans="1:8" x14ac:dyDescent="0.25">
      <c r="A54" s="12" t="s">
        <v>108</v>
      </c>
      <c r="B54" s="15"/>
    </row>
    <row r="55" spans="1:8" x14ac:dyDescent="0.25">
      <c r="A55" s="12" t="s">
        <v>110</v>
      </c>
      <c r="B55" s="15"/>
    </row>
    <row r="56" spans="1:8" x14ac:dyDescent="0.25">
      <c r="A56" s="12"/>
      <c r="B56" s="15"/>
      <c r="G56" s="13"/>
    </row>
    <row r="57" spans="1:8" x14ac:dyDescent="0.25">
      <c r="H57" s="30"/>
    </row>
    <row r="59" spans="1:8" x14ac:dyDescent="0.25">
      <c r="H59" s="30"/>
    </row>
    <row r="60" spans="1:8" x14ac:dyDescent="0.25">
      <c r="H60" s="30"/>
    </row>
    <row r="61" spans="1:8" x14ac:dyDescent="0.25">
      <c r="H61" s="30"/>
    </row>
    <row r="62" spans="1:8" x14ac:dyDescent="0.25">
      <c r="H62" s="30"/>
    </row>
  </sheetData>
  <mergeCells count="2">
    <mergeCell ref="A3:D3"/>
    <mergeCell ref="G41:H41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Ф1 - БухБаланс</vt:lpstr>
      <vt:lpstr>Ф2 - ОПиУ</vt:lpstr>
      <vt:lpstr>'Ф1 - БухБаланс'!Область_печати</vt:lpstr>
      <vt:lpstr>'Ф2 - ОПиУ'!Область_печати</vt:lpstr>
    </vt:vector>
  </TitlesOfParts>
  <Company>ы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Tleukulov Alibek</dc:creator>
  <cp:lastModifiedBy>Orynbekov Azamat</cp:lastModifiedBy>
  <cp:lastPrinted>2014-02-05T10:23:08Z</cp:lastPrinted>
  <dcterms:created xsi:type="dcterms:W3CDTF">2013-10-17T06:47:41Z</dcterms:created>
  <dcterms:modified xsi:type="dcterms:W3CDTF">2014-02-05T10:23:28Z</dcterms:modified>
</cp:coreProperties>
</file>