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ezhebekova\Desktop\ДПДП\ОТЧЕТЫ\2022\3 квартал\Фин отчетность 3 кв 20222\"/>
    </mc:Choice>
  </mc:AlternateContent>
  <bookViews>
    <workbookView xWindow="0" yWindow="0" windowWidth="19200" windowHeight="6760" activeTab="3"/>
  </bookViews>
  <sheets>
    <sheet name="Баланс" sheetId="1" r:id="rId1"/>
    <sheet name="ОПУ" sheetId="2" r:id="rId2"/>
    <sheet name="ДДС" sheetId="3" r:id="rId3"/>
    <sheet name="Капитал" sheetId="4" r:id="rId4"/>
  </sheets>
  <definedNames>
    <definedName name="_xlnm._FilterDatabase" localSheetId="1" hidden="1">ОПУ!$D$26:$E$27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3" l="1"/>
  <c r="E37" i="3"/>
  <c r="D21" i="3"/>
  <c r="D29" i="3"/>
  <c r="E29" i="3"/>
  <c r="E21" i="3"/>
  <c r="E39" i="3" l="1"/>
  <c r="E44" i="3" s="1"/>
  <c r="D39" i="3"/>
  <c r="E13" i="2"/>
  <c r="E19" i="2" s="1"/>
  <c r="E24" i="2" s="1"/>
  <c r="E27" i="2" s="1"/>
  <c r="E29" i="2" s="1"/>
  <c r="D13" i="2" l="1"/>
  <c r="D19" i="2" s="1"/>
  <c r="D24" i="2" s="1"/>
  <c r="D27" i="2" s="1"/>
  <c r="D29" i="2" s="1"/>
</calcChain>
</file>

<file path=xl/sharedStrings.xml><?xml version="1.0" encoding="utf-8"?>
<sst xmlns="http://schemas.openxmlformats.org/spreadsheetml/2006/main" count="173" uniqueCount="129">
  <si>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</si>
  <si>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</si>
  <si>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</si>
  <si>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</si>
  <si>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</si>
  <si>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</si>
  <si>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Авансы выданные (долгосрочные)</t>
  </si>
  <si>
    <t>Инвестиционная недвижимость</t>
  </si>
  <si>
    <t>Отложенные налоговые активы по корпоративному подоходному налогу</t>
  </si>
  <si>
    <t>Прочая долгосрочная дебиторская задолженность</t>
  </si>
  <si>
    <t>Долгосрочные банковские вклады</t>
  </si>
  <si>
    <t>Беспроцентные займы, выданные связанным сторонам</t>
  </si>
  <si>
    <t>Текущие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</si>
  <si>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</si>
  <si>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</si>
  <si>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</si>
  <si>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налогам, помимо подоходного налога</t>
  </si>
  <si>
    <t>Предоплата по корпоративному подоходному налогу</t>
  </si>
  <si>
    <t>Прочие краткосрочные активы</t>
  </si>
  <si>
    <t>Краткосрочные банковские вклады</t>
  </si>
  <si>
    <t>Денежные средства и их эквиваленты</t>
  </si>
  <si>
    <t>Долгосрочные активы, предназначенные для продажи</t>
  </si>
  <si>
    <t>Итого активов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</si>
  <si>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</si>
  <si>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</si>
  <si>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</si>
  <si>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</si>
  <si>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</si>
  <si>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Долгосрочные обязательства</t>
  </si>
  <si>
    <t>Процентные займы (долгосрочные)</t>
  </si>
  <si>
    <t>Обязательства по аренде (долгосрочные)</t>
  </si>
  <si>
    <t>Выпущенные долговые ценные бумаги</t>
  </si>
  <si>
    <t>Резерв по ликвидации газопровода и восстановлению участка</t>
  </si>
  <si>
    <t>Беспроцентный заем от материнской компании</t>
  </si>
  <si>
    <t>Обязательства по отсроченному подоходному налогу</t>
  </si>
  <si>
    <t>Доходы будущих периодов (долгосрочные)</t>
  </si>
  <si>
    <t>Текущие обязательства</t>
  </si>
  <si>
    <t>Процентные займы</t>
  </si>
  <si>
    <t>Выпущенные долговые ценные бумаги (краткосрочная часть)</t>
  </si>
  <si>
    <t>Обязательства по аренде</t>
  </si>
  <si>
    <t>Торговая кредиторская задолженность</t>
  </si>
  <si>
    <t>Оценочные  обязательства</t>
  </si>
  <si>
    <t>Налоги к уплате, помимо подоходного налога</t>
  </si>
  <si>
    <t>Обязательства по договору</t>
  </si>
  <si>
    <t>Доходы будущих периодов</t>
  </si>
  <si>
    <t>Дивиденды к выплате по простым акциям</t>
  </si>
  <si>
    <t>Прочие краткосрочные обязательства</t>
  </si>
  <si>
    <t>Итого обязательства</t>
  </si>
  <si>
    <t>Итого капитал и обязательства</t>
  </si>
  <si>
    <t>Себестоимость реализации</t>
  </si>
  <si>
    <t>Валовая прибыль</t>
  </si>
  <si>
    <t xml:space="preserve"> </t>
  </si>
  <si>
    <t>Общие и административные расходы</t>
  </si>
  <si>
    <t>Резервы под ожидаемые кредитные убытки по финансовым активам</t>
  </si>
  <si>
    <t>Прочие операционные доходы</t>
  </si>
  <si>
    <t>Прочие операционные расходы</t>
  </si>
  <si>
    <t>Прибыль от операционной деятельности</t>
  </si>
  <si>
    <t>Положительная/(отрицательная) курсовая разница, нетто</t>
  </si>
  <si>
    <t>Финансовые доходы</t>
  </si>
  <si>
    <t>Финансовые затраты</t>
  </si>
  <si>
    <t>Прибыль до подоходного налога</t>
  </si>
  <si>
    <t>Расходы по подоходному налогу</t>
  </si>
  <si>
    <t>Чистая прибыль за год</t>
  </si>
  <si>
    <t>Итого совокупный доход за год, за вычетом подоходного налога</t>
  </si>
  <si>
    <t>За девять месяцев,</t>
  </si>
  <si>
    <t>закончившихся 30 сентября (неаудированные)</t>
  </si>
  <si>
    <t>2021 года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</si>
  <si>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</si>
  <si>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</si>
  <si>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</si>
  <si>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</si>
  <si>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</si>
  <si>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Подоходные налоги уплаченные</t>
  </si>
  <si>
    <t>Проценты уплаченные</t>
  </si>
  <si>
    <t>Проценты полученные</t>
  </si>
  <si>
    <t>Прочие поступления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</si>
  <si>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</si>
  <si>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</si>
  <si>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</si>
  <si>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Снятие банковских вкладов, нетто</t>
  </si>
  <si>
    <t>Приобретение основных средств</t>
  </si>
  <si>
    <t>Поступления от продажи основных средств</t>
  </si>
  <si>
    <t>Поступления по беспроцентным займам, выданным связанным сторонам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</si>
  <si>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</si>
  <si>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</si>
  <si>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Получение займов от связанной стороны</t>
  </si>
  <si>
    <t>Погашение основной части обязательств по аренде</t>
  </si>
  <si>
    <t>Погашение процентных займов</t>
  </si>
  <si>
    <t>Чистые денежные потоки, использованные в</t>
  </si>
  <si>
    <t>финансовой деятельности</t>
  </si>
  <si>
    <t>Чистое изменение в денежных средствах</t>
  </si>
  <si>
    <t>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</si>
  <si>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</si>
  <si>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</si>
  <si>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</si>
  <si>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2022 года</t>
  </si>
  <si>
    <t>Дивиденды уплаченные</t>
  </si>
  <si>
    <t>Возврат финансовой помощи</t>
  </si>
  <si>
    <t>В тысячах тенге</t>
  </si>
  <si>
    <t>Нераспределен-ная прибыль</t>
  </si>
  <si>
    <t>Итого</t>
  </si>
  <si>
    <t>капитал</t>
  </si>
  <si>
    <t>На 1 января 2021 года (аудированные)</t>
  </si>
  <si>
    <t xml:space="preserve">Чистая прибыль за период </t>
  </si>
  <si>
    <t>Итого совокупный доход за период</t>
  </si>
  <si>
    <t>Взнос со стороны Акционера</t>
  </si>
  <si>
    <t>На 30 сентября 2021 года (неаудированные)</t>
  </si>
  <si>
    <t>Чистая прибыль за период</t>
  </si>
  <si>
    <t>Выпуск акций</t>
  </si>
  <si>
    <t>На 1 января 2022 года (аудированные)</t>
  </si>
  <si>
    <t>На 30 сентября 2022 года (неаудированные)</t>
  </si>
  <si>
    <t>Чистая прибыль/убыток за период</t>
  </si>
  <si>
    <t>–</t>
  </si>
  <si>
    <t xml:space="preserve">В тысячах тенге </t>
  </si>
  <si>
    <t>ПРОМЕЖУТОЧНЫЙ СОКРАЩЕННЫЙ ОТЧЕТ О ФИНАНСОВОМ ПОЛОЖЕНИИ                                                                          по состоянию на 30 сентября 2022 года АО "КазТрансГаз Аймак"</t>
  </si>
  <si>
    <t>Балансовая стоимость на одну простую акцию</t>
  </si>
  <si>
    <t>в тысячах тенге</t>
  </si>
  <si>
    <t>ПРОМЕЖУТОЧНЫЙ СОКРАЩЕННЫЙ ОТЧЁТ О СОВОКУПНОМ ДОХОДЕ                                                         по состоянию на 30 сентября 2022 года АО "КазТрансГаз Аймак"</t>
  </si>
  <si>
    <t>Заместитель Генерального директора по экономике и финансам Сулейменов Н.М.___________________</t>
  </si>
  <si>
    <t>(фамилия, имя, отчество)(подпись)</t>
  </si>
  <si>
    <t>Главный бухгалтер Ибраева А.А___________________</t>
  </si>
  <si>
    <r>
      <rPr>
        <b/>
        <i/>
        <sz val="9"/>
        <color theme="1"/>
        <rFont val="Arial"/>
        <family val="2"/>
        <charset val="204"/>
      </rPr>
      <t xml:space="preserve">* Примечание: </t>
    </r>
    <r>
      <rPr>
        <i/>
        <sz val="9"/>
        <color theme="1"/>
        <rFont val="Arial"/>
        <family val="2"/>
        <charset val="204"/>
      </rPr>
      <t>Некоторые суммы в промежуточном отчете о совокупном доходе за девять месяцев, закончившихся 30 сентября 2021 года, были расклассифицированы в соотвествии с представлением, принятым в отчете о совокупном доходе за девять месяцев, закончившихся 30 сентября 2022 года. Компания изменила представление своей финансовой отчетности, поскольку новое предстваление, предоставляет информацию, более актуальную для пользователей финансовой отчетности.</t>
    </r>
  </si>
  <si>
    <t>Выручка по договорам с покупателями</t>
  </si>
  <si>
    <t>ПРОМЕЖУТОЧНЫЙ СОКРАЩЕННЫЙ ОТЧЁТ ОБ ИЗМЕНЕНИЯХ В КАПИТАЛЕ                                                                                                         по состоянию на 30 сентября 2022 года АО "КазТрансГаз Аймак"</t>
  </si>
  <si>
    <t>2021*</t>
  </si>
  <si>
    <t>30 сентября  2022 года (неаудированные)</t>
  </si>
  <si>
    <t>31 декабря  2021 года (аудированные)</t>
  </si>
  <si>
    <t>За девять месяцев, закончившихся 30 сентября 2022 года</t>
  </si>
  <si>
    <t>ПРОМЕЖУТОЧНЫЙ СОКРАЩЕННЫЙ ОТЧЁТ О ДВИЖЕНИИ ДЕНЕЖНЫХ СРЕДСТВ                                                                                           по состоянию на 30 сентября 2022 года АО "КазТрансГаз Аймак"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</si>
</sst>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0_-;\-* #,##0.00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43" fontId="4" fillId="0" borderId="0" xfId="1" applyFont="1" applyFill="1" applyAlignment="1">
      <alignment vertical="center"/>
    </xf>
    <xf numFmtId="43" fontId="7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7" fillId="0" borderId="0" xfId="1" applyFont="1" applyFill="1" applyAlignment="1">
      <alignment vertical="center"/>
    </xf>
    <xf numFmtId="43" fontId="3" fillId="0" borderId="3" xfId="1" applyFont="1" applyBorder="1" applyAlignment="1">
      <alignment vertical="center"/>
    </xf>
    <xf numFmtId="164" fontId="4" fillId="0" borderId="3" xfId="1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5" fontId="4" fillId="0" borderId="0" xfId="1" applyNumberFormat="1" applyFont="1" applyFill="1" applyAlignment="1">
      <alignment vertical="center"/>
    </xf>
    <xf numFmtId="165" fontId="4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165" fontId="4" fillId="0" borderId="0" xfId="1" applyNumberFormat="1" applyFont="1" applyFill="1"/>
    <xf numFmtId="165" fontId="5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horizontal="center" vertical="center"/>
    </xf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vertical="center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5" fontId="7" fillId="0" borderId="0" xfId="1" applyNumberFormat="1" applyFont="1" applyFill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3" xfId="1" applyNumberFormat="1" applyFont="1" applyFill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4" fillId="0" borderId="0" xfId="1" applyNumberFormat="1" applyFont="1"/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Fill="1" applyAlignment="1"/>
    <xf numFmtId="165" fontId="9" fillId="0" borderId="0" xfId="1" applyNumberFormat="1" applyFont="1" applyAlignment="1">
      <alignment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vertical="center"/>
    </xf>
    <xf numFmtId="165" fontId="6" fillId="0" borderId="4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vertical="center"/>
    </xf>
    <xf numFmtId="0" fontId="4" fillId="0" borderId="0" xfId="0" applyFont="1"/>
    <xf numFmtId="43" fontId="3" fillId="0" borderId="1" xfId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43" fontId="7" fillId="0" borderId="0" xfId="1" applyFont="1" applyBorder="1" applyAlignment="1">
      <alignment vertical="center"/>
    </xf>
    <xf numFmtId="43" fontId="3" fillId="0" borderId="4" xfId="1" applyFont="1" applyBorder="1" applyAlignment="1">
      <alignment vertical="center"/>
    </xf>
    <xf numFmtId="43" fontId="9" fillId="0" borderId="4" xfId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4" xfId="1" applyNumberFormat="1" applyFont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5" fontId="3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left" vertical="center"/>
    </xf>
    <xf numFmtId="165" fontId="9" fillId="0" borderId="0" xfId="1" applyNumberFormat="1" applyFont="1" applyAlignment="1">
      <alignment horizontal="left" vertical="center"/>
    </xf>
    <xf numFmtId="165" fontId="10" fillId="0" borderId="4" xfId="1" applyNumberFormat="1" applyFont="1" applyBorder="1" applyAlignment="1">
      <alignment horizontal="left" vertical="center"/>
    </xf>
    <xf numFmtId="165" fontId="3" fillId="0" borderId="4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vertical="center"/>
    </xf>
    <xf numFmtId="165" fontId="5" fillId="0" borderId="0" xfId="1" applyNumberFormat="1" applyFont="1" applyAlignment="1">
      <alignment horizontal="left" vertical="center"/>
    </xf>
    <xf numFmtId="165" fontId="4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3" xfId="1" applyNumberFormat="1" applyFont="1" applyBorder="1" applyAlignment="1">
      <alignment horizontal="left" vertical="center"/>
    </xf>
    <xf numFmtId="165" fontId="4" fillId="0" borderId="3" xfId="1" applyNumberFormat="1" applyFont="1" applyBorder="1" applyAlignment="1">
      <alignment horizontal="left" vertical="center"/>
    </xf>
    <xf numFmtId="165" fontId="3" fillId="0" borderId="0" xfId="1" applyNumberFormat="1" applyFont="1" applyAlignment="1">
      <alignment horizontal="right" vertical="center"/>
    </xf>
    <xf numFmtId="165" fontId="3" fillId="0" borderId="5" xfId="1" applyNumberFormat="1" applyFont="1" applyBorder="1" applyAlignment="1">
      <alignment horizontal="left" vertical="center"/>
    </xf>
    <xf numFmtId="165" fontId="9" fillId="0" borderId="5" xfId="1" applyNumberFormat="1" applyFont="1" applyBorder="1" applyAlignment="1">
      <alignment horizontal="left" vertical="center"/>
    </xf>
    <xf numFmtId="165" fontId="3" fillId="0" borderId="4" xfId="1" applyNumberFormat="1" applyFont="1" applyFill="1" applyBorder="1" applyAlignment="1">
      <alignment vertical="center"/>
    </xf>
    <xf numFmtId="165" fontId="11" fillId="0" borderId="0" xfId="1" applyNumberFormat="1" applyFont="1" applyAlignment="1">
      <alignment vertical="center"/>
    </xf>
    <xf numFmtId="14" fontId="3" fillId="0" borderId="0" xfId="1" applyNumberFormat="1" applyFont="1" applyFill="1" applyBorder="1" applyAlignment="1">
      <alignment vertical="center"/>
    </xf>
    <xf numFmtId="14" fontId="4" fillId="0" borderId="0" xfId="1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165" fontId="13" fillId="0" borderId="0" xfId="1" applyNumberFormat="1" applyFont="1" applyAlignment="1">
      <alignment horizontal="left" vertical="center"/>
    </xf>
    <xf numFmtId="166" fontId="13" fillId="0" borderId="0" xfId="1" applyNumberFormat="1" applyFont="1" applyAlignment="1">
      <alignment vertical="center"/>
    </xf>
    <xf numFmtId="166" fontId="14" fillId="0" borderId="0" xfId="1" applyNumberFormat="1" applyFont="1" applyAlignment="1">
      <alignment vertical="center"/>
    </xf>
    <xf numFmtId="165" fontId="13" fillId="0" borderId="3" xfId="1" applyNumberFormat="1" applyFont="1" applyBorder="1" applyAlignment="1">
      <alignment horizontal="left" vertical="center"/>
    </xf>
    <xf numFmtId="165" fontId="14" fillId="0" borderId="3" xfId="1" applyNumberFormat="1" applyFont="1" applyBorder="1" applyAlignment="1">
      <alignment vertical="center"/>
    </xf>
    <xf numFmtId="165" fontId="13" fillId="0" borderId="3" xfId="1" applyNumberFormat="1" applyFont="1" applyBorder="1" applyAlignment="1">
      <alignment vertical="center"/>
    </xf>
    <xf numFmtId="165" fontId="10" fillId="0" borderId="2" xfId="1" applyNumberFormat="1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5" fontId="11" fillId="0" borderId="0" xfId="1" applyNumberFormat="1" applyFont="1" applyAlignment="1">
      <alignment horizontal="left" vertical="center"/>
    </xf>
    <xf numFmtId="165" fontId="11" fillId="0" borderId="1" xfId="1" applyNumberFormat="1" applyFont="1" applyBorder="1" applyAlignment="1">
      <alignment horizontal="left" vertical="center"/>
    </xf>
    <xf numFmtId="165" fontId="3" fillId="0" borderId="0" xfId="1" applyNumberFormat="1" applyFont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wrapText="1"/>
    </xf>
    <xf numFmtId="165" fontId="4" fillId="0" borderId="0" xfId="1" applyNumberFormat="1" applyFont="1" applyFill="1" applyBorder="1" applyAlignment="1">
      <alignment vertical="center"/>
    </xf>
    <xf numFmtId="0" fontId="4" fillId="0" borderId="0" xfId="0" applyFont="1" applyBorder="1"/>
    <xf numFmtId="165" fontId="4" fillId="0" borderId="0" xfId="1" applyNumberFormat="1" applyFont="1" applyBorder="1"/>
    <xf numFmtId="165" fontId="2" fillId="0" borderId="0" xfId="1" applyNumberFormat="1" applyFont="1" applyFill="1" applyBorder="1" applyAlignment="1">
      <alignment vertical="center"/>
    </xf>
    <xf numFmtId="0" fontId="15" fillId="0" borderId="0" xfId="0" applyFont="1" applyAlignment="1">
      <alignment horizontal="left" wrapText="1"/>
    </xf>
    <xf numFmtId="165" fontId="6" fillId="0" borderId="0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4" xfId="1" applyNumberFormat="1" applyFont="1" applyFill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left" vertical="center"/>
    </xf>
    <xf numFmtId="165" fontId="3" fillId="0" borderId="0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91"/>
  <sheetViews>
    <sheetView topLeftCell="A31" zoomScale="85" zoomScaleNormal="85" workbookViewId="0">
      <selection activeCell="E35" sqref="E35"/>
    </sheetView>
  </sheetViews>
  <sheetFormatPr defaultRowHeight="12.5" x14ac:dyDescent="0.25"/>
  <cols>
    <col min="1" max="1" width="11" style="53" customWidth="1"/>
    <col min="2" max="2" width="66.90625" style="53" customWidth="1"/>
    <col min="3" max="3" width="10.453125" style="115" customWidth="1"/>
    <col min="4" max="4" width="17.08984375" style="53" customWidth="1"/>
    <col min="5" max="5" width="16.36328125" style="53" customWidth="1"/>
    <col min="6" max="16384" width="8.7265625" style="53"/>
  </cols>
  <sheetData>
    <row r="4" spans="2:5" ht="33.5" customHeight="1" x14ac:dyDescent="0.25">
      <c r="B4" s="97" t="s">
        <v>114</v>
      </c>
      <c r="C4" s="97"/>
      <c r="D4" s="97"/>
      <c r="E4" s="97"/>
    </row>
    <row r="6" spans="2:5" ht="13.5" thickBot="1" x14ac:dyDescent="0.3">
      <c r="B6" s="78" t="s">
        <v>127</v>
      </c>
    </row>
    <row r="7" spans="2:5" ht="13" x14ac:dyDescent="0.25">
      <c r="B7" s="125"/>
    </row>
    <row r="10" spans="2:5" ht="43" customHeight="1" thickBot="1" x14ac:dyDescent="0.35">
      <c r="B10" s="85" t="s">
        <v>113</v>
      </c>
      <c r="C10" s="10" t="s">
        <v>0</v>
      </c>
      <c r="D10" s="126" t="s">
        <v>125</v>
      </c>
      <c r="E10" s="126" t="s">
        <v>126</v>
      </c>
    </row>
    <row r="11" spans="2:5" ht="13" x14ac:dyDescent="0.25">
      <c r="B11" s="85"/>
      <c r="C11" s="35"/>
      <c r="D11" s="86"/>
      <c r="E11" s="87"/>
    </row>
    <row r="12" spans="2:5" ht="13" x14ac:dyDescent="0.25">
      <c r="B12" s="13" t="s">
        <v>1</v>
      </c>
      <c r="C12" s="14"/>
      <c r="D12" s="15"/>
      <c r="E12" s="16"/>
    </row>
    <row r="13" spans="2:5" ht="13" x14ac:dyDescent="0.25">
      <c r="B13" s="13" t="s">
        <v>2</v>
      </c>
      <c r="C13" s="14"/>
      <c r="D13" s="15"/>
      <c r="E13" s="16"/>
    </row>
    <row r="14" spans="2:5" ht="13" x14ac:dyDescent="0.25">
      <c r="B14" s="17" t="s">
        <v>3</v>
      </c>
      <c r="C14" s="18">
        <v>3</v>
      </c>
      <c r="D14" s="19">
        <v>240229970</v>
      </c>
      <c r="E14" s="20">
        <v>245661363</v>
      </c>
    </row>
    <row r="15" spans="2:5" ht="13" x14ac:dyDescent="0.25">
      <c r="B15" s="17" t="s">
        <v>4</v>
      </c>
      <c r="C15" s="18">
        <v>4</v>
      </c>
      <c r="D15" s="19">
        <v>1082214</v>
      </c>
      <c r="E15" s="20">
        <v>1295337</v>
      </c>
    </row>
    <row r="16" spans="2:5" ht="13" x14ac:dyDescent="0.25">
      <c r="B16" s="17" t="s">
        <v>5</v>
      </c>
      <c r="C16" s="18">
        <v>5</v>
      </c>
      <c r="D16" s="19">
        <v>324627</v>
      </c>
      <c r="E16" s="17">
        <v>748258</v>
      </c>
    </row>
    <row r="17" spans="2:5" ht="13" x14ac:dyDescent="0.25">
      <c r="B17" s="17" t="s">
        <v>6</v>
      </c>
      <c r="C17" s="18"/>
      <c r="D17" s="19">
        <v>294786</v>
      </c>
      <c r="E17" s="17">
        <v>364522</v>
      </c>
    </row>
    <row r="18" spans="2:5" ht="13" x14ac:dyDescent="0.25">
      <c r="B18" s="17" t="s">
        <v>7</v>
      </c>
      <c r="C18" s="18"/>
      <c r="D18" s="19">
        <v>23184</v>
      </c>
      <c r="E18" s="17">
        <v>24636</v>
      </c>
    </row>
    <row r="19" spans="2:5" ht="13" x14ac:dyDescent="0.25">
      <c r="B19" s="21" t="s">
        <v>8</v>
      </c>
      <c r="C19" s="22"/>
      <c r="D19" s="19">
        <v>0</v>
      </c>
      <c r="E19" s="21">
        <v>393762</v>
      </c>
    </row>
    <row r="20" spans="2:5" ht="13" x14ac:dyDescent="0.25">
      <c r="B20" s="17" t="s">
        <v>9</v>
      </c>
      <c r="C20" s="18"/>
      <c r="D20" s="19">
        <v>0</v>
      </c>
      <c r="E20" s="17">
        <v>1020</v>
      </c>
    </row>
    <row r="21" spans="2:5" ht="13" x14ac:dyDescent="0.25">
      <c r="B21" s="17" t="s">
        <v>10</v>
      </c>
      <c r="C21" s="18">
        <v>9</v>
      </c>
      <c r="D21" s="19">
        <v>297261</v>
      </c>
      <c r="E21" s="17">
        <v>413805</v>
      </c>
    </row>
    <row r="22" spans="2:5" ht="13.5" thickBot="1" x14ac:dyDescent="0.3">
      <c r="B22" s="17" t="s">
        <v>11</v>
      </c>
      <c r="C22" s="18"/>
      <c r="D22" s="19">
        <v>1945</v>
      </c>
      <c r="E22" s="17">
        <v>2135</v>
      </c>
    </row>
    <row r="23" spans="2:5" ht="13.5" thickBot="1" x14ac:dyDescent="0.3">
      <c r="B23" s="23"/>
      <c r="C23" s="24"/>
      <c r="D23" s="25">
        <v>242253987</v>
      </c>
      <c r="E23" s="23">
        <v>248904838</v>
      </c>
    </row>
    <row r="24" spans="2:5" x14ac:dyDescent="0.25">
      <c r="B24" s="26"/>
      <c r="C24" s="108"/>
      <c r="D24" s="27">
        <v>0</v>
      </c>
      <c r="E24" s="28"/>
    </row>
    <row r="25" spans="2:5" ht="13" x14ac:dyDescent="0.25">
      <c r="B25" s="13" t="s">
        <v>12</v>
      </c>
      <c r="C25" s="14"/>
      <c r="D25" s="19"/>
      <c r="E25" s="29"/>
    </row>
    <row r="26" spans="2:5" ht="13" x14ac:dyDescent="0.25">
      <c r="B26" s="30" t="s">
        <v>13</v>
      </c>
      <c r="C26" s="31">
        <v>6</v>
      </c>
      <c r="D26" s="19">
        <v>1820448</v>
      </c>
      <c r="E26" s="29">
        <v>2009163</v>
      </c>
    </row>
    <row r="27" spans="2:5" ht="13" x14ac:dyDescent="0.25">
      <c r="B27" s="30" t="s">
        <v>14</v>
      </c>
      <c r="C27" s="31">
        <v>7</v>
      </c>
      <c r="D27" s="19">
        <v>25884763</v>
      </c>
      <c r="E27" s="29">
        <v>40345700</v>
      </c>
    </row>
    <row r="28" spans="2:5" ht="13" x14ac:dyDescent="0.25">
      <c r="B28" s="29" t="s">
        <v>15</v>
      </c>
      <c r="C28" s="18"/>
      <c r="D28" s="19">
        <v>124446</v>
      </c>
      <c r="E28" s="29">
        <v>66839</v>
      </c>
    </row>
    <row r="29" spans="2:5" ht="13" x14ac:dyDescent="0.25">
      <c r="B29" s="30" t="s">
        <v>16</v>
      </c>
      <c r="C29" s="18">
        <v>8</v>
      </c>
      <c r="D29" s="19">
        <v>5839809</v>
      </c>
      <c r="E29" s="29">
        <v>3322451</v>
      </c>
    </row>
    <row r="30" spans="2:5" ht="13" x14ac:dyDescent="0.25">
      <c r="B30" s="32" t="s">
        <v>17</v>
      </c>
      <c r="C30" s="18"/>
      <c r="D30" s="19">
        <v>5608011</v>
      </c>
      <c r="E30" s="29">
        <v>1181457</v>
      </c>
    </row>
    <row r="31" spans="2:5" ht="13" x14ac:dyDescent="0.25">
      <c r="B31" s="30" t="s">
        <v>18</v>
      </c>
      <c r="C31" s="18"/>
      <c r="D31" s="19">
        <v>756366</v>
      </c>
      <c r="E31" s="29">
        <v>496112</v>
      </c>
    </row>
    <row r="32" spans="2:5" ht="13" x14ac:dyDescent="0.25">
      <c r="B32" s="30" t="s">
        <v>19</v>
      </c>
      <c r="C32" s="31">
        <v>9</v>
      </c>
      <c r="D32" s="19">
        <v>2489</v>
      </c>
      <c r="E32" s="29">
        <v>3013</v>
      </c>
    </row>
    <row r="33" spans="2:5" ht="13.5" thickBot="1" x14ac:dyDescent="0.3">
      <c r="B33" s="30" t="s">
        <v>20</v>
      </c>
      <c r="C33" s="31">
        <v>10</v>
      </c>
      <c r="D33" s="19">
        <v>40980951</v>
      </c>
      <c r="E33" s="29">
        <v>73908709</v>
      </c>
    </row>
    <row r="34" spans="2:5" ht="13.5" thickBot="1" x14ac:dyDescent="0.3">
      <c r="B34" s="33"/>
      <c r="C34" s="24"/>
      <c r="D34" s="25">
        <v>81017283</v>
      </c>
      <c r="E34" s="23">
        <v>121333444</v>
      </c>
    </row>
    <row r="35" spans="2:5" ht="13" x14ac:dyDescent="0.25">
      <c r="B35" s="34" t="s">
        <v>21</v>
      </c>
      <c r="C35" s="35"/>
      <c r="D35" s="19">
        <v>0</v>
      </c>
      <c r="E35" s="36">
        <v>0</v>
      </c>
    </row>
    <row r="36" spans="2:5" ht="13.5" thickBot="1" x14ac:dyDescent="0.3">
      <c r="B36" s="37" t="s">
        <v>22</v>
      </c>
      <c r="C36" s="38"/>
      <c r="D36" s="39">
        <v>323271270</v>
      </c>
      <c r="E36" s="40">
        <v>370238282</v>
      </c>
    </row>
    <row r="37" spans="2:5" ht="13.5" thickTop="1" x14ac:dyDescent="0.25">
      <c r="B37" s="26"/>
      <c r="C37" s="109"/>
      <c r="D37" s="41">
        <v>0</v>
      </c>
      <c r="E37" s="26"/>
    </row>
    <row r="38" spans="2:5" ht="13" x14ac:dyDescent="0.25">
      <c r="B38" s="26"/>
      <c r="C38" s="108"/>
      <c r="D38" s="41">
        <v>0</v>
      </c>
      <c r="E38" s="42"/>
    </row>
    <row r="39" spans="2:5" x14ac:dyDescent="0.25">
      <c r="B39" s="26"/>
      <c r="C39" s="43"/>
      <c r="D39" s="44"/>
      <c r="E39" s="26"/>
    </row>
    <row r="40" spans="2:5" ht="13" x14ac:dyDescent="0.25">
      <c r="B40" s="45" t="s">
        <v>23</v>
      </c>
      <c r="C40" s="31"/>
      <c r="D40" s="19"/>
      <c r="E40" s="16"/>
    </row>
    <row r="41" spans="2:5" ht="13" x14ac:dyDescent="0.25">
      <c r="B41" s="13" t="s">
        <v>24</v>
      </c>
      <c r="C41" s="31"/>
      <c r="D41" s="19"/>
      <c r="E41" s="16"/>
    </row>
    <row r="42" spans="2:5" ht="13" x14ac:dyDescent="0.25">
      <c r="B42" s="17" t="s">
        <v>25</v>
      </c>
      <c r="C42" s="18">
        <v>11</v>
      </c>
      <c r="D42" s="19">
        <v>125545632</v>
      </c>
      <c r="E42" s="17">
        <v>125545632</v>
      </c>
    </row>
    <row r="43" spans="2:5" ht="13.5" thickBot="1" x14ac:dyDescent="0.3">
      <c r="B43" s="12" t="s">
        <v>26</v>
      </c>
      <c r="C43" s="46"/>
      <c r="D43" s="11">
        <v>31670744</v>
      </c>
      <c r="E43" s="12">
        <v>38098836</v>
      </c>
    </row>
    <row r="44" spans="2:5" ht="13.5" thickBot="1" x14ac:dyDescent="0.3">
      <c r="B44" s="11" t="s">
        <v>27</v>
      </c>
      <c r="C44" s="46"/>
      <c r="D44" s="11">
        <v>157216376</v>
      </c>
      <c r="E44" s="12">
        <v>163644468</v>
      </c>
    </row>
    <row r="45" spans="2:5" ht="13" x14ac:dyDescent="0.25">
      <c r="B45" s="41"/>
      <c r="C45" s="110"/>
      <c r="D45" s="41">
        <v>0</v>
      </c>
      <c r="E45" s="47"/>
    </row>
    <row r="46" spans="2:5" ht="13" x14ac:dyDescent="0.25">
      <c r="B46" s="19" t="s">
        <v>28</v>
      </c>
      <c r="C46" s="18"/>
      <c r="D46" s="19"/>
      <c r="E46" s="17"/>
    </row>
    <row r="47" spans="2:5" ht="13" x14ac:dyDescent="0.25">
      <c r="B47" s="17" t="s">
        <v>29</v>
      </c>
      <c r="C47" s="18">
        <v>12</v>
      </c>
      <c r="D47" s="19">
        <v>28094974</v>
      </c>
      <c r="E47" s="17">
        <v>35422777</v>
      </c>
    </row>
    <row r="48" spans="2:5" ht="13" x14ac:dyDescent="0.25">
      <c r="B48" s="17" t="s">
        <v>30</v>
      </c>
      <c r="C48" s="18"/>
      <c r="D48" s="19">
        <v>260628</v>
      </c>
      <c r="E48" s="17">
        <v>0</v>
      </c>
    </row>
    <row r="49" spans="2:5" ht="13" x14ac:dyDescent="0.25">
      <c r="B49" s="17" t="s">
        <v>31</v>
      </c>
      <c r="C49" s="18">
        <v>13</v>
      </c>
      <c r="D49" s="19">
        <v>19394801</v>
      </c>
      <c r="E49" s="17">
        <v>19053902</v>
      </c>
    </row>
    <row r="50" spans="2:5" ht="13" x14ac:dyDescent="0.25">
      <c r="B50" s="17" t="s">
        <v>32</v>
      </c>
      <c r="C50" s="18">
        <v>28</v>
      </c>
      <c r="D50" s="19">
        <v>765154</v>
      </c>
      <c r="E50" s="17">
        <v>1150196</v>
      </c>
    </row>
    <row r="51" spans="2:5" ht="13" x14ac:dyDescent="0.25">
      <c r="B51" s="17" t="s">
        <v>33</v>
      </c>
      <c r="C51" s="18">
        <v>14</v>
      </c>
      <c r="D51" s="19">
        <v>0</v>
      </c>
      <c r="E51" s="17">
        <v>1841373</v>
      </c>
    </row>
    <row r="52" spans="2:5" ht="13" x14ac:dyDescent="0.25">
      <c r="B52" s="17" t="s">
        <v>34</v>
      </c>
      <c r="C52" s="18"/>
      <c r="D52" s="19">
        <v>79267</v>
      </c>
      <c r="E52" s="17">
        <v>0</v>
      </c>
    </row>
    <row r="53" spans="2:5" ht="13.5" thickBot="1" x14ac:dyDescent="0.3">
      <c r="B53" s="17" t="s">
        <v>35</v>
      </c>
      <c r="C53" s="18">
        <v>15</v>
      </c>
      <c r="D53" s="19">
        <v>11268690</v>
      </c>
      <c r="E53" s="17">
        <v>11329976</v>
      </c>
    </row>
    <row r="54" spans="2:5" ht="13.5" thickBot="1" x14ac:dyDescent="0.3">
      <c r="B54" s="25"/>
      <c r="C54" s="48"/>
      <c r="D54" s="25">
        <v>59863514</v>
      </c>
      <c r="E54" s="49">
        <v>68798224</v>
      </c>
    </row>
    <row r="55" spans="2:5" x14ac:dyDescent="0.25">
      <c r="B55" s="47"/>
      <c r="C55" s="110"/>
      <c r="D55" s="50">
        <v>0</v>
      </c>
      <c r="E55" s="50"/>
    </row>
    <row r="56" spans="2:5" ht="13" x14ac:dyDescent="0.25">
      <c r="B56" s="19" t="s">
        <v>36</v>
      </c>
      <c r="C56" s="18"/>
      <c r="D56" s="19"/>
      <c r="E56" s="17"/>
    </row>
    <row r="57" spans="2:5" ht="13" x14ac:dyDescent="0.25">
      <c r="B57" s="17" t="s">
        <v>37</v>
      </c>
      <c r="C57" s="18">
        <v>12</v>
      </c>
      <c r="D57" s="19">
        <v>10695026</v>
      </c>
      <c r="E57" s="17">
        <v>10947066</v>
      </c>
    </row>
    <row r="58" spans="2:5" ht="13" x14ac:dyDescent="0.25">
      <c r="B58" s="17" t="s">
        <v>38</v>
      </c>
      <c r="C58" s="18">
        <v>13</v>
      </c>
      <c r="D58" s="19">
        <v>347409</v>
      </c>
      <c r="E58" s="17">
        <v>137258</v>
      </c>
    </row>
    <row r="59" spans="2:5" ht="13" x14ac:dyDescent="0.25">
      <c r="B59" s="17" t="s">
        <v>39</v>
      </c>
      <c r="C59" s="18">
        <v>5</v>
      </c>
      <c r="D59" s="19">
        <v>63254</v>
      </c>
      <c r="E59" s="29">
        <v>339553</v>
      </c>
    </row>
    <row r="60" spans="2:5" ht="13" x14ac:dyDescent="0.25">
      <c r="B60" s="17" t="s">
        <v>40</v>
      </c>
      <c r="C60" s="18">
        <v>16</v>
      </c>
      <c r="D60" s="19">
        <v>48290532</v>
      </c>
      <c r="E60" s="17">
        <v>74824054</v>
      </c>
    </row>
    <row r="61" spans="2:5" ht="13" x14ac:dyDescent="0.25">
      <c r="B61" s="17" t="s">
        <v>41</v>
      </c>
      <c r="C61" s="18">
        <v>17</v>
      </c>
      <c r="D61" s="19">
        <v>34844582</v>
      </c>
      <c r="E61" s="17">
        <v>31561936</v>
      </c>
    </row>
    <row r="62" spans="2:5" ht="13" x14ac:dyDescent="0.25">
      <c r="B62" s="17" t="s">
        <v>42</v>
      </c>
      <c r="C62" s="18"/>
      <c r="D62" s="19">
        <v>132865</v>
      </c>
      <c r="E62" s="17">
        <v>325383</v>
      </c>
    </row>
    <row r="63" spans="2:5" ht="13" x14ac:dyDescent="0.25">
      <c r="B63" s="17" t="s">
        <v>43</v>
      </c>
      <c r="C63" s="18">
        <v>15</v>
      </c>
      <c r="D63" s="19">
        <v>8403755</v>
      </c>
      <c r="E63" s="17">
        <v>5088775</v>
      </c>
    </row>
    <row r="64" spans="2:5" ht="13" x14ac:dyDescent="0.25">
      <c r="B64" s="17" t="s">
        <v>44</v>
      </c>
      <c r="C64" s="18"/>
      <c r="D64" s="19">
        <v>581182</v>
      </c>
      <c r="E64" s="17">
        <v>572698</v>
      </c>
    </row>
    <row r="65" spans="2:5" ht="13" x14ac:dyDescent="0.25">
      <c r="B65" s="17" t="s">
        <v>33</v>
      </c>
      <c r="C65" s="18">
        <v>14</v>
      </c>
      <c r="D65" s="19">
        <v>612931</v>
      </c>
      <c r="E65" s="17">
        <v>1100000</v>
      </c>
    </row>
    <row r="66" spans="2:5" ht="13" x14ac:dyDescent="0.25">
      <c r="B66" s="17" t="s">
        <v>45</v>
      </c>
      <c r="C66" s="18">
        <v>11</v>
      </c>
      <c r="D66" s="19">
        <v>0</v>
      </c>
      <c r="E66" s="17">
        <v>10245744</v>
      </c>
    </row>
    <row r="67" spans="2:5" ht="13.5" thickBot="1" x14ac:dyDescent="0.3">
      <c r="B67" s="17" t="s">
        <v>46</v>
      </c>
      <c r="C67" s="18">
        <v>18</v>
      </c>
      <c r="D67" s="19">
        <v>2219844</v>
      </c>
      <c r="E67" s="17">
        <v>2653123</v>
      </c>
    </row>
    <row r="68" spans="2:5" ht="13.5" thickBot="1" x14ac:dyDescent="0.3">
      <c r="B68" s="25"/>
      <c r="C68" s="48"/>
      <c r="D68" s="25">
        <v>106191380</v>
      </c>
      <c r="E68" s="49">
        <v>137795590</v>
      </c>
    </row>
    <row r="69" spans="2:5" ht="13.5" thickBot="1" x14ac:dyDescent="0.3">
      <c r="B69" s="11" t="s">
        <v>47</v>
      </c>
      <c r="C69" s="46"/>
      <c r="D69" s="11">
        <v>166054894</v>
      </c>
      <c r="E69" s="12">
        <v>206593814</v>
      </c>
    </row>
    <row r="70" spans="2:5" ht="13.5" thickBot="1" x14ac:dyDescent="0.3">
      <c r="B70" s="39" t="s">
        <v>48</v>
      </c>
      <c r="C70" s="51"/>
      <c r="D70" s="39">
        <v>323271270</v>
      </c>
      <c r="E70" s="52">
        <v>370238282</v>
      </c>
    </row>
    <row r="71" spans="2:5" ht="13" thickTop="1" x14ac:dyDescent="0.25"/>
    <row r="73" spans="2:5" x14ac:dyDescent="0.25">
      <c r="B73" s="89" t="s">
        <v>115</v>
      </c>
      <c r="C73" s="111">
        <v>11</v>
      </c>
      <c r="D73" s="90">
        <v>2.2799999999999998</v>
      </c>
      <c r="E73" s="91">
        <v>2.371</v>
      </c>
    </row>
    <row r="74" spans="2:5" ht="13" thickBot="1" x14ac:dyDescent="0.3">
      <c r="B74" s="92" t="s">
        <v>116</v>
      </c>
      <c r="C74" s="112"/>
      <c r="D74" s="94"/>
      <c r="E74" s="93"/>
    </row>
    <row r="75" spans="2:5" ht="13" thickTop="1" x14ac:dyDescent="0.25"/>
    <row r="78" spans="2:5" x14ac:dyDescent="0.25">
      <c r="B78" s="17"/>
      <c r="C78" s="113"/>
      <c r="D78" s="104"/>
      <c r="E78" s="104"/>
    </row>
    <row r="79" spans="2:5" x14ac:dyDescent="0.25">
      <c r="B79" s="17"/>
      <c r="C79" s="113"/>
      <c r="D79" s="104"/>
      <c r="E79" s="104"/>
    </row>
    <row r="80" spans="2:5" x14ac:dyDescent="0.25">
      <c r="B80" s="17" t="s">
        <v>118</v>
      </c>
      <c r="C80" s="113"/>
      <c r="D80" s="104"/>
      <c r="E80" s="104"/>
    </row>
    <row r="81" spans="2:5" ht="13" x14ac:dyDescent="0.25">
      <c r="B81" s="17" t="s">
        <v>119</v>
      </c>
      <c r="C81" s="114"/>
      <c r="D81" s="104"/>
      <c r="E81" s="104"/>
    </row>
    <row r="82" spans="2:5" ht="13" x14ac:dyDescent="0.25">
      <c r="B82" s="17"/>
      <c r="C82" s="114"/>
      <c r="D82" s="104"/>
      <c r="E82" s="104"/>
    </row>
    <row r="83" spans="2:5" ht="13" x14ac:dyDescent="0.25">
      <c r="B83" s="17"/>
      <c r="C83" s="114"/>
      <c r="D83" s="104"/>
      <c r="E83" s="104"/>
    </row>
    <row r="84" spans="2:5" ht="13" x14ac:dyDescent="0.25">
      <c r="B84" s="17" t="s">
        <v>120</v>
      </c>
      <c r="C84" s="114"/>
      <c r="D84" s="104"/>
      <c r="E84" s="104"/>
    </row>
    <row r="85" spans="2:5" x14ac:dyDescent="0.25">
      <c r="B85" s="17" t="s">
        <v>119</v>
      </c>
      <c r="C85" s="113"/>
      <c r="D85" s="104"/>
      <c r="E85" s="104"/>
    </row>
    <row r="86" spans="2:5" x14ac:dyDescent="0.25">
      <c r="B86" s="17"/>
      <c r="C86" s="113"/>
      <c r="D86" s="104"/>
      <c r="E86" s="104"/>
    </row>
    <row r="87" spans="2:5" x14ac:dyDescent="0.25">
      <c r="B87" s="17"/>
      <c r="C87" s="113"/>
      <c r="D87" s="104"/>
      <c r="E87" s="104"/>
    </row>
    <row r="88" spans="2:5" ht="13" x14ac:dyDescent="0.25">
      <c r="B88" s="17"/>
      <c r="C88" s="114"/>
      <c r="D88" s="104"/>
      <c r="E88" s="104"/>
    </row>
    <row r="89" spans="2:5" x14ac:dyDescent="0.25">
      <c r="B89" s="17"/>
      <c r="C89" s="113"/>
      <c r="D89" s="104"/>
      <c r="E89" s="104"/>
    </row>
    <row r="90" spans="2:5" x14ac:dyDescent="0.25">
      <c r="B90" s="17"/>
      <c r="C90" s="113"/>
      <c r="D90" s="104"/>
      <c r="E90" s="104"/>
    </row>
    <row r="91" spans="2:5" x14ac:dyDescent="0.25">
      <c r="B91" s="17"/>
      <c r="C91" s="113"/>
      <c r="D91" s="104"/>
      <c r="E91" s="104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5"/>
  <sheetViews>
    <sheetView zoomScaleNormal="100" workbookViewId="0">
      <selection activeCell="B33" sqref="B33"/>
    </sheetView>
  </sheetViews>
  <sheetFormatPr defaultRowHeight="12.5" x14ac:dyDescent="0.25"/>
  <cols>
    <col min="1" max="1" width="12.6328125" style="53" customWidth="1"/>
    <col min="2" max="2" width="61.81640625" style="53" customWidth="1"/>
    <col min="3" max="3" width="8" style="53" customWidth="1"/>
    <col min="4" max="4" width="21" style="53" customWidth="1"/>
    <col min="5" max="5" width="19.1796875" style="42" customWidth="1"/>
    <col min="6" max="16384" width="8.7265625" style="53"/>
  </cols>
  <sheetData>
    <row r="3" spans="2:5" ht="36.5" customHeight="1" x14ac:dyDescent="0.25">
      <c r="B3" s="97" t="s">
        <v>117</v>
      </c>
      <c r="C3" s="97"/>
      <c r="D3" s="97"/>
      <c r="E3" s="97"/>
    </row>
    <row r="4" spans="2:5" ht="12" customHeight="1" x14ac:dyDescent="0.25">
      <c r="B4" s="88"/>
      <c r="C4" s="88"/>
      <c r="D4" s="88"/>
      <c r="E4" s="88"/>
    </row>
    <row r="5" spans="2:5" ht="12" customHeight="1" thickBot="1" x14ac:dyDescent="0.3">
      <c r="B5" s="78" t="s">
        <v>127</v>
      </c>
    </row>
    <row r="6" spans="2:5" ht="12" customHeight="1" x14ac:dyDescent="0.25">
      <c r="B6" s="125"/>
    </row>
    <row r="7" spans="2:5" ht="12" customHeight="1" x14ac:dyDescent="0.25">
      <c r="B7" s="125"/>
    </row>
    <row r="8" spans="2:5" ht="12" customHeight="1" x14ac:dyDescent="0.25">
      <c r="D8" s="13" t="s">
        <v>64</v>
      </c>
      <c r="E8" s="13"/>
    </row>
    <row r="9" spans="2:5" ht="12" customHeight="1" thickBot="1" x14ac:dyDescent="0.3">
      <c r="D9" s="65" t="s">
        <v>65</v>
      </c>
      <c r="E9" s="65"/>
    </row>
    <row r="10" spans="2:5" ht="13.5" thickBot="1" x14ac:dyDescent="0.3">
      <c r="B10" s="85" t="s">
        <v>113</v>
      </c>
      <c r="C10" s="10" t="s">
        <v>0</v>
      </c>
      <c r="D10" s="55">
        <v>2022</v>
      </c>
      <c r="E10" s="60" t="s">
        <v>124</v>
      </c>
    </row>
    <row r="11" spans="2:5" ht="13" x14ac:dyDescent="0.25">
      <c r="B11" s="2" t="s">
        <v>122</v>
      </c>
      <c r="C11" s="116">
        <v>19</v>
      </c>
      <c r="D11" s="13">
        <v>187056365</v>
      </c>
      <c r="E11" s="42">
        <v>173122476</v>
      </c>
    </row>
    <row r="12" spans="2:5" ht="13.5" thickBot="1" x14ac:dyDescent="0.3">
      <c r="B12" s="56" t="s">
        <v>49</v>
      </c>
      <c r="C12" s="117">
        <v>20</v>
      </c>
      <c r="D12" s="19">
        <v>-185454356</v>
      </c>
      <c r="E12" s="42">
        <v>-158864475</v>
      </c>
    </row>
    <row r="13" spans="2:5" ht="13" x14ac:dyDescent="0.25">
      <c r="B13" s="57" t="s">
        <v>50</v>
      </c>
      <c r="C13" s="118"/>
      <c r="D13" s="73">
        <f>SUM(D11:D12)</f>
        <v>1602009</v>
      </c>
      <c r="E13" s="61">
        <f>SUM(E11:E12)</f>
        <v>14258001</v>
      </c>
    </row>
    <row r="14" spans="2:5" ht="13" x14ac:dyDescent="0.25">
      <c r="B14" s="3" t="s">
        <v>51</v>
      </c>
      <c r="C14" s="31"/>
      <c r="D14" s="19"/>
    </row>
    <row r="15" spans="2:5" ht="13" x14ac:dyDescent="0.25">
      <c r="B15" s="4" t="s">
        <v>52</v>
      </c>
      <c r="C15" s="119">
        <v>21</v>
      </c>
      <c r="D15" s="19">
        <v>-3702350</v>
      </c>
      <c r="E15" s="42">
        <v>-3784067</v>
      </c>
    </row>
    <row r="16" spans="2:5" ht="13" x14ac:dyDescent="0.25">
      <c r="B16" s="4" t="s">
        <v>53</v>
      </c>
      <c r="C16" s="119"/>
      <c r="D16" s="19">
        <v>-784158</v>
      </c>
      <c r="E16" s="42">
        <v>-660709</v>
      </c>
    </row>
    <row r="17" spans="2:5" ht="13" x14ac:dyDescent="0.25">
      <c r="B17" s="4" t="s">
        <v>54</v>
      </c>
      <c r="C17" s="119">
        <v>22</v>
      </c>
      <c r="D17" s="19">
        <v>974696</v>
      </c>
      <c r="E17" s="42">
        <v>2360338</v>
      </c>
    </row>
    <row r="18" spans="2:5" ht="13.5" thickBot="1" x14ac:dyDescent="0.3">
      <c r="B18" s="4" t="s">
        <v>55</v>
      </c>
      <c r="C18" s="119"/>
      <c r="D18" s="19">
        <v>-8016</v>
      </c>
      <c r="E18" s="42">
        <v>-6172</v>
      </c>
    </row>
    <row r="19" spans="2:5" ht="13" x14ac:dyDescent="0.25">
      <c r="B19" s="58" t="s">
        <v>56</v>
      </c>
      <c r="C19" s="120"/>
      <c r="D19" s="84">
        <f>SUM(D13:D18)</f>
        <v>-1917819</v>
      </c>
      <c r="E19" s="62">
        <f>SUM(E13:E18)</f>
        <v>12167391</v>
      </c>
    </row>
    <row r="20" spans="2:5" ht="13" x14ac:dyDescent="0.25">
      <c r="B20" s="1" t="s">
        <v>51</v>
      </c>
      <c r="C20" s="18"/>
      <c r="D20" s="19"/>
    </row>
    <row r="21" spans="2:5" ht="13" x14ac:dyDescent="0.25">
      <c r="B21" s="1" t="s">
        <v>57</v>
      </c>
      <c r="C21" s="18"/>
      <c r="D21" s="19">
        <v>-3285885</v>
      </c>
      <c r="E21" s="42">
        <v>-351230</v>
      </c>
    </row>
    <row r="22" spans="2:5" ht="13" x14ac:dyDescent="0.25">
      <c r="B22" s="4" t="s">
        <v>58</v>
      </c>
      <c r="C22" s="119"/>
      <c r="D22" s="19">
        <v>5240121</v>
      </c>
      <c r="E22" s="42">
        <v>3734919</v>
      </c>
    </row>
    <row r="23" spans="2:5" ht="13.5" thickBot="1" x14ac:dyDescent="0.3">
      <c r="B23" s="59" t="s">
        <v>59</v>
      </c>
      <c r="C23" s="121">
        <v>23</v>
      </c>
      <c r="D23" s="11">
        <v>-5568571</v>
      </c>
      <c r="E23" s="12">
        <v>-5620317</v>
      </c>
    </row>
    <row r="24" spans="2:5" ht="13" x14ac:dyDescent="0.25">
      <c r="B24" s="7" t="s">
        <v>60</v>
      </c>
      <c r="C24" s="122"/>
      <c r="D24" s="13">
        <f>SUM(D19:D23)</f>
        <v>-5532154</v>
      </c>
      <c r="E24" s="29">
        <f>SUM(E19:E23)</f>
        <v>9930763</v>
      </c>
    </row>
    <row r="25" spans="2:5" ht="13" x14ac:dyDescent="0.25">
      <c r="B25" s="3" t="s">
        <v>51</v>
      </c>
      <c r="C25" s="31"/>
      <c r="D25" s="13"/>
    </row>
    <row r="26" spans="2:5" ht="13.5" thickBot="1" x14ac:dyDescent="0.3">
      <c r="B26" s="59" t="s">
        <v>61</v>
      </c>
      <c r="C26" s="121">
        <v>24</v>
      </c>
      <c r="D26" s="11">
        <v>-895938</v>
      </c>
      <c r="E26" s="8">
        <v>-2161320.5756899999</v>
      </c>
    </row>
    <row r="27" spans="2:5" ht="13.5" thickBot="1" x14ac:dyDescent="0.3">
      <c r="B27" s="54" t="s">
        <v>62</v>
      </c>
      <c r="C27" s="65"/>
      <c r="D27" s="65">
        <f>SUM(D24:D26)</f>
        <v>-6428092</v>
      </c>
      <c r="E27" s="63">
        <f>SUM(E24:E26)</f>
        <v>7769442.4243100006</v>
      </c>
    </row>
    <row r="28" spans="2:5" ht="13" x14ac:dyDescent="0.25">
      <c r="B28" s="9"/>
      <c r="C28" s="36"/>
      <c r="D28" s="34"/>
    </row>
    <row r="29" spans="2:5" ht="13.5" thickBot="1" x14ac:dyDescent="0.3">
      <c r="B29" s="5" t="s">
        <v>63</v>
      </c>
      <c r="C29" s="37"/>
      <c r="D29" s="37">
        <f>D27</f>
        <v>-6428092</v>
      </c>
      <c r="E29" s="6">
        <f>E27</f>
        <v>7769442.4243100006</v>
      </c>
    </row>
    <row r="30" spans="2:5" ht="13" thickTop="1" x14ac:dyDescent="0.25">
      <c r="D30" s="42"/>
    </row>
    <row r="31" spans="2:5" ht="61" customHeight="1" x14ac:dyDescent="0.3">
      <c r="B31" s="107" t="s">
        <v>121</v>
      </c>
      <c r="C31" s="107"/>
      <c r="D31" s="107"/>
      <c r="E31" s="107"/>
    </row>
    <row r="32" spans="2:5" x14ac:dyDescent="0.25">
      <c r="D32" s="42"/>
    </row>
    <row r="34" spans="2:5" x14ac:dyDescent="0.25">
      <c r="B34" s="104"/>
      <c r="C34" s="104"/>
      <c r="D34" s="104"/>
      <c r="E34" s="105"/>
    </row>
    <row r="35" spans="2:5" x14ac:dyDescent="0.25">
      <c r="B35" s="17" t="s">
        <v>118</v>
      </c>
      <c r="C35" s="17"/>
      <c r="D35" s="103"/>
      <c r="E35" s="104"/>
    </row>
    <row r="36" spans="2:5" ht="13" x14ac:dyDescent="0.25">
      <c r="B36" s="17" t="s">
        <v>119</v>
      </c>
      <c r="C36" s="17"/>
      <c r="D36" s="106"/>
      <c r="E36" s="104"/>
    </row>
    <row r="37" spans="2:5" ht="13" x14ac:dyDescent="0.25">
      <c r="B37" s="17"/>
      <c r="C37" s="17"/>
      <c r="D37" s="106"/>
      <c r="E37" s="104"/>
    </row>
    <row r="38" spans="2:5" ht="13" x14ac:dyDescent="0.25">
      <c r="B38" s="17"/>
      <c r="C38" s="17"/>
      <c r="D38" s="106"/>
      <c r="E38" s="104"/>
    </row>
    <row r="39" spans="2:5" ht="13" x14ac:dyDescent="0.25">
      <c r="B39" s="17" t="s">
        <v>120</v>
      </c>
      <c r="C39" s="17"/>
      <c r="D39" s="106"/>
      <c r="E39" s="104"/>
    </row>
    <row r="40" spans="2:5" x14ac:dyDescent="0.25">
      <c r="B40" s="17" t="s">
        <v>119</v>
      </c>
      <c r="C40" s="17"/>
      <c r="D40" s="103"/>
      <c r="E40" s="104"/>
    </row>
    <row r="41" spans="2:5" x14ac:dyDescent="0.25">
      <c r="B41" s="103"/>
      <c r="C41" s="103"/>
      <c r="D41" s="103"/>
      <c r="E41" s="104"/>
    </row>
    <row r="42" spans="2:5" x14ac:dyDescent="0.25">
      <c r="B42" s="103"/>
      <c r="C42" s="103"/>
      <c r="D42" s="103"/>
      <c r="E42" s="104"/>
    </row>
    <row r="43" spans="2:5" ht="13" x14ac:dyDescent="0.25">
      <c r="B43" s="103"/>
      <c r="C43" s="103"/>
      <c r="D43" s="106"/>
      <c r="E43" s="104"/>
    </row>
    <row r="44" spans="2:5" x14ac:dyDescent="0.25">
      <c r="B44" s="104"/>
      <c r="C44" s="104"/>
      <c r="D44" s="104"/>
    </row>
    <row r="45" spans="2:5" x14ac:dyDescent="0.25">
      <c r="B45" s="104"/>
      <c r="C45" s="104"/>
      <c r="D45" s="104"/>
    </row>
  </sheetData>
  <mergeCells count="2">
    <mergeCell ref="B3:E3"/>
    <mergeCell ref="B31:E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zoomScale="85" zoomScaleNormal="85" workbookViewId="0">
      <selection activeCell="E40" sqref="E40"/>
    </sheetView>
  </sheetViews>
  <sheetFormatPr defaultRowHeight="12.5" x14ac:dyDescent="0.25"/>
  <cols>
    <col min="1" max="1" width="18.26953125" style="53" customWidth="1"/>
    <col min="2" max="2" width="69.1796875" style="53" customWidth="1"/>
    <col min="3" max="3" width="10.90625" style="53" customWidth="1"/>
    <col min="4" max="5" width="22.6328125" style="53" customWidth="1"/>
    <col min="6" max="16384" width="8.7265625" style="53"/>
  </cols>
  <sheetData>
    <row r="3" spans="2:6" ht="37.5" customHeight="1" x14ac:dyDescent="0.25">
      <c r="B3" s="97" t="s">
        <v>128</v>
      </c>
      <c r="C3" s="97"/>
      <c r="D3" s="97"/>
      <c r="E3" s="97"/>
      <c r="F3" s="97"/>
    </row>
    <row r="4" spans="2:6" ht="12" customHeight="1" x14ac:dyDescent="0.25">
      <c r="B4" s="88"/>
      <c r="C4" s="88"/>
      <c r="D4" s="88"/>
      <c r="E4" s="88"/>
      <c r="F4" s="88"/>
    </row>
    <row r="5" spans="2:6" ht="12" customHeight="1" thickBot="1" x14ac:dyDescent="0.3">
      <c r="B5" s="78" t="s">
        <v>127</v>
      </c>
    </row>
    <row r="6" spans="2:6" ht="12" customHeight="1" x14ac:dyDescent="0.25"/>
    <row r="7" spans="2:6" ht="12" customHeight="1" x14ac:dyDescent="0.25"/>
    <row r="8" spans="2:6" ht="13" x14ac:dyDescent="0.25">
      <c r="D8" s="13" t="s">
        <v>64</v>
      </c>
      <c r="E8" s="13"/>
    </row>
    <row r="9" spans="2:6" ht="13.5" thickBot="1" x14ac:dyDescent="0.3">
      <c r="B9" s="64"/>
      <c r="D9" s="65" t="s">
        <v>65</v>
      </c>
      <c r="E9" s="65"/>
    </row>
    <row r="10" spans="2:6" ht="13.5" thickBot="1" x14ac:dyDescent="0.3">
      <c r="B10" s="85" t="s">
        <v>113</v>
      </c>
      <c r="C10" s="123" t="s">
        <v>0</v>
      </c>
      <c r="D10" s="66" t="s">
        <v>95</v>
      </c>
      <c r="E10" s="60" t="s">
        <v>66</v>
      </c>
    </row>
    <row r="11" spans="2:6" ht="13" x14ac:dyDescent="0.25">
      <c r="B11" s="67" t="s">
        <v>51</v>
      </c>
      <c r="C11" s="67"/>
      <c r="D11" s="15"/>
      <c r="E11" s="68"/>
    </row>
    <row r="12" spans="2:6" ht="13" x14ac:dyDescent="0.25">
      <c r="B12" s="15" t="s">
        <v>67</v>
      </c>
      <c r="C12" s="15"/>
      <c r="D12" s="15"/>
      <c r="E12" s="68"/>
    </row>
    <row r="13" spans="2:6" ht="13" x14ac:dyDescent="0.25">
      <c r="B13" s="68" t="s">
        <v>68</v>
      </c>
      <c r="C13" s="68"/>
      <c r="D13" s="15">
        <v>226370347</v>
      </c>
      <c r="E13" s="68">
        <v>218009483</v>
      </c>
    </row>
    <row r="14" spans="2:6" ht="13" x14ac:dyDescent="0.25">
      <c r="B14" s="68" t="s">
        <v>69</v>
      </c>
      <c r="C14" s="68"/>
      <c r="D14" s="15">
        <v>-214900835</v>
      </c>
      <c r="E14" s="68">
        <v>-192318065</v>
      </c>
    </row>
    <row r="15" spans="2:6" ht="13" x14ac:dyDescent="0.25">
      <c r="B15" s="68" t="s">
        <v>70</v>
      </c>
      <c r="C15" s="68"/>
      <c r="D15" s="15">
        <v>-6287315</v>
      </c>
      <c r="E15" s="68">
        <v>-4483013</v>
      </c>
    </row>
    <row r="16" spans="2:6" ht="13" x14ac:dyDescent="0.25">
      <c r="B16" s="68" t="s">
        <v>71</v>
      </c>
      <c r="C16" s="68"/>
      <c r="D16" s="15">
        <v>-9945487</v>
      </c>
      <c r="E16" s="68">
        <v>-9009967</v>
      </c>
    </row>
    <row r="17" spans="2:5" ht="13" x14ac:dyDescent="0.25">
      <c r="B17" s="68" t="s">
        <v>72</v>
      </c>
      <c r="C17" s="68"/>
      <c r="D17" s="15">
        <v>-4084078</v>
      </c>
      <c r="E17" s="68">
        <v>-1830622</v>
      </c>
    </row>
    <row r="18" spans="2:5" ht="13" x14ac:dyDescent="0.25">
      <c r="B18" s="68" t="s">
        <v>73</v>
      </c>
      <c r="C18" s="68"/>
      <c r="D18" s="15">
        <v>-4560012</v>
      </c>
      <c r="E18" s="68">
        <v>-4932011</v>
      </c>
    </row>
    <row r="19" spans="2:5" ht="13" x14ac:dyDescent="0.25">
      <c r="B19" s="68" t="s">
        <v>74</v>
      </c>
      <c r="C19" s="68"/>
      <c r="D19" s="15">
        <v>4453555</v>
      </c>
      <c r="E19" s="68">
        <v>3181790</v>
      </c>
    </row>
    <row r="20" spans="2:5" ht="13.5" thickBot="1" x14ac:dyDescent="0.3">
      <c r="B20" s="68" t="s">
        <v>75</v>
      </c>
      <c r="C20" s="68"/>
      <c r="D20" s="15">
        <v>50509</v>
      </c>
      <c r="E20" s="68">
        <v>137371</v>
      </c>
    </row>
    <row r="21" spans="2:5" ht="13.5" thickBot="1" x14ac:dyDescent="0.3">
      <c r="B21" s="95" t="s">
        <v>76</v>
      </c>
      <c r="C21" s="95"/>
      <c r="D21" s="69">
        <f>SUM(D13:D20)</f>
        <v>-8903316</v>
      </c>
      <c r="E21" s="70">
        <f>SUM(E13:E20)</f>
        <v>8754966</v>
      </c>
    </row>
    <row r="22" spans="2:5" ht="13" x14ac:dyDescent="0.25">
      <c r="B22" s="68" t="s">
        <v>51</v>
      </c>
      <c r="C22" s="68"/>
      <c r="D22" s="15"/>
      <c r="E22" s="68"/>
    </row>
    <row r="23" spans="2:5" ht="13" x14ac:dyDescent="0.25">
      <c r="B23" s="15" t="s">
        <v>77</v>
      </c>
      <c r="C23" s="15"/>
      <c r="D23" s="15"/>
      <c r="E23" s="68"/>
    </row>
    <row r="24" spans="2:5" ht="13" x14ac:dyDescent="0.25">
      <c r="B24" s="68" t="s">
        <v>78</v>
      </c>
      <c r="C24" s="68"/>
      <c r="D24" s="15">
        <v>-156800</v>
      </c>
      <c r="E24" s="68">
        <v>-352800</v>
      </c>
    </row>
    <row r="25" spans="2:5" ht="13" x14ac:dyDescent="0.25">
      <c r="B25" s="68" t="s">
        <v>79</v>
      </c>
      <c r="C25" s="68"/>
      <c r="D25" s="15">
        <v>116544</v>
      </c>
      <c r="E25" s="68">
        <v>191270</v>
      </c>
    </row>
    <row r="26" spans="2:5" ht="13" x14ac:dyDescent="0.25">
      <c r="B26" s="68" t="s">
        <v>80</v>
      </c>
      <c r="C26" s="68"/>
      <c r="D26" s="15">
        <v>-3479731</v>
      </c>
      <c r="E26" s="68">
        <v>-4797021</v>
      </c>
    </row>
    <row r="27" spans="2:5" ht="13" x14ac:dyDescent="0.25">
      <c r="B27" s="68" t="s">
        <v>81</v>
      </c>
      <c r="C27" s="68"/>
      <c r="D27" s="15">
        <v>1291</v>
      </c>
      <c r="E27" s="68">
        <v>2773</v>
      </c>
    </row>
    <row r="28" spans="2:5" ht="13.5" thickBot="1" x14ac:dyDescent="0.3">
      <c r="B28" s="68" t="s">
        <v>82</v>
      </c>
      <c r="C28" s="68"/>
      <c r="D28" s="15">
        <v>190</v>
      </c>
      <c r="E28" s="68">
        <v>190</v>
      </c>
    </row>
    <row r="29" spans="2:5" ht="26.5" thickBot="1" x14ac:dyDescent="0.3">
      <c r="B29" s="95" t="s">
        <v>83</v>
      </c>
      <c r="C29" s="95"/>
      <c r="D29" s="69">
        <f>SUM(D24:D28)</f>
        <v>-3518506</v>
      </c>
      <c r="E29" s="70">
        <f>SUM(E24:E28)</f>
        <v>-4955588</v>
      </c>
    </row>
    <row r="30" spans="2:5" ht="13" x14ac:dyDescent="0.25">
      <c r="B30" s="15" t="s">
        <v>51</v>
      </c>
      <c r="C30" s="15"/>
      <c r="D30" s="15"/>
      <c r="E30" s="68"/>
    </row>
    <row r="31" spans="2:5" ht="13" x14ac:dyDescent="0.25">
      <c r="B31" s="15" t="s">
        <v>84</v>
      </c>
      <c r="C31" s="15"/>
      <c r="D31" s="15"/>
      <c r="E31" s="68"/>
    </row>
    <row r="32" spans="2:5" ht="13" x14ac:dyDescent="0.25">
      <c r="B32" s="68" t="s">
        <v>85</v>
      </c>
      <c r="C32" s="68"/>
      <c r="D32" s="15">
        <v>0</v>
      </c>
      <c r="E32" s="68">
        <v>2470328</v>
      </c>
    </row>
    <row r="33" spans="2:5" ht="13" x14ac:dyDescent="0.25">
      <c r="B33" s="68" t="s">
        <v>97</v>
      </c>
      <c r="C33" s="68">
        <v>14</v>
      </c>
      <c r="D33" s="15">
        <v>-2626932</v>
      </c>
      <c r="E33" s="68"/>
    </row>
    <row r="34" spans="2:5" ht="13" x14ac:dyDescent="0.25">
      <c r="B34" s="68" t="s">
        <v>96</v>
      </c>
      <c r="C34" s="68">
        <v>11</v>
      </c>
      <c r="D34" s="15">
        <v>-10245744</v>
      </c>
      <c r="E34" s="68"/>
    </row>
    <row r="35" spans="2:5" ht="13" x14ac:dyDescent="0.25">
      <c r="B35" s="68" t="s">
        <v>86</v>
      </c>
      <c r="C35" s="68"/>
      <c r="D35" s="15">
        <v>-31012</v>
      </c>
      <c r="E35" s="68">
        <v>-345896</v>
      </c>
    </row>
    <row r="36" spans="2:5" ht="13.5" thickBot="1" x14ac:dyDescent="0.3">
      <c r="B36" s="68" t="s">
        <v>87</v>
      </c>
      <c r="C36" s="68">
        <v>12</v>
      </c>
      <c r="D36" s="15">
        <v>-7602065</v>
      </c>
      <c r="E36" s="68">
        <v>-7602065</v>
      </c>
    </row>
    <row r="37" spans="2:5" ht="13" x14ac:dyDescent="0.25">
      <c r="B37" s="72" t="s">
        <v>88</v>
      </c>
      <c r="C37" s="72"/>
      <c r="D37" s="73">
        <f>SUM(D32:D36)</f>
        <v>-20505753</v>
      </c>
      <c r="E37" s="61">
        <f>SUM(E32:E36)</f>
        <v>-5477633</v>
      </c>
    </row>
    <row r="38" spans="2:5" ht="13.5" thickBot="1" x14ac:dyDescent="0.3">
      <c r="B38" s="74" t="s">
        <v>89</v>
      </c>
      <c r="C38" s="74"/>
      <c r="D38" s="65"/>
      <c r="E38" s="75"/>
    </row>
    <row r="39" spans="2:5" ht="13" x14ac:dyDescent="0.25">
      <c r="B39" s="15" t="s">
        <v>90</v>
      </c>
      <c r="C39" s="15"/>
      <c r="D39" s="73">
        <f>D21+D29+D37</f>
        <v>-32927575</v>
      </c>
      <c r="E39" s="61">
        <f>E21+E29+E37</f>
        <v>-1678255</v>
      </c>
    </row>
    <row r="40" spans="2:5" ht="13" x14ac:dyDescent="0.25">
      <c r="B40" s="15" t="s">
        <v>91</v>
      </c>
      <c r="C40" s="15"/>
      <c r="D40" s="13"/>
      <c r="E40" s="29"/>
    </row>
    <row r="41" spans="2:5" x14ac:dyDescent="0.25">
      <c r="B41" s="76" t="s">
        <v>51</v>
      </c>
      <c r="C41" s="76"/>
      <c r="D41" s="68"/>
      <c r="E41" s="68"/>
    </row>
    <row r="42" spans="2:5" ht="13" x14ac:dyDescent="0.25">
      <c r="B42" s="68" t="s">
        <v>92</v>
      </c>
      <c r="C42" s="68"/>
      <c r="D42" s="15">
        <v>-183</v>
      </c>
      <c r="E42" s="68">
        <v>40</v>
      </c>
    </row>
    <row r="43" spans="2:5" ht="13.5" thickBot="1" x14ac:dyDescent="0.3">
      <c r="B43" s="77" t="s">
        <v>93</v>
      </c>
      <c r="C43" s="77">
        <v>10</v>
      </c>
      <c r="D43" s="78">
        <v>73908709</v>
      </c>
      <c r="E43" s="77">
        <v>57626351</v>
      </c>
    </row>
    <row r="44" spans="2:5" ht="13.5" thickBot="1" x14ac:dyDescent="0.3">
      <c r="B44" s="96" t="s">
        <v>94</v>
      </c>
      <c r="C44" s="96">
        <v>10</v>
      </c>
      <c r="D44" s="79">
        <v>40980951</v>
      </c>
      <c r="E44" s="80">
        <f>E39+E42+E43</f>
        <v>55948136</v>
      </c>
    </row>
    <row r="45" spans="2:5" ht="13" thickTop="1" x14ac:dyDescent="0.25"/>
    <row r="48" spans="2:5" x14ac:dyDescent="0.25">
      <c r="B48" s="104"/>
      <c r="C48" s="104"/>
      <c r="D48" s="104"/>
    </row>
    <row r="49" spans="2:5" x14ac:dyDescent="0.25">
      <c r="B49" s="103"/>
      <c r="C49" s="103"/>
      <c r="D49" s="103"/>
      <c r="E49" s="104"/>
    </row>
    <row r="50" spans="2:5" x14ac:dyDescent="0.25">
      <c r="B50" s="17" t="s">
        <v>118</v>
      </c>
      <c r="C50" s="17"/>
      <c r="D50" s="103"/>
      <c r="E50" s="104"/>
    </row>
    <row r="51" spans="2:5" ht="13" x14ac:dyDescent="0.25">
      <c r="B51" s="17" t="s">
        <v>119</v>
      </c>
      <c r="C51" s="17"/>
      <c r="D51" s="106"/>
      <c r="E51" s="104"/>
    </row>
    <row r="52" spans="2:5" ht="13" x14ac:dyDescent="0.25">
      <c r="B52" s="17"/>
      <c r="C52" s="17"/>
      <c r="D52" s="106"/>
      <c r="E52" s="104"/>
    </row>
    <row r="53" spans="2:5" ht="13" x14ac:dyDescent="0.25">
      <c r="B53" s="17"/>
      <c r="C53" s="17"/>
      <c r="D53" s="106"/>
      <c r="E53" s="104"/>
    </row>
    <row r="54" spans="2:5" ht="13" x14ac:dyDescent="0.25">
      <c r="B54" s="17" t="s">
        <v>120</v>
      </c>
      <c r="C54" s="17"/>
      <c r="D54" s="106"/>
      <c r="E54" s="104"/>
    </row>
    <row r="55" spans="2:5" x14ac:dyDescent="0.25">
      <c r="B55" s="17" t="s">
        <v>119</v>
      </c>
      <c r="C55" s="17"/>
      <c r="D55" s="103"/>
      <c r="E55" s="104"/>
    </row>
    <row r="56" spans="2:5" x14ac:dyDescent="0.25">
      <c r="B56" s="103"/>
      <c r="C56" s="103"/>
      <c r="D56" s="103"/>
      <c r="E56" s="104"/>
    </row>
    <row r="57" spans="2:5" ht="13" x14ac:dyDescent="0.25">
      <c r="B57" s="103"/>
      <c r="C57" s="103"/>
      <c r="D57" s="106"/>
      <c r="E57" s="104"/>
    </row>
    <row r="58" spans="2:5" x14ac:dyDescent="0.25">
      <c r="B58" s="104"/>
      <c r="C58" s="104"/>
      <c r="D58" s="104"/>
      <c r="E58" s="104"/>
    </row>
  </sheetData>
  <mergeCells count="1"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2"/>
  <sheetViews>
    <sheetView tabSelected="1" zoomScale="85" zoomScaleNormal="85" workbookViewId="0">
      <selection activeCell="F40" sqref="F40"/>
    </sheetView>
  </sheetViews>
  <sheetFormatPr defaultRowHeight="12.5" x14ac:dyDescent="0.25"/>
  <cols>
    <col min="1" max="1" width="16.90625" style="53" customWidth="1"/>
    <col min="2" max="2" width="62.36328125" style="53" customWidth="1"/>
    <col min="3" max="3" width="11.1796875" style="53" customWidth="1"/>
    <col min="4" max="4" width="19" style="53" customWidth="1"/>
    <col min="5" max="5" width="28.08984375" style="53" customWidth="1"/>
    <col min="6" max="6" width="17.453125" style="53" customWidth="1"/>
    <col min="7" max="16384" width="8.7265625" style="53"/>
  </cols>
  <sheetData>
    <row r="3" spans="2:6" ht="35.5" customHeight="1" x14ac:dyDescent="0.3">
      <c r="B3" s="102" t="s">
        <v>123</v>
      </c>
      <c r="C3" s="102"/>
      <c r="D3" s="102"/>
      <c r="E3" s="102"/>
      <c r="F3" s="102"/>
    </row>
    <row r="5" spans="2:6" ht="13.5" thickBot="1" x14ac:dyDescent="0.3">
      <c r="B5" s="78" t="s">
        <v>127</v>
      </c>
    </row>
    <row r="6" spans="2:6" ht="13" x14ac:dyDescent="0.25">
      <c r="B6" s="34"/>
    </row>
    <row r="7" spans="2:6" x14ac:dyDescent="0.25">
      <c r="C7" s="104"/>
    </row>
    <row r="8" spans="2:6" ht="13" x14ac:dyDescent="0.25">
      <c r="B8" s="98" t="s">
        <v>98</v>
      </c>
      <c r="C8" s="124"/>
      <c r="D8" s="100" t="s">
        <v>25</v>
      </c>
      <c r="E8" s="100" t="s">
        <v>99</v>
      </c>
      <c r="F8" s="81" t="s">
        <v>100</v>
      </c>
    </row>
    <row r="9" spans="2:6" ht="13.5" thickBot="1" x14ac:dyDescent="0.3">
      <c r="B9" s="99"/>
      <c r="C9" s="10" t="s">
        <v>0</v>
      </c>
      <c r="D9" s="101"/>
      <c r="E9" s="101"/>
      <c r="F9" s="66" t="s">
        <v>101</v>
      </c>
    </row>
    <row r="10" spans="2:6" ht="13" x14ac:dyDescent="0.25">
      <c r="B10" s="15" t="s">
        <v>51</v>
      </c>
      <c r="C10" s="15"/>
      <c r="D10" s="68"/>
      <c r="E10" s="68"/>
      <c r="F10" s="68"/>
    </row>
    <row r="11" spans="2:6" ht="13.5" thickBot="1" x14ac:dyDescent="0.3">
      <c r="B11" s="78" t="s">
        <v>109</v>
      </c>
      <c r="C11" s="78"/>
      <c r="D11" s="78">
        <v>125545632</v>
      </c>
      <c r="E11" s="78">
        <v>38098836</v>
      </c>
      <c r="F11" s="78">
        <v>163644468</v>
      </c>
    </row>
    <row r="12" spans="2:6" x14ac:dyDescent="0.25">
      <c r="B12" s="68" t="s">
        <v>51</v>
      </c>
      <c r="C12" s="68"/>
      <c r="D12" s="68"/>
      <c r="E12" s="68"/>
      <c r="F12" s="68"/>
    </row>
    <row r="13" spans="2:6" ht="13.5" thickBot="1" x14ac:dyDescent="0.3">
      <c r="B13" s="77" t="s">
        <v>103</v>
      </c>
      <c r="C13" s="77"/>
      <c r="D13" s="78"/>
      <c r="E13" s="78"/>
      <c r="F13" s="78"/>
    </row>
    <row r="14" spans="2:6" ht="13.5" thickBot="1" x14ac:dyDescent="0.3">
      <c r="B14" s="78" t="s">
        <v>104</v>
      </c>
      <c r="C14" s="78"/>
      <c r="D14" s="78">
        <v>125545632</v>
      </c>
      <c r="E14" s="78">
        <v>38098836</v>
      </c>
      <c r="F14" s="78">
        <v>163644468</v>
      </c>
    </row>
    <row r="15" spans="2:6" ht="13" x14ac:dyDescent="0.25">
      <c r="B15" s="15" t="s">
        <v>51</v>
      </c>
      <c r="C15" s="15"/>
      <c r="D15" s="15"/>
      <c r="E15" s="15"/>
      <c r="F15" s="15"/>
    </row>
    <row r="16" spans="2:6" ht="13.5" thickBot="1" x14ac:dyDescent="0.3">
      <c r="B16" s="68" t="s">
        <v>111</v>
      </c>
      <c r="C16" s="68"/>
      <c r="D16" s="68" t="s">
        <v>112</v>
      </c>
      <c r="E16" s="15">
        <v>-6428092</v>
      </c>
      <c r="F16" s="15">
        <v>-6428092</v>
      </c>
    </row>
    <row r="17" spans="2:6" ht="13.5" thickBot="1" x14ac:dyDescent="0.3">
      <c r="B17" s="82" t="s">
        <v>110</v>
      </c>
      <c r="C17" s="82"/>
      <c r="D17" s="82" t="s">
        <v>112</v>
      </c>
      <c r="E17" s="82">
        <v>31670744</v>
      </c>
      <c r="F17" s="82">
        <v>157216376</v>
      </c>
    </row>
    <row r="18" spans="2:6" ht="13.5" thickTop="1" x14ac:dyDescent="0.25">
      <c r="B18" s="15" t="s">
        <v>51</v>
      </c>
      <c r="C18" s="15"/>
      <c r="D18" s="68"/>
      <c r="E18" s="68"/>
      <c r="F18" s="68"/>
    </row>
    <row r="19" spans="2:6" ht="13.5" thickBot="1" x14ac:dyDescent="0.3">
      <c r="B19" s="78" t="s">
        <v>102</v>
      </c>
      <c r="C19" s="78"/>
      <c r="D19" s="77">
        <v>125545632</v>
      </c>
      <c r="E19" s="77">
        <v>37417203</v>
      </c>
      <c r="F19" s="77">
        <v>162962835</v>
      </c>
    </row>
    <row r="20" spans="2:6" x14ac:dyDescent="0.25">
      <c r="B20" s="68" t="s">
        <v>51</v>
      </c>
      <c r="C20" s="68"/>
      <c r="D20" s="68"/>
      <c r="E20" s="68"/>
      <c r="F20" s="68" t="s">
        <v>51</v>
      </c>
    </row>
    <row r="21" spans="2:6" ht="13" thickBot="1" x14ac:dyDescent="0.3">
      <c r="B21" s="77" t="s">
        <v>107</v>
      </c>
      <c r="C21" s="77"/>
      <c r="D21" s="77" t="s">
        <v>112</v>
      </c>
      <c r="E21" s="77">
        <v>7769442</v>
      </c>
      <c r="F21" s="77">
        <v>7769442</v>
      </c>
    </row>
    <row r="22" spans="2:6" ht="13.5" thickBot="1" x14ac:dyDescent="0.3">
      <c r="B22" s="78" t="s">
        <v>104</v>
      </c>
      <c r="C22" s="78"/>
      <c r="D22" s="77" t="s">
        <v>112</v>
      </c>
      <c r="E22" s="77">
        <v>7769442</v>
      </c>
      <c r="F22" s="77">
        <v>7769442</v>
      </c>
    </row>
    <row r="23" spans="2:6" ht="13" x14ac:dyDescent="0.25">
      <c r="B23" s="15" t="s">
        <v>51</v>
      </c>
      <c r="C23" s="15"/>
      <c r="D23" s="68"/>
      <c r="E23" s="68"/>
      <c r="F23" s="68"/>
    </row>
    <row r="24" spans="2:6" ht="13" x14ac:dyDescent="0.25">
      <c r="B24" s="68" t="s">
        <v>105</v>
      </c>
      <c r="C24" s="68"/>
      <c r="D24" s="15" t="s">
        <v>112</v>
      </c>
      <c r="E24" s="15">
        <v>339900</v>
      </c>
      <c r="F24" s="71">
        <v>339900</v>
      </c>
    </row>
    <row r="25" spans="2:6" ht="13.5" thickBot="1" x14ac:dyDescent="0.3">
      <c r="B25" s="68" t="s">
        <v>108</v>
      </c>
      <c r="C25" s="68"/>
      <c r="D25" s="15" t="s">
        <v>112</v>
      </c>
      <c r="E25" s="15">
        <v>-10245744</v>
      </c>
      <c r="F25" s="15">
        <v>-10245744</v>
      </c>
    </row>
    <row r="26" spans="2:6" ht="13.5" thickBot="1" x14ac:dyDescent="0.3">
      <c r="B26" s="82" t="s">
        <v>106</v>
      </c>
      <c r="C26" s="82"/>
      <c r="D26" s="83">
        <v>125545632</v>
      </c>
      <c r="E26" s="83">
        <v>35280801</v>
      </c>
      <c r="F26" s="83">
        <v>160826433</v>
      </c>
    </row>
    <row r="27" spans="2:6" ht="13" thickTop="1" x14ac:dyDescent="0.25"/>
    <row r="29" spans="2:6" x14ac:dyDescent="0.25">
      <c r="B29" s="104"/>
      <c r="C29" s="104"/>
      <c r="D29" s="104"/>
    </row>
    <row r="30" spans="2:6" x14ac:dyDescent="0.25">
      <c r="B30" s="104"/>
      <c r="C30" s="104"/>
      <c r="D30" s="104"/>
    </row>
    <row r="31" spans="2:6" x14ac:dyDescent="0.25">
      <c r="B31" s="104"/>
      <c r="C31" s="104"/>
      <c r="D31" s="104"/>
    </row>
    <row r="32" spans="2:6" x14ac:dyDescent="0.25">
      <c r="B32" s="17" t="s">
        <v>118</v>
      </c>
      <c r="C32" s="17"/>
      <c r="D32" s="103"/>
      <c r="E32" s="104"/>
    </row>
    <row r="33" spans="2:5" ht="13" x14ac:dyDescent="0.25">
      <c r="B33" s="17" t="s">
        <v>119</v>
      </c>
      <c r="C33" s="17"/>
      <c r="D33" s="106"/>
      <c r="E33" s="104"/>
    </row>
    <row r="34" spans="2:5" ht="13" x14ac:dyDescent="0.25">
      <c r="B34" s="17"/>
      <c r="C34" s="17"/>
      <c r="D34" s="106"/>
      <c r="E34" s="104"/>
    </row>
    <row r="35" spans="2:5" ht="13" x14ac:dyDescent="0.25">
      <c r="B35" s="17"/>
      <c r="C35" s="17"/>
      <c r="D35" s="106"/>
      <c r="E35" s="104"/>
    </row>
    <row r="36" spans="2:5" ht="13" x14ac:dyDescent="0.25">
      <c r="B36" s="17" t="s">
        <v>120</v>
      </c>
      <c r="C36" s="17"/>
      <c r="D36" s="106"/>
      <c r="E36" s="104"/>
    </row>
    <row r="37" spans="2:5" x14ac:dyDescent="0.25">
      <c r="B37" s="17" t="s">
        <v>119</v>
      </c>
      <c r="C37" s="17"/>
      <c r="D37" s="103"/>
      <c r="E37" s="104"/>
    </row>
    <row r="38" spans="2:5" x14ac:dyDescent="0.25">
      <c r="B38" s="103"/>
      <c r="C38" s="103"/>
      <c r="D38" s="103"/>
      <c r="E38" s="104"/>
    </row>
    <row r="39" spans="2:5" x14ac:dyDescent="0.25">
      <c r="B39" s="103"/>
      <c r="C39" s="103"/>
      <c r="D39" s="103"/>
      <c r="E39" s="104"/>
    </row>
    <row r="40" spans="2:5" ht="13" x14ac:dyDescent="0.25">
      <c r="B40" s="103"/>
      <c r="C40" s="103"/>
      <c r="D40" s="106"/>
      <c r="E40" s="104"/>
    </row>
    <row r="41" spans="2:5" x14ac:dyDescent="0.25">
      <c r="B41" s="104"/>
      <c r="C41" s="104"/>
      <c r="D41" s="104"/>
    </row>
    <row r="42" spans="2:5" x14ac:dyDescent="0.25">
      <c r="B42" s="104"/>
      <c r="C42" s="104"/>
      <c r="D42" s="104"/>
    </row>
  </sheetData>
  <mergeCells count="4">
    <mergeCell ref="B8:B9"/>
    <mergeCell ref="D8:D9"/>
    <mergeCell ref="E8:E9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Айжан Жолдасқалиева Мәлікқызы</dc:creator>
  <cp:lastModifiedBy>Ежебекова Алтынай Сүлейменқызы</cp:lastModifiedBy>
  <dcterms:created xsi:type="dcterms:W3CDTF">2022-10-17T04:46:33Z</dcterms:created>
  <dcterms:modified xsi:type="dcterms:W3CDTF">2022-10-31T04:05:42Z</dcterms:modified>
</cp:coreProperties>
</file>