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0" windowWidth="9705" windowHeight="11760" tabRatio="676" activeTab="1"/>
  </bookViews>
  <sheets>
    <sheet name="Ф1 - БухБаланс" sheetId="1" r:id="rId1"/>
    <sheet name="Ф2 - ОПиУ" sheetId="2" r:id="rId2"/>
  </sheets>
  <definedNames>
    <definedName name="_xlnm.Print_Area" localSheetId="0">'Ф1 - БухБаланс'!$A$1:$E$94</definedName>
    <definedName name="_xlnm.Print_Area" localSheetId="1">'Ф2 - ОПиУ'!$A$1:$D$55</definedName>
  </definedNames>
  <calcPr calcId="144525"/>
</workbook>
</file>

<file path=xl/calcChain.xml><?xml version="1.0" encoding="utf-8"?>
<calcChain xmlns="http://schemas.openxmlformats.org/spreadsheetml/2006/main">
  <c r="D45" i="2" l="1"/>
  <c r="C45" i="2"/>
  <c r="E85" i="1" l="1"/>
  <c r="E87" i="1" s="1"/>
  <c r="E78" i="1"/>
  <c r="E68" i="1"/>
  <c r="E56" i="1"/>
  <c r="E39" i="1"/>
  <c r="E57" i="1" l="1"/>
  <c r="E88" i="1"/>
  <c r="E89" i="1" l="1"/>
  <c r="D7" i="2" l="1"/>
  <c r="D12" i="2" s="1"/>
  <c r="D18" i="2" s="1"/>
  <c r="D20" i="2" s="1"/>
  <c r="D22" i="2" s="1"/>
  <c r="D23" i="2" s="1"/>
  <c r="C7" i="2"/>
  <c r="C12" i="2" l="1"/>
  <c r="C18" i="2" s="1"/>
  <c r="C20" i="2" s="1"/>
  <c r="C22" i="2" s="1"/>
  <c r="C23" i="2" s="1"/>
  <c r="D39" i="1" l="1"/>
  <c r="D56" i="1"/>
  <c r="D68" i="1"/>
  <c r="D78" i="1"/>
  <c r="D85" i="1"/>
  <c r="D87" i="1" l="1"/>
  <c r="D88" i="1" s="1"/>
  <c r="D57" i="1"/>
  <c r="D89" i="1" l="1"/>
  <c r="C38" i="2"/>
  <c r="C39" i="2" s="1"/>
  <c r="C40" i="2" s="1"/>
  <c r="D38" i="2" l="1"/>
  <c r="D40" i="2" l="1"/>
  <c r="D39" i="2"/>
</calcChain>
</file>

<file path=xl/sharedStrings.xml><?xml version="1.0" encoding="utf-8"?>
<sst xmlns="http://schemas.openxmlformats.org/spreadsheetml/2006/main" count="147" uniqueCount="128">
  <si>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</si>
  <si>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</si>
  <si>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</si>
  <si>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</si>
  <si>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</si>
  <si>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</si>
  <si>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 xml:space="preserve">Финансовые активы, имеющиеся в наличии для продажи 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</si>
  <si>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</si>
  <si>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</si>
  <si>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</si>
  <si>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</si>
  <si>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</si>
  <si>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</si>
  <si>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</si>
  <si>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</si>
  <si>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</si>
  <si>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</si>
  <si>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</si>
  <si>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Финансовые активы, имеющиеся в наличии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</si>
  <si>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</si>
  <si>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</si>
  <si>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Инвестиции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</si>
  <si>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</si>
  <si>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</si>
  <si>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</si>
  <si>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</si>
  <si>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</si>
  <si>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</si>
  <si>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</si>
  <si>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срок с 110 по 123)</t>
  </si>
  <si>
    <t>Баланс (строка 100 +строка 101+ строка 200)</t>
  </si>
  <si>
    <t>Обязательство и капитал</t>
  </si>
  <si>
    <t>III. Краткосрочные обязательства: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</si>
  <si>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</si>
  <si>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</si>
  <si>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</si>
  <si>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</si>
  <si>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</si>
  <si>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</si>
  <si>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</si>
  <si>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</si>
  <si>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</si>
  <si>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</si>
  <si>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</si>
  <si>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</si>
  <si>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 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</si>
  <si>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</si>
  <si>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</si>
  <si>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</si>
  <si>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</si>
  <si>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</si>
  <si>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</si>
  <si>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</si>
  <si>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</si>
  <si>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</si>
  <si>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</si>
  <si>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</si>
  <si>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</si>
  <si>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+строка 301+строка 400 + строка 500)</t>
  </si>
  <si>
    <t>Наименование показателей</t>
  </si>
  <si>
    <t>За отчётный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</si>
  <si>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</si>
  <si>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</si>
  <si>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</si>
  <si>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</si>
  <si>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</si>
  <si>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</si>
  <si>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</si>
  <si>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</si>
  <si>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</si>
  <si>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</si>
  <si>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</si>
  <si>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 (курсовая разница)</t>
  </si>
  <si>
    <t>Прочие неоперационные расходы (курсовая разница)</t>
  </si>
  <si>
    <t>Расходы по подоходному налогу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</si>
  <si>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</si>
  <si>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</si>
  <si>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</si>
  <si>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</si>
  <si>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</si>
  <si>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</si>
  <si>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</si>
  <si>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</si>
  <si>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</si>
  <si>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</si>
  <si>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</si>
  <si>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</si>
  <si>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</si>
  <si>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</si>
  <si>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</si>
  <si>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</si>
  <si>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</si>
  <si>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</si>
  <si>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</si>
  <si>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</si>
  <si>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</si>
  <si>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</si>
  <si>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</si>
  <si>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</si>
  <si>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тыс.тенге</t>
  </si>
  <si>
    <t>тыс тенге</t>
  </si>
  <si>
    <t>Итого операционная прибыль (убыток) (+/- строки с 012 по 016)</t>
  </si>
  <si>
    <t>Прибыль (убыток) до налогообложения (+/- строки с 020 по 025)</t>
  </si>
  <si>
    <t>Прибыль (убыток) после налогообложения от продолжающейся деятельности (строка 100 – строка 101)</t>
  </si>
  <si>
    <t>Прочая совокупная прибыль, всего (сумма строк с 410 по 420):</t>
  </si>
  <si>
    <t>Приложение 2</t>
  </si>
  <si>
    <t>к приказу Министра финансов</t>
  </si>
  <si>
    <t>Республики Казахстан</t>
  </si>
  <si>
    <t>от 20 августа 2010 года № 422</t>
  </si>
  <si>
    <t>Форма</t>
  </si>
  <si>
    <t xml:space="preserve">                                                                                                                                          </t>
  </si>
  <si>
    <t xml:space="preserve">Сведения о реорганизации______________________________________________   </t>
  </si>
  <si>
    <t>Вид деятельности организации         снабжение природным газом</t>
  </si>
  <si>
    <t>Организационно правовая форма   акционерное общество</t>
  </si>
  <si>
    <t>Форма отчетности: консолидированная/неконсолидированная (не нужное зачеркнуть)</t>
  </si>
  <si>
    <t>Среднегодовая численность работников    ___________________     чел.</t>
  </si>
  <si>
    <t>Субъект предпринимательства                    крупный</t>
  </si>
  <si>
    <t xml:space="preserve">                                                                                               (малого, среднего, крупного)</t>
  </si>
  <si>
    <t>Бухгалтерский баланс</t>
  </si>
  <si>
    <t>Юридический адрес (организации)   г.Астана, район Есиль, ул.Кунаева 14/3</t>
  </si>
  <si>
    <t>                                  (фамилия, имя, отчество)                 (подпись)</t>
  </si>
  <si>
    <t>                                      (фамилия, имя, отчество)             (подпись)</t>
  </si>
  <si>
    <t>Место печати</t>
  </si>
  <si>
    <r>
      <t xml:space="preserve">Наименование организации               </t>
    </r>
    <r>
      <rPr>
        <b/>
        <sz val="10"/>
        <color theme="1"/>
        <rFont val="Times New Roman"/>
        <family val="1"/>
        <charset val="204"/>
      </rPr>
      <t xml:space="preserve"> АО «КазТрансГаз Аймак»</t>
    </r>
  </si>
  <si>
    <t>по состоянию на 30 июня 2015 года</t>
  </si>
  <si>
    <t>Отчет о прибылях и убытках АО "КазТрансГаз Аймак" за период, закончившийся 30 июня 2015 года</t>
  </si>
  <si>
    <r>
      <t>Управляющий директор         Жексембинов Е.К.</t>
    </r>
    <r>
      <rPr>
        <sz val="10"/>
        <color indexed="8"/>
        <rFont val="Times New Roman"/>
        <family val="1"/>
        <charset val="204"/>
      </rPr>
      <t xml:space="preserve">                     ___________________</t>
    </r>
  </si>
  <si>
    <r>
      <t xml:space="preserve">И.о Главного бухгалтера                  </t>
    </r>
    <r>
      <rPr>
        <sz val="10"/>
        <color indexed="8"/>
        <rFont val="Times New Roman"/>
        <family val="1"/>
        <charset val="204"/>
      </rPr>
      <t>Джолдасбаев Д.О.                  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</si>
</sst>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0_р_._-;\-* #,##0.00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1" fillId="0" borderId="0" xfId="0" applyFont="1" applyFill="1"/>
    <xf numFmtId="164" fontId="1" fillId="0" borderId="0" xfId="1" applyNumberFormat="1" applyFont="1" applyFill="1"/>
    <xf numFmtId="164" fontId="5" fillId="0" borderId="0" xfId="1" applyNumberFormat="1" applyFont="1" applyFill="1" applyAlignment="1">
      <alignment horizontal="right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right" vertical="center" wrapText="1"/>
    </xf>
    <xf numFmtId="164" fontId="2" fillId="0" borderId="15" xfId="1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center" vertical="center" wrapText="1"/>
    </xf>
    <xf numFmtId="164" fontId="8" fillId="0" borderId="16" xfId="1" applyNumberFormat="1" applyFont="1" applyFill="1" applyBorder="1" applyAlignment="1">
      <alignment horizontal="right" vertical="center" wrapText="1"/>
    </xf>
    <xf numFmtId="164" fontId="1" fillId="0" borderId="12" xfId="1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8" fillId="0" borderId="17" xfId="1" applyNumberFormat="1" applyFont="1" applyFill="1" applyBorder="1" applyAlignment="1">
      <alignment horizontal="right" vertical="center" wrapText="1"/>
    </xf>
    <xf numFmtId="164" fontId="1" fillId="0" borderId="6" xfId="1" applyNumberFormat="1" applyFont="1" applyFill="1" applyBorder="1" applyAlignment="1">
      <alignment horizontal="right" vertical="center" wrapText="1"/>
    </xf>
    <xf numFmtId="165" fontId="8" fillId="0" borderId="17" xfId="1" applyNumberFormat="1" applyFont="1" applyFill="1" applyBorder="1" applyAlignment="1">
      <alignment horizontal="right" vertical="center" wrapText="1"/>
    </xf>
    <xf numFmtId="165" fontId="1" fillId="0" borderId="6" xfId="1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3" fontId="1" fillId="0" borderId="0" xfId="0" applyNumberFormat="1" applyFont="1" applyFill="1"/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vertical="center" wrapText="1"/>
    </xf>
    <xf numFmtId="164" fontId="9" fillId="0" borderId="0" xfId="0" applyNumberFormat="1" applyFont="1" applyFill="1"/>
    <xf numFmtId="165" fontId="3" fillId="0" borderId="18" xfId="1" applyNumberFormat="1" applyFont="1" applyFill="1" applyBorder="1" applyAlignment="1">
      <alignment horizontal="right" vertical="center" wrapText="1"/>
    </xf>
    <xf numFmtId="165" fontId="2" fillId="0" borderId="9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65" fontId="10" fillId="0" borderId="4" xfId="1" applyNumberFormat="1" applyFont="1" applyFill="1" applyBorder="1" applyAlignment="1">
      <alignment horizontal="right" vertical="center" wrapText="1"/>
    </xf>
    <xf numFmtId="165" fontId="11" fillId="0" borderId="6" xfId="1" applyNumberFormat="1" applyFont="1" applyFill="1" applyBorder="1" applyAlignment="1">
      <alignment horizontal="right" vertical="center" wrapText="1"/>
    </xf>
    <xf numFmtId="165" fontId="10" fillId="0" borderId="17" xfId="1" applyNumberFormat="1" applyFont="1" applyFill="1" applyBorder="1" applyAlignment="1">
      <alignment horizontal="right" vertical="center" wrapText="1"/>
    </xf>
    <xf numFmtId="165" fontId="11" fillId="0" borderId="4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view="pageBreakPreview" topLeftCell="A70" zoomScale="90" zoomScaleNormal="100" zoomScaleSheetLayoutView="90" workbookViewId="0">
      <selection activeCell="B90" sqref="B90:B94"/>
    </sheetView>
  </sheetViews>
  <sheetFormatPr defaultRowHeight="15" x14ac:dyDescent="0.25"/>
  <cols>
    <col min="1" max="1" width="4.28515625" style="2" customWidth="1"/>
    <col min="2" max="2" width="46.140625" style="2" customWidth="1"/>
    <col min="3" max="3" width="12.28515625" style="2" customWidth="1"/>
    <col min="4" max="4" width="20" style="2" customWidth="1"/>
    <col min="5" max="5" width="19.85546875" style="2" customWidth="1"/>
    <col min="6" max="16384" width="9.140625" style="1"/>
  </cols>
  <sheetData>
    <row r="1" spans="2:4" x14ac:dyDescent="0.25">
      <c r="D1" s="2" t="s">
        <v>105</v>
      </c>
    </row>
    <row r="2" spans="2:4" x14ac:dyDescent="0.25">
      <c r="D2" s="2" t="s">
        <v>106</v>
      </c>
    </row>
    <row r="3" spans="2:4" x14ac:dyDescent="0.25">
      <c r="D3" s="2" t="s">
        <v>107</v>
      </c>
    </row>
    <row r="4" spans="2:4" x14ac:dyDescent="0.25">
      <c r="D4" s="2" t="s">
        <v>108</v>
      </c>
    </row>
    <row r="6" spans="2:4" x14ac:dyDescent="0.25">
      <c r="D6" s="2" t="s">
        <v>109</v>
      </c>
    </row>
    <row r="7" spans="2:4" x14ac:dyDescent="0.25">
      <c r="B7" s="2" t="s">
        <v>123</v>
      </c>
    </row>
    <row r="8" spans="2:4" ht="3.75" customHeight="1" x14ac:dyDescent="0.25">
      <c r="B8" s="2" t="s">
        <v>110</v>
      </c>
    </row>
    <row r="9" spans="2:4" x14ac:dyDescent="0.25">
      <c r="B9" s="2" t="s">
        <v>111</v>
      </c>
    </row>
    <row r="10" spans="2:4" ht="3.75" customHeight="1" x14ac:dyDescent="0.25"/>
    <row r="11" spans="2:4" x14ac:dyDescent="0.25">
      <c r="B11" s="2" t="s">
        <v>112</v>
      </c>
    </row>
    <row r="12" spans="2:4" ht="3.75" customHeight="1" x14ac:dyDescent="0.25"/>
    <row r="13" spans="2:4" x14ac:dyDescent="0.25">
      <c r="B13" s="2" t="s">
        <v>113</v>
      </c>
    </row>
    <row r="14" spans="2:4" ht="3.75" customHeight="1" x14ac:dyDescent="0.25"/>
    <row r="15" spans="2:4" x14ac:dyDescent="0.25">
      <c r="B15" s="2" t="s">
        <v>114</v>
      </c>
    </row>
    <row r="16" spans="2:4" ht="3.75" customHeight="1" x14ac:dyDescent="0.25"/>
    <row r="17" spans="2:5" x14ac:dyDescent="0.25">
      <c r="B17" s="2" t="s">
        <v>115</v>
      </c>
    </row>
    <row r="18" spans="2:5" ht="3.75" customHeight="1" x14ac:dyDescent="0.25"/>
    <row r="19" spans="2:5" x14ac:dyDescent="0.25">
      <c r="B19" s="2" t="s">
        <v>116</v>
      </c>
    </row>
    <row r="20" spans="2:5" x14ac:dyDescent="0.25">
      <c r="B20" s="2" t="s">
        <v>117</v>
      </c>
    </row>
    <row r="21" spans="2:5" ht="3.75" customHeight="1" x14ac:dyDescent="0.25"/>
    <row r="22" spans="2:5" x14ac:dyDescent="0.25">
      <c r="B22" s="2" t="s">
        <v>119</v>
      </c>
    </row>
    <row r="24" spans="2:5" x14ac:dyDescent="0.25">
      <c r="B24" s="45" t="s">
        <v>118</v>
      </c>
      <c r="C24" s="45"/>
      <c r="D24" s="45"/>
      <c r="E24" s="45"/>
    </row>
    <row r="25" spans="2:5" x14ac:dyDescent="0.25">
      <c r="B25" s="46" t="s">
        <v>124</v>
      </c>
      <c r="C25" s="46"/>
      <c r="D25" s="46"/>
      <c r="E25" s="46"/>
    </row>
    <row r="26" spans="2:5" ht="15.75" thickBot="1" x14ac:dyDescent="0.3">
      <c r="B26" s="34"/>
      <c r="C26" s="34"/>
      <c r="D26" s="25"/>
      <c r="E26" s="35" t="s">
        <v>100</v>
      </c>
    </row>
    <row r="27" spans="2:5" ht="40.5" customHeight="1" thickBot="1" x14ac:dyDescent="0.3">
      <c r="B27" s="36" t="s">
        <v>0</v>
      </c>
      <c r="C27" s="37" t="s">
        <v>1</v>
      </c>
      <c r="D27" s="26" t="s">
        <v>2</v>
      </c>
      <c r="E27" s="37" t="s">
        <v>3</v>
      </c>
    </row>
    <row r="28" spans="2:5" ht="15.75" thickBot="1" x14ac:dyDescent="0.3">
      <c r="B28" s="36" t="s">
        <v>4</v>
      </c>
      <c r="C28" s="37"/>
      <c r="D28" s="26"/>
      <c r="E28" s="37"/>
    </row>
    <row r="29" spans="2:5" ht="21" customHeight="1" thickBot="1" x14ac:dyDescent="0.3">
      <c r="B29" s="38" t="s">
        <v>5</v>
      </c>
      <c r="C29" s="39">
        <v>10</v>
      </c>
      <c r="D29" s="27">
        <v>1439839</v>
      </c>
      <c r="E29" s="32">
        <v>1535944</v>
      </c>
    </row>
    <row r="30" spans="2:5" ht="24.75" customHeight="1" thickBot="1" x14ac:dyDescent="0.3">
      <c r="B30" s="38" t="s">
        <v>6</v>
      </c>
      <c r="C30" s="40">
        <v>11</v>
      </c>
      <c r="D30" s="27"/>
      <c r="E30" s="32"/>
    </row>
    <row r="31" spans="2:5" ht="19.5" customHeight="1" thickBot="1" x14ac:dyDescent="0.3">
      <c r="B31" s="38" t="s">
        <v>7</v>
      </c>
      <c r="C31" s="40">
        <v>12</v>
      </c>
      <c r="D31" s="27"/>
      <c r="E31" s="32"/>
    </row>
    <row r="32" spans="2:5" ht="27" customHeight="1" thickBot="1" x14ac:dyDescent="0.3">
      <c r="B32" s="38" t="s">
        <v>8</v>
      </c>
      <c r="C32" s="40">
        <v>13</v>
      </c>
      <c r="D32" s="27"/>
      <c r="E32" s="32"/>
    </row>
    <row r="33" spans="2:5" ht="15.75" thickBot="1" x14ac:dyDescent="0.3">
      <c r="B33" s="38" t="s">
        <v>9</v>
      </c>
      <c r="C33" s="40">
        <v>14</v>
      </c>
      <c r="D33" s="27"/>
      <c r="E33" s="32"/>
    </row>
    <row r="34" spans="2:5" ht="15.75" thickBot="1" x14ac:dyDescent="0.3">
      <c r="B34" s="38" t="s">
        <v>10</v>
      </c>
      <c r="C34" s="40">
        <v>15</v>
      </c>
      <c r="D34" s="27">
        <v>6805298</v>
      </c>
      <c r="E34" s="32">
        <v>11374231</v>
      </c>
    </row>
    <row r="35" spans="2:5" ht="15.75" thickBot="1" x14ac:dyDescent="0.3">
      <c r="B35" s="38" t="s">
        <v>11</v>
      </c>
      <c r="C35" s="40">
        <v>16</v>
      </c>
      <c r="D35" s="27">
        <v>16805514</v>
      </c>
      <c r="E35" s="32">
        <v>22175999</v>
      </c>
    </row>
    <row r="36" spans="2:5" ht="15.75" thickBot="1" x14ac:dyDescent="0.3">
      <c r="B36" s="38" t="s">
        <v>12</v>
      </c>
      <c r="C36" s="40">
        <v>17</v>
      </c>
      <c r="D36" s="27">
        <v>1107273</v>
      </c>
      <c r="E36" s="32">
        <v>590147</v>
      </c>
    </row>
    <row r="37" spans="2:5" ht="15.75" thickBot="1" x14ac:dyDescent="0.3">
      <c r="B37" s="38" t="s">
        <v>13</v>
      </c>
      <c r="C37" s="40">
        <v>18</v>
      </c>
      <c r="D37" s="27">
        <v>1598689</v>
      </c>
      <c r="E37" s="32">
        <v>1587980</v>
      </c>
    </row>
    <row r="38" spans="2:5" ht="15.75" thickBot="1" x14ac:dyDescent="0.3">
      <c r="B38" s="38" t="s">
        <v>14</v>
      </c>
      <c r="C38" s="40">
        <v>19</v>
      </c>
      <c r="D38" s="27">
        <v>1344187</v>
      </c>
      <c r="E38" s="32">
        <v>2335969</v>
      </c>
    </row>
    <row r="39" spans="2:5" ht="24" customHeight="1" thickBot="1" x14ac:dyDescent="0.3">
      <c r="B39" s="36" t="s">
        <v>15</v>
      </c>
      <c r="C39" s="39">
        <v>100</v>
      </c>
      <c r="D39" s="27">
        <f>SUM(D29:D38)</f>
        <v>29100800</v>
      </c>
      <c r="E39" s="32">
        <f>SUM(E29:E38)</f>
        <v>39600270</v>
      </c>
    </row>
    <row r="40" spans="2:5" ht="27" customHeight="1" thickBot="1" x14ac:dyDescent="0.3">
      <c r="B40" s="38" t="s">
        <v>16</v>
      </c>
      <c r="C40" s="40">
        <v>101</v>
      </c>
      <c r="D40" s="27"/>
      <c r="E40" s="32"/>
    </row>
    <row r="41" spans="2:5" ht="15.75" thickBot="1" x14ac:dyDescent="0.3">
      <c r="B41" s="36" t="s">
        <v>17</v>
      </c>
      <c r="C41" s="37"/>
      <c r="D41" s="27"/>
      <c r="E41" s="32"/>
    </row>
    <row r="42" spans="2:5" ht="23.25" customHeight="1" thickBot="1" x14ac:dyDescent="0.3">
      <c r="B42" s="38" t="s">
        <v>18</v>
      </c>
      <c r="C42" s="40">
        <v>110</v>
      </c>
      <c r="D42" s="27"/>
      <c r="E42" s="32"/>
    </row>
    <row r="43" spans="2:5" ht="22.5" customHeight="1" thickBot="1" x14ac:dyDescent="0.3">
      <c r="B43" s="38" t="s">
        <v>7</v>
      </c>
      <c r="C43" s="40">
        <v>111</v>
      </c>
      <c r="D43" s="27"/>
      <c r="E43" s="32"/>
    </row>
    <row r="44" spans="2:5" ht="27" customHeight="1" thickBot="1" x14ac:dyDescent="0.3">
      <c r="B44" s="38" t="s">
        <v>8</v>
      </c>
      <c r="C44" s="40">
        <v>112</v>
      </c>
      <c r="D44" s="27"/>
      <c r="E44" s="32"/>
    </row>
    <row r="45" spans="2:5" ht="15.75" thickBot="1" x14ac:dyDescent="0.3">
      <c r="B45" s="38" t="s">
        <v>9</v>
      </c>
      <c r="C45" s="40">
        <v>113</v>
      </c>
      <c r="D45" s="27"/>
      <c r="E45" s="32"/>
    </row>
    <row r="46" spans="2:5" ht="21" customHeight="1" thickBot="1" x14ac:dyDescent="0.3">
      <c r="B46" s="38" t="s">
        <v>19</v>
      </c>
      <c r="C46" s="40">
        <v>114</v>
      </c>
      <c r="D46" s="27">
        <v>1309674</v>
      </c>
      <c r="E46" s="32">
        <v>1214449</v>
      </c>
    </row>
    <row r="47" spans="2:5" ht="27" customHeight="1" thickBot="1" x14ac:dyDescent="0.3">
      <c r="B47" s="38" t="s">
        <v>20</v>
      </c>
      <c r="C47" s="40">
        <v>115</v>
      </c>
      <c r="D47" s="27"/>
      <c r="E47" s="32"/>
    </row>
    <row r="48" spans="2:5" ht="19.5" customHeight="1" thickBot="1" x14ac:dyDescent="0.3">
      <c r="B48" s="38" t="s">
        <v>21</v>
      </c>
      <c r="C48" s="40">
        <v>116</v>
      </c>
      <c r="D48" s="27"/>
      <c r="E48" s="32"/>
    </row>
    <row r="49" spans="2:5" ht="15.75" thickBot="1" x14ac:dyDescent="0.3">
      <c r="B49" s="38" t="s">
        <v>22</v>
      </c>
      <c r="C49" s="40">
        <v>117</v>
      </c>
      <c r="D49" s="27"/>
      <c r="E49" s="32"/>
    </row>
    <row r="50" spans="2:5" ht="15.75" thickBot="1" x14ac:dyDescent="0.3">
      <c r="B50" s="38" t="s">
        <v>23</v>
      </c>
      <c r="C50" s="40">
        <v>118</v>
      </c>
      <c r="D50" s="27">
        <v>130047433</v>
      </c>
      <c r="E50" s="32">
        <v>126381299</v>
      </c>
    </row>
    <row r="51" spans="2:5" ht="17.25" customHeight="1" thickBot="1" x14ac:dyDescent="0.3">
      <c r="B51" s="38" t="s">
        <v>24</v>
      </c>
      <c r="C51" s="40">
        <v>119</v>
      </c>
      <c r="D51" s="27"/>
      <c r="E51" s="32"/>
    </row>
    <row r="52" spans="2:5" ht="15.75" thickBot="1" x14ac:dyDescent="0.3">
      <c r="B52" s="38" t="s">
        <v>25</v>
      </c>
      <c r="C52" s="40">
        <v>120</v>
      </c>
      <c r="D52" s="27"/>
      <c r="E52" s="32"/>
    </row>
    <row r="53" spans="2:5" ht="15.75" thickBot="1" x14ac:dyDescent="0.3">
      <c r="B53" s="38" t="s">
        <v>26</v>
      </c>
      <c r="C53" s="40">
        <v>121</v>
      </c>
      <c r="D53" s="27">
        <v>214393</v>
      </c>
      <c r="E53" s="32">
        <v>248786</v>
      </c>
    </row>
    <row r="54" spans="2:5" ht="15.75" thickBot="1" x14ac:dyDescent="0.3">
      <c r="B54" s="38" t="s">
        <v>27</v>
      </c>
      <c r="C54" s="40">
        <v>122</v>
      </c>
      <c r="D54" s="27"/>
      <c r="E54" s="32"/>
    </row>
    <row r="55" spans="2:5" ht="15.75" thickBot="1" x14ac:dyDescent="0.3">
      <c r="B55" s="38" t="s">
        <v>28</v>
      </c>
      <c r="C55" s="40">
        <v>123</v>
      </c>
      <c r="D55" s="27">
        <v>6325657</v>
      </c>
      <c r="E55" s="32">
        <v>8470134</v>
      </c>
    </row>
    <row r="56" spans="2:5" ht="26.25" thickBot="1" x14ac:dyDescent="0.3">
      <c r="B56" s="36" t="s">
        <v>29</v>
      </c>
      <c r="C56" s="39">
        <v>200</v>
      </c>
      <c r="D56" s="27">
        <f>SUM(D42:D55)</f>
        <v>137897157</v>
      </c>
      <c r="E56" s="32">
        <f>SUM(E42:E55)</f>
        <v>136314668</v>
      </c>
    </row>
    <row r="57" spans="2:5" ht="15.75" thickBot="1" x14ac:dyDescent="0.3">
      <c r="B57" s="36" t="s">
        <v>30</v>
      </c>
      <c r="C57" s="37"/>
      <c r="D57" s="27">
        <f>D39+D40+D56</f>
        <v>166997957</v>
      </c>
      <c r="E57" s="32">
        <f>E39+E40+E56</f>
        <v>175914938</v>
      </c>
    </row>
    <row r="58" spans="2:5" ht="39" customHeight="1" thickBot="1" x14ac:dyDescent="0.3">
      <c r="B58" s="36" t="s">
        <v>31</v>
      </c>
      <c r="C58" s="37" t="s">
        <v>1</v>
      </c>
      <c r="D58" s="26" t="s">
        <v>2</v>
      </c>
      <c r="E58" s="37" t="s">
        <v>3</v>
      </c>
    </row>
    <row r="59" spans="2:5" ht="15.75" thickBot="1" x14ac:dyDescent="0.3">
      <c r="B59" s="36" t="s">
        <v>32</v>
      </c>
      <c r="C59" s="37"/>
      <c r="D59" s="28"/>
      <c r="E59" s="33"/>
    </row>
    <row r="60" spans="2:5" ht="15.75" thickBot="1" x14ac:dyDescent="0.3">
      <c r="B60" s="38" t="s">
        <v>33</v>
      </c>
      <c r="C60" s="40">
        <v>210</v>
      </c>
      <c r="D60" s="27">
        <v>2452992</v>
      </c>
      <c r="E60" s="32">
        <v>11129862</v>
      </c>
    </row>
    <row r="61" spans="2:5" ht="15.75" thickBot="1" x14ac:dyDescent="0.3">
      <c r="B61" s="38" t="s">
        <v>7</v>
      </c>
      <c r="C61" s="40">
        <v>211</v>
      </c>
      <c r="D61" s="27"/>
      <c r="E61" s="32"/>
    </row>
    <row r="62" spans="2:5" ht="18" customHeight="1" thickBot="1" x14ac:dyDescent="0.3">
      <c r="B62" s="38" t="s">
        <v>34</v>
      </c>
      <c r="C62" s="40">
        <v>212</v>
      </c>
      <c r="D62" s="27">
        <v>323595</v>
      </c>
      <c r="E62" s="32">
        <v>323595</v>
      </c>
    </row>
    <row r="63" spans="2:5" ht="24" customHeight="1" thickBot="1" x14ac:dyDescent="0.3">
      <c r="B63" s="38" t="s">
        <v>35</v>
      </c>
      <c r="C63" s="40">
        <v>213</v>
      </c>
      <c r="D63" s="27">
        <v>32837683</v>
      </c>
      <c r="E63" s="32">
        <v>32451956</v>
      </c>
    </row>
    <row r="64" spans="2:5" ht="22.5" customHeight="1" thickBot="1" x14ac:dyDescent="0.3">
      <c r="B64" s="38" t="s">
        <v>36</v>
      </c>
      <c r="C64" s="40">
        <v>214</v>
      </c>
      <c r="D64" s="27"/>
      <c r="E64" s="32"/>
    </row>
    <row r="65" spans="2:5" ht="25.5" customHeight="1" thickBot="1" x14ac:dyDescent="0.3">
      <c r="B65" s="38" t="s">
        <v>37</v>
      </c>
      <c r="C65" s="40">
        <v>215</v>
      </c>
      <c r="D65" s="27"/>
      <c r="E65" s="32"/>
    </row>
    <row r="66" spans="2:5" ht="20.25" customHeight="1" thickBot="1" x14ac:dyDescent="0.3">
      <c r="B66" s="38" t="s">
        <v>38</v>
      </c>
      <c r="C66" s="40">
        <v>216</v>
      </c>
      <c r="D66" s="27"/>
      <c r="E66" s="32"/>
    </row>
    <row r="67" spans="2:5" ht="15.75" thickBot="1" x14ac:dyDescent="0.3">
      <c r="B67" s="38" t="s">
        <v>39</v>
      </c>
      <c r="C67" s="40">
        <v>217</v>
      </c>
      <c r="D67" s="27">
        <v>5863111</v>
      </c>
      <c r="E67" s="32">
        <v>5360112</v>
      </c>
    </row>
    <row r="68" spans="2:5" ht="25.5" customHeight="1" thickBot="1" x14ac:dyDescent="0.3">
      <c r="B68" s="36" t="s">
        <v>40</v>
      </c>
      <c r="C68" s="40">
        <v>300</v>
      </c>
      <c r="D68" s="27">
        <f>SUM(D60:D67)</f>
        <v>41477381</v>
      </c>
      <c r="E68" s="32">
        <f>SUM(E60:E67)</f>
        <v>49265525</v>
      </c>
    </row>
    <row r="69" spans="2:5" ht="28.5" customHeight="1" thickBot="1" x14ac:dyDescent="0.3">
      <c r="B69" s="38" t="s">
        <v>41</v>
      </c>
      <c r="C69" s="40">
        <v>301</v>
      </c>
      <c r="D69" s="27"/>
      <c r="E69" s="32"/>
    </row>
    <row r="70" spans="2:5" ht="15.75" thickBot="1" x14ac:dyDescent="0.3">
      <c r="B70" s="36" t="s">
        <v>42</v>
      </c>
      <c r="C70" s="37"/>
      <c r="D70" s="27"/>
      <c r="E70" s="32"/>
    </row>
    <row r="71" spans="2:5" ht="15.75" thickBot="1" x14ac:dyDescent="0.3">
      <c r="B71" s="38" t="s">
        <v>33</v>
      </c>
      <c r="C71" s="40">
        <v>310</v>
      </c>
      <c r="D71" s="27">
        <v>16660320</v>
      </c>
      <c r="E71" s="32">
        <v>17578146</v>
      </c>
    </row>
    <row r="72" spans="2:5" ht="15.75" thickBot="1" x14ac:dyDescent="0.3">
      <c r="B72" s="38" t="s">
        <v>7</v>
      </c>
      <c r="C72" s="40">
        <v>311</v>
      </c>
      <c r="D72" s="27"/>
      <c r="E72" s="32"/>
    </row>
    <row r="73" spans="2:5" ht="15.75" thickBot="1" x14ac:dyDescent="0.3">
      <c r="B73" s="38" t="s">
        <v>43</v>
      </c>
      <c r="C73" s="40">
        <v>312</v>
      </c>
      <c r="D73" s="27">
        <v>8500362</v>
      </c>
      <c r="E73" s="32">
        <v>8484687</v>
      </c>
    </row>
    <row r="74" spans="2:5" ht="27" customHeight="1" thickBot="1" x14ac:dyDescent="0.3">
      <c r="B74" s="38" t="s">
        <v>44</v>
      </c>
      <c r="C74" s="40">
        <v>313</v>
      </c>
      <c r="D74" s="27"/>
      <c r="E74" s="32"/>
    </row>
    <row r="75" spans="2:5" ht="15.75" thickBot="1" x14ac:dyDescent="0.3">
      <c r="B75" s="38" t="s">
        <v>45</v>
      </c>
      <c r="C75" s="40">
        <v>314</v>
      </c>
      <c r="D75" s="27"/>
      <c r="E75" s="32"/>
    </row>
    <row r="76" spans="2:5" ht="15.75" thickBot="1" x14ac:dyDescent="0.3">
      <c r="B76" s="38" t="s">
        <v>46</v>
      </c>
      <c r="C76" s="40">
        <v>315</v>
      </c>
      <c r="D76" s="27">
        <v>841738</v>
      </c>
      <c r="E76" s="32">
        <v>505701</v>
      </c>
    </row>
    <row r="77" spans="2:5" ht="15.75" thickBot="1" x14ac:dyDescent="0.3">
      <c r="B77" s="38" t="s">
        <v>47</v>
      </c>
      <c r="C77" s="40">
        <v>316</v>
      </c>
      <c r="D77" s="27">
        <v>4586050</v>
      </c>
      <c r="E77" s="32">
        <v>4354990</v>
      </c>
    </row>
    <row r="78" spans="2:5" ht="31.5" customHeight="1" thickBot="1" x14ac:dyDescent="0.3">
      <c r="B78" s="36" t="s">
        <v>48</v>
      </c>
      <c r="C78" s="39">
        <v>400</v>
      </c>
      <c r="D78" s="27">
        <f>SUM(D71:D77)</f>
        <v>30588470</v>
      </c>
      <c r="E78" s="32">
        <f>SUM(E71:E77)</f>
        <v>30923524</v>
      </c>
    </row>
    <row r="79" spans="2:5" ht="15.75" thickBot="1" x14ac:dyDescent="0.3">
      <c r="B79" s="36" t="s">
        <v>49</v>
      </c>
      <c r="C79" s="37"/>
      <c r="D79" s="27"/>
      <c r="E79" s="32"/>
    </row>
    <row r="80" spans="2:5" ht="19.5" customHeight="1" thickBot="1" x14ac:dyDescent="0.3">
      <c r="B80" s="38" t="s">
        <v>50</v>
      </c>
      <c r="C80" s="40">
        <v>410</v>
      </c>
      <c r="D80" s="27">
        <v>84052173</v>
      </c>
      <c r="E80" s="32">
        <v>66489226</v>
      </c>
    </row>
    <row r="81" spans="2:5" ht="21" customHeight="1" thickBot="1" x14ac:dyDescent="0.3">
      <c r="B81" s="38" t="s">
        <v>51</v>
      </c>
      <c r="C81" s="40">
        <v>411</v>
      </c>
      <c r="D81" s="27"/>
      <c r="E81" s="32"/>
    </row>
    <row r="82" spans="2:5" ht="18" customHeight="1" thickBot="1" x14ac:dyDescent="0.3">
      <c r="B82" s="38" t="s">
        <v>52</v>
      </c>
      <c r="C82" s="40">
        <v>412</v>
      </c>
      <c r="D82" s="27"/>
      <c r="E82" s="32"/>
    </row>
    <row r="83" spans="2:5" ht="15.75" thickBot="1" x14ac:dyDescent="0.3">
      <c r="B83" s="38" t="s">
        <v>53</v>
      </c>
      <c r="C83" s="40">
        <v>413</v>
      </c>
      <c r="D83" s="27"/>
      <c r="E83" s="32"/>
    </row>
    <row r="84" spans="2:5" ht="19.5" customHeight="1" thickBot="1" x14ac:dyDescent="0.3">
      <c r="B84" s="38" t="s">
        <v>54</v>
      </c>
      <c r="C84" s="40">
        <v>414</v>
      </c>
      <c r="D84" s="27">
        <v>10879933</v>
      </c>
      <c r="E84" s="32">
        <v>29236663</v>
      </c>
    </row>
    <row r="85" spans="2:5" ht="33" customHeight="1" thickBot="1" x14ac:dyDescent="0.3">
      <c r="B85" s="38" t="s">
        <v>55</v>
      </c>
      <c r="C85" s="40">
        <v>420</v>
      </c>
      <c r="D85" s="27">
        <f>SUM(D80:D84)</f>
        <v>94932106</v>
      </c>
      <c r="E85" s="32">
        <f>SUM(E80:E84)</f>
        <v>95725889</v>
      </c>
    </row>
    <row r="86" spans="2:5" ht="22.5" customHeight="1" thickBot="1" x14ac:dyDescent="0.3">
      <c r="B86" s="38" t="s">
        <v>56</v>
      </c>
      <c r="C86" s="40">
        <v>421</v>
      </c>
      <c r="D86" s="27"/>
      <c r="E86" s="32"/>
    </row>
    <row r="87" spans="2:5" ht="18.75" customHeight="1" thickBot="1" x14ac:dyDescent="0.3">
      <c r="B87" s="36" t="s">
        <v>57</v>
      </c>
      <c r="C87" s="39">
        <v>500</v>
      </c>
      <c r="D87" s="27">
        <f>D85+D86</f>
        <v>94932106</v>
      </c>
      <c r="E87" s="32">
        <f>E85+E86</f>
        <v>95725889</v>
      </c>
    </row>
    <row r="88" spans="2:5" ht="28.5" customHeight="1" thickBot="1" x14ac:dyDescent="0.3">
      <c r="B88" s="36" t="s">
        <v>58</v>
      </c>
      <c r="C88" s="37"/>
      <c r="D88" s="27">
        <f>D68+D78+D87</f>
        <v>166997957</v>
      </c>
      <c r="E88" s="32">
        <f>E68+E78+E87</f>
        <v>175914938</v>
      </c>
    </row>
    <row r="89" spans="2:5" x14ac:dyDescent="0.25">
      <c r="D89" s="29">
        <f>D88-D57</f>
        <v>0</v>
      </c>
      <c r="E89" s="29">
        <f>E88-E57</f>
        <v>0</v>
      </c>
    </row>
    <row r="90" spans="2:5" x14ac:dyDescent="0.25">
      <c r="B90" s="23" t="s">
        <v>126</v>
      </c>
      <c r="C90" s="24"/>
      <c r="D90" s="24"/>
    </row>
    <row r="91" spans="2:5" x14ac:dyDescent="0.25">
      <c r="B91" s="23" t="s">
        <v>120</v>
      </c>
      <c r="C91" s="24"/>
      <c r="D91" s="24"/>
    </row>
    <row r="92" spans="2:5" x14ac:dyDescent="0.25">
      <c r="B92" s="23" t="s">
        <v>127</v>
      </c>
      <c r="C92" s="24"/>
      <c r="D92" s="24"/>
    </row>
    <row r="93" spans="2:5" x14ac:dyDescent="0.25">
      <c r="B93" s="23" t="s">
        <v>121</v>
      </c>
      <c r="C93" s="24"/>
      <c r="D93" s="24"/>
    </row>
    <row r="94" spans="2:5" x14ac:dyDescent="0.25">
      <c r="B94" s="23" t="s">
        <v>122</v>
      </c>
      <c r="C94" s="24"/>
      <c r="D94" s="24"/>
    </row>
  </sheetData>
  <mergeCells count="2">
    <mergeCell ref="B24:E24"/>
    <mergeCell ref="B25:E25"/>
  </mergeCells>
  <pageMargins left="3.937007874015748E-2" right="3.937007874015748E-2" top="0.35433070866141736" bottom="0.74803149606299213" header="0.11811023622047245" footer="0.11811023622047245"/>
  <pageSetup paperSize="9" scale="84" fitToWidth="3" fitToHeight="2" orientation="portrait" r:id="rId1"/>
  <rowBreaks count="1" manualBreakCount="1">
    <brk id="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tabSelected="1" topLeftCell="A43" workbookViewId="0">
      <selection activeCell="A51" sqref="A51:A55"/>
    </sheetView>
  </sheetViews>
  <sheetFormatPr defaultRowHeight="15" x14ac:dyDescent="0.25"/>
  <cols>
    <col min="1" max="1" width="72.28515625" style="2" customWidth="1"/>
    <col min="2" max="2" width="10.140625" style="2" bestFit="1" customWidth="1"/>
    <col min="3" max="3" width="18.28515625" style="3" bestFit="1" customWidth="1"/>
    <col min="4" max="4" width="20.42578125" style="3" bestFit="1" customWidth="1"/>
    <col min="5" max="6" width="9.140625" style="1"/>
    <col min="7" max="8" width="12.28515625" style="1" bestFit="1" customWidth="1"/>
    <col min="9" max="9" width="9.140625" style="1"/>
    <col min="10" max="10" width="12.5703125" style="1" customWidth="1"/>
    <col min="11" max="16384" width="9.140625" style="1"/>
  </cols>
  <sheetData>
    <row r="2" spans="1:4" x14ac:dyDescent="0.25">
      <c r="A2" s="47" t="s">
        <v>125</v>
      </c>
      <c r="B2" s="47"/>
      <c r="C2" s="47"/>
      <c r="D2" s="47"/>
    </row>
    <row r="3" spans="1:4" ht="15.75" thickBot="1" x14ac:dyDescent="0.3">
      <c r="D3" s="4" t="s">
        <v>99</v>
      </c>
    </row>
    <row r="4" spans="1:4" ht="22.5" customHeight="1" thickBot="1" x14ac:dyDescent="0.3">
      <c r="A4" s="5" t="s">
        <v>59</v>
      </c>
      <c r="B4" s="6" t="s">
        <v>1</v>
      </c>
      <c r="C4" s="7" t="s">
        <v>60</v>
      </c>
      <c r="D4" s="8" t="s">
        <v>61</v>
      </c>
    </row>
    <row r="5" spans="1:4" x14ac:dyDescent="0.25">
      <c r="A5" s="9" t="s">
        <v>62</v>
      </c>
      <c r="B5" s="10">
        <v>10</v>
      </c>
      <c r="C5" s="11">
        <v>67099580</v>
      </c>
      <c r="D5" s="12">
        <v>71485175</v>
      </c>
    </row>
    <row r="6" spans="1:4" x14ac:dyDescent="0.25">
      <c r="A6" s="13" t="s">
        <v>63</v>
      </c>
      <c r="B6" s="14">
        <v>11</v>
      </c>
      <c r="C6" s="11">
        <v>-63448461</v>
      </c>
      <c r="D6" s="12">
        <v>-67574714</v>
      </c>
    </row>
    <row r="7" spans="1:4" x14ac:dyDescent="0.25">
      <c r="A7" s="13" t="s">
        <v>64</v>
      </c>
      <c r="B7" s="14">
        <v>12</v>
      </c>
      <c r="C7" s="11">
        <f>SUM(C5:C6)</f>
        <v>3651119</v>
      </c>
      <c r="D7" s="12">
        <f>SUM(D5:D6)</f>
        <v>3910461</v>
      </c>
    </row>
    <row r="8" spans="1:4" x14ac:dyDescent="0.25">
      <c r="A8" s="13" t="s">
        <v>65</v>
      </c>
      <c r="B8" s="14">
        <v>13</v>
      </c>
      <c r="C8" s="11">
        <v>0</v>
      </c>
      <c r="D8" s="12">
        <v>0</v>
      </c>
    </row>
    <row r="9" spans="1:4" x14ac:dyDescent="0.25">
      <c r="A9" s="13" t="s">
        <v>66</v>
      </c>
      <c r="B9" s="14">
        <v>14</v>
      </c>
      <c r="C9" s="11">
        <v>-2993127</v>
      </c>
      <c r="D9" s="12">
        <v>-3004465</v>
      </c>
    </row>
    <row r="10" spans="1:4" x14ac:dyDescent="0.25">
      <c r="A10" s="13" t="s">
        <v>67</v>
      </c>
      <c r="B10" s="14">
        <v>15</v>
      </c>
      <c r="C10" s="11">
        <v>-751724</v>
      </c>
      <c r="D10" s="12">
        <v>-767395</v>
      </c>
    </row>
    <row r="11" spans="1:4" x14ac:dyDescent="0.25">
      <c r="A11" s="13" t="s">
        <v>68</v>
      </c>
      <c r="B11" s="14">
        <v>16</v>
      </c>
      <c r="C11" s="11">
        <v>1927840</v>
      </c>
      <c r="D11" s="12">
        <v>1593756</v>
      </c>
    </row>
    <row r="12" spans="1:4" x14ac:dyDescent="0.25">
      <c r="A12" s="13" t="s">
        <v>101</v>
      </c>
      <c r="B12" s="14">
        <v>20</v>
      </c>
      <c r="C12" s="11">
        <f>SUM(C7:C11)</f>
        <v>1834108</v>
      </c>
      <c r="D12" s="12">
        <f>SUM(D7:D11)</f>
        <v>1732357</v>
      </c>
    </row>
    <row r="13" spans="1:4" x14ac:dyDescent="0.25">
      <c r="A13" s="13" t="s">
        <v>69</v>
      </c>
      <c r="B13" s="14">
        <v>21</v>
      </c>
      <c r="C13" s="11">
        <v>546973</v>
      </c>
      <c r="D13" s="12">
        <v>272391</v>
      </c>
    </row>
    <row r="14" spans="1:4" x14ac:dyDescent="0.25">
      <c r="A14" s="13" t="s">
        <v>70</v>
      </c>
      <c r="B14" s="14">
        <v>22</v>
      </c>
      <c r="C14" s="11">
        <v>-1284032</v>
      </c>
      <c r="D14" s="12">
        <v>-1181868</v>
      </c>
    </row>
    <row r="15" spans="1:4" ht="25.5" x14ac:dyDescent="0.25">
      <c r="A15" s="13" t="s">
        <v>71</v>
      </c>
      <c r="B15" s="14">
        <v>23</v>
      </c>
      <c r="C15" s="11">
        <v>0</v>
      </c>
      <c r="D15" s="12">
        <v>0</v>
      </c>
    </row>
    <row r="16" spans="1:4" x14ac:dyDescent="0.25">
      <c r="A16" s="13" t="s">
        <v>72</v>
      </c>
      <c r="B16" s="14">
        <v>24</v>
      </c>
      <c r="C16" s="11">
        <v>56160</v>
      </c>
      <c r="D16" s="12"/>
    </row>
    <row r="17" spans="1:4" x14ac:dyDescent="0.25">
      <c r="A17" s="13" t="s">
        <v>73</v>
      </c>
      <c r="B17" s="14">
        <v>25</v>
      </c>
      <c r="C17" s="11"/>
      <c r="D17" s="12">
        <v>-23682</v>
      </c>
    </row>
    <row r="18" spans="1:4" x14ac:dyDescent="0.25">
      <c r="A18" s="13" t="s">
        <v>102</v>
      </c>
      <c r="B18" s="14">
        <v>100</v>
      </c>
      <c r="C18" s="11">
        <f>SUM(C12:C17)</f>
        <v>1153209</v>
      </c>
      <c r="D18" s="12">
        <f>SUM(D12:D17)</f>
        <v>799198</v>
      </c>
    </row>
    <row r="19" spans="1:4" x14ac:dyDescent="0.25">
      <c r="A19" s="13" t="s">
        <v>74</v>
      </c>
      <c r="B19" s="14">
        <v>101</v>
      </c>
      <c r="C19" s="11">
        <v>-425350</v>
      </c>
      <c r="D19" s="12">
        <v>-139339</v>
      </c>
    </row>
    <row r="20" spans="1:4" ht="25.5" x14ac:dyDescent="0.25">
      <c r="A20" s="13" t="s">
        <v>103</v>
      </c>
      <c r="B20" s="14">
        <v>200</v>
      </c>
      <c r="C20" s="11">
        <f>SUM(C18:C19)</f>
        <v>727859</v>
      </c>
      <c r="D20" s="12">
        <f>SUM(D18:D19)</f>
        <v>659859</v>
      </c>
    </row>
    <row r="21" spans="1:4" x14ac:dyDescent="0.25">
      <c r="A21" s="13" t="s">
        <v>75</v>
      </c>
      <c r="B21" s="14">
        <v>201</v>
      </c>
      <c r="C21" s="11">
        <v>0</v>
      </c>
      <c r="D21" s="12">
        <v>0</v>
      </c>
    </row>
    <row r="22" spans="1:4" x14ac:dyDescent="0.25">
      <c r="A22" s="13" t="s">
        <v>76</v>
      </c>
      <c r="B22" s="14">
        <v>300</v>
      </c>
      <c r="C22" s="11">
        <f>C20</f>
        <v>727859</v>
      </c>
      <c r="D22" s="12">
        <f>D20</f>
        <v>659859</v>
      </c>
    </row>
    <row r="23" spans="1:4" x14ac:dyDescent="0.25">
      <c r="A23" s="13" t="s">
        <v>77</v>
      </c>
      <c r="B23" s="14"/>
      <c r="C23" s="11">
        <f>C22</f>
        <v>727859</v>
      </c>
      <c r="D23" s="12">
        <f>D22</f>
        <v>659859</v>
      </c>
    </row>
    <row r="24" spans="1:4" x14ac:dyDescent="0.25">
      <c r="A24" s="13" t="s">
        <v>78</v>
      </c>
      <c r="B24" s="14"/>
      <c r="C24" s="11"/>
      <c r="D24" s="12"/>
    </row>
    <row r="25" spans="1:4" x14ac:dyDescent="0.25">
      <c r="A25" s="13" t="s">
        <v>104</v>
      </c>
      <c r="B25" s="14">
        <v>400</v>
      </c>
      <c r="C25" s="11"/>
      <c r="D25" s="12"/>
    </row>
    <row r="26" spans="1:4" x14ac:dyDescent="0.25">
      <c r="A26" s="13" t="s">
        <v>79</v>
      </c>
      <c r="B26" s="14"/>
      <c r="C26" s="11"/>
      <c r="D26" s="12"/>
    </row>
    <row r="27" spans="1:4" x14ac:dyDescent="0.25">
      <c r="A27" s="13" t="s">
        <v>80</v>
      </c>
      <c r="B27" s="14">
        <v>410</v>
      </c>
      <c r="C27" s="11"/>
      <c r="D27" s="17"/>
    </row>
    <row r="28" spans="1:4" x14ac:dyDescent="0.25">
      <c r="A28" s="13" t="s">
        <v>81</v>
      </c>
      <c r="B28" s="14">
        <v>411</v>
      </c>
      <c r="C28" s="16"/>
      <c r="D28" s="17"/>
    </row>
    <row r="29" spans="1:4" ht="25.5" x14ac:dyDescent="0.25">
      <c r="A29" s="13" t="s">
        <v>82</v>
      </c>
      <c r="B29" s="14">
        <v>412</v>
      </c>
      <c r="C29" s="16"/>
      <c r="D29" s="17"/>
    </row>
    <row r="30" spans="1:4" x14ac:dyDescent="0.25">
      <c r="A30" s="13" t="s">
        <v>83</v>
      </c>
      <c r="B30" s="14">
        <v>413</v>
      </c>
      <c r="C30" s="16"/>
      <c r="D30" s="17"/>
    </row>
    <row r="31" spans="1:4" ht="25.5" x14ac:dyDescent="0.25">
      <c r="A31" s="13" t="s">
        <v>84</v>
      </c>
      <c r="B31" s="14">
        <v>414</v>
      </c>
      <c r="C31" s="16"/>
      <c r="D31" s="17"/>
    </row>
    <row r="32" spans="1:4" x14ac:dyDescent="0.25">
      <c r="A32" s="13" t="s">
        <v>85</v>
      </c>
      <c r="B32" s="14">
        <v>415</v>
      </c>
      <c r="C32" s="16"/>
      <c r="D32" s="17"/>
    </row>
    <row r="33" spans="1:10" x14ac:dyDescent="0.25">
      <c r="A33" s="13" t="s">
        <v>86</v>
      </c>
      <c r="B33" s="14">
        <v>416</v>
      </c>
      <c r="C33" s="16"/>
      <c r="D33" s="17"/>
    </row>
    <row r="34" spans="1:10" x14ac:dyDescent="0.25">
      <c r="A34" s="13" t="s">
        <v>87</v>
      </c>
      <c r="B34" s="14">
        <v>417</v>
      </c>
      <c r="C34" s="16"/>
      <c r="D34" s="17"/>
    </row>
    <row r="35" spans="1:10" x14ac:dyDescent="0.25">
      <c r="A35" s="13" t="s">
        <v>88</v>
      </c>
      <c r="B35" s="14">
        <v>418</v>
      </c>
      <c r="C35" s="16"/>
      <c r="D35" s="17"/>
    </row>
    <row r="36" spans="1:10" x14ac:dyDescent="0.25">
      <c r="A36" s="13" t="s">
        <v>89</v>
      </c>
      <c r="B36" s="14">
        <v>419</v>
      </c>
      <c r="C36" s="16"/>
      <c r="D36" s="17"/>
    </row>
    <row r="37" spans="1:10" x14ac:dyDescent="0.25">
      <c r="A37" s="13" t="s">
        <v>90</v>
      </c>
      <c r="B37" s="14">
        <v>420</v>
      </c>
      <c r="C37" s="16"/>
      <c r="D37" s="17"/>
    </row>
    <row r="38" spans="1:10" x14ac:dyDescent="0.25">
      <c r="A38" s="13" t="s">
        <v>91</v>
      </c>
      <c r="B38" s="14">
        <v>500</v>
      </c>
      <c r="C38" s="15">
        <f>C22+C25</f>
        <v>727859</v>
      </c>
      <c r="D38" s="17">
        <f>D22+D25</f>
        <v>659859</v>
      </c>
    </row>
    <row r="39" spans="1:10" x14ac:dyDescent="0.25">
      <c r="A39" s="13" t="s">
        <v>92</v>
      </c>
      <c r="B39" s="14"/>
      <c r="C39" s="15">
        <f>C38</f>
        <v>727859</v>
      </c>
      <c r="D39" s="17">
        <f t="shared" ref="D39:D40" si="0">D38</f>
        <v>659859</v>
      </c>
    </row>
    <row r="40" spans="1:10" x14ac:dyDescent="0.25">
      <c r="A40" s="13" t="s">
        <v>77</v>
      </c>
      <c r="B40" s="14"/>
      <c r="C40" s="15">
        <f>C39</f>
        <v>727859</v>
      </c>
      <c r="D40" s="17">
        <f t="shared" si="0"/>
        <v>659859</v>
      </c>
      <c r="G40" s="48"/>
      <c r="H40" s="48"/>
    </row>
    <row r="41" spans="1:10" x14ac:dyDescent="0.25">
      <c r="A41" s="13" t="s">
        <v>93</v>
      </c>
      <c r="B41" s="14"/>
      <c r="C41" s="18"/>
      <c r="D41" s="19">
        <v>0</v>
      </c>
    </row>
    <row r="42" spans="1:10" x14ac:dyDescent="0.25">
      <c r="A42" s="13" t="s">
        <v>94</v>
      </c>
      <c r="B42" s="14">
        <v>600</v>
      </c>
      <c r="C42" s="41">
        <v>1.2001134603119199E-2</v>
      </c>
      <c r="D42" s="42">
        <v>1.1425036701982057E-2</v>
      </c>
      <c r="G42" s="20"/>
      <c r="H42" s="20"/>
      <c r="J42" s="20"/>
    </row>
    <row r="43" spans="1:10" x14ac:dyDescent="0.25">
      <c r="A43" s="13" t="s">
        <v>79</v>
      </c>
      <c r="B43" s="14"/>
      <c r="C43" s="43"/>
      <c r="D43" s="42">
        <v>0</v>
      </c>
    </row>
    <row r="44" spans="1:10" x14ac:dyDescent="0.25">
      <c r="A44" s="13" t="s">
        <v>95</v>
      </c>
      <c r="B44" s="14"/>
      <c r="C44" s="43"/>
      <c r="D44" s="42">
        <v>0</v>
      </c>
    </row>
    <row r="45" spans="1:10" x14ac:dyDescent="0.25">
      <c r="A45" s="13" t="s">
        <v>96</v>
      </c>
      <c r="B45" s="14"/>
      <c r="C45" s="41">
        <f>C42</f>
        <v>1.2001134603119199E-2</v>
      </c>
      <c r="D45" s="44">
        <f>D42</f>
        <v>1.1425036701982057E-2</v>
      </c>
    </row>
    <row r="46" spans="1:10" x14ac:dyDescent="0.25">
      <c r="A46" s="13" t="s">
        <v>97</v>
      </c>
      <c r="B46" s="14"/>
      <c r="C46" s="18"/>
      <c r="D46" s="19">
        <v>0</v>
      </c>
    </row>
    <row r="47" spans="1:10" x14ac:dyDescent="0.25">
      <c r="A47" s="13" t="s">
        <v>98</v>
      </c>
      <c r="B47" s="14"/>
      <c r="C47" s="18"/>
      <c r="D47" s="19">
        <v>0</v>
      </c>
    </row>
    <row r="48" spans="1:10" x14ac:dyDescent="0.25">
      <c r="A48" s="13" t="s">
        <v>96</v>
      </c>
      <c r="B48" s="14"/>
      <c r="C48" s="18"/>
      <c r="D48" s="19">
        <v>0</v>
      </c>
    </row>
    <row r="49" spans="1:7" ht="15.75" thickBot="1" x14ac:dyDescent="0.3">
      <c r="A49" s="21" t="s">
        <v>97</v>
      </c>
      <c r="B49" s="22"/>
      <c r="C49" s="30"/>
      <c r="D49" s="31">
        <v>0</v>
      </c>
    </row>
    <row r="51" spans="1:7" x14ac:dyDescent="0.25">
      <c r="A51" s="23" t="s">
        <v>126</v>
      </c>
      <c r="B51" s="24"/>
    </row>
    <row r="52" spans="1:7" x14ac:dyDescent="0.25">
      <c r="A52" s="23" t="s">
        <v>120</v>
      </c>
      <c r="B52" s="24"/>
    </row>
    <row r="53" spans="1:7" x14ac:dyDescent="0.25">
      <c r="A53" s="23" t="s">
        <v>127</v>
      </c>
      <c r="B53" s="24"/>
    </row>
    <row r="54" spans="1:7" x14ac:dyDescent="0.25">
      <c r="A54" s="23" t="s">
        <v>121</v>
      </c>
      <c r="B54" s="24"/>
    </row>
    <row r="55" spans="1:7" x14ac:dyDescent="0.25">
      <c r="A55" s="23" t="s">
        <v>122</v>
      </c>
      <c r="B55" s="24"/>
      <c r="G55" s="20"/>
    </row>
  </sheetData>
  <mergeCells count="2">
    <mergeCell ref="A2:D2"/>
    <mergeCell ref="G40:H40"/>
  </mergeCells>
  <pageMargins left="0.75" right="0.15748031496062992" top="0.4" bottom="0.38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Ф1 - БухБаланс</vt:lpstr>
      <vt:lpstr>Ф2 - ОПиУ</vt:lpstr>
      <vt:lpstr>'Ф1 - БухБаланс'!Область_печати</vt:lpstr>
      <vt:lpstr>'Ф2 - ОПиУ'!Область_печати</vt:lpstr>
    </vt:vector>
  </TitlesOfParts>
  <Company>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Tleukulov Alibek</dc:creator>
  <cp:lastModifiedBy>Damir Ussabayev</cp:lastModifiedBy>
  <cp:lastPrinted>2015-07-30T04:53:02Z</cp:lastPrinted>
  <dcterms:created xsi:type="dcterms:W3CDTF">2013-10-17T06:47:41Z</dcterms:created>
  <dcterms:modified xsi:type="dcterms:W3CDTF">2015-07-30T06:08:29Z</dcterms:modified>
</cp:coreProperties>
</file>