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8760"/>
  </bookViews>
  <sheets>
    <sheet name="баланс " sheetId="1" r:id="rId1"/>
  </sheets>
  <externalReferences>
    <externalReference r:id="rId2"/>
    <externalReference r:id="rId3"/>
  </externalReferences>
  <definedNames>
    <definedName name="_xlnm.Print_Area" localSheetId="0">'баланс '!$A$1:$I$100</definedName>
  </definedNames>
  <calcPr calcId="145621"/>
</workbook>
</file>

<file path=xl/calcChain.xml><?xml version="1.0" encoding="utf-8"?>
<calcChain xmlns="http://schemas.openxmlformats.org/spreadsheetml/2006/main">
  <c r="I89" i="1" l="1"/>
  <c r="H89" i="1"/>
  <c r="I85" i="1"/>
  <c r="I90" i="1" s="1"/>
  <c r="I92" i="1" s="1"/>
  <c r="H85" i="1"/>
  <c r="H90" i="1" s="1"/>
  <c r="H92" i="1" s="1"/>
  <c r="I82" i="1"/>
  <c r="H82" i="1"/>
  <c r="I81" i="1"/>
  <c r="I83" i="1" s="1"/>
  <c r="H81" i="1"/>
  <c r="H76" i="1"/>
  <c r="H83" i="1" s="1"/>
  <c r="I72" i="1"/>
  <c r="H72" i="1"/>
  <c r="I71" i="1"/>
  <c r="I68" i="1" s="1"/>
  <c r="I73" i="1" s="1"/>
  <c r="I93" i="1" s="1"/>
  <c r="H71" i="1"/>
  <c r="I70" i="1"/>
  <c r="H70" i="1"/>
  <c r="I69" i="1"/>
  <c r="H69" i="1"/>
  <c r="H68" i="1"/>
  <c r="H65" i="1"/>
  <c r="H73" i="1" s="1"/>
  <c r="I56" i="1"/>
  <c r="I55" i="1"/>
  <c r="H55" i="1"/>
  <c r="I53" i="1"/>
  <c r="H53" i="1"/>
  <c r="I50" i="1"/>
  <c r="H50" i="1"/>
  <c r="I47" i="1"/>
  <c r="H47" i="1"/>
  <c r="H56" i="1" s="1"/>
  <c r="I46" i="1"/>
  <c r="H46" i="1"/>
  <c r="I38" i="1"/>
  <c r="H38" i="1"/>
  <c r="I37" i="1"/>
  <c r="H37" i="1"/>
  <c r="I36" i="1"/>
  <c r="H36" i="1"/>
  <c r="I35" i="1"/>
  <c r="I39" i="1" s="1"/>
  <c r="I57" i="1" s="1"/>
  <c r="H35" i="1"/>
  <c r="H39" i="1" s="1"/>
  <c r="I29" i="1"/>
  <c r="H29" i="1"/>
  <c r="H93" i="1" l="1"/>
  <c r="H57" i="1"/>
</calcChain>
</file>

<file path=xl/sharedStrings.xml><?xml version="1.0" encoding="utf-8"?>
<sst xmlns="http://schemas.openxmlformats.org/spreadsheetml/2006/main" count="199" uniqueCount="170">
  <si>
    <t>Замечания и пожелания принимаются по адресу http://www.balans.kz/viewtopic.php?t=24912</t>
  </si>
  <si>
    <t xml:space="preserve">Хотите принять участие в таких же проектах Баланса? Напишите нам admin@balans.kz </t>
  </si>
  <si>
    <r>
      <rPr>
        <sz val="9"/>
        <rFont val="Arial"/>
        <family val="2"/>
        <charset val="204"/>
      </rPr>
      <t>Руководитель проекта:</t>
    </r>
    <r>
      <rPr>
        <sz val="9"/>
        <color indexed="12"/>
        <rFont val="Arial"/>
        <family val="2"/>
        <charset val="204"/>
      </rPr>
      <t xml:space="preserve">  Омаров Асаин Муратбаевич (Compas)</t>
    </r>
  </si>
  <si>
    <r>
      <rPr>
        <sz val="9"/>
        <rFont val="Arial"/>
        <family val="2"/>
        <charset val="204"/>
      </rPr>
      <t xml:space="preserve">Руководитель раздела:  </t>
    </r>
    <r>
      <rPr>
        <sz val="9"/>
        <color indexed="12"/>
        <rFont val="Arial"/>
        <family val="2"/>
        <charset val="204"/>
      </rPr>
      <t>Ордабаева Жанна Муханбеткаировна (Solitary)</t>
    </r>
  </si>
  <si>
    <r>
      <rPr>
        <sz val="9"/>
        <rFont val="Arial"/>
        <family val="2"/>
        <charset val="204"/>
      </rPr>
      <t>Составители раздела:</t>
    </r>
    <r>
      <rPr>
        <sz val="9"/>
        <color indexed="12"/>
        <rFont val="Arial"/>
        <family val="2"/>
        <charset val="204"/>
      </rPr>
      <t xml:space="preserve"> Трифонова Лариса Валерьевна (Lu)</t>
    </r>
  </si>
  <si>
    <t>Голубым цветом выделены ячейки, которые необходимо заполнить вручную</t>
  </si>
  <si>
    <t>Синим цветом выделены ячейки, которые не заполняются</t>
  </si>
  <si>
    <t>Приложение 2</t>
  </si>
  <si>
    <t>к приказу Министра финансов Республики Казахстан</t>
  </si>
  <si>
    <t>от 20 августа 2010 года № 422</t>
  </si>
  <si>
    <t>Форма № 1</t>
  </si>
  <si>
    <t xml:space="preserve">Наименование организации </t>
  </si>
  <si>
    <t>АО Каспий Нефть</t>
  </si>
  <si>
    <t>Сведения о реорганизации</t>
  </si>
  <si>
    <t>__________________________________________________</t>
  </si>
  <si>
    <t>Вид деятельности организации</t>
  </si>
  <si>
    <t>добыча углеводородов</t>
  </si>
  <si>
    <t>Организационно-правовая форма</t>
  </si>
  <si>
    <t>Акционерное общество</t>
  </si>
  <si>
    <r>
      <t>Форма отчетности консолидированная/</t>
    </r>
    <r>
      <rPr>
        <u/>
        <sz val="9"/>
        <rFont val="Arial"/>
        <family val="2"/>
        <charset val="204"/>
      </rPr>
      <t xml:space="preserve"> неконсолидированная</t>
    </r>
  </si>
  <si>
    <t>Среднегодовая численность работников</t>
  </si>
  <si>
    <t>чел.</t>
  </si>
  <si>
    <t>Субъект предпринимательства</t>
  </si>
  <si>
    <t>крупного</t>
  </si>
  <si>
    <t>(малого, среднего, крупного)</t>
  </si>
  <si>
    <t>Юридический адрес организации</t>
  </si>
  <si>
    <t>г.Атырау, ул.Кулманова 131 А</t>
  </si>
  <si>
    <t>Отчет о финансовом положении</t>
  </si>
  <si>
    <t>по состоянию на  30.06.2014 года</t>
  </si>
  <si>
    <t>тыс.тенге</t>
  </si>
  <si>
    <t>Активы</t>
  </si>
  <si>
    <t>№ примечания</t>
  </si>
  <si>
    <t>На конец отчетного периода</t>
  </si>
  <si>
    <t>На  начало отчетного периода</t>
  </si>
  <si>
    <t>I. Краткосрочные активы</t>
  </si>
  <si>
    <t xml:space="preserve">Денежные средства </t>
  </si>
  <si>
    <t>1</t>
  </si>
  <si>
    <t>Финансовые активы,имеющиеся в наличии для продажи</t>
  </si>
  <si>
    <t>Производные финансовые инструменты</t>
  </si>
  <si>
    <t>Финансовые активы,учитываемые по справедливой стоимости через прибыли и убытки</t>
  </si>
  <si>
    <t>Финансовые активы,удерживаемые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</si>
  <si>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</si>
  <si>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</si>
  <si>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2</t>
  </si>
  <si>
    <t>Текущий подоходный налог</t>
  </si>
  <si>
    <t>3</t>
  </si>
  <si>
    <t>Запасы</t>
  </si>
  <si>
    <t>4</t>
  </si>
  <si>
    <t>Прочие краткосрочные активы</t>
  </si>
  <si>
    <t>5</t>
  </si>
  <si>
    <t>Итого краткосрочных активов</t>
  </si>
  <si>
    <t>Активы(или выбывающие группы),предназначенные для продажи</t>
  </si>
  <si>
    <t>II. Долгосрочные активы</t>
  </si>
  <si>
    <t>Прочие долгосрочные финансовые активы</t>
  </si>
  <si>
    <t>6</t>
  </si>
  <si>
    <t>Долгосрочная торговая и прочая дебиторская задолженность</t>
  </si>
  <si>
    <t>7</t>
  </si>
  <si>
    <t>Инвестиции,учитываемые методом долевого участия</t>
  </si>
  <si>
    <t>Инвестиционное имущество</t>
  </si>
  <si>
    <t>Основные средства</t>
  </si>
  <si>
    <t>8</t>
  </si>
  <si>
    <t>Биологические активы</t>
  </si>
  <si>
    <t>Разведочные и оценочные активы</t>
  </si>
  <si>
    <t>Нематериальные активы</t>
  </si>
  <si>
    <t>9</t>
  </si>
  <si>
    <t>Отложенные налоговые активы</t>
  </si>
  <si>
    <t>Прочие долгосрочные активы</t>
  </si>
  <si>
    <t>10</t>
  </si>
  <si>
    <t>Итого долгосрочных активов</t>
  </si>
  <si>
    <t>Баланс (стр. 100+стр.101 + стр. 200)</t>
  </si>
  <si>
    <t>Обязательство и капитал</t>
  </si>
  <si>
    <t>Код стр.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</si>
  <si>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</si>
  <si>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</si>
  <si>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</si>
  <si>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</si>
  <si>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11</t>
  </si>
  <si>
    <t>Краткосрочные резервы</t>
  </si>
  <si>
    <t>12</t>
  </si>
  <si>
    <t>Текущие налоговые обязательства по подоходному налогу</t>
  </si>
  <si>
    <t>13</t>
  </si>
  <si>
    <t>Вознаграждения работникам</t>
  </si>
  <si>
    <t>14</t>
  </si>
  <si>
    <t>Прочие краткосрочные обязательства</t>
  </si>
  <si>
    <t>15</t>
  </si>
  <si>
    <t>Итого краткосрочных обязательств</t>
  </si>
  <si>
    <t>Обязательства выбывающих групп, предназначенные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</si>
  <si>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</si>
  <si>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</si>
  <si>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</si>
  <si>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</si>
  <si>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</si>
  <si>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16</t>
  </si>
  <si>
    <t>Прочие долгосрочные обязательства</t>
  </si>
  <si>
    <t>17</t>
  </si>
  <si>
    <t>Итого долгосрочные обязательств</t>
  </si>
  <si>
    <t>V. Капитал</t>
  </si>
  <si>
    <t>Уставный( акционерный капитал)</t>
  </si>
  <si>
    <t>18</t>
  </si>
  <si>
    <t>Эмиссионный доход</t>
  </si>
  <si>
    <t>Выкупленные собственные долевые инструменты</t>
  </si>
  <si>
    <t>Резервы</t>
  </si>
  <si>
    <t>Нераспределенный доход (непокрытый убыток)</t>
  </si>
  <si>
    <t>Итого капитал, относимый на собственников материнской организации</t>
  </si>
  <si>
    <t>Доля неконтролируемых собственников</t>
  </si>
  <si>
    <t>Всего капитал</t>
  </si>
  <si>
    <t xml:space="preserve">Баланс (стр. 300 + стр. 400 + стр. 500)                                                                               </t>
  </si>
  <si>
    <t>Руководитель</t>
  </si>
  <si>
    <t>Абайылданов Б.К.</t>
  </si>
  <si>
    <t>/</t>
  </si>
  <si>
    <t>подпись</t>
  </si>
  <si>
    <t>Главный бухгалтер</t>
  </si>
  <si>
    <t>Лебедева С.В.</t>
  </si>
  <si>
    <t xml:space="preserve">        Место печати</t>
  </si>
  <si>
    <t>Приложение 3</t>
  </si>
  <si>
    <t>Форма № 2</t>
  </si>
  <si>
    <t>Отчет о совокупном доходе</t>
  </si>
  <si>
    <t>за период , заканчивающийся на  30  июня  2014 года</t>
  </si>
  <si>
    <t>Наименование показателей</t>
  </si>
  <si>
    <t>За отчетный период</t>
  </si>
  <si>
    <t>За предыдущий период</t>
  </si>
  <si>
    <t>Выручка</t>
  </si>
  <si>
    <t>19</t>
  </si>
  <si>
    <t>Себестоимость реализованной продукции и оказанных услуг</t>
  </si>
  <si>
    <t>20</t>
  </si>
  <si>
    <t>Валовая прибыль (стр. 010 - стр.020)</t>
  </si>
  <si>
    <t>Расходы на реализацию продукции и оказание услуг</t>
  </si>
  <si>
    <t>23</t>
  </si>
  <si>
    <t>Административные расходы</t>
  </si>
  <si>
    <t>24</t>
  </si>
  <si>
    <t>Прочие расходы</t>
  </si>
  <si>
    <t>26</t>
  </si>
  <si>
    <t>Прочие доходы</t>
  </si>
  <si>
    <t>22</t>
  </si>
  <si>
    <t>Итого операционная прибыль(убыток)(+/- строки с 012 по 016)</t>
  </si>
  <si>
    <t>Доходы по финансированию</t>
  </si>
  <si>
    <t>21</t>
  </si>
  <si>
    <t>Расходы по финансированию</t>
  </si>
  <si>
    <t>25</t>
  </si>
  <si>
    <t>Доля организации в прибыли(убытке)ассоциированных организаций и совместной деятельности,учитываемых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</si>
  <si>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</si>
  <si>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</si>
  <si>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 +/- с 020 по стр. 025)</t>
  </si>
  <si>
    <t>Расходы по корпоративному подоходному налогу</t>
  </si>
  <si>
    <t>27</t>
  </si>
  <si>
    <t>Прибыль (убыток) после налогообложения от продолжающейся деятельности (стр. 100 - стр. 101)</t>
  </si>
  <si>
    <t>Прибыль (убыток) после налогообложения от прекращающейся деятельности деятельности (стр. 100 - стр. 101)</t>
  </si>
  <si>
    <t>Прибыль за период (строка 200+строка201)  относимая на</t>
  </si>
  <si>
    <t>собственников материнской организации</t>
  </si>
  <si>
    <t>долю неконтролируемых собственников</t>
  </si>
  <si>
    <t>Прочая совокупная прибыль,всего(сумма строк с 410 по 420)</t>
  </si>
  <si>
    <t>в том числе:</t>
  </si>
  <si>
    <t>Переоценка основных средств</t>
  </si>
  <si>
    <t>Переоценка финансовых активов,имеющихся в наличии для продажи</t>
  </si>
  <si>
    <t>Доля в прочей совокупной прибыли(убытке)ассоциированных организаций и совместной деятельности,учитываемых по методу долевого участия</t>
  </si>
  <si>
    <t>Актуарные прибыли(убытки) по пенсионным обязательствам</t>
  </si>
  <si>
    <t>Эффект изменения в ставке подоходного налога на отсроченный 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</si>
  <si>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</si>
  <si>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</si>
  <si>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</si>
  <si>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</si>
  <si>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прибыли(убытка)</t>
  </si>
  <si>
    <t>Налоговый эффект компонентов прочей совокупной прибыли</t>
  </si>
  <si>
    <t>Общая совокупная прибыль(строка 300+строка400)</t>
  </si>
  <si>
    <t>Общая совокупная прибыль, относимая на:</t>
  </si>
  <si>
    <t>Прибыль на акцию</t>
  </si>
  <si>
    <t>Базовая прибыль на акцию:</t>
  </si>
  <si>
    <t>от продолжающейся деятельности</t>
  </si>
  <si>
    <t>от прекращающейся деятельности</t>
  </si>
  <si>
    <t>Разводненная прибыль на акцию: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</si>
</sst>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u/>
      <sz val="9"/>
      <color indexed="12"/>
      <name val="Arial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9"/>
      <color indexed="1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4" fillId="0" borderId="0">
      <alignment horizontal="left"/>
    </xf>
    <xf numFmtId="0" fontId="15" fillId="0" borderId="0"/>
    <xf numFmtId="0" fontId="4" fillId="0" borderId="0"/>
    <xf numFmtId="0" fontId="4" fillId="0" borderId="0"/>
    <xf numFmtId="0" fontId="14" fillId="0" borderId="0">
      <alignment horizontal="left"/>
    </xf>
    <xf numFmtId="0" fontId="4" fillId="0" borderId="0"/>
    <xf numFmtId="0" fontId="4" fillId="0" borderId="0"/>
    <xf numFmtId="0" fontId="14" fillId="0" borderId="0">
      <alignment horizontal="left"/>
    </xf>
    <xf numFmtId="0" fontId="1" fillId="0" borderId="0"/>
    <xf numFmtId="0" fontId="4" fillId="0" borderId="0"/>
    <xf numFmtId="0" fontId="16" fillId="0" borderId="0">
      <alignment horizontal="left"/>
    </xf>
    <xf numFmtId="0" fontId="16" fillId="0" borderId="0"/>
    <xf numFmtId="0" fontId="1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/>
    <xf numFmtId="49" fontId="3" fillId="2" borderId="0" xfId="1" applyNumberFormat="1" applyFont="1" applyFill="1" applyAlignment="1" applyProtection="1">
      <protection hidden="1"/>
    </xf>
    <xf numFmtId="49" fontId="5" fillId="2" borderId="0" xfId="2" applyNumberFormat="1" applyFont="1" applyFill="1" applyAlignment="1" applyProtection="1">
      <protection hidden="1"/>
    </xf>
    <xf numFmtId="49" fontId="5" fillId="2" borderId="0" xfId="2" applyNumberFormat="1" applyFont="1" applyFill="1" applyAlignment="1" applyProtection="1">
      <alignment horizontal="center"/>
      <protection hidden="1"/>
    </xf>
    <xf numFmtId="0" fontId="5" fillId="2" borderId="0" xfId="3" applyFont="1" applyFill="1" applyAlignment="1">
      <alignment horizontal="center"/>
    </xf>
    <xf numFmtId="49" fontId="6" fillId="2" borderId="0" xfId="1" applyNumberFormat="1" applyFont="1" applyFill="1" applyAlignment="1" applyProtection="1">
      <protection hidden="1"/>
    </xf>
    <xf numFmtId="0" fontId="7" fillId="2" borderId="0" xfId="3" applyFont="1" applyFill="1" applyProtection="1">
      <protection hidden="1"/>
    </xf>
    <xf numFmtId="0" fontId="7" fillId="2" borderId="0" xfId="3" applyFont="1" applyFill="1" applyProtection="1">
      <protection hidden="1"/>
    </xf>
    <xf numFmtId="0" fontId="7" fillId="2" borderId="0" xfId="2" applyFont="1" applyFill="1" applyProtection="1">
      <protection locked="0" hidden="1"/>
    </xf>
    <xf numFmtId="0" fontId="8" fillId="2" borderId="0" xfId="2" applyFont="1" applyFill="1" applyProtection="1">
      <protection locked="0" hidden="1"/>
    </xf>
    <xf numFmtId="0" fontId="7" fillId="2" borderId="0" xfId="2" applyFont="1" applyFill="1" applyAlignment="1" applyProtection="1">
      <alignment horizontal="right"/>
      <protection locked="0" hidden="1"/>
    </xf>
    <xf numFmtId="0" fontId="9" fillId="2" borderId="0" xfId="2" applyFont="1" applyFill="1" applyAlignment="1" applyProtection="1">
      <alignment horizontal="right"/>
      <protection locked="0" hidden="1"/>
    </xf>
    <xf numFmtId="0" fontId="7" fillId="2" borderId="1" xfId="2" applyFont="1" applyFill="1" applyBorder="1" applyProtection="1">
      <protection locked="0" hidden="1"/>
    </xf>
    <xf numFmtId="0" fontId="7" fillId="2" borderId="0" xfId="2" applyFont="1" applyFill="1" applyBorder="1" applyProtection="1">
      <protection locked="0" hidden="1"/>
    </xf>
    <xf numFmtId="0" fontId="7" fillId="2" borderId="2" xfId="2" applyFont="1" applyFill="1" applyBorder="1" applyProtection="1">
      <protection locked="0" hidden="1"/>
    </xf>
    <xf numFmtId="0" fontId="5" fillId="2" borderId="0" xfId="3" applyFont="1" applyFill="1"/>
    <xf numFmtId="0" fontId="8" fillId="2" borderId="0" xfId="2" applyFont="1" applyFill="1" applyBorder="1" applyProtection="1">
      <protection locked="0" hidden="1"/>
    </xf>
    <xf numFmtId="0" fontId="9" fillId="2" borderId="0" xfId="2" applyFont="1" applyFill="1" applyAlignment="1" applyProtection="1">
      <alignment horizontal="center"/>
      <protection locked="0" hidden="1"/>
    </xf>
    <xf numFmtId="0" fontId="8" fillId="2" borderId="0" xfId="2" applyFont="1" applyFill="1" applyAlignment="1" applyProtection="1">
      <alignment horizontal="center"/>
      <protection locked="0" hidden="1"/>
    </xf>
    <xf numFmtId="0" fontId="9" fillId="2" borderId="3" xfId="2" applyFont="1" applyFill="1" applyBorder="1" applyAlignment="1" applyProtection="1">
      <alignment horizontal="left" vertical="center" wrapText="1"/>
      <protection locked="0" hidden="1"/>
    </xf>
    <xf numFmtId="0" fontId="9" fillId="2" borderId="2" xfId="2" applyFont="1" applyFill="1" applyBorder="1" applyAlignment="1" applyProtection="1">
      <alignment horizontal="left" vertical="center" wrapText="1"/>
      <protection locked="0" hidden="1"/>
    </xf>
    <xf numFmtId="0" fontId="9" fillId="2" borderId="4" xfId="2" applyFont="1" applyFill="1" applyBorder="1" applyAlignment="1" applyProtection="1">
      <alignment horizontal="left" vertical="center" wrapText="1"/>
      <protection locked="0" hidden="1"/>
    </xf>
    <xf numFmtId="0" fontId="9" fillId="2" borderId="5" xfId="2" applyFont="1" applyFill="1" applyBorder="1" applyAlignment="1" applyProtection="1">
      <alignment horizontal="center" vertical="center" wrapText="1"/>
      <protection locked="0" hidden="1"/>
    </xf>
    <xf numFmtId="0" fontId="9" fillId="2" borderId="3" xfId="2" applyFont="1" applyFill="1" applyBorder="1" applyAlignment="1" applyProtection="1">
      <alignment vertical="top"/>
      <protection locked="0" hidden="1"/>
    </xf>
    <xf numFmtId="0" fontId="9" fillId="2" borderId="2" xfId="2" applyFont="1" applyFill="1" applyBorder="1" applyAlignment="1" applyProtection="1">
      <alignment vertical="top"/>
      <protection locked="0" hidden="1"/>
    </xf>
    <xf numFmtId="0" fontId="9" fillId="2" borderId="4" xfId="2" applyFont="1" applyFill="1" applyBorder="1" applyAlignment="1" applyProtection="1">
      <alignment vertical="top"/>
      <protection locked="0" hidden="1"/>
    </xf>
    <xf numFmtId="0" fontId="7" fillId="2" borderId="5" xfId="2" applyFont="1" applyFill="1" applyBorder="1" applyAlignment="1" applyProtection="1">
      <alignment horizontal="center"/>
      <protection locked="0" hidden="1"/>
    </xf>
    <xf numFmtId="2" fontId="7" fillId="2" borderId="5" xfId="2" applyNumberFormat="1" applyFont="1" applyFill="1" applyBorder="1" applyAlignment="1" applyProtection="1">
      <alignment horizontal="right"/>
      <protection locked="0" hidden="1"/>
    </xf>
    <xf numFmtId="0" fontId="7" fillId="2" borderId="3" xfId="2" applyFont="1" applyFill="1" applyBorder="1" applyAlignment="1" applyProtection="1">
      <alignment vertical="center" wrapText="1"/>
      <protection locked="0" hidden="1"/>
    </xf>
    <xf numFmtId="0" fontId="7" fillId="2" borderId="2" xfId="2" applyFont="1" applyFill="1" applyBorder="1" applyAlignment="1" applyProtection="1">
      <alignment vertical="center" wrapText="1"/>
      <protection locked="0" hidden="1"/>
    </xf>
    <xf numFmtId="0" fontId="7" fillId="2" borderId="4" xfId="2" applyFont="1" applyFill="1" applyBorder="1" applyAlignment="1" applyProtection="1">
      <alignment vertical="center" wrapText="1"/>
      <protection locked="0" hidden="1"/>
    </xf>
    <xf numFmtId="49" fontId="7" fillId="2" borderId="5" xfId="2" applyNumberFormat="1" applyFont="1" applyFill="1" applyBorder="1" applyAlignment="1" applyProtection="1">
      <alignment horizontal="center"/>
      <protection locked="0" hidden="1"/>
    </xf>
    <xf numFmtId="3" fontId="7" fillId="2" borderId="5" xfId="2" applyNumberFormat="1" applyFont="1" applyFill="1" applyBorder="1" applyAlignment="1" applyProtection="1">
      <alignment horizontal="right"/>
      <protection locked="0"/>
    </xf>
    <xf numFmtId="3" fontId="5" fillId="2" borderId="0" xfId="3" applyNumberFormat="1" applyFont="1" applyFill="1"/>
    <xf numFmtId="0" fontId="7" fillId="2" borderId="3" xfId="2" applyFont="1" applyFill="1" applyBorder="1" applyAlignment="1" applyProtection="1">
      <alignment horizontal="left" vertical="center" wrapText="1"/>
      <protection locked="0" hidden="1"/>
    </xf>
    <xf numFmtId="0" fontId="7" fillId="2" borderId="2" xfId="2" applyFont="1" applyFill="1" applyBorder="1" applyAlignment="1" applyProtection="1">
      <alignment horizontal="left" vertical="center" wrapText="1"/>
      <protection locked="0" hidden="1"/>
    </xf>
    <xf numFmtId="0" fontId="7" fillId="2" borderId="4" xfId="2" applyFont="1" applyFill="1" applyBorder="1" applyAlignment="1" applyProtection="1">
      <alignment vertical="center" wrapText="1"/>
      <protection locked="0" hidden="1"/>
    </xf>
    <xf numFmtId="0" fontId="7" fillId="2" borderId="3" xfId="2" applyFont="1" applyFill="1" applyBorder="1" applyAlignment="1" applyProtection="1">
      <alignment horizontal="left" vertical="center" wrapText="1"/>
      <protection locked="0" hidden="1"/>
    </xf>
    <xf numFmtId="0" fontId="7" fillId="2" borderId="2" xfId="2" applyFont="1" applyFill="1" applyBorder="1" applyAlignment="1" applyProtection="1">
      <alignment horizontal="left" vertical="center" wrapText="1"/>
      <protection locked="0" hidden="1"/>
    </xf>
    <xf numFmtId="164" fontId="5" fillId="2" borderId="0" xfId="4" applyNumberFormat="1" applyFont="1" applyFill="1" applyAlignment="1">
      <alignment horizontal="center"/>
    </xf>
    <xf numFmtId="49" fontId="9" fillId="2" borderId="5" xfId="2" applyNumberFormat="1" applyFont="1" applyFill="1" applyBorder="1" applyAlignment="1" applyProtection="1">
      <alignment horizontal="center"/>
      <protection locked="0" hidden="1"/>
    </xf>
    <xf numFmtId="3" fontId="9" fillId="2" borderId="5" xfId="2" applyNumberFormat="1" applyFont="1" applyFill="1" applyBorder="1" applyAlignment="1" applyProtection="1">
      <alignment horizontal="right"/>
      <protection locked="0" hidden="1"/>
    </xf>
    <xf numFmtId="43" fontId="5" fillId="2" borderId="0" xfId="4" applyFont="1" applyFill="1" applyAlignment="1">
      <alignment horizontal="center"/>
    </xf>
    <xf numFmtId="0" fontId="7" fillId="2" borderId="4" xfId="2" applyFont="1" applyFill="1" applyBorder="1" applyAlignment="1" applyProtection="1">
      <alignment horizontal="left" vertical="center" wrapText="1"/>
      <protection locked="0" hidden="1"/>
    </xf>
    <xf numFmtId="3" fontId="7" fillId="2" borderId="5" xfId="2" applyNumberFormat="1" applyFont="1" applyFill="1" applyBorder="1" applyAlignment="1" applyProtection="1">
      <alignment horizontal="right"/>
      <protection locked="0" hidden="1"/>
    </xf>
    <xf numFmtId="0" fontId="7" fillId="2" borderId="4" xfId="2" applyFont="1" applyFill="1" applyBorder="1" applyAlignment="1" applyProtection="1">
      <alignment horizontal="left" vertical="center" wrapText="1"/>
      <protection locked="0" hidden="1"/>
    </xf>
    <xf numFmtId="0" fontId="9" fillId="2" borderId="5" xfId="2" applyFont="1" applyFill="1" applyBorder="1" applyAlignment="1" applyProtection="1">
      <alignment horizontal="left" vertical="center" wrapText="1"/>
      <protection locked="0" hidden="1"/>
    </xf>
    <xf numFmtId="49" fontId="7" fillId="2" borderId="5" xfId="2" applyNumberFormat="1" applyFont="1" applyFill="1" applyBorder="1" applyProtection="1">
      <protection locked="0" hidden="1"/>
    </xf>
    <xf numFmtId="43" fontId="5" fillId="2" borderId="0" xfId="3" applyNumberFormat="1" applyFont="1" applyFill="1"/>
    <xf numFmtId="0" fontId="9" fillId="2" borderId="0" xfId="2" applyFont="1" applyFill="1" applyBorder="1" applyAlignment="1" applyProtection="1">
      <alignment horizontal="left" vertical="center" wrapText="1"/>
      <protection locked="0" hidden="1"/>
    </xf>
    <xf numFmtId="49" fontId="7" fillId="2" borderId="0" xfId="2" applyNumberFormat="1" applyFont="1" applyFill="1" applyBorder="1" applyProtection="1">
      <protection locked="0" hidden="1"/>
    </xf>
    <xf numFmtId="3" fontId="9" fillId="2" borderId="0" xfId="2" applyNumberFormat="1" applyFont="1" applyFill="1" applyBorder="1" applyAlignment="1" applyProtection="1">
      <alignment horizontal="right"/>
      <protection locked="0" hidden="1"/>
    </xf>
    <xf numFmtId="3" fontId="7" fillId="2" borderId="0" xfId="2" applyNumberFormat="1" applyFont="1" applyFill="1" applyBorder="1" applyAlignment="1" applyProtection="1">
      <alignment horizontal="right"/>
      <protection locked="0" hidden="1"/>
    </xf>
    <xf numFmtId="0" fontId="7" fillId="2" borderId="0" xfId="2" applyFont="1" applyFill="1" applyBorder="1" applyAlignment="1" applyProtection="1">
      <alignment horizontal="center" vertical="center" wrapText="1"/>
      <protection locked="0" hidden="1"/>
    </xf>
    <xf numFmtId="0" fontId="7" fillId="2" borderId="0" xfId="2" applyFont="1" applyFill="1" applyBorder="1" applyAlignment="1" applyProtection="1">
      <alignment horizontal="center" vertical="center" wrapText="1"/>
      <protection locked="0" hidden="1"/>
    </xf>
    <xf numFmtId="0" fontId="7" fillId="2" borderId="1" xfId="2" applyFont="1" applyFill="1" applyBorder="1" applyAlignment="1" applyProtection="1">
      <alignment horizontal="center" vertical="center" wrapText="1"/>
      <protection locked="0" hidden="1"/>
    </xf>
    <xf numFmtId="49" fontId="7" fillId="2" borderId="0" xfId="2" applyNumberFormat="1" applyFont="1" applyFill="1" applyProtection="1">
      <protection locked="0" hidden="1"/>
    </xf>
    <xf numFmtId="3" fontId="7" fillId="2" borderId="0" xfId="2" applyNumberFormat="1" applyFont="1" applyFill="1" applyAlignment="1" applyProtection="1">
      <alignment horizontal="right"/>
      <protection locked="0" hidden="1"/>
    </xf>
    <xf numFmtId="0" fontId="9" fillId="2" borderId="6" xfId="2" applyFont="1" applyFill="1" applyBorder="1" applyAlignment="1" applyProtection="1">
      <alignment horizontal="center" vertical="center" wrapText="1"/>
      <protection locked="0" hidden="1"/>
    </xf>
    <xf numFmtId="0" fontId="9" fillId="2" borderId="5" xfId="2" applyFont="1" applyFill="1" applyBorder="1" applyAlignment="1" applyProtection="1">
      <alignment vertical="center" wrapText="1"/>
      <protection locked="0" hidden="1"/>
    </xf>
    <xf numFmtId="0" fontId="9" fillId="2" borderId="7" xfId="2" applyFont="1" applyFill="1" applyBorder="1" applyAlignment="1" applyProtection="1">
      <alignment horizontal="center" vertical="center" wrapText="1"/>
      <protection locked="0" hidden="1"/>
    </xf>
    <xf numFmtId="164" fontId="7" fillId="2" borderId="5" xfId="4" applyNumberFormat="1" applyFont="1" applyFill="1" applyBorder="1" applyAlignment="1" applyProtection="1">
      <alignment horizontal="right"/>
      <protection locked="0" hidden="1"/>
    </xf>
    <xf numFmtId="0" fontId="7" fillId="2" borderId="3" xfId="2" applyFont="1" applyFill="1" applyBorder="1" applyAlignment="1" applyProtection="1">
      <alignment horizontal="left"/>
      <protection locked="0" hidden="1"/>
    </xf>
    <xf numFmtId="0" fontId="7" fillId="2" borderId="2" xfId="2" applyFont="1" applyFill="1" applyBorder="1" applyAlignment="1" applyProtection="1">
      <alignment horizontal="left"/>
      <protection locked="0" hidden="1"/>
    </xf>
    <xf numFmtId="0" fontId="7" fillId="2" borderId="4" xfId="2" applyFont="1" applyFill="1" applyBorder="1" applyAlignment="1" applyProtection="1">
      <alignment horizontal="left"/>
      <protection locked="0" hidden="1"/>
    </xf>
    <xf numFmtId="0" fontId="9" fillId="2" borderId="3" xfId="2" applyFont="1" applyFill="1" applyBorder="1" applyAlignment="1" applyProtection="1">
      <alignment horizontal="left"/>
      <protection locked="0" hidden="1"/>
    </xf>
    <xf numFmtId="0" fontId="9" fillId="2" borderId="2" xfId="2" applyFont="1" applyFill="1" applyBorder="1" applyAlignment="1" applyProtection="1">
      <alignment horizontal="left"/>
      <protection locked="0" hidden="1"/>
    </xf>
    <xf numFmtId="0" fontId="9" fillId="2" borderId="4" xfId="2" applyFont="1" applyFill="1" applyBorder="1" applyAlignment="1" applyProtection="1">
      <alignment horizontal="left"/>
      <protection locked="0" hidden="1"/>
    </xf>
    <xf numFmtId="0" fontId="9" fillId="2" borderId="3" xfId="2" applyFont="1" applyFill="1" applyBorder="1" applyAlignment="1" applyProtection="1">
      <alignment horizontal="left" wrapText="1"/>
      <protection locked="0" hidden="1"/>
    </xf>
    <xf numFmtId="0" fontId="9" fillId="2" borderId="2" xfId="2" applyFont="1" applyFill="1" applyBorder="1" applyAlignment="1" applyProtection="1">
      <alignment horizontal="left" wrapText="1"/>
      <protection locked="0" hidden="1"/>
    </xf>
    <xf numFmtId="0" fontId="9" fillId="2" borderId="4" xfId="2" applyFont="1" applyFill="1" applyBorder="1" applyAlignment="1" applyProtection="1">
      <alignment horizontal="left" wrapText="1"/>
      <protection locked="0" hidden="1"/>
    </xf>
    <xf numFmtId="3" fontId="9" fillId="2" borderId="5" xfId="2" applyNumberFormat="1" applyFont="1" applyFill="1" applyBorder="1" applyAlignment="1" applyProtection="1">
      <alignment horizontal="right"/>
      <protection locked="0"/>
    </xf>
    <xf numFmtId="43" fontId="12" fillId="2" borderId="0" xfId="4" applyFont="1" applyFill="1" applyAlignment="1">
      <alignment horizontal="center"/>
    </xf>
    <xf numFmtId="0" fontId="12" fillId="2" borderId="0" xfId="3" applyFont="1" applyFill="1" applyAlignment="1"/>
    <xf numFmtId="0" fontId="12" fillId="2" borderId="0" xfId="3" applyFont="1" applyFill="1"/>
    <xf numFmtId="0" fontId="9" fillId="2" borderId="5" xfId="2" applyFont="1" applyFill="1" applyBorder="1" applyProtection="1">
      <protection locked="0" hidden="1"/>
    </xf>
    <xf numFmtId="43" fontId="12" fillId="2" borderId="0" xfId="3" applyNumberFormat="1" applyFont="1" applyFill="1" applyAlignment="1"/>
    <xf numFmtId="0" fontId="7" fillId="2" borderId="0" xfId="2" applyFont="1" applyFill="1"/>
    <xf numFmtId="3" fontId="12" fillId="2" borderId="0" xfId="3" applyNumberFormat="1" applyFont="1" applyFill="1" applyAlignment="1"/>
    <xf numFmtId="0" fontId="7" fillId="2" borderId="1" xfId="5" applyFont="1" applyFill="1" applyBorder="1"/>
    <xf numFmtId="164" fontId="7" fillId="2" borderId="1" xfId="6" applyNumberFormat="1" applyFont="1" applyFill="1" applyBorder="1"/>
    <xf numFmtId="3" fontId="7" fillId="2" borderId="1" xfId="2" applyNumberFormat="1" applyFont="1" applyFill="1" applyBorder="1" applyAlignment="1" applyProtection="1">
      <alignment horizontal="center"/>
      <protection locked="0" hidden="1"/>
    </xf>
    <xf numFmtId="0" fontId="7" fillId="2" borderId="0" xfId="5" applyFont="1" applyFill="1"/>
    <xf numFmtId="164" fontId="7" fillId="2" borderId="0" xfId="6" applyNumberFormat="1" applyFont="1" applyFill="1"/>
    <xf numFmtId="0" fontId="8" fillId="2" borderId="8" xfId="2" applyFont="1" applyFill="1" applyBorder="1" applyAlignment="1" applyProtection="1">
      <alignment horizontal="center"/>
      <protection locked="0" hidden="1"/>
    </xf>
    <xf numFmtId="3" fontId="8" fillId="2" borderId="8" xfId="2" applyNumberFormat="1" applyFont="1" applyFill="1" applyBorder="1" applyAlignment="1" applyProtection="1">
      <alignment horizontal="center"/>
      <protection locked="0" hidden="1"/>
    </xf>
    <xf numFmtId="3" fontId="5" fillId="2" borderId="0" xfId="3" applyNumberFormat="1" applyFont="1" applyFill="1" applyAlignment="1">
      <alignment horizontal="center"/>
    </xf>
    <xf numFmtId="3" fontId="7" fillId="2" borderId="0" xfId="2" applyNumberFormat="1" applyFont="1" applyFill="1" applyAlignment="1" applyProtection="1">
      <alignment horizontal="center"/>
      <protection locked="0" hidden="1"/>
    </xf>
    <xf numFmtId="4" fontId="7" fillId="2" borderId="0" xfId="2" applyNumberFormat="1" applyFont="1" applyFill="1" applyProtection="1">
      <protection locked="0" hidden="1"/>
    </xf>
    <xf numFmtId="43" fontId="7" fillId="2" borderId="0" xfId="4" applyFont="1" applyFill="1" applyProtection="1">
      <protection locked="0" hidden="1"/>
    </xf>
    <xf numFmtId="49" fontId="6" fillId="2" borderId="0" xfId="1" applyNumberFormat="1" applyFont="1" applyFill="1" applyBorder="1" applyAlignment="1" applyProtection="1">
      <protection locked="0" hidden="1"/>
    </xf>
    <xf numFmtId="49" fontId="5" fillId="2" borderId="0" xfId="2" applyNumberFormat="1" applyFont="1" applyFill="1" applyBorder="1" applyAlignment="1" applyProtection="1">
      <protection locked="0" hidden="1"/>
    </xf>
    <xf numFmtId="49" fontId="5" fillId="2" borderId="0" xfId="2" applyNumberFormat="1" applyFont="1" applyFill="1" applyBorder="1" applyAlignment="1" applyProtection="1">
      <alignment horizontal="center"/>
      <protection locked="0" hidden="1"/>
    </xf>
    <xf numFmtId="0" fontId="7" fillId="2" borderId="0" xfId="2" applyFont="1" applyFill="1" applyBorder="1" applyAlignment="1" applyProtection="1">
      <alignment horizontal="right"/>
      <protection locked="0" hidden="1"/>
    </xf>
    <xf numFmtId="0" fontId="7" fillId="2" borderId="0" xfId="2" applyFont="1" applyFill="1" applyAlignment="1" applyProtection="1">
      <alignment horizontal="center"/>
      <protection locked="0" hidden="1"/>
    </xf>
    <xf numFmtId="0" fontId="9" fillId="2" borderId="0" xfId="2" applyFont="1" applyFill="1" applyAlignment="1" applyProtection="1">
      <alignment horizontal="center"/>
      <protection locked="0" hidden="1"/>
    </xf>
    <xf numFmtId="0" fontId="13" fillId="2" borderId="0" xfId="2" applyFont="1" applyFill="1" applyProtection="1">
      <protection locked="0" hidden="1"/>
    </xf>
    <xf numFmtId="0" fontId="9" fillId="2" borderId="3" xfId="2" applyFont="1" applyFill="1" applyBorder="1" applyAlignment="1" applyProtection="1">
      <alignment horizontal="center" vertical="center" wrapText="1"/>
      <protection locked="0" hidden="1"/>
    </xf>
    <xf numFmtId="0" fontId="9" fillId="2" borderId="2" xfId="2" applyFont="1" applyFill="1" applyBorder="1" applyAlignment="1" applyProtection="1">
      <alignment horizontal="center" vertical="center" wrapText="1"/>
      <protection locked="0" hidden="1"/>
    </xf>
    <xf numFmtId="0" fontId="9" fillId="2" borderId="4" xfId="2" applyFont="1" applyFill="1" applyBorder="1" applyAlignment="1" applyProtection="1">
      <alignment horizontal="center" vertical="center" wrapText="1"/>
      <protection locked="0" hidden="1"/>
    </xf>
    <xf numFmtId="0" fontId="7" fillId="2" borderId="3" xfId="2" applyFont="1" applyFill="1" applyBorder="1" applyAlignment="1" applyProtection="1">
      <alignment horizontal="left" vertical="top"/>
      <protection locked="0" hidden="1"/>
    </xf>
    <xf numFmtId="0" fontId="7" fillId="2" borderId="2" xfId="2" applyFont="1" applyFill="1" applyBorder="1" applyAlignment="1" applyProtection="1">
      <alignment horizontal="left" vertical="top"/>
      <protection locked="0" hidden="1"/>
    </xf>
    <xf numFmtId="0" fontId="7" fillId="2" borderId="4" xfId="2" applyFont="1" applyFill="1" applyBorder="1" applyAlignment="1" applyProtection="1">
      <alignment horizontal="left" vertical="top"/>
      <protection locked="0" hidden="1"/>
    </xf>
    <xf numFmtId="0" fontId="9" fillId="2" borderId="3" xfId="2" applyFont="1" applyFill="1" applyBorder="1" applyAlignment="1" applyProtection="1">
      <alignment horizontal="left" vertical="top" wrapText="1"/>
      <protection locked="0" hidden="1"/>
    </xf>
    <xf numFmtId="0" fontId="9" fillId="2" borderId="2" xfId="2" applyFont="1" applyFill="1" applyBorder="1" applyAlignment="1" applyProtection="1">
      <alignment horizontal="left" vertical="top" wrapText="1"/>
      <protection locked="0" hidden="1"/>
    </xf>
    <xf numFmtId="0" fontId="9" fillId="2" borderId="4" xfId="2" applyFont="1" applyFill="1" applyBorder="1" applyAlignment="1" applyProtection="1">
      <alignment horizontal="left" vertical="top" wrapText="1"/>
      <protection locked="0" hidden="1"/>
    </xf>
    <xf numFmtId="49" fontId="9" fillId="2" borderId="5" xfId="2" applyNumberFormat="1" applyFont="1" applyFill="1" applyBorder="1" applyAlignment="1" applyProtection="1">
      <alignment horizontal="center" vertical="center"/>
      <protection locked="0" hidden="1"/>
    </xf>
    <xf numFmtId="0" fontId="7" fillId="2" borderId="3" xfId="2" applyFont="1" applyFill="1" applyBorder="1" applyAlignment="1" applyProtection="1">
      <alignment horizontal="left" vertical="top" wrapText="1"/>
      <protection locked="0" hidden="1"/>
    </xf>
    <xf numFmtId="0" fontId="7" fillId="2" borderId="2" xfId="2" applyFont="1" applyFill="1" applyBorder="1" applyAlignment="1" applyProtection="1">
      <alignment horizontal="left" vertical="top" wrapText="1"/>
      <protection locked="0" hidden="1"/>
    </xf>
    <xf numFmtId="0" fontId="7" fillId="2" borderId="4" xfId="2" applyFont="1" applyFill="1" applyBorder="1" applyAlignment="1" applyProtection="1">
      <alignment horizontal="left" vertical="top" wrapText="1"/>
      <protection locked="0" hidden="1"/>
    </xf>
    <xf numFmtId="0" fontId="7" fillId="2" borderId="0" xfId="2" applyFont="1" applyFill="1" applyBorder="1" applyAlignment="1" applyProtection="1">
      <alignment horizontal="left" vertical="top" wrapText="1"/>
      <protection locked="0" hidden="1"/>
    </xf>
    <xf numFmtId="49" fontId="9" fillId="2" borderId="0" xfId="2" applyNumberFormat="1" applyFont="1" applyFill="1" applyBorder="1" applyAlignment="1" applyProtection="1">
      <alignment horizontal="center" vertical="center"/>
      <protection locked="0" hidden="1"/>
    </xf>
    <xf numFmtId="3" fontId="8" fillId="2" borderId="8" xfId="2" applyNumberFormat="1" applyFont="1" applyFill="1" applyBorder="1" applyAlignment="1" applyProtection="1">
      <protection locked="0" hidden="1"/>
    </xf>
    <xf numFmtId="0" fontId="8" fillId="2" borderId="8" xfId="2" applyFont="1" applyFill="1" applyBorder="1" applyAlignment="1" applyProtection="1">
      <protection locked="0" hidden="1"/>
    </xf>
    <xf numFmtId="3" fontId="8" fillId="2" borderId="0" xfId="2" applyNumberFormat="1" applyFont="1" applyFill="1" applyBorder="1" applyAlignment="1" applyProtection="1">
      <protection locked="0" hidden="1"/>
    </xf>
    <xf numFmtId="0" fontId="8" fillId="2" borderId="0" xfId="2" applyFont="1" applyFill="1" applyBorder="1" applyAlignment="1" applyProtection="1">
      <protection locked="0" hidden="1"/>
    </xf>
  </cellXfs>
  <cellStyles count="36">
    <cellStyle name="Normal 2" xfId="7"/>
    <cellStyle name="Normal_Book15" xfId="8"/>
    <cellStyle name="Гиперссылка 2" xfId="1"/>
    <cellStyle name="Обычный" xfId="0" builtinId="0"/>
    <cellStyle name="Обычный 2" xfId="9"/>
    <cellStyle name="Обычный 2 2" xfId="2"/>
    <cellStyle name="Обычный 2 3" xfId="10"/>
    <cellStyle name="Обычный 2 4" xfId="11"/>
    <cellStyle name="Обычный 2 5" xfId="12"/>
    <cellStyle name="Обычный 2 6" xfId="13"/>
    <cellStyle name="Обычный 3" xfId="3"/>
    <cellStyle name="Обычный 3 2" xfId="14"/>
    <cellStyle name="Обычный 4" xfId="15"/>
    <cellStyle name="Обычный 4 2" xfId="16"/>
    <cellStyle name="Обычный 5" xfId="5"/>
    <cellStyle name="Обычный 6" xfId="17"/>
    <cellStyle name="Обычный 7" xfId="18"/>
    <cellStyle name="Стиль 1" xfId="19"/>
    <cellStyle name="Финансовый 2" xfId="20"/>
    <cellStyle name="Финансовый 2 2" xfId="21"/>
    <cellStyle name="Финансовый 2 3" xfId="22"/>
    <cellStyle name="Финансовый 2 4" xfId="23"/>
    <cellStyle name="Финансовый 2 5" xfId="24"/>
    <cellStyle name="Финансовый 2 6" xfId="25"/>
    <cellStyle name="Финансовый 3" xfId="26"/>
    <cellStyle name="Финансовый 4" xfId="27"/>
    <cellStyle name="Финансовый 4 2" xfId="4"/>
    <cellStyle name="Финансовый 4 2 2" xfId="28"/>
    <cellStyle name="Финансовый 4 3" xfId="29"/>
    <cellStyle name="Финансовый 4 4" xfId="30"/>
    <cellStyle name="Финансовый 5" xfId="6"/>
    <cellStyle name="Финансовый 6" xfId="31"/>
    <cellStyle name="Финансовый 7" xfId="32"/>
    <cellStyle name="Финансовый 7 2" xfId="33"/>
    <cellStyle name="Финансовый 8" xfId="34"/>
    <cellStyle name="Финансовый 9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4;&#1077;&#1078;&#1091;&#1090;&#1086;&#1095;&#1085;&#1072;&#1103;%20&#1086;&#1090;&#1095;&#1077;&#1090;&#1085;&#1086;&#1089;&#1090;&#1100;%20&#1087;&#1086;&#1089;&#1090;&#1072;&#1085;&#1086;&#1074;&#1083;&#1077;&#1085;&#1080;&#1077;%2072-%20&#1087;&#1086;&#1083;&#1091;&#1075;&#1086;&#1076;&#1080;&#1077;%202014%20&#1073;&#1080;&#1088;&#1078;&#1072;%2016.07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.lebedeva\Desktop\&#1052;&#1086;&#1080;%20&#1076;&#1086;&#1082;&#1091;&#1084;&#1077;&#1085;&#1090;&#1099;\My%20Documents\&#1057;&#1074;&#1077;&#1090;&#1083;&#1072;&#1085;&#1072;\2012\&#1060;&#1080;&#1085;&#1072;&#1085;&#1089;&#1086;&#1074;&#1072;&#1103;%20&#1086;&#1090;&#1095;&#1077;&#1090;&#1085;&#1086;&#1089;&#1090;&#1100;\&#1092;&#1080;&#1085;&#1072;&#1085;&#1089;&#1086;&#1074;&#1072;&#1103;%20&#1086;&#1090;&#1095;&#1077;&#1090;&#1085;&#1086;&#1089;&#1090;&#1100;%20&#1079;&#1072;%201%20&#1082;&#1074;&#1072;&#1088;&#1090;&#1072;&#1083;%202012%20&#1075;&#1086;&#1076;&#1072;\&#1060;&#1080;&#1085;&#1072;&#1085;&#1089;&#1086;&#1074;&#1072;&#1103;%20&#1086;&#1090;&#1095;&#1077;&#1090;&#1085;&#1086;&#1089;&#1090;&#1100;%20&#1040;&#1054;%20&#1050;%20&#1053;%20&#1079;&#1072;%201%20&#1082;&#1074;%202012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баланс "/>
      <sheetName val="ф2 "/>
      <sheetName val="Лист1"/>
    </sheetNames>
    <sheetDataSet>
      <sheetData sheetId="0">
        <row r="4">
          <cell r="J4">
            <v>6654566</v>
          </cell>
          <cell r="M4">
            <v>7818990</v>
          </cell>
        </row>
        <row r="16">
          <cell r="J16">
            <v>6649678</v>
          </cell>
          <cell r="M16">
            <v>7561020</v>
          </cell>
        </row>
        <row r="26">
          <cell r="J26">
            <v>826708</v>
          </cell>
          <cell r="M26">
            <v>893514</v>
          </cell>
        </row>
        <row r="35">
          <cell r="J35">
            <v>226418</v>
          </cell>
          <cell r="M35">
            <v>16974</v>
          </cell>
        </row>
        <row r="36">
          <cell r="J36">
            <v>3471</v>
          </cell>
          <cell r="M36">
            <v>3471</v>
          </cell>
        </row>
        <row r="39">
          <cell r="J39">
            <v>1026603</v>
          </cell>
          <cell r="M39">
            <v>1376958</v>
          </cell>
        </row>
        <row r="51">
          <cell r="J51">
            <v>96471</v>
          </cell>
          <cell r="M51">
            <v>7601771</v>
          </cell>
        </row>
        <row r="54">
          <cell r="J54">
            <v>22487</v>
          </cell>
          <cell r="M54">
            <v>26828</v>
          </cell>
        </row>
        <row r="58">
          <cell r="J58">
            <v>16024950</v>
          </cell>
          <cell r="M58">
            <v>16840652</v>
          </cell>
        </row>
        <row r="71">
          <cell r="J71">
            <v>2269425</v>
          </cell>
          <cell r="M71">
            <v>2157204</v>
          </cell>
        </row>
        <row r="75">
          <cell r="J75">
            <v>7491</v>
          </cell>
          <cell r="M75">
            <v>6759</v>
          </cell>
        </row>
        <row r="80">
          <cell r="J80">
            <v>1571961</v>
          </cell>
          <cell r="M80">
            <v>1369363</v>
          </cell>
        </row>
        <row r="85">
          <cell r="K85">
            <v>5263862</v>
          </cell>
          <cell r="N85">
            <v>7074568</v>
          </cell>
        </row>
        <row r="87">
          <cell r="K87">
            <v>10233379</v>
          </cell>
          <cell r="N87">
            <v>15573703</v>
          </cell>
        </row>
        <row r="88">
          <cell r="K88">
            <v>6295514</v>
          </cell>
          <cell r="N88">
            <v>8169614</v>
          </cell>
        </row>
        <row r="96">
          <cell r="K96">
            <v>15781</v>
          </cell>
          <cell r="N96">
            <v>15955</v>
          </cell>
        </row>
        <row r="101">
          <cell r="K101">
            <v>829815</v>
          </cell>
          <cell r="N101">
            <v>717301</v>
          </cell>
        </row>
        <row r="105">
          <cell r="K105">
            <v>136102</v>
          </cell>
          <cell r="N105">
            <v>109367</v>
          </cell>
        </row>
        <row r="111">
          <cell r="K111">
            <v>51662</v>
          </cell>
          <cell r="N111">
            <v>51662</v>
          </cell>
        </row>
        <row r="113">
          <cell r="K113">
            <v>0</v>
          </cell>
          <cell r="N113">
            <v>0</v>
          </cell>
        </row>
        <row r="116">
          <cell r="K116">
            <v>988389</v>
          </cell>
          <cell r="N116">
            <v>213030</v>
          </cell>
        </row>
        <row r="118">
          <cell r="K118">
            <v>795131</v>
          </cell>
          <cell r="N118">
            <v>878211</v>
          </cell>
        </row>
        <row r="120">
          <cell r="K120">
            <v>100000</v>
          </cell>
          <cell r="N120">
            <v>100000</v>
          </cell>
        </row>
        <row r="123">
          <cell r="K123">
            <v>17098739</v>
          </cell>
          <cell r="N123">
            <v>21045604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 (2)"/>
      <sheetName val="оборотка"/>
      <sheetName val="формы по мсфо"/>
      <sheetName val="баланс "/>
      <sheetName val="инвест.1 квартал 2012"/>
      <sheetName val="ф2 "/>
      <sheetName val="для опиу2010"/>
      <sheetName val="ф3 "/>
      <sheetName val="резервы"/>
      <sheetName val="Лист1"/>
      <sheetName val="ф4 "/>
      <sheetName val="ф1"/>
      <sheetName val="ф2"/>
      <sheetName val="ф3"/>
      <sheetName val="расш.прочих пост и выб."/>
      <sheetName val="ф3-1"/>
      <sheetName val="ф4"/>
      <sheetName val="ф5_расх.пер"/>
      <sheetName val="расш.к ф5"/>
      <sheetName val="Т4_ВП"/>
      <sheetName val="расш.к Т4_ВП"/>
      <sheetName val="Т5_Пр"/>
      <sheetName val="ОС"/>
      <sheetName val="ТМЗза 1полугодие11"/>
      <sheetName val="Т10_Резервы"/>
      <sheetName val="Т1_ОС "/>
      <sheetName val="Т3_Налоги"/>
      <sheetName val="Т6_ДЗ"/>
      <sheetName val="Т7_КЗ"/>
      <sheetName val="План счетов"/>
      <sheetName val="Приложение"/>
      <sheetName val="Т9_ОНО"/>
      <sheetName val="1200"/>
      <sheetName val="Лист2"/>
      <sheetName val="нма"/>
      <sheetName val="ос 2011"/>
      <sheetName val="расх. периода"/>
      <sheetName val="расш. к расх. периода"/>
      <sheetName val="вознагр."/>
      <sheetName val="изменения на2603"/>
      <sheetName val="Лист3"/>
      <sheetName val="Лист4"/>
    </sheetNames>
    <sheetDataSet>
      <sheetData sheetId="0" refreshError="1"/>
      <sheetData sheetId="1" refreshError="1">
        <row r="134">
          <cell r="M1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lans.kz/profile.php?mode=viewprofile&amp;u=8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dmin@balans.kz" TargetMode="External"/><Relationship Id="rId1" Type="http://schemas.openxmlformats.org/officeDocument/2006/relationships/hyperlink" Target="http://www.balans.kz/viewtopic.php?t=24912" TargetMode="External"/><Relationship Id="rId6" Type="http://schemas.openxmlformats.org/officeDocument/2006/relationships/hyperlink" Target="http://www.balans.kz/profile.php?mode=viewprofile&amp;u=5802" TargetMode="External"/><Relationship Id="rId5" Type="http://schemas.openxmlformats.org/officeDocument/2006/relationships/hyperlink" Target="http://www.balans.kz/profile.php?mode=viewprofile&amp;u=12815" TargetMode="External"/><Relationship Id="rId4" Type="http://schemas.openxmlformats.org/officeDocument/2006/relationships/hyperlink" Target="http://balans.kz/profile.php?mode=viewprofile&amp;u=14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5"/>
  <sheetViews>
    <sheetView tabSelected="1" topLeftCell="A9" zoomScaleNormal="100" workbookViewId="0">
      <selection activeCell="L33" sqref="L33"/>
    </sheetView>
  </sheetViews>
  <sheetFormatPr defaultRowHeight="12" x14ac:dyDescent="0.2"/>
  <cols>
    <col min="1" max="1" width="9.140625" style="77"/>
    <col min="2" max="2" width="11" style="77" customWidth="1"/>
    <col min="3" max="3" width="9.140625" style="77"/>
    <col min="4" max="4" width="8" style="77" customWidth="1"/>
    <col min="5" max="5" width="9.140625" style="77"/>
    <col min="6" max="6" width="0.28515625" style="77" customWidth="1"/>
    <col min="7" max="7" width="11.140625" style="77" customWidth="1"/>
    <col min="8" max="8" width="14" style="77" customWidth="1"/>
    <col min="9" max="9" width="15.140625" style="77" customWidth="1"/>
    <col min="10" max="10" width="20.28515625" style="4" bestFit="1" customWidth="1"/>
    <col min="11" max="11" width="12" style="15" customWidth="1"/>
    <col min="12" max="12" width="14.28515625" style="15" customWidth="1"/>
    <col min="13" max="15" width="9.140625" style="15"/>
    <col min="16" max="16" width="11.5703125" style="15" bestFit="1" customWidth="1"/>
    <col min="17" max="16384" width="9.140625" style="15"/>
  </cols>
  <sheetData>
    <row r="1" spans="1:9" hidden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</row>
    <row r="2" spans="1:9" hidden="1" x14ac:dyDescent="0.2">
      <c r="A2" s="1" t="s">
        <v>1</v>
      </c>
      <c r="B2" s="2"/>
      <c r="C2" s="3"/>
      <c r="D2" s="2"/>
      <c r="E2" s="2"/>
      <c r="F2" s="2"/>
      <c r="G2" s="2"/>
      <c r="H2" s="2"/>
      <c r="I2" s="2"/>
    </row>
    <row r="3" spans="1:9" hidden="1" x14ac:dyDescent="0.2">
      <c r="A3" s="5" t="s">
        <v>2</v>
      </c>
      <c r="B3" s="2"/>
      <c r="C3" s="3"/>
      <c r="D3" s="2"/>
      <c r="E3" s="2"/>
      <c r="F3" s="2"/>
      <c r="G3" s="2"/>
      <c r="H3" s="2"/>
      <c r="I3" s="2"/>
    </row>
    <row r="4" spans="1:9" hidden="1" x14ac:dyDescent="0.2">
      <c r="A4" s="5" t="s">
        <v>3</v>
      </c>
      <c r="B4" s="1"/>
      <c r="C4" s="3"/>
      <c r="D4" s="2"/>
      <c r="E4" s="2"/>
      <c r="F4" s="2"/>
      <c r="G4" s="2"/>
      <c r="H4" s="3"/>
      <c r="I4" s="3"/>
    </row>
    <row r="5" spans="1:9" hidden="1" x14ac:dyDescent="0.2">
      <c r="A5" s="5" t="s">
        <v>4</v>
      </c>
      <c r="B5" s="2"/>
      <c r="C5" s="3"/>
      <c r="D5" s="2"/>
      <c r="E5" s="2"/>
      <c r="F5" s="2"/>
      <c r="G5" s="2"/>
      <c r="H5" s="2"/>
      <c r="I5" s="2"/>
    </row>
    <row r="6" spans="1:9" hidden="1" x14ac:dyDescent="0.2">
      <c r="A6" s="5"/>
      <c r="B6" s="2"/>
      <c r="C6" s="3"/>
      <c r="D6" s="2"/>
      <c r="E6" s="2"/>
      <c r="F6" s="2"/>
      <c r="G6" s="2"/>
      <c r="H6" s="2"/>
      <c r="I6" s="2"/>
    </row>
    <row r="7" spans="1:9" hidden="1" x14ac:dyDescent="0.2">
      <c r="A7" s="6" t="s">
        <v>5</v>
      </c>
      <c r="B7" s="6"/>
      <c r="C7" s="6"/>
      <c r="D7" s="6"/>
      <c r="E7" s="6"/>
      <c r="F7" s="6"/>
      <c r="G7" s="6"/>
      <c r="H7" s="7"/>
      <c r="I7" s="2"/>
    </row>
    <row r="8" spans="1:9" hidden="1" x14ac:dyDescent="0.2">
      <c r="A8" s="6" t="s">
        <v>6</v>
      </c>
      <c r="B8" s="6"/>
      <c r="C8" s="6"/>
      <c r="D8" s="6"/>
      <c r="E8" s="6"/>
      <c r="F8" s="6"/>
      <c r="G8" s="6"/>
      <c r="H8" s="7"/>
      <c r="I8" s="2"/>
    </row>
    <row r="9" spans="1:9" x14ac:dyDescent="0.2">
      <c r="A9" s="8"/>
      <c r="B9" s="8"/>
      <c r="C9" s="8"/>
      <c r="D9" s="8"/>
      <c r="E9" s="8"/>
      <c r="F9" s="8"/>
      <c r="G9" s="8"/>
      <c r="H9" s="8"/>
      <c r="I9" s="8"/>
    </row>
    <row r="10" spans="1:9" x14ac:dyDescent="0.2">
      <c r="A10" s="9"/>
      <c r="B10" s="8"/>
      <c r="C10" s="8"/>
      <c r="D10" s="8"/>
      <c r="E10" s="8"/>
      <c r="F10" s="8"/>
      <c r="G10" s="8"/>
      <c r="H10" s="8"/>
      <c r="I10" s="10" t="s">
        <v>7</v>
      </c>
    </row>
    <row r="11" spans="1:9" x14ac:dyDescent="0.2">
      <c r="A11" s="8"/>
      <c r="B11" s="8"/>
      <c r="C11" s="8"/>
      <c r="D11" s="8"/>
      <c r="E11" s="8"/>
      <c r="F11" s="8"/>
      <c r="G11" s="8"/>
      <c r="H11" s="8"/>
      <c r="I11" s="10" t="s">
        <v>8</v>
      </c>
    </row>
    <row r="12" spans="1:9" x14ac:dyDescent="0.2">
      <c r="A12" s="8"/>
      <c r="B12" s="8"/>
      <c r="C12" s="8"/>
      <c r="D12" s="8"/>
      <c r="E12" s="8"/>
      <c r="F12" s="8"/>
      <c r="G12" s="8"/>
      <c r="H12" s="8"/>
      <c r="I12" s="10" t="s">
        <v>9</v>
      </c>
    </row>
    <row r="13" spans="1:9" x14ac:dyDescent="0.2">
      <c r="A13" s="8"/>
      <c r="B13" s="8"/>
      <c r="C13" s="8"/>
      <c r="D13" s="8"/>
      <c r="E13" s="8"/>
      <c r="F13" s="8"/>
      <c r="G13" s="8"/>
      <c r="H13" s="8"/>
      <c r="I13" s="11" t="s">
        <v>10</v>
      </c>
    </row>
    <row r="14" spans="1:9" x14ac:dyDescent="0.2">
      <c r="A14" s="8" t="s">
        <v>11</v>
      </c>
      <c r="B14" s="8"/>
      <c r="C14" s="8"/>
      <c r="D14" s="12" t="s">
        <v>12</v>
      </c>
      <c r="E14" s="12"/>
      <c r="F14" s="12"/>
      <c r="G14" s="12"/>
      <c r="H14" s="12"/>
      <c r="I14" s="12"/>
    </row>
    <row r="15" spans="1:9" x14ac:dyDescent="0.2">
      <c r="A15" s="8" t="s">
        <v>13</v>
      </c>
      <c r="B15" s="8"/>
      <c r="C15" s="8"/>
      <c r="D15" s="13" t="s">
        <v>14</v>
      </c>
      <c r="E15" s="13"/>
      <c r="F15" s="13"/>
      <c r="G15" s="13"/>
      <c r="H15" s="13"/>
      <c r="I15" s="13"/>
    </row>
    <row r="16" spans="1:9" x14ac:dyDescent="0.2">
      <c r="A16" s="8" t="s">
        <v>15</v>
      </c>
      <c r="B16" s="8"/>
      <c r="C16" s="8"/>
      <c r="D16" s="8" t="s">
        <v>16</v>
      </c>
      <c r="E16" s="8"/>
      <c r="F16" s="8"/>
      <c r="G16" s="8"/>
      <c r="H16" s="8"/>
      <c r="I16" s="8"/>
    </row>
    <row r="17" spans="1:11" x14ac:dyDescent="0.2">
      <c r="A17" s="8" t="s">
        <v>17</v>
      </c>
      <c r="B17" s="8"/>
      <c r="C17" s="8"/>
      <c r="D17" s="14" t="s">
        <v>18</v>
      </c>
      <c r="E17" s="14"/>
      <c r="F17" s="14"/>
      <c r="G17" s="14"/>
      <c r="H17" s="14"/>
      <c r="I17" s="14"/>
    </row>
    <row r="18" spans="1:11" x14ac:dyDescent="0.2">
      <c r="A18" s="8" t="s">
        <v>19</v>
      </c>
      <c r="B18" s="8"/>
      <c r="C18" s="8"/>
      <c r="D18" s="13"/>
      <c r="E18" s="14"/>
      <c r="F18" s="14"/>
      <c r="G18" s="14"/>
      <c r="H18" s="14"/>
      <c r="I18" s="13"/>
    </row>
    <row r="19" spans="1:11" x14ac:dyDescent="0.2">
      <c r="A19" s="8" t="s">
        <v>20</v>
      </c>
      <c r="B19" s="8"/>
      <c r="C19" s="8"/>
      <c r="D19" s="13"/>
      <c r="E19" s="14"/>
      <c r="F19" s="14"/>
      <c r="G19" s="14"/>
      <c r="H19" s="14">
        <v>256</v>
      </c>
      <c r="I19" s="13" t="s">
        <v>21</v>
      </c>
    </row>
    <row r="20" spans="1:11" x14ac:dyDescent="0.2">
      <c r="A20" s="13" t="s">
        <v>22</v>
      </c>
      <c r="B20" s="13"/>
      <c r="C20" s="13"/>
      <c r="D20" s="12"/>
      <c r="E20" s="14" t="s">
        <v>23</v>
      </c>
      <c r="F20" s="14"/>
      <c r="G20" s="14"/>
      <c r="H20" s="14"/>
      <c r="I20" s="12"/>
    </row>
    <row r="21" spans="1:11" x14ac:dyDescent="0.2">
      <c r="A21" s="13"/>
      <c r="B21" s="13"/>
      <c r="C21" s="13"/>
      <c r="D21" s="13"/>
      <c r="E21" s="16" t="s">
        <v>24</v>
      </c>
      <c r="F21" s="13"/>
      <c r="G21" s="13"/>
      <c r="H21" s="13"/>
      <c r="I21" s="13"/>
    </row>
    <row r="22" spans="1:11" x14ac:dyDescent="0.2">
      <c r="A22" s="13" t="s">
        <v>25</v>
      </c>
      <c r="B22" s="13"/>
      <c r="C22" s="13"/>
      <c r="D22" s="12" t="s">
        <v>26</v>
      </c>
      <c r="E22" s="12"/>
      <c r="F22" s="12"/>
      <c r="G22" s="12"/>
      <c r="H22" s="12"/>
      <c r="I22" s="12"/>
    </row>
    <row r="23" spans="1:11" x14ac:dyDescent="0.2">
      <c r="A23" s="8"/>
      <c r="B23" s="8"/>
      <c r="C23" s="8"/>
      <c r="D23" s="13"/>
      <c r="E23" s="13"/>
      <c r="F23" s="13"/>
      <c r="G23" s="13"/>
      <c r="H23" s="13"/>
      <c r="I23" s="13"/>
    </row>
    <row r="24" spans="1:11" x14ac:dyDescent="0.2">
      <c r="A24" s="17" t="s">
        <v>27</v>
      </c>
      <c r="B24" s="17"/>
      <c r="C24" s="17"/>
      <c r="D24" s="17"/>
      <c r="E24" s="17"/>
      <c r="F24" s="17"/>
      <c r="G24" s="17"/>
      <c r="H24" s="17"/>
      <c r="I24" s="17"/>
    </row>
    <row r="25" spans="1:11" x14ac:dyDescent="0.2">
      <c r="A25" s="17" t="s">
        <v>28</v>
      </c>
      <c r="B25" s="17"/>
      <c r="C25" s="17"/>
      <c r="D25" s="17"/>
      <c r="E25" s="17"/>
      <c r="F25" s="17"/>
      <c r="G25" s="17"/>
      <c r="H25" s="17"/>
      <c r="I25" s="17"/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18" t="s">
        <v>29</v>
      </c>
    </row>
    <row r="27" spans="1:11" ht="36" x14ac:dyDescent="0.2">
      <c r="A27" s="19" t="s">
        <v>30</v>
      </c>
      <c r="B27" s="20"/>
      <c r="C27" s="20"/>
      <c r="D27" s="20"/>
      <c r="E27" s="20"/>
      <c r="F27" s="21"/>
      <c r="G27" s="22" t="s">
        <v>31</v>
      </c>
      <c r="H27" s="22" t="s">
        <v>32</v>
      </c>
      <c r="I27" s="22" t="s">
        <v>33</v>
      </c>
    </row>
    <row r="28" spans="1:11" x14ac:dyDescent="0.2">
      <c r="A28" s="23" t="s">
        <v>34</v>
      </c>
      <c r="B28" s="24"/>
      <c r="C28" s="24"/>
      <c r="D28" s="24"/>
      <c r="E28" s="24"/>
      <c r="F28" s="25"/>
      <c r="G28" s="26"/>
      <c r="H28" s="27"/>
      <c r="I28" s="27"/>
    </row>
    <row r="29" spans="1:11" x14ac:dyDescent="0.2">
      <c r="A29" s="28" t="s">
        <v>35</v>
      </c>
      <c r="B29" s="29"/>
      <c r="C29" s="29"/>
      <c r="D29" s="29"/>
      <c r="E29" s="29"/>
      <c r="F29" s="30"/>
      <c r="G29" s="31" t="s">
        <v>36</v>
      </c>
      <c r="H29" s="32">
        <f>[1]Лист2!M4</f>
        <v>7818990</v>
      </c>
      <c r="I29" s="32">
        <f>[1]Лист2!J4</f>
        <v>6654566</v>
      </c>
      <c r="K29" s="33"/>
    </row>
    <row r="30" spans="1:11" ht="27" customHeight="1" x14ac:dyDescent="0.2">
      <c r="A30" s="28" t="s">
        <v>37</v>
      </c>
      <c r="B30" s="29"/>
      <c r="C30" s="29"/>
      <c r="D30" s="29"/>
      <c r="E30" s="29"/>
      <c r="F30" s="30"/>
      <c r="G30" s="31"/>
      <c r="H30" s="32"/>
      <c r="I30" s="32"/>
    </row>
    <row r="31" spans="1:11" x14ac:dyDescent="0.2">
      <c r="A31" s="28" t="s">
        <v>38</v>
      </c>
      <c r="B31" s="29"/>
      <c r="C31" s="29"/>
      <c r="D31" s="29"/>
      <c r="E31" s="29"/>
      <c r="F31" s="30"/>
      <c r="G31" s="31"/>
      <c r="H31" s="32"/>
      <c r="I31" s="32"/>
    </row>
    <row r="32" spans="1:11" ht="27" customHeight="1" x14ac:dyDescent="0.2">
      <c r="A32" s="28" t="s">
        <v>39</v>
      </c>
      <c r="B32" s="29"/>
      <c r="C32" s="29"/>
      <c r="D32" s="29"/>
      <c r="E32" s="29"/>
      <c r="F32" s="30"/>
      <c r="G32" s="31"/>
      <c r="H32" s="32"/>
      <c r="I32" s="32"/>
    </row>
    <row r="33" spans="1:11" x14ac:dyDescent="0.2">
      <c r="A33" s="28" t="s">
        <v>40</v>
      </c>
      <c r="B33" s="29"/>
      <c r="C33" s="29"/>
      <c r="D33" s="29"/>
      <c r="E33" s="29"/>
      <c r="F33" s="30"/>
      <c r="G33" s="31"/>
      <c r="H33" s="32"/>
      <c r="I33" s="32"/>
    </row>
    <row r="34" spans="1:11" x14ac:dyDescent="0.2">
      <c r="A34" s="28" t="s">
        <v>41</v>
      </c>
      <c r="B34" s="29"/>
      <c r="C34" s="29"/>
      <c r="D34" s="29"/>
      <c r="E34" s="29"/>
      <c r="F34" s="30"/>
      <c r="G34" s="31"/>
      <c r="H34" s="32"/>
      <c r="I34" s="32"/>
    </row>
    <row r="35" spans="1:11" ht="30" customHeight="1" x14ac:dyDescent="0.2">
      <c r="A35" s="28" t="s">
        <v>42</v>
      </c>
      <c r="B35" s="29"/>
      <c r="C35" s="29"/>
      <c r="D35" s="29"/>
      <c r="E35" s="29"/>
      <c r="F35" s="30"/>
      <c r="G35" s="31" t="s">
        <v>43</v>
      </c>
      <c r="H35" s="32">
        <f>[1]Лист2!M16</f>
        <v>7561020</v>
      </c>
      <c r="I35" s="32">
        <f>[1]Лист2!J16</f>
        <v>6649678</v>
      </c>
      <c r="K35" s="33"/>
    </row>
    <row r="36" spans="1:11" ht="14.25" customHeight="1" x14ac:dyDescent="0.2">
      <c r="A36" s="34" t="s">
        <v>44</v>
      </c>
      <c r="B36" s="35"/>
      <c r="C36" s="35"/>
      <c r="D36" s="35"/>
      <c r="E36" s="35"/>
      <c r="F36" s="36"/>
      <c r="G36" s="31" t="s">
        <v>45</v>
      </c>
      <c r="H36" s="32">
        <f>[1]Лист2!M36</f>
        <v>3471</v>
      </c>
      <c r="I36" s="32">
        <f>[1]Лист2!J36</f>
        <v>3471</v>
      </c>
    </row>
    <row r="37" spans="1:11" ht="14.25" customHeight="1" x14ac:dyDescent="0.2">
      <c r="A37" s="37" t="s">
        <v>46</v>
      </c>
      <c r="B37" s="38"/>
      <c r="C37" s="38"/>
      <c r="D37" s="38"/>
      <c r="E37" s="38"/>
      <c r="F37" s="36"/>
      <c r="G37" s="31" t="s">
        <v>47</v>
      </c>
      <c r="H37" s="32">
        <f>[1]Лист2!M26</f>
        <v>893514</v>
      </c>
      <c r="I37" s="32">
        <f>[1]Лист2!J26</f>
        <v>826708</v>
      </c>
      <c r="K37" s="33"/>
    </row>
    <row r="38" spans="1:11" ht="14.25" customHeight="1" x14ac:dyDescent="0.2">
      <c r="A38" s="34" t="s">
        <v>48</v>
      </c>
      <c r="B38" s="35"/>
      <c r="C38" s="35"/>
      <c r="D38" s="35"/>
      <c r="E38" s="35"/>
      <c r="F38" s="36"/>
      <c r="G38" s="31" t="s">
        <v>49</v>
      </c>
      <c r="H38" s="32">
        <f>[1]Лист2!M35-[1]Лист2!M36+[1]Лист2!M39</f>
        <v>1390461</v>
      </c>
      <c r="I38" s="32">
        <f>[1]Лист2!J35-[1]Лист2!J36+[1]Лист2!J39-4045</f>
        <v>1245505</v>
      </c>
      <c r="J38" s="39"/>
      <c r="K38" s="33"/>
    </row>
    <row r="39" spans="1:11" x14ac:dyDescent="0.2">
      <c r="A39" s="19" t="s">
        <v>50</v>
      </c>
      <c r="B39" s="20"/>
      <c r="C39" s="20"/>
      <c r="D39" s="20"/>
      <c r="E39" s="20"/>
      <c r="F39" s="21"/>
      <c r="G39" s="40"/>
      <c r="H39" s="41">
        <f>SUM(H29:H38)</f>
        <v>17667456</v>
      </c>
      <c r="I39" s="41">
        <f>SUM(I29:I38)</f>
        <v>15379928</v>
      </c>
      <c r="J39" s="42"/>
    </row>
    <row r="40" spans="1:11" ht="26.25" customHeight="1" x14ac:dyDescent="0.2">
      <c r="A40" s="34" t="s">
        <v>51</v>
      </c>
      <c r="B40" s="35"/>
      <c r="C40" s="35"/>
      <c r="D40" s="35"/>
      <c r="E40" s="35"/>
      <c r="F40" s="43"/>
      <c r="G40" s="31"/>
      <c r="H40" s="44"/>
      <c r="I40" s="44"/>
      <c r="J40" s="42"/>
    </row>
    <row r="41" spans="1:11" x14ac:dyDescent="0.2">
      <c r="A41" s="19" t="s">
        <v>52</v>
      </c>
      <c r="B41" s="20"/>
      <c r="C41" s="20"/>
      <c r="D41" s="20"/>
      <c r="E41" s="20"/>
      <c r="F41" s="21"/>
      <c r="G41" s="31"/>
      <c r="H41" s="27"/>
      <c r="I41" s="27"/>
      <c r="J41" s="42"/>
    </row>
    <row r="42" spans="1:11" ht="26.25" customHeight="1" x14ac:dyDescent="0.2">
      <c r="A42" s="28" t="s">
        <v>37</v>
      </c>
      <c r="B42" s="29"/>
      <c r="C42" s="29"/>
      <c r="D42" s="29"/>
      <c r="E42" s="29"/>
      <c r="F42" s="30"/>
      <c r="G42" s="31"/>
      <c r="H42" s="27"/>
      <c r="I42" s="27"/>
      <c r="J42" s="42"/>
    </row>
    <row r="43" spans="1:11" x14ac:dyDescent="0.2">
      <c r="A43" s="28" t="s">
        <v>38</v>
      </c>
      <c r="B43" s="29"/>
      <c r="C43" s="29"/>
      <c r="D43" s="29"/>
      <c r="E43" s="29"/>
      <c r="F43" s="30"/>
      <c r="G43" s="31"/>
      <c r="H43" s="27"/>
      <c r="I43" s="27"/>
      <c r="J43" s="42"/>
    </row>
    <row r="44" spans="1:11" ht="30" customHeight="1" x14ac:dyDescent="0.2">
      <c r="A44" s="28" t="s">
        <v>39</v>
      </c>
      <c r="B44" s="29"/>
      <c r="C44" s="29"/>
      <c r="D44" s="29"/>
      <c r="E44" s="29"/>
      <c r="F44" s="30"/>
      <c r="G44" s="31"/>
      <c r="H44" s="32"/>
      <c r="I44" s="32"/>
      <c r="J44" s="42"/>
    </row>
    <row r="45" spans="1:11" ht="21" customHeight="1" x14ac:dyDescent="0.2">
      <c r="A45" s="28" t="s">
        <v>40</v>
      </c>
      <c r="B45" s="29"/>
      <c r="C45" s="29"/>
      <c r="D45" s="29"/>
      <c r="E45" s="29"/>
      <c r="F45" s="30"/>
      <c r="G45" s="31"/>
      <c r="H45" s="32"/>
      <c r="I45" s="32"/>
      <c r="J45" s="42"/>
    </row>
    <row r="46" spans="1:11" ht="15" customHeight="1" x14ac:dyDescent="0.2">
      <c r="A46" s="28" t="s">
        <v>53</v>
      </c>
      <c r="B46" s="29"/>
      <c r="C46" s="29"/>
      <c r="D46" s="29"/>
      <c r="E46" s="29"/>
      <c r="F46" s="30"/>
      <c r="G46" s="31" t="s">
        <v>54</v>
      </c>
      <c r="H46" s="32">
        <f>[1]Лист2!M51</f>
        <v>7601771</v>
      </c>
      <c r="I46" s="32">
        <f>[1]Лист2!J51</f>
        <v>96471</v>
      </c>
      <c r="J46" s="42"/>
      <c r="K46" s="33"/>
    </row>
    <row r="47" spans="1:11" ht="31.5" customHeight="1" x14ac:dyDescent="0.2">
      <c r="A47" s="34" t="s">
        <v>55</v>
      </c>
      <c r="B47" s="35"/>
      <c r="C47" s="35"/>
      <c r="D47" s="35"/>
      <c r="E47" s="35"/>
      <c r="F47" s="45"/>
      <c r="G47" s="31" t="s">
        <v>56</v>
      </c>
      <c r="H47" s="32">
        <f>[1]Лист2!M54</f>
        <v>26828</v>
      </c>
      <c r="I47" s="32">
        <f>[1]Лист2!J54</f>
        <v>22487</v>
      </c>
      <c r="J47" s="42"/>
    </row>
    <row r="48" spans="1:11" ht="23.25" customHeight="1" x14ac:dyDescent="0.2">
      <c r="A48" s="34" t="s">
        <v>57</v>
      </c>
      <c r="B48" s="35"/>
      <c r="C48" s="35"/>
      <c r="D48" s="35"/>
      <c r="E48" s="35"/>
      <c r="F48" s="45"/>
      <c r="G48" s="31"/>
      <c r="H48" s="32"/>
      <c r="I48" s="32"/>
      <c r="J48" s="42"/>
    </row>
    <row r="49" spans="1:11" ht="20.25" customHeight="1" x14ac:dyDescent="0.2">
      <c r="A49" s="34" t="s">
        <v>58</v>
      </c>
      <c r="B49" s="35"/>
      <c r="C49" s="35"/>
      <c r="D49" s="35"/>
      <c r="E49" s="35"/>
      <c r="F49" s="45"/>
      <c r="G49" s="31"/>
      <c r="H49" s="32"/>
      <c r="I49" s="32"/>
      <c r="J49" s="42"/>
    </row>
    <row r="50" spans="1:11" x14ac:dyDescent="0.2">
      <c r="A50" s="34" t="s">
        <v>59</v>
      </c>
      <c r="B50" s="35"/>
      <c r="C50" s="35"/>
      <c r="D50" s="35"/>
      <c r="E50" s="35"/>
      <c r="F50" s="45"/>
      <c r="G50" s="31" t="s">
        <v>60</v>
      </c>
      <c r="H50" s="32">
        <f>[1]Лист2!M58+[1]Лист2!M71</f>
        <v>18997856</v>
      </c>
      <c r="I50" s="32">
        <f>[1]Лист2!J58+[1]Лист2!J71</f>
        <v>18294375</v>
      </c>
      <c r="J50" s="42"/>
      <c r="K50" s="33"/>
    </row>
    <row r="51" spans="1:11" x14ac:dyDescent="0.2">
      <c r="A51" s="34" t="s">
        <v>61</v>
      </c>
      <c r="B51" s="35"/>
      <c r="C51" s="35"/>
      <c r="D51" s="35"/>
      <c r="E51" s="35"/>
      <c r="F51" s="45"/>
      <c r="G51" s="31"/>
      <c r="H51" s="32"/>
      <c r="I51" s="32"/>
      <c r="J51" s="42"/>
    </row>
    <row r="52" spans="1:11" x14ac:dyDescent="0.2">
      <c r="A52" s="34" t="s">
        <v>62</v>
      </c>
      <c r="B52" s="35"/>
      <c r="C52" s="35"/>
      <c r="D52" s="35"/>
      <c r="E52" s="35"/>
      <c r="F52" s="43"/>
      <c r="G52" s="31"/>
      <c r="H52" s="32"/>
      <c r="I52" s="32"/>
      <c r="J52" s="42"/>
    </row>
    <row r="53" spans="1:11" ht="15" customHeight="1" x14ac:dyDescent="0.2">
      <c r="A53" s="34" t="s">
        <v>63</v>
      </c>
      <c r="B53" s="35"/>
      <c r="C53" s="35"/>
      <c r="D53" s="35"/>
      <c r="E53" s="35"/>
      <c r="F53" s="45"/>
      <c r="G53" s="31" t="s">
        <v>64</v>
      </c>
      <c r="H53" s="32">
        <f>[1]Лист2!M75</f>
        <v>6759</v>
      </c>
      <c r="I53" s="32">
        <f>[1]Лист2!J75</f>
        <v>7491</v>
      </c>
      <c r="J53" s="42"/>
    </row>
    <row r="54" spans="1:11" x14ac:dyDescent="0.2">
      <c r="A54" s="34" t="s">
        <v>65</v>
      </c>
      <c r="B54" s="35"/>
      <c r="C54" s="35"/>
      <c r="D54" s="35"/>
      <c r="E54" s="35"/>
      <c r="F54" s="45"/>
      <c r="G54" s="31"/>
      <c r="H54" s="32"/>
      <c r="I54" s="32"/>
      <c r="J54" s="42"/>
    </row>
    <row r="55" spans="1:11" x14ac:dyDescent="0.2">
      <c r="A55" s="34" t="s">
        <v>66</v>
      </c>
      <c r="B55" s="35"/>
      <c r="C55" s="35"/>
      <c r="D55" s="35"/>
      <c r="E55" s="35"/>
      <c r="F55" s="45"/>
      <c r="G55" s="31" t="s">
        <v>67</v>
      </c>
      <c r="H55" s="32">
        <f>[1]Лист2!M80</f>
        <v>1369363</v>
      </c>
      <c r="I55" s="32">
        <f>[1]Лист2!J80+4045</f>
        <v>1576006</v>
      </c>
      <c r="J55" s="39"/>
    </row>
    <row r="56" spans="1:11" x14ac:dyDescent="0.2">
      <c r="A56" s="46" t="s">
        <v>68</v>
      </c>
      <c r="B56" s="46"/>
      <c r="C56" s="46"/>
      <c r="D56" s="46"/>
      <c r="E56" s="46"/>
      <c r="F56" s="46"/>
      <c r="G56" s="40"/>
      <c r="H56" s="41">
        <f>SUM(H44:H55)</f>
        <v>28002577</v>
      </c>
      <c r="I56" s="41">
        <f>SUM(I44:I55)</f>
        <v>19996830</v>
      </c>
      <c r="J56" s="42"/>
    </row>
    <row r="57" spans="1:11" x14ac:dyDescent="0.2">
      <c r="A57" s="46" t="s">
        <v>69</v>
      </c>
      <c r="B57" s="46"/>
      <c r="C57" s="46"/>
      <c r="D57" s="46"/>
      <c r="E57" s="46"/>
      <c r="F57" s="46"/>
      <c r="G57" s="47"/>
      <c r="H57" s="41">
        <f>H39+H56</f>
        <v>45670033</v>
      </c>
      <c r="I57" s="41">
        <f>I39+I56</f>
        <v>35376758</v>
      </c>
      <c r="J57" s="42"/>
      <c r="K57" s="48"/>
    </row>
    <row r="58" spans="1:11" x14ac:dyDescent="0.2">
      <c r="A58" s="49"/>
      <c r="B58" s="49"/>
      <c r="C58" s="49"/>
      <c r="D58" s="49"/>
      <c r="E58" s="49"/>
      <c r="F58" s="49"/>
      <c r="G58" s="50"/>
      <c r="H58" s="51"/>
      <c r="I58" s="52"/>
      <c r="J58" s="42"/>
    </row>
    <row r="59" spans="1:11" x14ac:dyDescent="0.2">
      <c r="A59" s="53"/>
      <c r="B59" s="53"/>
      <c r="C59" s="53"/>
      <c r="D59" s="53"/>
      <c r="E59" s="53"/>
      <c r="F59" s="53"/>
      <c r="G59" s="50"/>
      <c r="H59" s="52"/>
      <c r="I59" s="52"/>
    </row>
    <row r="60" spans="1:11" x14ac:dyDescent="0.2">
      <c r="A60" s="54"/>
      <c r="B60" s="54"/>
      <c r="C60" s="54"/>
      <c r="D60" s="54"/>
      <c r="E60" s="54"/>
      <c r="F60" s="54"/>
      <c r="G60" s="50"/>
      <c r="H60" s="52"/>
      <c r="I60" s="52"/>
    </row>
    <row r="61" spans="1:11" x14ac:dyDescent="0.2">
      <c r="A61" s="55"/>
      <c r="B61" s="55"/>
      <c r="C61" s="55"/>
      <c r="D61" s="55"/>
      <c r="E61" s="55"/>
      <c r="F61" s="55"/>
      <c r="G61" s="56"/>
      <c r="H61" s="57"/>
      <c r="I61" s="57"/>
    </row>
    <row r="62" spans="1:11" ht="25.5" customHeight="1" x14ac:dyDescent="0.2">
      <c r="A62" s="46" t="s">
        <v>70</v>
      </c>
      <c r="B62" s="46"/>
      <c r="C62" s="46"/>
      <c r="D62" s="46"/>
      <c r="E62" s="46"/>
      <c r="F62" s="46"/>
      <c r="G62" s="58" t="s">
        <v>71</v>
      </c>
      <c r="H62" s="58" t="s">
        <v>32</v>
      </c>
      <c r="I62" s="58" t="s">
        <v>33</v>
      </c>
    </row>
    <row r="63" spans="1:11" ht="15" customHeight="1" x14ac:dyDescent="0.2">
      <c r="A63" s="59"/>
      <c r="B63" s="59"/>
      <c r="C63" s="59"/>
      <c r="D63" s="59"/>
      <c r="E63" s="59"/>
      <c r="F63" s="59"/>
      <c r="G63" s="60"/>
      <c r="H63" s="60"/>
      <c r="I63" s="60"/>
    </row>
    <row r="64" spans="1:11" x14ac:dyDescent="0.2">
      <c r="A64" s="19" t="s">
        <v>72</v>
      </c>
      <c r="B64" s="20"/>
      <c r="C64" s="20"/>
      <c r="D64" s="20"/>
      <c r="E64" s="20"/>
      <c r="F64" s="21"/>
      <c r="G64" s="31"/>
      <c r="H64" s="27"/>
      <c r="I64" s="27"/>
    </row>
    <row r="65" spans="1:11" x14ac:dyDescent="0.2">
      <c r="A65" s="34" t="s">
        <v>73</v>
      </c>
      <c r="B65" s="35"/>
      <c r="C65" s="35"/>
      <c r="D65" s="35"/>
      <c r="E65" s="35"/>
      <c r="F65" s="45"/>
      <c r="G65" s="31"/>
      <c r="H65" s="61">
        <f>0</f>
        <v>0</v>
      </c>
      <c r="I65" s="61">
        <v>0</v>
      </c>
    </row>
    <row r="66" spans="1:11" x14ac:dyDescent="0.2">
      <c r="A66" s="34" t="s">
        <v>38</v>
      </c>
      <c r="B66" s="35"/>
      <c r="C66" s="35"/>
      <c r="D66" s="35"/>
      <c r="E66" s="35"/>
      <c r="F66" s="45"/>
      <c r="G66" s="31"/>
      <c r="H66" s="27"/>
      <c r="I66" s="27"/>
    </row>
    <row r="67" spans="1:11" x14ac:dyDescent="0.2">
      <c r="A67" s="34" t="s">
        <v>74</v>
      </c>
      <c r="B67" s="35"/>
      <c r="C67" s="35"/>
      <c r="D67" s="35"/>
      <c r="E67" s="35"/>
      <c r="F67" s="45"/>
      <c r="G67" s="31"/>
      <c r="H67" s="32"/>
      <c r="I67" s="32"/>
      <c r="J67" s="39"/>
    </row>
    <row r="68" spans="1:11" ht="27" customHeight="1" x14ac:dyDescent="0.2">
      <c r="A68" s="34" t="s">
        <v>75</v>
      </c>
      <c r="B68" s="35"/>
      <c r="C68" s="35"/>
      <c r="D68" s="35"/>
      <c r="E68" s="35"/>
      <c r="F68" s="45"/>
      <c r="G68" s="31" t="s">
        <v>76</v>
      </c>
      <c r="H68" s="32">
        <f>[1]Лист2!N101-H71</f>
        <v>607934</v>
      </c>
      <c r="I68" s="32">
        <f>[1]Лист2!K101-I71</f>
        <v>693713</v>
      </c>
      <c r="J68" s="39"/>
      <c r="K68" s="33"/>
    </row>
    <row r="69" spans="1:11" ht="27" customHeight="1" x14ac:dyDescent="0.2">
      <c r="A69" s="34" t="s">
        <v>77</v>
      </c>
      <c r="B69" s="35"/>
      <c r="C69" s="35"/>
      <c r="D69" s="35"/>
      <c r="E69" s="35"/>
      <c r="F69" s="45"/>
      <c r="G69" s="31" t="s">
        <v>78</v>
      </c>
      <c r="H69" s="32">
        <f>[1]Лист2!N111</f>
        <v>51662</v>
      </c>
      <c r="I69" s="32">
        <f>[1]Лист2!K111</f>
        <v>51662</v>
      </c>
      <c r="J69" s="39"/>
    </row>
    <row r="70" spans="1:11" ht="29.25" customHeight="1" x14ac:dyDescent="0.2">
      <c r="A70" s="34" t="s">
        <v>79</v>
      </c>
      <c r="B70" s="35"/>
      <c r="C70" s="35"/>
      <c r="D70" s="35"/>
      <c r="E70" s="35"/>
      <c r="F70" s="45"/>
      <c r="G70" s="31" t="s">
        <v>80</v>
      </c>
      <c r="H70" s="32">
        <f>[1]Лист2!N88</f>
        <v>8169614</v>
      </c>
      <c r="I70" s="32">
        <f>[1]Лист2!K88</f>
        <v>6295514</v>
      </c>
      <c r="J70" s="39"/>
      <c r="K70" s="33"/>
    </row>
    <row r="71" spans="1:11" x14ac:dyDescent="0.2">
      <c r="A71" s="34" t="s">
        <v>81</v>
      </c>
      <c r="B71" s="35"/>
      <c r="C71" s="35"/>
      <c r="D71" s="35"/>
      <c r="E71" s="35"/>
      <c r="F71" s="45"/>
      <c r="G71" s="31" t="s">
        <v>82</v>
      </c>
      <c r="H71" s="32">
        <f>[1]Лист2!N105</f>
        <v>109367</v>
      </c>
      <c r="I71" s="32">
        <f>[1]Лист2!K105</f>
        <v>136102</v>
      </c>
      <c r="J71" s="39"/>
    </row>
    <row r="72" spans="1:11" ht="15" customHeight="1" x14ac:dyDescent="0.2">
      <c r="A72" s="34" t="s">
        <v>83</v>
      </c>
      <c r="B72" s="35"/>
      <c r="C72" s="35"/>
      <c r="D72" s="35"/>
      <c r="E72" s="35"/>
      <c r="F72" s="45"/>
      <c r="G72" s="31" t="s">
        <v>84</v>
      </c>
      <c r="H72" s="32">
        <f>[1]Лист2!N87-[1]Лист2!N88+[1]Лист2!N85+[1]Лист2!N96+[1]Лист2!N113-1</f>
        <v>14494611</v>
      </c>
      <c r="I72" s="32">
        <f>[1]Лист2!K87-[1]Лист2!K88+[1]Лист2!K85+[1]Лист2!K96+[1]Лист2!K113</f>
        <v>9217508</v>
      </c>
    </row>
    <row r="73" spans="1:11" x14ac:dyDescent="0.2">
      <c r="A73" s="19" t="s">
        <v>85</v>
      </c>
      <c r="B73" s="20"/>
      <c r="C73" s="20"/>
      <c r="D73" s="20"/>
      <c r="E73" s="20"/>
      <c r="F73" s="21"/>
      <c r="G73" s="40"/>
      <c r="H73" s="41">
        <f>SUM(H65:H72)</f>
        <v>23433188</v>
      </c>
      <c r="I73" s="41">
        <f>SUM(I65:I72)</f>
        <v>16394499</v>
      </c>
      <c r="J73" s="39"/>
    </row>
    <row r="74" spans="1:11" ht="25.5" customHeight="1" x14ac:dyDescent="0.2">
      <c r="A74" s="34" t="s">
        <v>86</v>
      </c>
      <c r="B74" s="35"/>
      <c r="C74" s="35"/>
      <c r="D74" s="35"/>
      <c r="E74" s="35"/>
      <c r="F74" s="45"/>
      <c r="G74" s="40"/>
      <c r="H74" s="41"/>
      <c r="I74" s="41"/>
      <c r="J74" s="39"/>
    </row>
    <row r="75" spans="1:11" x14ac:dyDescent="0.2">
      <c r="A75" s="19" t="s">
        <v>87</v>
      </c>
      <c r="B75" s="20"/>
      <c r="C75" s="20"/>
      <c r="D75" s="20"/>
      <c r="E75" s="20"/>
      <c r="F75" s="21"/>
      <c r="G75" s="40"/>
      <c r="H75" s="27"/>
      <c r="I75" s="27"/>
      <c r="J75" s="42"/>
    </row>
    <row r="76" spans="1:11" ht="15" customHeight="1" x14ac:dyDescent="0.2">
      <c r="A76" s="34" t="s">
        <v>73</v>
      </c>
      <c r="B76" s="35"/>
      <c r="C76" s="35"/>
      <c r="D76" s="35"/>
      <c r="E76" s="35"/>
      <c r="F76" s="45"/>
      <c r="G76" s="31"/>
      <c r="H76" s="32">
        <f>[2]оборотка!M134</f>
        <v>0</v>
      </c>
      <c r="I76" s="32">
        <v>0</v>
      </c>
      <c r="J76" s="42"/>
    </row>
    <row r="77" spans="1:11" ht="15" customHeight="1" x14ac:dyDescent="0.2">
      <c r="A77" s="34" t="s">
        <v>38</v>
      </c>
      <c r="B77" s="35"/>
      <c r="C77" s="35"/>
      <c r="D77" s="35"/>
      <c r="E77" s="35"/>
      <c r="F77" s="45"/>
      <c r="G77" s="31"/>
      <c r="H77" s="32"/>
      <c r="I77" s="32"/>
      <c r="J77" s="42"/>
    </row>
    <row r="78" spans="1:11" ht="15" customHeight="1" x14ac:dyDescent="0.2">
      <c r="A78" s="34" t="s">
        <v>88</v>
      </c>
      <c r="B78" s="35"/>
      <c r="C78" s="35"/>
      <c r="D78" s="35"/>
      <c r="E78" s="35"/>
      <c r="F78" s="45"/>
      <c r="G78" s="31"/>
      <c r="H78" s="32"/>
      <c r="I78" s="32"/>
      <c r="J78" s="42"/>
    </row>
    <row r="79" spans="1:11" ht="27" customHeight="1" x14ac:dyDescent="0.2">
      <c r="A79" s="34" t="s">
        <v>89</v>
      </c>
      <c r="B79" s="35"/>
      <c r="C79" s="35"/>
      <c r="D79" s="35"/>
      <c r="E79" s="35"/>
      <c r="F79" s="45"/>
      <c r="G79" s="31"/>
      <c r="H79" s="32"/>
      <c r="I79" s="32"/>
      <c r="J79" s="42"/>
    </row>
    <row r="80" spans="1:11" ht="15" customHeight="1" x14ac:dyDescent="0.2">
      <c r="A80" s="34" t="s">
        <v>90</v>
      </c>
      <c r="B80" s="35"/>
      <c r="C80" s="35"/>
      <c r="D80" s="35"/>
      <c r="E80" s="35"/>
      <c r="F80" s="43"/>
      <c r="G80" s="31"/>
      <c r="H80" s="32"/>
      <c r="I80" s="32"/>
      <c r="J80" s="42"/>
    </row>
    <row r="81" spans="1:16" x14ac:dyDescent="0.2">
      <c r="A81" s="34" t="s">
        <v>91</v>
      </c>
      <c r="B81" s="35"/>
      <c r="C81" s="35"/>
      <c r="D81" s="35"/>
      <c r="E81" s="35"/>
      <c r="F81" s="45"/>
      <c r="G81" s="31" t="s">
        <v>92</v>
      </c>
      <c r="H81" s="32">
        <f>[1]Лист2!N116</f>
        <v>213030</v>
      </c>
      <c r="I81" s="32">
        <f>[1]Лист2!K116</f>
        <v>988389</v>
      </c>
      <c r="J81" s="42"/>
    </row>
    <row r="82" spans="1:16" x14ac:dyDescent="0.2">
      <c r="A82" s="62" t="s">
        <v>93</v>
      </c>
      <c r="B82" s="63"/>
      <c r="C82" s="63"/>
      <c r="D82" s="63"/>
      <c r="E82" s="63"/>
      <c r="F82" s="64"/>
      <c r="G82" s="31" t="s">
        <v>94</v>
      </c>
      <c r="H82" s="32">
        <f>[1]Лист2!N118</f>
        <v>878211</v>
      </c>
      <c r="I82" s="32">
        <f>[1]Лист2!K118</f>
        <v>795131</v>
      </c>
      <c r="J82" s="42"/>
    </row>
    <row r="83" spans="1:16" x14ac:dyDescent="0.2">
      <c r="A83" s="65" t="s">
        <v>95</v>
      </c>
      <c r="B83" s="66"/>
      <c r="C83" s="66"/>
      <c r="D83" s="66"/>
      <c r="E83" s="66"/>
      <c r="F83" s="67"/>
      <c r="G83" s="40"/>
      <c r="H83" s="41">
        <f>SUM(H76:H82)</f>
        <v>1091241</v>
      </c>
      <c r="I83" s="41">
        <f>SUM(I76:I82)</f>
        <v>1783520</v>
      </c>
      <c r="J83" s="42"/>
    </row>
    <row r="84" spans="1:16" x14ac:dyDescent="0.2">
      <c r="A84" s="65" t="s">
        <v>96</v>
      </c>
      <c r="B84" s="66"/>
      <c r="C84" s="66"/>
      <c r="D84" s="66"/>
      <c r="E84" s="66"/>
      <c r="F84" s="67"/>
      <c r="G84" s="31"/>
      <c r="H84" s="27"/>
      <c r="I84" s="27"/>
      <c r="J84" s="42"/>
    </row>
    <row r="85" spans="1:16" x14ac:dyDescent="0.2">
      <c r="A85" s="62" t="s">
        <v>97</v>
      </c>
      <c r="B85" s="63"/>
      <c r="C85" s="63"/>
      <c r="D85" s="63"/>
      <c r="E85" s="63"/>
      <c r="F85" s="64"/>
      <c r="G85" s="31" t="s">
        <v>98</v>
      </c>
      <c r="H85" s="32">
        <f>[1]Лист2!N120</f>
        <v>100000</v>
      </c>
      <c r="I85" s="32">
        <f>[1]Лист2!K120</f>
        <v>100000</v>
      </c>
      <c r="J85" s="42"/>
    </row>
    <row r="86" spans="1:16" x14ac:dyDescent="0.2">
      <c r="A86" s="62" t="s">
        <v>99</v>
      </c>
      <c r="B86" s="63"/>
      <c r="C86" s="63"/>
      <c r="D86" s="63"/>
      <c r="E86" s="63"/>
      <c r="F86" s="64"/>
      <c r="G86" s="31"/>
      <c r="H86" s="32"/>
      <c r="I86" s="32"/>
      <c r="J86" s="42"/>
    </row>
    <row r="87" spans="1:16" ht="17.25" customHeight="1" x14ac:dyDescent="0.2">
      <c r="A87" s="62" t="s">
        <v>100</v>
      </c>
      <c r="B87" s="63"/>
      <c r="C87" s="63"/>
      <c r="D87" s="63"/>
      <c r="E87" s="63"/>
      <c r="F87" s="64"/>
      <c r="G87" s="31"/>
      <c r="H87" s="32"/>
      <c r="I87" s="32"/>
      <c r="J87" s="42"/>
      <c r="P87" s="33"/>
    </row>
    <row r="88" spans="1:16" x14ac:dyDescent="0.2">
      <c r="A88" s="62" t="s">
        <v>101</v>
      </c>
      <c r="B88" s="63"/>
      <c r="C88" s="63"/>
      <c r="D88" s="63"/>
      <c r="E88" s="63"/>
      <c r="F88" s="64"/>
      <c r="G88" s="31"/>
      <c r="H88" s="32"/>
      <c r="I88" s="32">
        <v>0</v>
      </c>
      <c r="J88" s="42"/>
      <c r="P88" s="33"/>
    </row>
    <row r="89" spans="1:16" x14ac:dyDescent="0.2">
      <c r="A89" s="62" t="s">
        <v>102</v>
      </c>
      <c r="B89" s="63"/>
      <c r="C89" s="63"/>
      <c r="D89" s="63"/>
      <c r="E89" s="63"/>
      <c r="F89" s="64"/>
      <c r="G89" s="31" t="s">
        <v>98</v>
      </c>
      <c r="H89" s="32">
        <f>[1]Лист2!N123</f>
        <v>21045604</v>
      </c>
      <c r="I89" s="32">
        <f>[1]Лист2!K123</f>
        <v>17098739</v>
      </c>
      <c r="J89" s="42"/>
      <c r="K89" s="33"/>
      <c r="L89" s="33"/>
    </row>
    <row r="90" spans="1:16" s="74" customFormat="1" ht="33" customHeight="1" x14ac:dyDescent="0.2">
      <c r="A90" s="68" t="s">
        <v>103</v>
      </c>
      <c r="B90" s="69"/>
      <c r="C90" s="69"/>
      <c r="D90" s="69"/>
      <c r="E90" s="69"/>
      <c r="F90" s="70"/>
      <c r="G90" s="40"/>
      <c r="H90" s="71">
        <f>SUM(H85:H89)</f>
        <v>21145604</v>
      </c>
      <c r="I90" s="71">
        <f>SUM(I85:I89)</f>
        <v>17198739</v>
      </c>
      <c r="J90" s="72"/>
      <c r="K90" s="73"/>
      <c r="L90" s="73"/>
    </row>
    <row r="91" spans="1:16" ht="15.75" customHeight="1" x14ac:dyDescent="0.2">
      <c r="A91" s="62" t="s">
        <v>104</v>
      </c>
      <c r="B91" s="63"/>
      <c r="C91" s="63"/>
      <c r="D91" s="63"/>
      <c r="E91" s="63"/>
      <c r="F91" s="64"/>
      <c r="G91" s="31"/>
      <c r="H91" s="32"/>
      <c r="I91" s="32"/>
      <c r="J91" s="42"/>
      <c r="K91" s="73"/>
      <c r="L91" s="73"/>
    </row>
    <row r="92" spans="1:16" ht="14.25" customHeight="1" x14ac:dyDescent="0.2">
      <c r="A92" s="65" t="s">
        <v>105</v>
      </c>
      <c r="B92" s="66"/>
      <c r="C92" s="66"/>
      <c r="D92" s="66"/>
      <c r="E92" s="66"/>
      <c r="F92" s="67"/>
      <c r="G92" s="40"/>
      <c r="H92" s="41">
        <f>H90+H91</f>
        <v>21145604</v>
      </c>
      <c r="I92" s="41">
        <f>I90+I91</f>
        <v>17198739</v>
      </c>
      <c r="J92" s="42"/>
      <c r="K92" s="73"/>
      <c r="L92" s="73"/>
    </row>
    <row r="93" spans="1:16" ht="14.25" customHeight="1" x14ac:dyDescent="0.2">
      <c r="A93" s="65" t="s">
        <v>106</v>
      </c>
      <c r="B93" s="66"/>
      <c r="C93" s="66"/>
      <c r="D93" s="66"/>
      <c r="E93" s="66"/>
      <c r="F93" s="67"/>
      <c r="G93" s="75"/>
      <c r="H93" s="41">
        <f>H73+H74+H83+H92</f>
        <v>45670033</v>
      </c>
      <c r="I93" s="41">
        <f>I73+I74+I83+I92</f>
        <v>35376758</v>
      </c>
      <c r="K93" s="76"/>
      <c r="L93" s="73"/>
    </row>
    <row r="94" spans="1:16" ht="14.25" customHeight="1" x14ac:dyDescent="0.2">
      <c r="A94" s="13"/>
      <c r="B94" s="13"/>
      <c r="C94" s="13"/>
      <c r="D94" s="13"/>
      <c r="E94" s="13"/>
      <c r="F94" s="13"/>
      <c r="G94" s="13"/>
      <c r="K94" s="78"/>
      <c r="L94" s="73"/>
    </row>
    <row r="95" spans="1:16" ht="14.25" customHeight="1" x14ac:dyDescent="0.2">
      <c r="A95" s="79" t="s">
        <v>107</v>
      </c>
      <c r="B95" s="79"/>
      <c r="C95" s="80" t="s">
        <v>108</v>
      </c>
      <c r="D95" s="12"/>
      <c r="E95" s="12"/>
      <c r="F95" s="12"/>
      <c r="G95" s="12" t="s">
        <v>109</v>
      </c>
      <c r="H95" s="81"/>
      <c r="I95" s="8"/>
      <c r="K95" s="73"/>
      <c r="L95" s="73"/>
    </row>
    <row r="96" spans="1:16" x14ac:dyDescent="0.2">
      <c r="A96" s="82"/>
      <c r="B96" s="82"/>
      <c r="C96" s="83"/>
      <c r="D96" s="13"/>
      <c r="E96" s="13"/>
      <c r="F96" s="13"/>
      <c r="G96" s="84" t="s">
        <v>110</v>
      </c>
      <c r="H96" s="85"/>
      <c r="I96" s="8"/>
      <c r="J96" s="86"/>
    </row>
    <row r="97" spans="1:9" x14ac:dyDescent="0.2">
      <c r="A97" s="79" t="s">
        <v>111</v>
      </c>
      <c r="B97" s="79"/>
      <c r="C97" s="80" t="s">
        <v>112</v>
      </c>
      <c r="D97" s="12"/>
      <c r="E97" s="12"/>
      <c r="F97" s="12"/>
      <c r="G97" s="12" t="s">
        <v>109</v>
      </c>
      <c r="H97" s="81"/>
      <c r="I97" s="8"/>
    </row>
    <row r="98" spans="1:9" x14ac:dyDescent="0.2">
      <c r="A98" s="8"/>
      <c r="B98" s="8"/>
      <c r="C98" s="8"/>
      <c r="D98" s="8"/>
      <c r="E98" s="8"/>
      <c r="F98" s="8"/>
      <c r="G98" s="84" t="s">
        <v>110</v>
      </c>
      <c r="H98" s="85"/>
      <c r="I98" s="8"/>
    </row>
    <row r="99" spans="1:9" x14ac:dyDescent="0.2">
      <c r="A99" s="8"/>
      <c r="B99" s="8"/>
      <c r="C99" s="8"/>
      <c r="D99" s="8"/>
      <c r="E99" s="8"/>
      <c r="F99" s="8"/>
      <c r="G99" s="8"/>
      <c r="H99" s="87"/>
      <c r="I99" s="8"/>
    </row>
    <row r="100" spans="1:9" x14ac:dyDescent="0.2">
      <c r="A100" s="8" t="s">
        <v>113</v>
      </c>
      <c r="B100" s="8"/>
      <c r="C100" s="8"/>
      <c r="D100" s="8"/>
      <c r="E100" s="8"/>
      <c r="F100" s="8"/>
      <c r="G100" s="8"/>
      <c r="H100" s="87"/>
      <c r="I100" s="8"/>
    </row>
    <row r="101" spans="1:9" x14ac:dyDescent="0.2">
      <c r="A101" s="8"/>
      <c r="B101" s="8"/>
      <c r="C101" s="8"/>
      <c r="D101" s="8"/>
      <c r="E101" s="8"/>
      <c r="F101" s="8"/>
      <c r="G101" s="8"/>
      <c r="H101" s="88"/>
      <c r="I101" s="8"/>
    </row>
    <row r="102" spans="1:9" x14ac:dyDescent="0.2">
      <c r="A102" s="8"/>
      <c r="B102" s="8"/>
      <c r="C102" s="8"/>
      <c r="D102" s="8"/>
      <c r="E102" s="8"/>
      <c r="F102" s="8"/>
      <c r="G102" s="8"/>
      <c r="H102" s="89"/>
      <c r="I102" s="8"/>
    </row>
    <row r="103" spans="1:9" x14ac:dyDescent="0.2">
      <c r="A103" s="90"/>
      <c r="B103" s="91"/>
      <c r="C103" s="92"/>
      <c r="D103" s="91"/>
      <c r="E103" s="91"/>
      <c r="F103" s="91"/>
      <c r="G103" s="91"/>
      <c r="H103" s="92"/>
      <c r="I103" s="93"/>
    </row>
    <row r="104" spans="1:9" x14ac:dyDescent="0.2">
      <c r="A104" s="90"/>
      <c r="B104" s="91"/>
      <c r="C104" s="92"/>
      <c r="D104" s="91"/>
      <c r="E104" s="91"/>
      <c r="F104" s="91"/>
      <c r="G104" s="91"/>
      <c r="H104" s="92"/>
      <c r="I104" s="93" t="s">
        <v>114</v>
      </c>
    </row>
    <row r="105" spans="1:9" x14ac:dyDescent="0.2">
      <c r="A105" s="90"/>
      <c r="B105" s="91"/>
      <c r="C105" s="92"/>
      <c r="D105" s="91"/>
      <c r="E105" s="91"/>
      <c r="F105" s="91"/>
      <c r="G105" s="91"/>
      <c r="H105" s="92"/>
      <c r="I105" s="93" t="s">
        <v>8</v>
      </c>
    </row>
    <row r="106" spans="1:9" x14ac:dyDescent="0.2">
      <c r="A106" s="90"/>
      <c r="B106" s="91"/>
      <c r="C106" s="92"/>
      <c r="D106" s="91"/>
      <c r="E106" s="91"/>
      <c r="F106" s="91"/>
      <c r="G106" s="91"/>
      <c r="H106" s="92"/>
      <c r="I106" s="10" t="s">
        <v>9</v>
      </c>
    </row>
    <row r="107" spans="1:9" x14ac:dyDescent="0.2">
      <c r="A107" s="8"/>
      <c r="B107" s="8"/>
      <c r="C107" s="8"/>
      <c r="D107" s="8"/>
      <c r="E107" s="8"/>
      <c r="F107" s="8"/>
      <c r="G107" s="8"/>
      <c r="H107" s="94"/>
      <c r="I107" s="11" t="s">
        <v>115</v>
      </c>
    </row>
    <row r="108" spans="1:9" x14ac:dyDescent="0.2">
      <c r="A108" s="8" t="s">
        <v>11</v>
      </c>
      <c r="B108" s="8"/>
      <c r="C108" s="8"/>
      <c r="D108" s="12" t="s">
        <v>12</v>
      </c>
      <c r="E108" s="12"/>
      <c r="F108" s="8"/>
      <c r="G108" s="8"/>
      <c r="H108" s="94"/>
      <c r="I108" s="95"/>
    </row>
    <row r="109" spans="1:9" x14ac:dyDescent="0.2">
      <c r="A109" s="8"/>
      <c r="B109" s="8"/>
      <c r="C109" s="8"/>
      <c r="D109" s="8"/>
      <c r="E109" s="8"/>
      <c r="F109" s="8"/>
      <c r="G109" s="8"/>
      <c r="H109" s="94"/>
      <c r="I109" s="95"/>
    </row>
    <row r="110" spans="1:9" x14ac:dyDescent="0.2">
      <c r="A110" s="8"/>
      <c r="B110" s="8"/>
      <c r="C110" s="8"/>
      <c r="D110" s="8"/>
      <c r="E110" s="8"/>
      <c r="F110" s="8"/>
      <c r="G110" s="8"/>
      <c r="H110" s="94"/>
      <c r="I110" s="95"/>
    </row>
    <row r="111" spans="1:9" x14ac:dyDescent="0.2">
      <c r="A111" s="17" t="s">
        <v>116</v>
      </c>
      <c r="B111" s="17"/>
      <c r="C111" s="17"/>
      <c r="D111" s="17"/>
      <c r="E111" s="17"/>
      <c r="F111" s="17"/>
      <c r="G111" s="17"/>
      <c r="H111" s="17"/>
      <c r="I111" s="17"/>
    </row>
    <row r="112" spans="1:9" x14ac:dyDescent="0.2">
      <c r="A112" s="17" t="s">
        <v>117</v>
      </c>
      <c r="B112" s="17"/>
      <c r="C112" s="17"/>
      <c r="D112" s="17"/>
      <c r="E112" s="17"/>
      <c r="F112" s="17"/>
      <c r="G112" s="17"/>
      <c r="H112" s="17"/>
      <c r="I112" s="17"/>
    </row>
    <row r="113" spans="1:9" x14ac:dyDescent="0.2">
      <c r="A113" s="8"/>
      <c r="B113" s="8"/>
      <c r="C113" s="8"/>
      <c r="D113" s="8"/>
      <c r="E113" s="8"/>
      <c r="F113" s="8"/>
      <c r="G113" s="8"/>
      <c r="H113" s="94"/>
      <c r="I113" s="94"/>
    </row>
    <row r="114" spans="1:9" x14ac:dyDescent="0.2">
      <c r="A114" s="8"/>
      <c r="B114" s="8"/>
      <c r="C114" s="8"/>
      <c r="D114" s="8"/>
      <c r="E114" s="8"/>
      <c r="F114" s="8"/>
      <c r="G114" s="96"/>
      <c r="H114" s="94"/>
      <c r="I114" s="18" t="s">
        <v>29</v>
      </c>
    </row>
    <row r="115" spans="1:9" ht="24" x14ac:dyDescent="0.2">
      <c r="A115" s="97" t="s">
        <v>118</v>
      </c>
      <c r="B115" s="98"/>
      <c r="C115" s="98"/>
      <c r="D115" s="98"/>
      <c r="E115" s="98"/>
      <c r="F115" s="99"/>
      <c r="G115" s="22" t="s">
        <v>31</v>
      </c>
      <c r="H115" s="22" t="s">
        <v>119</v>
      </c>
      <c r="I115" s="22" t="s">
        <v>120</v>
      </c>
    </row>
    <row r="116" spans="1:9" x14ac:dyDescent="0.2">
      <c r="A116" s="100" t="s">
        <v>121</v>
      </c>
      <c r="B116" s="101"/>
      <c r="C116" s="101"/>
      <c r="D116" s="101"/>
      <c r="E116" s="101"/>
      <c r="F116" s="102"/>
      <c r="G116" s="31" t="s">
        <v>122</v>
      </c>
      <c r="H116" s="32">
        <v>47251344</v>
      </c>
      <c r="I116" s="32">
        <v>31103507</v>
      </c>
    </row>
    <row r="117" spans="1:9" x14ac:dyDescent="0.2">
      <c r="A117" s="34" t="s">
        <v>123</v>
      </c>
      <c r="B117" s="35"/>
      <c r="C117" s="35"/>
      <c r="D117" s="35"/>
      <c r="E117" s="35"/>
      <c r="F117" s="45"/>
      <c r="G117" s="31" t="s">
        <v>124</v>
      </c>
      <c r="H117" s="32">
        <v>5915801</v>
      </c>
      <c r="I117" s="32">
        <v>4012780</v>
      </c>
    </row>
    <row r="118" spans="1:9" x14ac:dyDescent="0.2">
      <c r="A118" s="19" t="s">
        <v>125</v>
      </c>
      <c r="B118" s="20"/>
      <c r="C118" s="20"/>
      <c r="D118" s="20"/>
      <c r="E118" s="20"/>
      <c r="F118" s="21"/>
      <c r="G118" s="40"/>
      <c r="H118" s="41">
        <v>41335543</v>
      </c>
      <c r="I118" s="41">
        <v>27090727</v>
      </c>
    </row>
    <row r="119" spans="1:9" x14ac:dyDescent="0.2">
      <c r="A119" s="34" t="s">
        <v>126</v>
      </c>
      <c r="B119" s="35"/>
      <c r="C119" s="35"/>
      <c r="D119" s="35"/>
      <c r="E119" s="35"/>
      <c r="F119" s="45"/>
      <c r="G119" s="31" t="s">
        <v>127</v>
      </c>
      <c r="H119" s="32">
        <v>16699987</v>
      </c>
      <c r="I119" s="32">
        <v>10574394</v>
      </c>
    </row>
    <row r="120" spans="1:9" x14ac:dyDescent="0.2">
      <c r="A120" s="34" t="s">
        <v>128</v>
      </c>
      <c r="B120" s="35"/>
      <c r="C120" s="35"/>
      <c r="D120" s="35"/>
      <c r="E120" s="35"/>
      <c r="F120" s="45"/>
      <c r="G120" s="31" t="s">
        <v>129</v>
      </c>
      <c r="H120" s="32">
        <v>665047</v>
      </c>
      <c r="I120" s="32">
        <v>782491</v>
      </c>
    </row>
    <row r="121" spans="1:9" x14ac:dyDescent="0.2">
      <c r="A121" s="34" t="s">
        <v>130</v>
      </c>
      <c r="B121" s="35"/>
      <c r="C121" s="35"/>
      <c r="D121" s="35"/>
      <c r="E121" s="35"/>
      <c r="F121" s="45"/>
      <c r="G121" s="31" t="s">
        <v>131</v>
      </c>
      <c r="H121" s="32">
        <v>29169</v>
      </c>
      <c r="I121" s="32">
        <v>53192</v>
      </c>
    </row>
    <row r="122" spans="1:9" x14ac:dyDescent="0.2">
      <c r="A122" s="77" t="s">
        <v>132</v>
      </c>
      <c r="G122" s="31" t="s">
        <v>133</v>
      </c>
      <c r="H122" s="32">
        <v>1417973</v>
      </c>
      <c r="I122" s="32">
        <v>18962</v>
      </c>
    </row>
    <row r="123" spans="1:9" x14ac:dyDescent="0.2">
      <c r="A123" s="19" t="s">
        <v>134</v>
      </c>
      <c r="B123" s="20"/>
      <c r="C123" s="20"/>
      <c r="D123" s="20"/>
      <c r="E123" s="20"/>
      <c r="F123" s="21"/>
      <c r="G123" s="40"/>
      <c r="H123" s="71">
        <v>25359313</v>
      </c>
      <c r="I123" s="71">
        <v>15699612</v>
      </c>
    </row>
    <row r="124" spans="1:9" x14ac:dyDescent="0.2">
      <c r="A124" s="34" t="s">
        <v>135</v>
      </c>
      <c r="B124" s="35"/>
      <c r="C124" s="35"/>
      <c r="D124" s="35"/>
      <c r="E124" s="35"/>
      <c r="F124" s="45"/>
      <c r="G124" s="31" t="s">
        <v>136</v>
      </c>
      <c r="H124" s="32">
        <v>130485</v>
      </c>
      <c r="I124" s="32">
        <v>14252</v>
      </c>
    </row>
    <row r="125" spans="1:9" x14ac:dyDescent="0.2">
      <c r="A125" s="34" t="s">
        <v>137</v>
      </c>
      <c r="B125" s="35"/>
      <c r="C125" s="35"/>
      <c r="D125" s="35"/>
      <c r="E125" s="35"/>
      <c r="F125" s="45"/>
      <c r="G125" s="31" t="s">
        <v>138</v>
      </c>
      <c r="H125" s="32">
        <v>31705</v>
      </c>
      <c r="I125" s="32">
        <v>37017</v>
      </c>
    </row>
    <row r="126" spans="1:9" x14ac:dyDescent="0.2">
      <c r="A126" s="34" t="s">
        <v>139</v>
      </c>
      <c r="B126" s="35"/>
      <c r="C126" s="35"/>
      <c r="D126" s="35"/>
      <c r="E126" s="35"/>
      <c r="F126" s="45"/>
      <c r="G126" s="31"/>
      <c r="H126" s="32"/>
      <c r="I126" s="32">
        <v>0</v>
      </c>
    </row>
    <row r="127" spans="1:9" x14ac:dyDescent="0.2">
      <c r="A127" s="34" t="s">
        <v>140</v>
      </c>
      <c r="B127" s="35"/>
      <c r="C127" s="35"/>
      <c r="D127" s="35"/>
      <c r="E127" s="35"/>
      <c r="F127" s="45"/>
      <c r="G127" s="31"/>
      <c r="H127" s="32">
        <v>0</v>
      </c>
      <c r="I127" s="32">
        <v>0</v>
      </c>
    </row>
    <row r="128" spans="1:9" x14ac:dyDescent="0.2">
      <c r="A128" s="34" t="s">
        <v>141</v>
      </c>
      <c r="B128" s="35"/>
      <c r="C128" s="35"/>
      <c r="D128" s="35"/>
      <c r="E128" s="35"/>
      <c r="F128" s="45"/>
      <c r="G128" s="31"/>
      <c r="H128" s="32">
        <v>0</v>
      </c>
      <c r="I128" s="32">
        <v>0</v>
      </c>
    </row>
    <row r="129" spans="1:9" x14ac:dyDescent="0.2">
      <c r="A129" s="19" t="s">
        <v>142</v>
      </c>
      <c r="B129" s="20"/>
      <c r="C129" s="20"/>
      <c r="D129" s="20"/>
      <c r="E129" s="20"/>
      <c r="F129" s="21"/>
      <c r="G129" s="40"/>
      <c r="H129" s="41">
        <v>25458093</v>
      </c>
      <c r="I129" s="41">
        <v>15676847</v>
      </c>
    </row>
    <row r="130" spans="1:9" x14ac:dyDescent="0.2">
      <c r="A130" s="34" t="s">
        <v>143</v>
      </c>
      <c r="B130" s="35"/>
      <c r="C130" s="35"/>
      <c r="D130" s="35"/>
      <c r="E130" s="35"/>
      <c r="F130" s="45"/>
      <c r="G130" s="31" t="s">
        <v>144</v>
      </c>
      <c r="H130" s="32">
        <v>10900244</v>
      </c>
      <c r="I130" s="32">
        <v>5294636</v>
      </c>
    </row>
    <row r="131" spans="1:9" x14ac:dyDescent="0.2">
      <c r="A131" s="103" t="s">
        <v>145</v>
      </c>
      <c r="B131" s="104"/>
      <c r="C131" s="104"/>
      <c r="D131" s="104"/>
      <c r="E131" s="104"/>
      <c r="F131" s="105"/>
      <c r="G131" s="106"/>
      <c r="H131" s="41">
        <v>14557849</v>
      </c>
      <c r="I131" s="41">
        <v>10382211</v>
      </c>
    </row>
    <row r="132" spans="1:9" x14ac:dyDescent="0.2">
      <c r="A132" s="103" t="s">
        <v>146</v>
      </c>
      <c r="B132" s="104"/>
      <c r="C132" s="104"/>
      <c r="D132" s="104"/>
      <c r="E132" s="104"/>
      <c r="F132" s="105"/>
      <c r="G132" s="106"/>
      <c r="H132" s="41"/>
      <c r="I132" s="41"/>
    </row>
    <row r="133" spans="1:9" x14ac:dyDescent="0.2">
      <c r="A133" s="103" t="s">
        <v>147</v>
      </c>
      <c r="B133" s="104"/>
      <c r="C133" s="104"/>
      <c r="D133" s="104"/>
      <c r="E133" s="104"/>
      <c r="F133" s="105"/>
      <c r="G133" s="106"/>
      <c r="H133" s="41">
        <v>14557849</v>
      </c>
      <c r="I133" s="41">
        <v>10382211</v>
      </c>
    </row>
    <row r="134" spans="1:9" x14ac:dyDescent="0.2">
      <c r="A134" s="107" t="s">
        <v>148</v>
      </c>
      <c r="B134" s="108"/>
      <c r="C134" s="108"/>
      <c r="D134" s="108"/>
      <c r="E134" s="108"/>
      <c r="F134" s="109"/>
      <c r="G134" s="106"/>
      <c r="H134" s="41">
        <v>14557849</v>
      </c>
      <c r="I134" s="41">
        <v>10382211</v>
      </c>
    </row>
    <row r="135" spans="1:9" x14ac:dyDescent="0.2">
      <c r="A135" s="107" t="s">
        <v>149</v>
      </c>
      <c r="B135" s="108"/>
      <c r="C135" s="108"/>
      <c r="D135" s="108"/>
      <c r="E135" s="108"/>
      <c r="F135" s="109"/>
      <c r="G135" s="106"/>
      <c r="H135" s="41"/>
      <c r="I135" s="41"/>
    </row>
    <row r="136" spans="1:9" x14ac:dyDescent="0.2">
      <c r="A136" s="103" t="s">
        <v>150</v>
      </c>
      <c r="B136" s="104"/>
      <c r="C136" s="104"/>
      <c r="D136" s="104"/>
      <c r="E136" s="104"/>
      <c r="F136" s="105"/>
      <c r="G136" s="106"/>
      <c r="H136" s="41"/>
      <c r="I136" s="41">
        <v>0</v>
      </c>
    </row>
    <row r="137" spans="1:9" x14ac:dyDescent="0.2">
      <c r="A137" s="107" t="s">
        <v>151</v>
      </c>
      <c r="B137" s="108"/>
      <c r="C137" s="108"/>
      <c r="D137" s="108"/>
      <c r="E137" s="108"/>
      <c r="F137" s="109"/>
      <c r="G137" s="106"/>
      <c r="H137" s="41"/>
      <c r="I137" s="41"/>
    </row>
    <row r="138" spans="1:9" x14ac:dyDescent="0.2">
      <c r="A138" s="107" t="s">
        <v>152</v>
      </c>
      <c r="B138" s="108"/>
      <c r="C138" s="108"/>
      <c r="D138" s="108"/>
      <c r="E138" s="108"/>
      <c r="F138" s="109"/>
      <c r="G138" s="106"/>
      <c r="H138" s="41"/>
      <c r="I138" s="41"/>
    </row>
    <row r="139" spans="1:9" x14ac:dyDescent="0.2">
      <c r="A139" s="107" t="s">
        <v>153</v>
      </c>
      <c r="B139" s="108"/>
      <c r="C139" s="108"/>
      <c r="D139" s="108"/>
      <c r="E139" s="108"/>
      <c r="F139" s="109"/>
      <c r="G139" s="106"/>
      <c r="H139" s="41"/>
      <c r="I139" s="41"/>
    </row>
    <row r="140" spans="1:9" x14ac:dyDescent="0.2">
      <c r="A140" s="107" t="s">
        <v>154</v>
      </c>
      <c r="B140" s="108"/>
      <c r="C140" s="108"/>
      <c r="D140" s="108"/>
      <c r="E140" s="108"/>
      <c r="F140" s="109"/>
      <c r="G140" s="106"/>
      <c r="H140" s="41"/>
      <c r="I140" s="41"/>
    </row>
    <row r="141" spans="1:9" x14ac:dyDescent="0.2">
      <c r="A141" s="107" t="s">
        <v>155</v>
      </c>
      <c r="B141" s="108"/>
      <c r="C141" s="108"/>
      <c r="D141" s="108"/>
      <c r="E141" s="108"/>
      <c r="F141" s="109"/>
      <c r="G141" s="106"/>
      <c r="H141" s="41"/>
      <c r="I141" s="41"/>
    </row>
    <row r="142" spans="1:9" x14ac:dyDescent="0.2">
      <c r="A142" s="107" t="s">
        <v>156</v>
      </c>
      <c r="B142" s="108"/>
      <c r="C142" s="108"/>
      <c r="D142" s="108"/>
      <c r="E142" s="108"/>
      <c r="F142" s="109"/>
      <c r="G142" s="106"/>
      <c r="H142" s="41"/>
      <c r="I142" s="41"/>
    </row>
    <row r="143" spans="1:9" x14ac:dyDescent="0.2">
      <c r="A143" s="107" t="s">
        <v>157</v>
      </c>
      <c r="B143" s="108"/>
      <c r="C143" s="108"/>
      <c r="D143" s="108"/>
      <c r="E143" s="108"/>
      <c r="F143" s="109"/>
      <c r="G143" s="106"/>
      <c r="H143" s="41"/>
      <c r="I143" s="41"/>
    </row>
    <row r="144" spans="1:9" x14ac:dyDescent="0.2">
      <c r="A144" s="107" t="s">
        <v>158</v>
      </c>
      <c r="B144" s="108"/>
      <c r="C144" s="108"/>
      <c r="D144" s="108"/>
      <c r="E144" s="108"/>
      <c r="F144" s="109"/>
      <c r="G144" s="106"/>
      <c r="H144" s="41"/>
      <c r="I144" s="41"/>
    </row>
    <row r="145" spans="1:9" x14ac:dyDescent="0.2">
      <c r="A145" s="107" t="s">
        <v>159</v>
      </c>
      <c r="B145" s="108"/>
      <c r="C145" s="108"/>
      <c r="D145" s="108"/>
      <c r="E145" s="108"/>
      <c r="F145" s="109"/>
      <c r="G145" s="106"/>
      <c r="H145" s="41"/>
      <c r="I145" s="41"/>
    </row>
    <row r="146" spans="1:9" x14ac:dyDescent="0.2">
      <c r="A146" s="107" t="s">
        <v>160</v>
      </c>
      <c r="B146" s="108"/>
      <c r="C146" s="108"/>
      <c r="D146" s="108"/>
      <c r="E146" s="108"/>
      <c r="F146" s="109"/>
      <c r="G146" s="106"/>
      <c r="H146" s="41"/>
      <c r="I146" s="41"/>
    </row>
    <row r="147" spans="1:9" x14ac:dyDescent="0.2">
      <c r="A147" s="107" t="s">
        <v>161</v>
      </c>
      <c r="B147" s="108"/>
      <c r="C147" s="108"/>
      <c r="D147" s="108"/>
      <c r="E147" s="108"/>
      <c r="F147" s="109"/>
      <c r="G147" s="106"/>
      <c r="H147" s="41"/>
      <c r="I147" s="41"/>
    </row>
    <row r="148" spans="1:9" x14ac:dyDescent="0.2">
      <c r="A148" s="107" t="s">
        <v>162</v>
      </c>
      <c r="B148" s="108"/>
      <c r="C148" s="108"/>
      <c r="D148" s="108"/>
      <c r="E148" s="108"/>
      <c r="F148" s="109"/>
      <c r="G148" s="106"/>
      <c r="H148" s="41"/>
      <c r="I148" s="41"/>
    </row>
    <row r="149" spans="1:9" x14ac:dyDescent="0.2">
      <c r="A149" s="107" t="s">
        <v>163</v>
      </c>
      <c r="B149" s="108"/>
      <c r="C149" s="108"/>
      <c r="D149" s="108"/>
      <c r="E149" s="108"/>
      <c r="F149" s="109"/>
      <c r="G149" s="106"/>
      <c r="H149" s="41">
        <v>14557849</v>
      </c>
      <c r="I149" s="41">
        <v>10382211</v>
      </c>
    </row>
    <row r="150" spans="1:9" x14ac:dyDescent="0.2">
      <c r="A150" s="107" t="s">
        <v>164</v>
      </c>
      <c r="B150" s="108"/>
      <c r="C150" s="108"/>
      <c r="D150" s="108"/>
      <c r="E150" s="108"/>
      <c r="F150" s="109"/>
      <c r="G150" s="106"/>
      <c r="H150" s="41"/>
      <c r="I150" s="41"/>
    </row>
    <row r="151" spans="1:9" x14ac:dyDescent="0.2">
      <c r="A151" s="107" t="s">
        <v>148</v>
      </c>
      <c r="B151" s="108"/>
      <c r="C151" s="108"/>
      <c r="D151" s="108"/>
      <c r="E151" s="108"/>
      <c r="F151" s="109"/>
      <c r="G151" s="106"/>
      <c r="H151" s="41">
        <v>14557849</v>
      </c>
      <c r="I151" s="41">
        <v>10382211</v>
      </c>
    </row>
    <row r="152" spans="1:9" x14ac:dyDescent="0.2">
      <c r="A152" s="107" t="s">
        <v>149</v>
      </c>
      <c r="B152" s="108"/>
      <c r="C152" s="108"/>
      <c r="D152" s="108"/>
      <c r="E152" s="108"/>
      <c r="F152" s="109"/>
      <c r="G152" s="106"/>
      <c r="H152" s="41"/>
      <c r="I152" s="41"/>
    </row>
    <row r="153" spans="1:9" x14ac:dyDescent="0.2">
      <c r="A153" s="107" t="s">
        <v>165</v>
      </c>
      <c r="B153" s="108"/>
      <c r="C153" s="108"/>
      <c r="D153" s="108"/>
      <c r="E153" s="108"/>
      <c r="F153" s="109"/>
      <c r="G153" s="106"/>
      <c r="H153" s="41">
        <v>1455.7849000000001</v>
      </c>
      <c r="I153" s="41">
        <v>1038.2211</v>
      </c>
    </row>
    <row r="154" spans="1:9" x14ac:dyDescent="0.2">
      <c r="A154" s="107" t="s">
        <v>151</v>
      </c>
      <c r="B154" s="108"/>
      <c r="C154" s="108"/>
      <c r="D154" s="108"/>
      <c r="E154" s="108"/>
      <c r="F154" s="109"/>
      <c r="G154" s="106"/>
      <c r="H154" s="41"/>
      <c r="I154" s="41"/>
    </row>
    <row r="155" spans="1:9" x14ac:dyDescent="0.2">
      <c r="A155" s="107" t="s">
        <v>166</v>
      </c>
      <c r="B155" s="108"/>
      <c r="C155" s="108"/>
      <c r="D155" s="108"/>
      <c r="E155" s="108"/>
      <c r="F155" s="109"/>
      <c r="G155" s="106"/>
      <c r="H155" s="41">
        <v>1455.7849000000001</v>
      </c>
      <c r="I155" s="41">
        <v>1038.2211</v>
      </c>
    </row>
    <row r="156" spans="1:9" x14ac:dyDescent="0.2">
      <c r="A156" s="107" t="s">
        <v>167</v>
      </c>
      <c r="B156" s="108"/>
      <c r="C156" s="108"/>
      <c r="D156" s="108"/>
      <c r="E156" s="108"/>
      <c r="F156" s="109"/>
      <c r="G156" s="106"/>
      <c r="H156" s="41">
        <v>1455.7849000000001</v>
      </c>
      <c r="I156" s="41">
        <v>1038.2211</v>
      </c>
    </row>
    <row r="157" spans="1:9" x14ac:dyDescent="0.2">
      <c r="A157" s="107" t="s">
        <v>168</v>
      </c>
      <c r="B157" s="108"/>
      <c r="C157" s="108"/>
      <c r="D157" s="108"/>
      <c r="E157" s="108"/>
      <c r="F157" s="109"/>
      <c r="G157" s="106"/>
      <c r="H157" s="41"/>
      <c r="I157" s="41"/>
    </row>
    <row r="158" spans="1:9" x14ac:dyDescent="0.2">
      <c r="A158" s="107" t="s">
        <v>169</v>
      </c>
      <c r="B158" s="108"/>
      <c r="C158" s="108"/>
      <c r="D158" s="108"/>
      <c r="E158" s="108"/>
      <c r="F158" s="109"/>
      <c r="G158" s="106"/>
      <c r="H158" s="41"/>
      <c r="I158" s="41"/>
    </row>
    <row r="159" spans="1:9" x14ac:dyDescent="0.2">
      <c r="A159" s="107" t="s">
        <v>167</v>
      </c>
      <c r="B159" s="108"/>
      <c r="C159" s="108"/>
      <c r="D159" s="108"/>
      <c r="E159" s="108"/>
      <c r="F159" s="109"/>
      <c r="G159" s="106"/>
      <c r="H159" s="41"/>
      <c r="I159" s="41"/>
    </row>
    <row r="160" spans="1:9" x14ac:dyDescent="0.2">
      <c r="A160" s="107" t="s">
        <v>168</v>
      </c>
      <c r="B160" s="108"/>
      <c r="C160" s="108"/>
      <c r="D160" s="108"/>
      <c r="E160" s="108"/>
      <c r="F160" s="109"/>
      <c r="G160" s="106"/>
      <c r="H160" s="41"/>
      <c r="I160" s="41"/>
    </row>
    <row r="161" spans="1:9" x14ac:dyDescent="0.2">
      <c r="A161" s="110"/>
      <c r="B161" s="110"/>
      <c r="C161" s="110"/>
      <c r="D161" s="110"/>
      <c r="E161" s="110"/>
      <c r="F161" s="110"/>
      <c r="G161" s="111"/>
      <c r="H161" s="51"/>
      <c r="I161" s="51"/>
    </row>
    <row r="162" spans="1:9" x14ac:dyDescent="0.2">
      <c r="A162" s="110"/>
      <c r="B162" s="110"/>
      <c r="C162" s="110"/>
      <c r="D162" s="110"/>
      <c r="E162" s="110"/>
      <c r="F162" s="110"/>
      <c r="G162" s="111"/>
      <c r="H162" s="51"/>
      <c r="I162" s="51"/>
    </row>
    <row r="163" spans="1:9" x14ac:dyDescent="0.2">
      <c r="A163" s="110"/>
      <c r="B163" s="110"/>
      <c r="C163" s="110"/>
      <c r="D163" s="110"/>
      <c r="E163" s="110"/>
      <c r="F163" s="110"/>
      <c r="G163" s="111"/>
      <c r="H163" s="51"/>
      <c r="I163" s="51"/>
    </row>
    <row r="164" spans="1:9" x14ac:dyDescent="0.2">
      <c r="A164" s="8"/>
      <c r="B164" s="8"/>
      <c r="C164" s="8"/>
      <c r="D164" s="8"/>
      <c r="E164" s="8"/>
      <c r="F164" s="8"/>
      <c r="G164" s="8"/>
      <c r="H164" s="87"/>
      <c r="I164" s="87"/>
    </row>
    <row r="165" spans="1:9" x14ac:dyDescent="0.2">
      <c r="A165" s="79" t="s">
        <v>107</v>
      </c>
      <c r="B165" s="79"/>
      <c r="C165" s="80" t="s">
        <v>108</v>
      </c>
      <c r="D165" s="12"/>
      <c r="E165" s="12"/>
      <c r="F165" s="12"/>
      <c r="G165" s="12"/>
      <c r="H165" s="81"/>
      <c r="I165" s="8"/>
    </row>
    <row r="166" spans="1:9" x14ac:dyDescent="0.2">
      <c r="A166" s="82"/>
      <c r="B166" s="82"/>
      <c r="C166" s="83"/>
      <c r="D166" s="13"/>
      <c r="E166" s="13"/>
      <c r="F166" s="13"/>
      <c r="G166" s="15"/>
      <c r="H166" s="112"/>
      <c r="I166" s="113" t="s">
        <v>110</v>
      </c>
    </row>
    <row r="167" spans="1:9" x14ac:dyDescent="0.2">
      <c r="A167" s="82"/>
      <c r="B167" s="82"/>
      <c r="C167" s="83"/>
      <c r="D167" s="13"/>
      <c r="E167" s="13"/>
      <c r="F167" s="13"/>
      <c r="G167" s="15"/>
      <c r="H167" s="114"/>
      <c r="I167" s="115"/>
    </row>
    <row r="168" spans="1:9" x14ac:dyDescent="0.2">
      <c r="A168" s="82"/>
      <c r="B168" s="82"/>
      <c r="C168" s="83"/>
      <c r="D168" s="13"/>
      <c r="E168" s="13"/>
      <c r="F168" s="13"/>
      <c r="G168" s="15"/>
      <c r="H168" s="114"/>
      <c r="I168" s="115"/>
    </row>
    <row r="169" spans="1:9" x14ac:dyDescent="0.2">
      <c r="A169" s="79" t="s">
        <v>111</v>
      </c>
      <c r="B169" s="79"/>
      <c r="C169" s="80" t="s">
        <v>112</v>
      </c>
      <c r="D169" s="12"/>
      <c r="E169" s="12"/>
      <c r="F169" s="12"/>
      <c r="G169" s="12"/>
      <c r="H169" s="81"/>
      <c r="I169" s="8"/>
    </row>
    <row r="170" spans="1:9" x14ac:dyDescent="0.2">
      <c r="A170" s="8"/>
      <c r="B170" s="8"/>
      <c r="C170" s="8"/>
      <c r="D170" s="8"/>
      <c r="E170" s="8"/>
      <c r="F170" s="8"/>
      <c r="G170" s="15"/>
      <c r="H170" s="112"/>
      <c r="I170" s="113" t="s">
        <v>110</v>
      </c>
    </row>
    <row r="171" spans="1:9" x14ac:dyDescent="0.2">
      <c r="A171" s="8"/>
      <c r="B171" s="8"/>
      <c r="C171" s="8"/>
      <c r="D171" s="8"/>
      <c r="E171" s="8"/>
      <c r="F171" s="8"/>
      <c r="G171" s="8"/>
      <c r="H171" s="8"/>
      <c r="I171" s="8"/>
    </row>
    <row r="172" spans="1:9" x14ac:dyDescent="0.2">
      <c r="A172" s="8"/>
      <c r="B172" s="8"/>
      <c r="C172" s="8"/>
      <c r="D172" s="8"/>
      <c r="E172" s="8"/>
      <c r="F172" s="8"/>
      <c r="G172" s="8"/>
      <c r="H172" s="8"/>
      <c r="I172" s="8"/>
    </row>
    <row r="173" spans="1:9" x14ac:dyDescent="0.2">
      <c r="A173" s="8"/>
      <c r="B173" s="8"/>
      <c r="C173" s="8"/>
      <c r="D173" s="8"/>
      <c r="E173" s="8"/>
      <c r="F173" s="8"/>
      <c r="G173" s="8"/>
      <c r="H173" s="8"/>
      <c r="I173" s="8"/>
    </row>
    <row r="174" spans="1:9" x14ac:dyDescent="0.2">
      <c r="A174" s="8"/>
      <c r="B174" s="8"/>
      <c r="C174" s="8"/>
      <c r="D174" s="8"/>
      <c r="E174" s="8"/>
      <c r="F174" s="8"/>
      <c r="G174" s="8"/>
      <c r="H174" s="8"/>
      <c r="I174" s="8"/>
    </row>
    <row r="175" spans="1:9" x14ac:dyDescent="0.2">
      <c r="A175" s="8"/>
      <c r="B175" s="8"/>
      <c r="C175" s="8"/>
      <c r="D175" s="8"/>
      <c r="E175" s="8"/>
      <c r="F175" s="8"/>
      <c r="G175" s="8"/>
      <c r="H175" s="8"/>
      <c r="I175" s="8"/>
    </row>
    <row r="176" spans="1:9" x14ac:dyDescent="0.2">
      <c r="A176" s="8"/>
      <c r="B176" s="8"/>
      <c r="C176" s="8"/>
      <c r="D176" s="8"/>
      <c r="E176" s="8"/>
      <c r="F176" s="8"/>
      <c r="G176" s="8"/>
      <c r="H176" s="8"/>
      <c r="I176" s="8"/>
    </row>
    <row r="177" spans="1:9" x14ac:dyDescent="0.2">
      <c r="A177" s="8"/>
      <c r="B177" s="8"/>
      <c r="C177" s="8"/>
      <c r="D177" s="8"/>
      <c r="E177" s="8"/>
      <c r="F177" s="8"/>
      <c r="G177" s="8"/>
      <c r="H177" s="8"/>
      <c r="I177" s="8"/>
    </row>
    <row r="178" spans="1:9" x14ac:dyDescent="0.2">
      <c r="A178" s="8"/>
      <c r="B178" s="8"/>
      <c r="C178" s="8"/>
      <c r="D178" s="8"/>
      <c r="E178" s="8"/>
      <c r="F178" s="8"/>
      <c r="G178" s="8"/>
      <c r="H178" s="8"/>
      <c r="I178" s="8"/>
    </row>
    <row r="179" spans="1:9" x14ac:dyDescent="0.2">
      <c r="A179" s="8"/>
      <c r="B179" s="8"/>
      <c r="C179" s="8"/>
      <c r="D179" s="8"/>
      <c r="E179" s="8"/>
      <c r="F179" s="8"/>
      <c r="G179" s="8"/>
      <c r="H179" s="8"/>
      <c r="I179" s="8"/>
    </row>
    <row r="180" spans="1:9" x14ac:dyDescent="0.2">
      <c r="A180" s="8"/>
      <c r="B180" s="8"/>
      <c r="C180" s="8"/>
      <c r="D180" s="8"/>
      <c r="E180" s="8"/>
      <c r="F180" s="8"/>
      <c r="G180" s="8"/>
      <c r="H180" s="8"/>
      <c r="I180" s="8"/>
    </row>
    <row r="181" spans="1:9" x14ac:dyDescent="0.2">
      <c r="A181" s="8"/>
      <c r="B181" s="8"/>
      <c r="C181" s="8"/>
      <c r="D181" s="8"/>
      <c r="E181" s="8"/>
      <c r="F181" s="8"/>
      <c r="G181" s="8"/>
      <c r="H181" s="8"/>
      <c r="I181" s="8"/>
    </row>
    <row r="182" spans="1:9" x14ac:dyDescent="0.2">
      <c r="A182" s="8"/>
      <c r="B182" s="8"/>
      <c r="C182" s="8"/>
      <c r="D182" s="8"/>
      <c r="E182" s="8"/>
      <c r="F182" s="8"/>
      <c r="G182" s="8"/>
      <c r="H182" s="8"/>
      <c r="I182" s="8"/>
    </row>
    <row r="183" spans="1:9" x14ac:dyDescent="0.2">
      <c r="A183" s="8"/>
      <c r="B183" s="8"/>
      <c r="C183" s="8"/>
      <c r="D183" s="8"/>
      <c r="E183" s="8"/>
      <c r="F183" s="8"/>
      <c r="G183" s="8"/>
      <c r="H183" s="8"/>
      <c r="I183" s="8"/>
    </row>
    <row r="184" spans="1:9" x14ac:dyDescent="0.2">
      <c r="A184" s="8"/>
      <c r="B184" s="8"/>
      <c r="C184" s="8"/>
      <c r="D184" s="8"/>
      <c r="E184" s="8"/>
      <c r="F184" s="8"/>
      <c r="G184" s="8"/>
      <c r="H184" s="8"/>
      <c r="I184" s="8"/>
    </row>
    <row r="185" spans="1:9" x14ac:dyDescent="0.2">
      <c r="A185" s="8"/>
      <c r="B185" s="8"/>
      <c r="C185" s="8"/>
      <c r="D185" s="8"/>
      <c r="E185" s="8"/>
      <c r="F185" s="8"/>
      <c r="G185" s="8"/>
      <c r="H185" s="8"/>
      <c r="I185" s="8"/>
    </row>
    <row r="186" spans="1:9" x14ac:dyDescent="0.2">
      <c r="A186" s="8"/>
      <c r="B186" s="8"/>
      <c r="C186" s="8"/>
      <c r="D186" s="8"/>
      <c r="E186" s="8"/>
      <c r="F186" s="8"/>
      <c r="G186" s="8"/>
      <c r="H186" s="8"/>
      <c r="I186" s="8"/>
    </row>
    <row r="187" spans="1:9" x14ac:dyDescent="0.2">
      <c r="A187" s="8"/>
      <c r="B187" s="8"/>
      <c r="C187" s="8"/>
      <c r="D187" s="8"/>
      <c r="E187" s="8"/>
      <c r="F187" s="8"/>
      <c r="G187" s="8"/>
      <c r="H187" s="8"/>
      <c r="I187" s="8"/>
    </row>
    <row r="188" spans="1:9" x14ac:dyDescent="0.2">
      <c r="A188" s="8"/>
      <c r="B188" s="8"/>
      <c r="C188" s="8"/>
      <c r="D188" s="8"/>
      <c r="E188" s="8"/>
      <c r="F188" s="8"/>
      <c r="G188" s="8"/>
      <c r="H188" s="8"/>
      <c r="I188" s="8"/>
    </row>
    <row r="189" spans="1:9" x14ac:dyDescent="0.2">
      <c r="A189" s="8"/>
      <c r="B189" s="8"/>
      <c r="C189" s="8"/>
      <c r="D189" s="8"/>
      <c r="E189" s="8"/>
      <c r="F189" s="8"/>
      <c r="G189" s="8"/>
      <c r="H189" s="8"/>
      <c r="I189" s="8"/>
    </row>
    <row r="190" spans="1:9" x14ac:dyDescent="0.2">
      <c r="A190" s="8"/>
      <c r="B190" s="8"/>
      <c r="C190" s="8"/>
      <c r="D190" s="8"/>
      <c r="E190" s="8"/>
      <c r="F190" s="8"/>
      <c r="G190" s="8"/>
      <c r="H190" s="8"/>
      <c r="I190" s="8"/>
    </row>
    <row r="191" spans="1:9" x14ac:dyDescent="0.2">
      <c r="A191" s="8"/>
      <c r="B191" s="8"/>
      <c r="C191" s="8"/>
      <c r="D191" s="8"/>
      <c r="E191" s="8"/>
      <c r="F191" s="8"/>
      <c r="G191" s="8"/>
      <c r="H191" s="8"/>
      <c r="I191" s="8"/>
    </row>
    <row r="192" spans="1:9" x14ac:dyDescent="0.2">
      <c r="A192" s="8"/>
      <c r="B192" s="8"/>
      <c r="C192" s="8"/>
      <c r="D192" s="8"/>
      <c r="E192" s="8"/>
      <c r="F192" s="8"/>
      <c r="G192" s="8"/>
      <c r="H192" s="8"/>
      <c r="I192" s="8"/>
    </row>
    <row r="193" spans="1:9" x14ac:dyDescent="0.2">
      <c r="A193" s="8"/>
      <c r="B193" s="8"/>
      <c r="C193" s="8"/>
      <c r="D193" s="8"/>
      <c r="E193" s="8"/>
      <c r="F193" s="8"/>
      <c r="G193" s="8"/>
      <c r="H193" s="8"/>
      <c r="I193" s="8"/>
    </row>
    <row r="194" spans="1:9" x14ac:dyDescent="0.2">
      <c r="A194" s="8"/>
      <c r="B194" s="8"/>
      <c r="C194" s="8"/>
      <c r="D194" s="8"/>
      <c r="E194" s="8"/>
      <c r="F194" s="8"/>
      <c r="G194" s="8"/>
      <c r="H194" s="8"/>
      <c r="I194" s="8"/>
    </row>
    <row r="195" spans="1:9" x14ac:dyDescent="0.2">
      <c r="A195" s="8"/>
      <c r="B195" s="8"/>
      <c r="C195" s="8"/>
      <c r="D195" s="8"/>
      <c r="E195" s="8"/>
      <c r="F195" s="8"/>
      <c r="G195" s="8"/>
      <c r="H195" s="8"/>
      <c r="I195" s="8"/>
    </row>
    <row r="196" spans="1:9" x14ac:dyDescent="0.2">
      <c r="A196" s="8"/>
      <c r="B196" s="8"/>
      <c r="C196" s="8"/>
      <c r="D196" s="8"/>
      <c r="E196" s="8"/>
      <c r="F196" s="8"/>
      <c r="G196" s="8"/>
      <c r="H196" s="8"/>
      <c r="I196" s="8"/>
    </row>
    <row r="197" spans="1:9" x14ac:dyDescent="0.2">
      <c r="A197" s="8"/>
      <c r="B197" s="8"/>
      <c r="C197" s="8"/>
      <c r="D197" s="8"/>
      <c r="E197" s="8"/>
      <c r="F197" s="8"/>
      <c r="G197" s="8"/>
      <c r="H197" s="8"/>
      <c r="I197" s="8"/>
    </row>
    <row r="198" spans="1:9" x14ac:dyDescent="0.2">
      <c r="A198" s="8"/>
      <c r="B198" s="8"/>
      <c r="C198" s="8"/>
      <c r="D198" s="8"/>
      <c r="E198" s="8"/>
      <c r="F198" s="8"/>
      <c r="G198" s="8"/>
      <c r="H198" s="8"/>
      <c r="I198" s="8"/>
    </row>
    <row r="199" spans="1:9" x14ac:dyDescent="0.2">
      <c r="A199" s="8"/>
      <c r="B199" s="8"/>
      <c r="C199" s="8"/>
      <c r="D199" s="8"/>
      <c r="E199" s="8"/>
      <c r="F199" s="8"/>
      <c r="G199" s="8"/>
      <c r="H199" s="8"/>
      <c r="I199" s="8"/>
    </row>
    <row r="200" spans="1:9" x14ac:dyDescent="0.2">
      <c r="A200" s="8"/>
      <c r="B200" s="8"/>
      <c r="C200" s="8"/>
      <c r="D200" s="8"/>
      <c r="E200" s="8"/>
      <c r="F200" s="8"/>
      <c r="G200" s="8"/>
      <c r="H200" s="8"/>
      <c r="I200" s="8"/>
    </row>
    <row r="201" spans="1:9" x14ac:dyDescent="0.2">
      <c r="A201" s="8"/>
      <c r="B201" s="8"/>
      <c r="C201" s="8"/>
      <c r="D201" s="8"/>
      <c r="E201" s="8"/>
      <c r="F201" s="8"/>
      <c r="G201" s="8"/>
      <c r="H201" s="8"/>
      <c r="I201" s="8"/>
    </row>
    <row r="202" spans="1:9" x14ac:dyDescent="0.2">
      <c r="A202" s="8"/>
      <c r="B202" s="8"/>
      <c r="C202" s="8"/>
      <c r="D202" s="8"/>
      <c r="E202" s="8"/>
      <c r="F202" s="8"/>
      <c r="G202" s="8"/>
      <c r="H202" s="8"/>
      <c r="I202" s="8"/>
    </row>
    <row r="203" spans="1:9" x14ac:dyDescent="0.2">
      <c r="A203" s="8"/>
      <c r="B203" s="8"/>
      <c r="C203" s="8"/>
      <c r="D203" s="8"/>
      <c r="E203" s="8"/>
      <c r="F203" s="8"/>
      <c r="G203" s="8"/>
      <c r="H203" s="8"/>
      <c r="I203" s="8"/>
    </row>
    <row r="204" spans="1:9" x14ac:dyDescent="0.2">
      <c r="A204" s="8"/>
      <c r="B204" s="8"/>
      <c r="C204" s="8"/>
      <c r="D204" s="8"/>
      <c r="E204" s="8"/>
      <c r="F204" s="8"/>
      <c r="G204" s="8"/>
      <c r="H204" s="8"/>
      <c r="I204" s="8"/>
    </row>
    <row r="205" spans="1:9" x14ac:dyDescent="0.2">
      <c r="A205" s="8"/>
      <c r="B205" s="8"/>
      <c r="C205" s="8"/>
      <c r="D205" s="8"/>
      <c r="E205" s="8"/>
      <c r="F205" s="8"/>
      <c r="G205" s="8"/>
      <c r="H205" s="8"/>
      <c r="I205" s="8"/>
    </row>
    <row r="206" spans="1:9" x14ac:dyDescent="0.2">
      <c r="A206" s="8"/>
      <c r="B206" s="8"/>
      <c r="C206" s="8"/>
      <c r="D206" s="8"/>
      <c r="E206" s="8"/>
      <c r="F206" s="8"/>
      <c r="G206" s="8"/>
      <c r="H206" s="8"/>
      <c r="I206" s="8"/>
    </row>
    <row r="207" spans="1:9" x14ac:dyDescent="0.2">
      <c r="A207" s="8"/>
      <c r="B207" s="8"/>
      <c r="C207" s="8"/>
      <c r="D207" s="8"/>
      <c r="E207" s="8"/>
      <c r="F207" s="8"/>
      <c r="G207" s="8"/>
      <c r="H207" s="8"/>
      <c r="I207" s="8"/>
    </row>
    <row r="208" spans="1:9" x14ac:dyDescent="0.2">
      <c r="A208" s="8"/>
      <c r="B208" s="8"/>
      <c r="C208" s="8"/>
      <c r="D208" s="8"/>
      <c r="E208" s="8"/>
      <c r="F208" s="8"/>
      <c r="G208" s="8"/>
      <c r="H208" s="8"/>
      <c r="I208" s="8"/>
    </row>
    <row r="209" spans="1:9" x14ac:dyDescent="0.2">
      <c r="A209" s="8"/>
      <c r="B209" s="8"/>
      <c r="C209" s="8"/>
      <c r="D209" s="8"/>
      <c r="E209" s="8"/>
      <c r="F209" s="8"/>
      <c r="G209" s="8"/>
      <c r="H209" s="8"/>
      <c r="I209" s="8"/>
    </row>
    <row r="210" spans="1:9" x14ac:dyDescent="0.2">
      <c r="A210" s="8"/>
      <c r="B210" s="8"/>
      <c r="C210" s="8"/>
      <c r="D210" s="8"/>
      <c r="E210" s="8"/>
      <c r="F210" s="8"/>
      <c r="G210" s="8"/>
      <c r="H210" s="8"/>
      <c r="I210" s="8"/>
    </row>
    <row r="211" spans="1:9" x14ac:dyDescent="0.2">
      <c r="A211" s="8"/>
      <c r="B211" s="8"/>
      <c r="C211" s="8"/>
      <c r="D211" s="8"/>
      <c r="E211" s="8"/>
      <c r="F211" s="8"/>
      <c r="G211" s="8"/>
      <c r="H211" s="8"/>
      <c r="I211" s="8"/>
    </row>
    <row r="212" spans="1:9" x14ac:dyDescent="0.2">
      <c r="A212" s="8"/>
      <c r="B212" s="8"/>
      <c r="C212" s="8"/>
      <c r="D212" s="8"/>
      <c r="E212" s="8"/>
      <c r="F212" s="8"/>
      <c r="G212" s="8"/>
      <c r="H212" s="8"/>
      <c r="I212" s="8"/>
    </row>
    <row r="213" spans="1:9" x14ac:dyDescent="0.2">
      <c r="A213" s="8"/>
      <c r="B213" s="8"/>
      <c r="C213" s="8"/>
      <c r="D213" s="8"/>
      <c r="E213" s="8"/>
      <c r="F213" s="8"/>
      <c r="G213" s="8"/>
      <c r="H213" s="8"/>
      <c r="I213" s="8"/>
    </row>
    <row r="214" spans="1:9" x14ac:dyDescent="0.2">
      <c r="A214" s="8"/>
      <c r="B214" s="8"/>
      <c r="C214" s="8"/>
      <c r="D214" s="8"/>
      <c r="E214" s="8"/>
      <c r="F214" s="8"/>
      <c r="G214" s="8"/>
      <c r="H214" s="8"/>
      <c r="I214" s="8"/>
    </row>
    <row r="215" spans="1:9" x14ac:dyDescent="0.2">
      <c r="A215" s="8"/>
      <c r="B215" s="8"/>
      <c r="C215" s="8"/>
      <c r="D215" s="8"/>
      <c r="E215" s="8"/>
      <c r="F215" s="8"/>
      <c r="G215" s="8"/>
      <c r="H215" s="8"/>
      <c r="I215" s="8"/>
    </row>
    <row r="216" spans="1:9" x14ac:dyDescent="0.2">
      <c r="A216" s="8"/>
      <c r="B216" s="8"/>
      <c r="C216" s="8"/>
      <c r="D216" s="8"/>
      <c r="E216" s="8"/>
      <c r="F216" s="8"/>
      <c r="G216" s="8"/>
      <c r="H216" s="8"/>
      <c r="I216" s="8"/>
    </row>
    <row r="217" spans="1:9" x14ac:dyDescent="0.2">
      <c r="A217" s="8"/>
      <c r="B217" s="8"/>
      <c r="C217" s="8"/>
      <c r="D217" s="8"/>
      <c r="E217" s="8"/>
      <c r="F217" s="8"/>
      <c r="G217" s="8"/>
      <c r="H217" s="8"/>
      <c r="I217" s="8"/>
    </row>
    <row r="218" spans="1:9" x14ac:dyDescent="0.2">
      <c r="A218" s="8"/>
      <c r="B218" s="8"/>
      <c r="C218" s="8"/>
      <c r="D218" s="8"/>
      <c r="E218" s="8"/>
      <c r="F218" s="8"/>
      <c r="G218" s="8"/>
      <c r="H218" s="8"/>
      <c r="I218" s="8"/>
    </row>
    <row r="219" spans="1:9" x14ac:dyDescent="0.2">
      <c r="A219" s="8"/>
      <c r="B219" s="8"/>
      <c r="C219" s="8"/>
      <c r="D219" s="8"/>
      <c r="E219" s="8"/>
      <c r="F219" s="8"/>
      <c r="G219" s="8"/>
      <c r="H219" s="8"/>
      <c r="I219" s="8"/>
    </row>
    <row r="220" spans="1:9" x14ac:dyDescent="0.2">
      <c r="A220" s="8"/>
      <c r="B220" s="8"/>
      <c r="C220" s="8"/>
      <c r="D220" s="8"/>
      <c r="E220" s="8"/>
      <c r="F220" s="8"/>
      <c r="G220" s="8"/>
      <c r="H220" s="8"/>
      <c r="I220" s="8"/>
    </row>
    <row r="221" spans="1:9" x14ac:dyDescent="0.2">
      <c r="A221" s="8"/>
      <c r="B221" s="8"/>
      <c r="C221" s="8"/>
      <c r="D221" s="8"/>
      <c r="E221" s="8"/>
      <c r="F221" s="8"/>
      <c r="G221" s="8"/>
      <c r="H221" s="8"/>
      <c r="I221" s="8"/>
    </row>
    <row r="222" spans="1:9" x14ac:dyDescent="0.2">
      <c r="A222" s="8"/>
      <c r="B222" s="8"/>
      <c r="C222" s="8"/>
      <c r="D222" s="8"/>
      <c r="E222" s="8"/>
      <c r="F222" s="8"/>
      <c r="G222" s="8"/>
      <c r="H222" s="8"/>
      <c r="I222" s="8"/>
    </row>
    <row r="223" spans="1:9" x14ac:dyDescent="0.2">
      <c r="A223" s="8"/>
      <c r="B223" s="8"/>
      <c r="C223" s="8"/>
      <c r="D223" s="8"/>
      <c r="E223" s="8"/>
      <c r="F223" s="8"/>
      <c r="G223" s="8"/>
      <c r="H223" s="8"/>
      <c r="I223" s="8"/>
    </row>
    <row r="224" spans="1:9" x14ac:dyDescent="0.2">
      <c r="A224" s="8"/>
      <c r="B224" s="8"/>
      <c r="C224" s="8"/>
      <c r="D224" s="8"/>
      <c r="E224" s="8"/>
      <c r="F224" s="8"/>
      <c r="G224" s="8"/>
      <c r="H224" s="8"/>
      <c r="I224" s="8"/>
    </row>
    <row r="225" spans="1:9" x14ac:dyDescent="0.2">
      <c r="A225" s="8"/>
      <c r="B225" s="8"/>
      <c r="C225" s="8"/>
      <c r="D225" s="8"/>
      <c r="E225" s="8"/>
      <c r="F225" s="8"/>
      <c r="G225" s="8"/>
      <c r="H225" s="8"/>
      <c r="I225" s="8"/>
    </row>
    <row r="226" spans="1:9" x14ac:dyDescent="0.2">
      <c r="A226" s="8"/>
      <c r="B226" s="8"/>
      <c r="C226" s="8"/>
      <c r="D226" s="8"/>
      <c r="E226" s="8"/>
      <c r="F226" s="8"/>
      <c r="G226" s="8"/>
      <c r="H226" s="8"/>
      <c r="I226" s="8"/>
    </row>
    <row r="227" spans="1:9" x14ac:dyDescent="0.2">
      <c r="A227" s="8"/>
      <c r="B227" s="8"/>
      <c r="C227" s="8"/>
      <c r="D227" s="8"/>
      <c r="E227" s="8"/>
      <c r="F227" s="8"/>
      <c r="G227" s="8"/>
      <c r="H227" s="8"/>
      <c r="I227" s="8"/>
    </row>
    <row r="228" spans="1:9" x14ac:dyDescent="0.2">
      <c r="A228" s="8"/>
      <c r="B228" s="8"/>
      <c r="C228" s="8"/>
      <c r="D228" s="8"/>
      <c r="E228" s="8"/>
      <c r="F228" s="8"/>
      <c r="G228" s="8"/>
      <c r="H228" s="8"/>
      <c r="I228" s="8"/>
    </row>
    <row r="229" spans="1:9" x14ac:dyDescent="0.2">
      <c r="A229" s="8"/>
      <c r="B229" s="8"/>
      <c r="C229" s="8"/>
      <c r="D229" s="8"/>
      <c r="E229" s="8"/>
      <c r="F229" s="8"/>
      <c r="G229" s="8"/>
      <c r="H229" s="8"/>
      <c r="I229" s="8"/>
    </row>
    <row r="230" spans="1:9" x14ac:dyDescent="0.2">
      <c r="A230" s="8"/>
      <c r="B230" s="8"/>
      <c r="C230" s="8"/>
      <c r="D230" s="8"/>
      <c r="E230" s="8"/>
      <c r="F230" s="8"/>
      <c r="G230" s="8"/>
      <c r="H230" s="8"/>
      <c r="I230" s="8"/>
    </row>
    <row r="231" spans="1:9" x14ac:dyDescent="0.2">
      <c r="A231" s="8"/>
      <c r="B231" s="8"/>
      <c r="C231" s="8"/>
      <c r="D231" s="8"/>
      <c r="E231" s="8"/>
      <c r="F231" s="8"/>
      <c r="G231" s="8"/>
      <c r="H231" s="8"/>
      <c r="I231" s="8"/>
    </row>
    <row r="232" spans="1:9" x14ac:dyDescent="0.2">
      <c r="A232" s="8"/>
      <c r="B232" s="8"/>
      <c r="C232" s="8"/>
      <c r="D232" s="8"/>
      <c r="E232" s="8"/>
      <c r="F232" s="8"/>
      <c r="G232" s="8"/>
      <c r="H232" s="8"/>
      <c r="I232" s="8"/>
    </row>
    <row r="233" spans="1:9" x14ac:dyDescent="0.2">
      <c r="A233" s="8"/>
      <c r="B233" s="8"/>
      <c r="C233" s="8"/>
      <c r="D233" s="8"/>
      <c r="E233" s="8"/>
      <c r="F233" s="8"/>
      <c r="G233" s="8"/>
      <c r="H233" s="8"/>
      <c r="I233" s="8"/>
    </row>
    <row r="234" spans="1:9" x14ac:dyDescent="0.2">
      <c r="A234" s="8"/>
      <c r="B234" s="8"/>
      <c r="C234" s="8"/>
      <c r="D234" s="8"/>
      <c r="E234" s="8"/>
      <c r="F234" s="8"/>
      <c r="G234" s="8"/>
      <c r="H234" s="8"/>
      <c r="I234" s="8"/>
    </row>
    <row r="235" spans="1:9" x14ac:dyDescent="0.2">
      <c r="A235" s="8"/>
      <c r="B235" s="8"/>
      <c r="C235" s="8"/>
      <c r="D235" s="8"/>
      <c r="E235" s="8"/>
      <c r="F235" s="8"/>
      <c r="G235" s="8"/>
      <c r="H235" s="8"/>
      <c r="I235" s="8"/>
    </row>
    <row r="236" spans="1:9" x14ac:dyDescent="0.2">
      <c r="A236" s="8"/>
      <c r="B236" s="8"/>
      <c r="C236" s="8"/>
      <c r="D236" s="8"/>
      <c r="E236" s="8"/>
      <c r="F236" s="8"/>
      <c r="G236" s="8"/>
      <c r="H236" s="8"/>
      <c r="I236" s="8"/>
    </row>
    <row r="237" spans="1:9" x14ac:dyDescent="0.2">
      <c r="A237" s="8"/>
      <c r="B237" s="8"/>
      <c r="C237" s="8"/>
      <c r="D237" s="8"/>
      <c r="E237" s="8"/>
      <c r="F237" s="8"/>
      <c r="G237" s="8"/>
      <c r="H237" s="8"/>
      <c r="I237" s="8"/>
    </row>
    <row r="238" spans="1:9" x14ac:dyDescent="0.2">
      <c r="A238" s="8"/>
      <c r="B238" s="8"/>
      <c r="C238" s="8"/>
      <c r="D238" s="8"/>
      <c r="E238" s="8"/>
      <c r="F238" s="8"/>
      <c r="G238" s="8"/>
      <c r="H238" s="8"/>
      <c r="I238" s="8"/>
    </row>
    <row r="239" spans="1:9" x14ac:dyDescent="0.2">
      <c r="A239" s="8"/>
      <c r="B239" s="8"/>
      <c r="C239" s="8"/>
      <c r="D239" s="8"/>
      <c r="E239" s="8"/>
      <c r="F239" s="8"/>
      <c r="G239" s="8"/>
      <c r="H239" s="8"/>
      <c r="I239" s="8"/>
    </row>
    <row r="240" spans="1:9" x14ac:dyDescent="0.2">
      <c r="A240" s="8"/>
      <c r="B240" s="8"/>
      <c r="C240" s="8"/>
      <c r="D240" s="8"/>
      <c r="E240" s="8"/>
      <c r="F240" s="8"/>
      <c r="G240" s="8"/>
      <c r="H240" s="8"/>
      <c r="I240" s="8"/>
    </row>
    <row r="241" spans="1:9" x14ac:dyDescent="0.2">
      <c r="A241" s="8"/>
      <c r="B241" s="8"/>
      <c r="C241" s="8"/>
      <c r="D241" s="8"/>
      <c r="E241" s="8"/>
      <c r="F241" s="8"/>
      <c r="G241" s="8"/>
      <c r="H241" s="8"/>
      <c r="I241" s="8"/>
    </row>
    <row r="242" spans="1:9" x14ac:dyDescent="0.2">
      <c r="A242" s="8"/>
      <c r="B242" s="8"/>
      <c r="C242" s="8"/>
      <c r="D242" s="8"/>
      <c r="E242" s="8"/>
      <c r="F242" s="8"/>
      <c r="G242" s="8"/>
      <c r="H242" s="8"/>
      <c r="I242" s="8"/>
    </row>
    <row r="243" spans="1:9" x14ac:dyDescent="0.2">
      <c r="A243" s="8"/>
      <c r="B243" s="8"/>
      <c r="C243" s="8"/>
      <c r="D243" s="8"/>
      <c r="E243" s="8"/>
      <c r="F243" s="8"/>
      <c r="G243" s="8"/>
      <c r="H243" s="8"/>
      <c r="I243" s="8"/>
    </row>
    <row r="244" spans="1:9" x14ac:dyDescent="0.2">
      <c r="A244" s="8"/>
      <c r="B244" s="8"/>
      <c r="C244" s="8"/>
      <c r="D244" s="8"/>
      <c r="E244" s="8"/>
      <c r="F244" s="8"/>
      <c r="G244" s="8"/>
      <c r="H244" s="8"/>
      <c r="I244" s="8"/>
    </row>
    <row r="245" spans="1:9" x14ac:dyDescent="0.2">
      <c r="A245" s="8"/>
      <c r="B245" s="8"/>
      <c r="C245" s="8"/>
      <c r="D245" s="8"/>
      <c r="E245" s="8"/>
      <c r="F245" s="8"/>
      <c r="G245" s="8"/>
      <c r="H245" s="8"/>
      <c r="I245" s="8"/>
    </row>
    <row r="246" spans="1:9" x14ac:dyDescent="0.2">
      <c r="A246" s="8"/>
      <c r="B246" s="8"/>
      <c r="C246" s="8"/>
      <c r="D246" s="8"/>
      <c r="E246" s="8"/>
      <c r="F246" s="8"/>
      <c r="G246" s="8"/>
      <c r="H246" s="8"/>
      <c r="I246" s="8"/>
    </row>
    <row r="247" spans="1:9" x14ac:dyDescent="0.2">
      <c r="A247" s="8"/>
      <c r="B247" s="8"/>
      <c r="C247" s="8"/>
      <c r="D247" s="8"/>
      <c r="E247" s="8"/>
      <c r="F247" s="8"/>
      <c r="G247" s="8"/>
      <c r="H247" s="8"/>
      <c r="I247" s="8"/>
    </row>
    <row r="248" spans="1:9" x14ac:dyDescent="0.2">
      <c r="A248" s="8"/>
      <c r="B248" s="8"/>
      <c r="C248" s="8"/>
      <c r="D248" s="8"/>
      <c r="E248" s="8"/>
      <c r="F248" s="8"/>
      <c r="G248" s="8"/>
      <c r="H248" s="8"/>
      <c r="I248" s="8"/>
    </row>
    <row r="249" spans="1:9" x14ac:dyDescent="0.2">
      <c r="A249" s="8"/>
      <c r="B249" s="8"/>
      <c r="C249" s="8"/>
      <c r="D249" s="8"/>
      <c r="E249" s="8"/>
      <c r="F249" s="8"/>
      <c r="G249" s="8"/>
      <c r="H249" s="8"/>
      <c r="I249" s="8"/>
    </row>
    <row r="250" spans="1:9" x14ac:dyDescent="0.2">
      <c r="A250" s="8"/>
      <c r="B250" s="8"/>
      <c r="C250" s="8"/>
      <c r="D250" s="8"/>
      <c r="E250" s="8"/>
      <c r="F250" s="8"/>
      <c r="G250" s="8"/>
      <c r="H250" s="8"/>
      <c r="I250" s="8"/>
    </row>
    <row r="251" spans="1:9" x14ac:dyDescent="0.2">
      <c r="A251" s="8"/>
      <c r="B251" s="8"/>
      <c r="C251" s="8"/>
      <c r="D251" s="8"/>
      <c r="E251" s="8"/>
      <c r="F251" s="8"/>
      <c r="G251" s="8"/>
      <c r="H251" s="8"/>
      <c r="I251" s="8"/>
    </row>
    <row r="252" spans="1:9" x14ac:dyDescent="0.2">
      <c r="A252" s="8"/>
      <c r="B252" s="8"/>
      <c r="C252" s="8"/>
      <c r="D252" s="8"/>
      <c r="E252" s="8"/>
      <c r="F252" s="8"/>
      <c r="G252" s="8"/>
      <c r="H252" s="8"/>
      <c r="I252" s="8"/>
    </row>
    <row r="253" spans="1:9" x14ac:dyDescent="0.2">
      <c r="A253" s="8"/>
      <c r="B253" s="8"/>
      <c r="C253" s="8"/>
      <c r="D253" s="8"/>
      <c r="E253" s="8"/>
      <c r="F253" s="8"/>
      <c r="G253" s="8"/>
      <c r="H253" s="8"/>
      <c r="I253" s="8"/>
    </row>
    <row r="254" spans="1:9" x14ac:dyDescent="0.2">
      <c r="A254" s="8"/>
      <c r="B254" s="8"/>
      <c r="C254" s="8"/>
      <c r="D254" s="8"/>
      <c r="E254" s="8"/>
      <c r="F254" s="8"/>
      <c r="G254" s="8"/>
      <c r="H254" s="8"/>
      <c r="I254" s="8"/>
    </row>
    <row r="255" spans="1:9" x14ac:dyDescent="0.2">
      <c r="A255" s="8"/>
      <c r="B255" s="8"/>
      <c r="C255" s="8"/>
      <c r="D255" s="8"/>
      <c r="E255" s="8"/>
      <c r="F255" s="8"/>
      <c r="G255" s="8"/>
      <c r="H255" s="8"/>
      <c r="I255" s="8"/>
    </row>
  </sheetData>
  <mergeCells count="118">
    <mergeCell ref="A157:F157"/>
    <mergeCell ref="A158:F158"/>
    <mergeCell ref="A159:F159"/>
    <mergeCell ref="A160:F160"/>
    <mergeCell ref="A151:F151"/>
    <mergeCell ref="A152:F152"/>
    <mergeCell ref="A153:F153"/>
    <mergeCell ref="A154:F154"/>
    <mergeCell ref="A155:F155"/>
    <mergeCell ref="A156:F156"/>
    <mergeCell ref="A145:F145"/>
    <mergeCell ref="A146:F146"/>
    <mergeCell ref="A147:F147"/>
    <mergeCell ref="A148:F148"/>
    <mergeCell ref="A149:F149"/>
    <mergeCell ref="A150:F150"/>
    <mergeCell ref="A139:F139"/>
    <mergeCell ref="A140:F140"/>
    <mergeCell ref="A141:F141"/>
    <mergeCell ref="A142:F142"/>
    <mergeCell ref="A143:F143"/>
    <mergeCell ref="A144:F144"/>
    <mergeCell ref="A133:F133"/>
    <mergeCell ref="A134:F134"/>
    <mergeCell ref="A135:F135"/>
    <mergeCell ref="A136:F136"/>
    <mergeCell ref="A137:F137"/>
    <mergeCell ref="A138:F138"/>
    <mergeCell ref="A127:F127"/>
    <mergeCell ref="A128:F128"/>
    <mergeCell ref="A129:F129"/>
    <mergeCell ref="A130:F130"/>
    <mergeCell ref="A131:F131"/>
    <mergeCell ref="A132:F132"/>
    <mergeCell ref="A120:F120"/>
    <mergeCell ref="A121:F121"/>
    <mergeCell ref="A123:F123"/>
    <mergeCell ref="A124:F124"/>
    <mergeCell ref="A125:F125"/>
    <mergeCell ref="A126:F126"/>
    <mergeCell ref="A112:I112"/>
    <mergeCell ref="A115:F115"/>
    <mergeCell ref="A116:F116"/>
    <mergeCell ref="A117:F117"/>
    <mergeCell ref="A118:F118"/>
    <mergeCell ref="A119:F119"/>
    <mergeCell ref="A91:F91"/>
    <mergeCell ref="A92:F92"/>
    <mergeCell ref="A93:F93"/>
    <mergeCell ref="G96:H96"/>
    <mergeCell ref="G98:H98"/>
    <mergeCell ref="A111:I111"/>
    <mergeCell ref="A85:F85"/>
    <mergeCell ref="A86:F86"/>
    <mergeCell ref="A87:F87"/>
    <mergeCell ref="A88:F88"/>
    <mergeCell ref="A89:F89"/>
    <mergeCell ref="A90:F90"/>
    <mergeCell ref="A79:F79"/>
    <mergeCell ref="A80:E80"/>
    <mergeCell ref="A81:F81"/>
    <mergeCell ref="A82:F82"/>
    <mergeCell ref="A83:F83"/>
    <mergeCell ref="A84:F84"/>
    <mergeCell ref="A73:F73"/>
    <mergeCell ref="A74:F74"/>
    <mergeCell ref="A75:F75"/>
    <mergeCell ref="A76:F76"/>
    <mergeCell ref="A77:F77"/>
    <mergeCell ref="A78:F78"/>
    <mergeCell ref="A67:F67"/>
    <mergeCell ref="A68:F68"/>
    <mergeCell ref="A69:F69"/>
    <mergeCell ref="A70:F70"/>
    <mergeCell ref="A71:F71"/>
    <mergeCell ref="A72:F72"/>
    <mergeCell ref="G62:G63"/>
    <mergeCell ref="H62:H63"/>
    <mergeCell ref="I62:I63"/>
    <mergeCell ref="A64:F64"/>
    <mergeCell ref="A65:F65"/>
    <mergeCell ref="A66:F66"/>
    <mergeCell ref="A54:F54"/>
    <mergeCell ref="A55:F55"/>
    <mergeCell ref="A56:F56"/>
    <mergeCell ref="A57:F57"/>
    <mergeCell ref="A59:F59"/>
    <mergeCell ref="A62:F63"/>
    <mergeCell ref="A48:F48"/>
    <mergeCell ref="A49:F49"/>
    <mergeCell ref="A50:F50"/>
    <mergeCell ref="A51:F51"/>
    <mergeCell ref="A52:E52"/>
    <mergeCell ref="A53:F53"/>
    <mergeCell ref="A42:F42"/>
    <mergeCell ref="A43:F43"/>
    <mergeCell ref="A44:F44"/>
    <mergeCell ref="A45:F45"/>
    <mergeCell ref="A46:F46"/>
    <mergeCell ref="A47:F47"/>
    <mergeCell ref="A35:F35"/>
    <mergeCell ref="A36:E36"/>
    <mergeCell ref="A38:E38"/>
    <mergeCell ref="A39:F39"/>
    <mergeCell ref="A40:E40"/>
    <mergeCell ref="A41:F41"/>
    <mergeCell ref="A29:F29"/>
    <mergeCell ref="A30:F30"/>
    <mergeCell ref="A31:F31"/>
    <mergeCell ref="A32:F32"/>
    <mergeCell ref="A33:F33"/>
    <mergeCell ref="A34:F34"/>
    <mergeCell ref="A7:G7"/>
    <mergeCell ref="A8:G8"/>
    <mergeCell ref="A24:I24"/>
    <mergeCell ref="A25:I25"/>
    <mergeCell ref="A27:F27"/>
    <mergeCell ref="A28:F28"/>
  </mergeCells>
  <hyperlinks>
    <hyperlink ref="A1" r:id="rId1" display="Замечания и пожелания принимаются по адресу http://www.balans.kz/viewtopic.php?p=310994#310994"/>
    <hyperlink ref="A2" r:id="rId2" display="mailto:admin@balans.kz"/>
    <hyperlink ref="A3" r:id="rId3" display="Омаров Асаин Муратбаевич (Compas)"/>
    <hyperlink ref="A5" r:id="rId4"/>
    <hyperlink ref="A4" r:id="rId5"/>
    <hyperlink ref="A4:B4" r:id="rId6" display="Руководитель раздела:  Локтионова Ирина Владимировна (Kenga)"/>
  </hyperlinks>
  <pageMargins left="0.78740157480314965" right="0" top="0.39370078740157483" bottom="0.15748031496062992" header="0.31496062992125984" footer="0.31496062992125984"/>
  <pageSetup paperSize="9" scale="96" orientation="portrait" r:id="rId7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</vt:lpstr>
      <vt:lpstr>'баланс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Sarsembayeva / Caspineft</dc:creator>
  <cp:lastModifiedBy>Maya Sarsembayeva / Caspineft</cp:lastModifiedBy>
  <dcterms:created xsi:type="dcterms:W3CDTF">2014-07-16T05:37:16Z</dcterms:created>
  <dcterms:modified xsi:type="dcterms:W3CDTF">2014-07-16T05:38:47Z</dcterms:modified>
</cp:coreProperties>
</file>