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ospanov\Documents\Есенкул\2021\Биржа\После корректировки\последняя к загрузке за 1 квартал 2021\07.06.2021\"/>
    </mc:Choice>
  </mc:AlternateContent>
  <xr:revisionPtr revIDLastSave="0" documentId="13_ncr:1_{CA56BFD9-2928-4959-A940-83FE53D124D0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КОФП" sheetId="4" r:id="rId1"/>
    <sheet name="КОСД" sheetId="1" r:id="rId2"/>
    <sheet name="КОИК" sheetId="2" r:id="rId3"/>
    <sheet name="КОДДС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[7]LTM!$G$560:$J$560,[7]LTM!$H$590:$J$591,[7]LTM!$H$614:$J$614,[7]LTM!$H$635:$J$636,[7]LTM!$G$676:$J$680,[7]LTM!$G$686:$J$686,[7]LTM!$G$688:$J$694,[7]LTM!$G$681:$J$682</definedName>
    <definedName name="hn.ConvertZero3" hidden="1">[7]LTM!$G$699:$J$706,[7]LTM!$G$710:$J$714,[7]LTM!$G$717:$J$734,[7]LTM!$G$738:$J$738,[7]LTM!$G$745:$J$751</definedName>
    <definedName name="hn.ConvertZero4" hidden="1">[7]LTM!$G$840:$J$840,[7]LTM!$H$1266:$J$1266,[7]LTM!$G$1267:$J$1267,[7]LTM!$G$1454:$J$1461,[7]LTM!$J$1462,[7]LTM!$J$1463,[7]LTM!$G$1468:$J$1469,[7]LTM!$L$1469:$N$1469</definedName>
    <definedName name="hn.ConvertZeroUnhide1" hidden="1">[7]LTM!$G$1469:$J$1469,[7]LTM!$L$1469:$N$1469,[7]LTM!$H$1266:$J$1266</definedName>
    <definedName name="hn.ExtDb" hidden="1">FALSE</definedName>
    <definedName name="hn.LTM_MultByFXRates" hidden="1">[7]LTM!$G$461:$N$477,[7]LTM!$G$480:$N$539,[7]LTM!$G$548:$N$667,[7]LTM!$G$676:$N$1266,[7]LTM!$G$1454:$N$1461,[7]LTM!$G$1463:$N$1465,[7]LTM!$G$1468:$N$1469</definedName>
    <definedName name="hn.ModelType" hidden="1">"DEAL"</definedName>
    <definedName name="hn.ModelVersion" hidden="1">1</definedName>
    <definedName name="hn.MultbyFXRates" hidden="1">[7]LTM!$G$461:$N$477,[7]LTM!$G$480:$N$539,[7]LTM!$G$548:$N$667,[7]LTM!$G$676:$N$1266,[7]LTM!$G$1454:$N$1461,[7]LTM!$G$1463:$N$1465,[7]LTM!$G$1468:$N$1469</definedName>
    <definedName name="hn.MultByFXRates1" hidden="1">[7]LTM!$G$461:$G$477,[7]LTM!$G$480:$G$539,[7]LTM!$G$548:$G$562,[7]LTM!$G$676:$G$840,[7]LTM!$G$1454:$G$1469</definedName>
    <definedName name="hn.MultByFXRates2" hidden="1">[7]LTM!$H$461:$H$477,[7]LTM!$H$480:$H$539,[7]LTM!$H$548:$H$667,[7]LTM!$H$676:$H$1266,[7]LTM!$H$1454:$H$1469</definedName>
    <definedName name="hn.MultByFXRates3" hidden="1">[7]LTM!$I$461:$I$477,[7]LTM!$I$480:$I$539,[7]LTM!$I$548:$I$667,[7]LTM!$I$676:$I$1266,[7]LTM!$I$1454:$I$1469</definedName>
    <definedName name="hn.MultbyFxrates4" hidden="1">[7]LTM!$J$461:$J$477,[7]LTM!$J$480:$J$539,[7]LTM!$J$548:$J$668,[7]LTM!$J$676:$J$1266,[7]LTM!$J$1454:$J$1461,[7]LTM!$J$1463:$J$1465,[7]LTM!$J$1468</definedName>
    <definedName name="hn.multbyfxrates5" hidden="1">[7]LTM!$L$461:$L$477,[7]LTM!$L$480:$L$539,[7]LTM!$L$548:$L$562,[7]LTM!$L$676:$L$840,[7]LTM!$L$1454:$L$1469</definedName>
    <definedName name="hn.multbyfxrates6" hidden="1">[7]LTM!$M$461:$M$477,[7]LTM!$M$480:$M$539,[7]LTM!$M$548:$M$668,[7]LTM!$M$676:$M$1266,[7]LTM!$M$1454:$M$1469</definedName>
    <definedName name="hn.multbyfxrates7" hidden="1">[7]LTM!$N$461:$N$477,[7]LTM!$N$480:$N$539,[7]LTM!$N$548:$N$667,[7]LTM!$N$676:$N$1266,[7]LTM!$N$1454:$N$1469</definedName>
    <definedName name="hn.MultByFXRatesBot1" hidden="1">[7]LTM!$G$676:$G$682,[7]LTM!$G$686,[7]LTM!$G$688:$G$694,[7]LTM!$G$699:$G$706,[7]LTM!$G$710:$G$714,[7]LTM!$G$717:$G$734,[7]LTM!$G$738,[7]LTM!$G$738,[7]LTM!$G$745:$G$751,[7]LTM!$G$840,[7]LTM!$G$1454:$G$1461,[7]LTM!$G$1468:$G$1469</definedName>
    <definedName name="hn.MultByFXRatesBot2" hidden="1">[7]LTM!$H$676:$H$682,[7]LTM!$H$686,[7]LTM!$H$688:$H$694,[7]LTM!$H$699:$H$706,[7]LTM!$H$710:$H$714,[7]LTM!$H$717:$H$734,[7]LTM!$H$738,[7]LTM!$H$745:$H$751,[7]LTM!$H$840,[7]LTM!$H$1266,[7]LTM!$H$1454:$H$1461,[7]LTM!$H$1468:$H$1469</definedName>
    <definedName name="hn.MultByFXRatesBot3" hidden="1">[7]LTM!$I$676:$I$682,[7]LTM!$I$686,[7]LTM!$I$688:$I$694,[7]LTM!$I$699:$I$706,[7]LTM!$I$710:$I$714,[7]LTM!$I$717:$I$734,[7]LTM!$I$738,[7]LTM!$I$745:$I$751,[7]LTM!$I$840,[7]LTM!$I$1266,[7]LTM!$I$1454:$I$1461,[7]LTM!$I$1468:$I$1469</definedName>
    <definedName name="hn.MultByFXRatesBot4" hidden="1">[7]LTM!$J$676:$J$682,[7]LTM!$J$686,[7]LTM!$J$688:$J$694,[7]LTM!$J$699:$J$706,[7]LTM!$J$710:$J$714,[7]LTM!$J$717:$J$734,[7]LTM!$J$738,[7]LTM!$J$745:$J$751,[7]LTM!$J$840,[7]LTM!$J$1266,[7]LTM!$J$1454:$J$1461,[7]LTM!$J$1463:$J$1465,[7]LTM!$J$1468</definedName>
    <definedName name="hn.MultByFXRatesBot5" hidden="1">[7]LTM!$L$676:$L$682,[7]LTM!$L$686,[7]LTM!$L$688:$L$694,[7]LTM!$L$699:$L$706,[7]LTM!$L$710:$L$714,[7]LTM!$L$717:$L$734,[7]LTM!$L$738,[7]LTM!$L$745:$L$751,[7]LTM!$L$837:$L$838,[7]LTM!$L$1454:$L$1458,[7]LTM!$L$1468:$L$1469</definedName>
    <definedName name="hn.MultByFXRatesBot6" hidden="1">[7]LTM!$M$676:$M$682,[7]LTM!$M$686,[7]LTM!$M$688:$M$694,[7]LTM!$M$699:$M$706,[7]LTM!$M$710:$M$714,[7]LTM!$M$717:$M$734,[7]LTM!$M$738,[7]LTM!$M$745:$M$751,[7]LTM!$M$837:$M$838,[7]LTM!$M$1454:$M$1458,[7]LTM!$M$1468:$M$1469</definedName>
    <definedName name="hn.MultByFXRatesBot7" hidden="1">[7]LTM!$N$676:$N$682,[7]LTM!$N$686,[7]LTM!$N$688:$N$694,[7]LTM!$N$699:$N$706,[7]LTM!$N$710:$N$714,[7]LTM!$N$717:$N$734,[7]LTM!$N$738,[7]LTM!$N$745:$N$751,[7]LTM!$N$837:$N$838,[7]LTM!$N$1454:$N$1458,[7]LTM!$N$1468:$N$1469</definedName>
    <definedName name="hn.MultByFXRatesTop1" hidden="1">[7]LTM!$G$461,[7]LTM!$G$463:$G$464,[7]LTM!$G$468:$G$469,[7]LTM!$G$473:$G$475,[7]LTM!$G$480,[7]LTM!$G$484:$G$485,[7]LTM!$G$490:$G$509,[7]LTM!$G$512,[7]LTM!$G$514:$G$518,[7]LTM!$G$525:$G$526,[7]LTM!$G$532:$G$537,[7]LTM!$G$560</definedName>
    <definedName name="hn.MultByFXRatesTop2" hidden="1">[7]LTM!$H$461,[7]LTM!$H$463:$H$464,[7]LTM!$H$468:$H$469,[7]LTM!$H$473:$H$475,[7]LTM!$H$480,[7]LTM!$H$484:$H$485,[7]LTM!$H$490:$H$509,[7]LTM!$H$512,[7]LTM!$H$514:$H$518,[7]LTM!$H$525:$H$526,[7]LTM!$H$532:$H$537,[7]LTM!$H$560,[7]LTM!$H$590:$H$591,[7]LTM!$H$614:$H$631,[7]LTM!$H$635:$H$636</definedName>
    <definedName name="hn.MultByFXRatesTop3" hidden="1">[7]LTM!$I$461,[7]LTM!$I$463:$I$464,[7]LTM!$I$468:$I$469,[7]LTM!$I$473:$I$475,[7]LTM!$I$480,[7]LTM!$I$484:$I$485,[7]LTM!$I$490:$I$509,[7]LTM!$I$512,[7]LTM!$I$514:$I$518,[7]LTM!$I$525:$I$526,[7]LTM!$I$532:$I$537,[7]LTM!$I$560,[7]LTM!$I$590:$I$591,[7]LTM!$I$614:$I$631,[7]LTM!$I$635:$I$636</definedName>
    <definedName name="hn.MultByFXRatesTop4" hidden="1">[7]LTM!$J$461,[7]LTM!$J$463:$J$464,[7]LTM!$J$468:$J$469,[7]LTM!$J$473:$J$475,[7]LTM!$J$480,[7]LTM!$J$484:$J$485,[7]LTM!$J$490:$J$509,[7]LTM!$J$512,[7]LTM!$J$514:$J$518,[7]LTM!$J$525:$J$526,[7]LTM!$J$532:$J$537,[7]LTM!$J$560,[7]LTM!$J$590:$J$591,[7]LTM!$J$614:$J$631,[7]LTM!$J$635:$J$636</definedName>
    <definedName name="hn.MultByFXRatesTop5" hidden="1">[7]LTM!$L$461,[7]LTM!$L$463:$L$464,[7]LTM!$L$468:$L$469,[7]LTM!$L$473:$L$475,[7]LTM!$L$480,[7]LTM!$L$484:$L$485,[7]LTM!$L$490:$L$509,[7]LTM!$L$512,[7]LTM!$L$514:$L$518,[7]LTM!$L$525:$L$526,[7]LTM!$L$532:$L$537,[7]LTM!$L$560</definedName>
    <definedName name="hn.MultByFXRatesTop6" hidden="1">[7]LTM!$M$461,[7]LTM!$M$463:$M$464,[7]LTM!$M$468:$M$469,[7]LTM!$M$473:$M$475,[7]LTM!$M$480,[7]LTM!$M$484:$M$485,[7]LTM!$M$490:$M$509,[7]LTM!$M$512,[7]LTM!$M$514:$M$518,[7]LTM!$M$525:$M$526,[7]LTM!$M$532:$M$537,[7]LTM!$M$560,[7]LTM!$M$590:$M$591,[7]LTM!$M$614:$M$631,[7]LTM!$M$635:$M$636</definedName>
    <definedName name="hn.MultByFXRatesTop7" hidden="1">[7]LTM!$N$461,[7]LTM!$N$463:$N$464,[7]LTM!$N$468:$N$469,[7]LTM!$N$473:$N$475,[7]LTM!$N$480,[7]LTM!$N$484:$N$485,[7]LTM!$N$490:$N$509,[7]LTM!$N$512,[7]LTM!$N$514:$N$518,[7]LTM!$N$525:$N$526,[7]LTM!$N$532:$N$537,[7]LTM!$N$560,[7]LTM!$N$590:$N$591,[7]LTM!$N$614:$N$631,[7]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[8]XLR_NoRangeSheet!$B$6</definedName>
    <definedName name="XREF_COLUMN_1" hidden="1">#REF!</definedName>
    <definedName name="XREF_COLUMN_10" hidden="1">[9]Summary!#REF!</definedName>
    <definedName name="XREF_COLUMN_11" hidden="1">[9]Summary!#REF!</definedName>
    <definedName name="XREF_COLUMN_12" hidden="1">[9]Summary!#REF!</definedName>
    <definedName name="XREF_COLUMN_13" hidden="1">[9]Summary!#REF!</definedName>
    <definedName name="XREF_COLUMN_14" hidden="1">[9]Summary!#REF!</definedName>
    <definedName name="XREF_COLUMN_17" hidden="1">'[10]20'!#REF!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'[10]23'!#REF!</definedName>
    <definedName name="XREF_COLUMN_22" hidden="1">'[10]24'!#REF!</definedName>
    <definedName name="XREF_COLUMN_23" hidden="1">'[10]25'!#REF!</definedName>
    <definedName name="XREF_COLUMN_27" hidden="1">'[11]15'!#REF!</definedName>
    <definedName name="XREF_COLUMN_3" hidden="1">'[12]FA_IA MVMNT'!#REF!</definedName>
    <definedName name="XREF_COLUMN_33" hidden="1">'[11]19'!#REF!</definedName>
    <definedName name="XREF_COLUMN_35" hidden="1">'[11]20'!#REF!</definedName>
    <definedName name="XREF_COLUMN_36" hidden="1">#REF!</definedName>
    <definedName name="XREF_COLUMN_37" hidden="1">'[11]21'!#REF!</definedName>
    <definedName name="XREF_COLUMN_38" hidden="1">'[11]21'!#REF!</definedName>
    <definedName name="XREF_COLUMN_39" hidden="1">#REF!</definedName>
    <definedName name="XREF_COLUMN_4" hidden="1">[13]Movement!#REF!</definedName>
    <definedName name="XREF_COLUMN_41" hidden="1">'[11]22'!#REF!</definedName>
    <definedName name="XREF_COLUMN_45" hidden="1">'[11]24'!#REF!</definedName>
    <definedName name="XREF_COLUMN_48" hidden="1">'[14]Mvmnt (consolidated)'!#REF!</definedName>
    <definedName name="XREF_COLUMN_5" hidden="1">[13]Movement!#REF!</definedName>
    <definedName name="XREF_COLUMN_50" hidden="1">'[14]Mvmnt (consolidated)'!#REF!</definedName>
    <definedName name="XREF_COLUMN_51" hidden="1">'[14]Mvmnt (consolidated)'!#REF!</definedName>
    <definedName name="XREF_COLUMN_6" hidden="1">'[10]6'!#REF!</definedName>
    <definedName name="XREF_COLUMN_7" hidden="1">'[10]7'!#REF!</definedName>
    <definedName name="XREF_COLUMN_8" hidden="1">[9]Summary!#REF!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'[10]8'!#REF!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[15]BS!#REF!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[15]BS!#REF!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[15]BS!#REF!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'[15]23'!#REF!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[15]BS!#REF!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'[15]25'!#REF!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[11]BS!#REF!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[11]BS!#REF!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[15]BS!#REF!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'[16]PY Audit WP 2011'!#REF!</definedName>
    <definedName name="XRefCopy28Row" hidden="1">#REF!</definedName>
    <definedName name="XRefCopy29" hidden="1">'[16]PY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[9]Summary!#REF!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[10]CFS!#REF!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'[15]5'!#REF!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'[16]PY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'[14]Mvmnt (consolidated)'!#REF!</definedName>
    <definedName name="XRefPaste221Row" hidden="1">[14]XREF!#REF!</definedName>
    <definedName name="XRefPaste222" hidden="1">'[14]Mvmnt (consolidated)'!#REF!</definedName>
    <definedName name="XRefPaste222Row" hidden="1">[14]XREF!#REF!</definedName>
    <definedName name="XRefPaste23" hidden="1">'[16]PY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'[16]PY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'[11]13'!#REF!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'[11]19'!#REF!</definedName>
    <definedName name="XRefPaste280Row" hidden="1">#REF!</definedName>
    <definedName name="XRefPaste281Row" hidden="1">#REF!</definedName>
    <definedName name="XRefPaste282" hidden="1">'[11]20'!#REF!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'[11]21'!#REF!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'[11]21'!#REF!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'[11]22'!#REF!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'[11]22'!#REF!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'[11]22'!#REF!</definedName>
    <definedName name="XRefPaste322Row" hidden="1">#REF!</definedName>
    <definedName name="XRefPaste323" hidden="1">'[11]22'!#REF!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[11]BS!#REF!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'[14]Mvmnt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'[14]Mvmnt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3">КОДДС!$A$2:$B$46</definedName>
    <definedName name="_xlnm.Print_Area" localSheetId="2">КОИК!$A$2:$A$27</definedName>
    <definedName name="_xlnm.Print_Area" localSheetId="1">КОСД!$A$2:$A$29</definedName>
    <definedName name="_xlnm.Print_Area" localSheetId="0">КОФП!$A$2:$A$51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3" l="1"/>
  <c r="D37" i="3"/>
  <c r="C24" i="4" l="1"/>
  <c r="F25" i="3" l="1"/>
  <c r="D32" i="3"/>
  <c r="F32" i="3"/>
  <c r="D25" i="3"/>
  <c r="F13" i="3"/>
  <c r="F18" i="3" s="1"/>
  <c r="F38" i="3" s="1"/>
  <c r="D13" i="3"/>
  <c r="D18" i="3" s="1"/>
  <c r="D34" i="3" s="1"/>
  <c r="D38" i="3" s="1"/>
  <c r="D22" i="3"/>
  <c r="D22" i="1" l="1"/>
  <c r="F22" i="1"/>
  <c r="D13" i="1" l="1"/>
  <c r="C13" i="4"/>
  <c r="C44" i="4"/>
  <c r="C43" i="4"/>
  <c r="C14" i="4"/>
  <c r="E48" i="4"/>
  <c r="C48" i="4"/>
  <c r="C37" i="4"/>
  <c r="C17" i="4" l="1"/>
  <c r="C25" i="4" s="1"/>
  <c r="C45" i="4"/>
  <c r="C46" i="4" l="1"/>
  <c r="H18" i="2" l="1"/>
  <c r="F18" i="2"/>
  <c r="E46" i="4" l="1"/>
  <c r="E45" i="4"/>
  <c r="E44" i="4"/>
  <c r="E37" i="4"/>
  <c r="C31" i="4"/>
  <c r="E31" i="4"/>
  <c r="E25" i="4"/>
  <c r="E24" i="4"/>
  <c r="E17" i="4"/>
</calcChain>
</file>

<file path=xl/sharedStrings.xml><?xml version="1.0" encoding="utf-8"?>
<sst xmlns="http://schemas.openxmlformats.org/spreadsheetml/2006/main" count="138" uniqueCount="109">
  <si>
    <t>АО Каспий Нефть и его дочернее предприятие</t>
  </si>
  <si>
    <t>тыс.тенге</t>
  </si>
  <si>
    <t>Основные средства</t>
  </si>
  <si>
    <t>Нематериальные активы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</si>
  <si>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</si>
  <si>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</si>
  <si>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</si>
  <si>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Товарно-материальные запасы</t>
  </si>
  <si>
    <t>Денежные средства и их эквиваленты</t>
  </si>
  <si>
    <t>Нераспределенная прибыль</t>
  </si>
  <si>
    <t>Прочие долгосрочные финансовые обязательства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</si>
  <si>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</si>
  <si>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</si>
  <si>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</si>
  <si>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</si>
  <si>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</si>
  <si>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</si>
  <si>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</si>
  <si>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налогу на прибыль</t>
  </si>
  <si>
    <t>Прибыль на акцию</t>
  </si>
  <si>
    <t>Средства, полученные от клиентов</t>
  </si>
  <si>
    <t>Проценты полученные</t>
  </si>
  <si>
    <t>Отчисления в бюджет</t>
  </si>
  <si>
    <t>Чистые денежные средства, полученные от операционной деятельности</t>
  </si>
  <si>
    <t>Чистые денежные средства, использованные в инвестиционной деятельности</t>
  </si>
  <si>
    <t>Влияние изменения курса иностранной валюты на денежные средства и их эквиваленты</t>
  </si>
  <si>
    <t>Акционерный капитал</t>
  </si>
  <si>
    <t>Приме-</t>
  </si>
  <si>
    <t>чания</t>
  </si>
  <si>
    <t>31 марта</t>
  </si>
  <si>
    <t>2021 г.</t>
  </si>
  <si>
    <t>31 декабря</t>
  </si>
  <si>
    <t>2020 г.</t>
  </si>
  <si>
    <t>АКТИВЫ</t>
  </si>
  <si>
    <t>ДОЛГОСРОЧНЫЕ АКТИВЫ:</t>
  </si>
  <si>
    <t>Незавершенное строительство</t>
  </si>
  <si>
    <t>Активы по отсроченному подоходному налогу</t>
  </si>
  <si>
    <t>ТЕКУЩИЕ АКТИВЫ</t>
  </si>
  <si>
    <t>Торговая дебиторская задолженность</t>
  </si>
  <si>
    <t>Прочие текущие активы</t>
  </si>
  <si>
    <t>ИТОГО АКТИВЫ</t>
  </si>
  <si>
    <t>СОБСТВЕННЫЙ КАПИТАЛ И ОБЯЗАТЕЛЬСТВА</t>
  </si>
  <si>
    <t>СОБСТВЕННЫЙ КАПИТАЛ:</t>
  </si>
  <si>
    <r>
      <t xml:space="preserve">ИТОГО </t>
    </r>
    <r>
      <rPr>
        <b/>
        <sz val="9"/>
        <color theme="1"/>
        <rFont val="Times New Roman"/>
        <family val="1"/>
      </rPr>
      <t>СОБСТВЕННЫЙ</t>
    </r>
    <r>
      <rPr>
        <b/>
        <sz val="9"/>
        <color rgb="FF000000"/>
        <rFont val="Times New Roman"/>
        <family val="1"/>
      </rPr>
      <t xml:space="preserve"> КАПИТАЛ</t>
    </r>
  </si>
  <si>
    <t>ДОЛГОСРОЧНЫЕ ОБЯЗАТЕЛЬСТВА:</t>
  </si>
  <si>
    <t>Обязательства по отложенному налогу</t>
  </si>
  <si>
    <t>Банковские займы</t>
  </si>
  <si>
    <t>Прочие финансовые обязательства долгосрочные</t>
  </si>
  <si>
    <t>ТЕКУЩИЕ ОБЯЗАТЕЛЬСТВА:</t>
  </si>
  <si>
    <t>Торговая кредиторская задолженность</t>
  </si>
  <si>
    <t>ИТОГО ОБЯЗАТЕЛЬСТВА</t>
  </si>
  <si>
    <t>ИТОГО СОБСТВЕННЫЙ КАПИТАЛ И ОБЯЗАТЕЛЬСТВА</t>
  </si>
  <si>
    <t xml:space="preserve">Балансовая стоимость одной простой акции, тенге </t>
  </si>
  <si>
    <t>Консолидированный отчет о финансовом положении по состоянию на 31 03 2021 года</t>
  </si>
  <si>
    <t>Приме-чания</t>
  </si>
  <si>
    <t>За период, закончившийся 31 марта 2021 г.</t>
  </si>
  <si>
    <t xml:space="preserve">За период, закончившийся </t>
  </si>
  <si>
    <t>31 марта 2020 г.</t>
  </si>
  <si>
    <t>ВЫРУЧКА</t>
  </si>
  <si>
    <t>23,914,329</t>
  </si>
  <si>
    <t>СЕБЕСТОИМОСТЬ РЕАЛИЗОВАННОЙ ПРОДУКЦИИ</t>
  </si>
  <si>
    <t>(7,685,661)</t>
  </si>
  <si>
    <t>ВАЛОВАЯ ПРИБЫЛЬ</t>
  </si>
  <si>
    <t>Доход/(Расход) от курсовой разницы, нетто</t>
  </si>
  <si>
    <t>Резервы по ожидаемым кредитным убыткам для финансовых активов, оцениваемых по амортизированной стоимости</t>
  </si>
  <si>
    <t>Прочие доходы/(расходы), нетто</t>
  </si>
  <si>
    <t>ПРИБЫЛЬ ДО НАЛОГООБЛОЖЕНИЯ</t>
  </si>
  <si>
    <t>ПРИБЫЛЬ И ИТОГО СОВОКУПНЫЙ ДОХОД ЗА ПЕРИОД</t>
  </si>
  <si>
    <t>Базовая прибыль на акцию (в тыс. тенге за акцию)</t>
  </si>
  <si>
    <t>Акционерный</t>
  </si>
  <si>
    <t>капитал</t>
  </si>
  <si>
    <t>Нераспределен- ная</t>
  </si>
  <si>
    <t>прибыль</t>
  </si>
  <si>
    <t>Итого собственный капитал</t>
  </si>
  <si>
    <t>На 1 января 2020 г.</t>
  </si>
  <si>
    <t>31,870,973</t>
  </si>
  <si>
    <t>31,970,973</t>
  </si>
  <si>
    <t>Прибыль и итого совокупный доход за период</t>
  </si>
  <si>
    <t>-</t>
  </si>
  <si>
    <t>Дивиденды объявленные и выплаченные</t>
  </si>
  <si>
    <t>На 31 марта 2020 г.</t>
  </si>
  <si>
    <t>26,519,246</t>
  </si>
  <si>
    <t>На 1 января 2021 г.</t>
  </si>
  <si>
    <t>На 31 марта 2021 г.</t>
  </si>
  <si>
    <t>ОПЕРАЦИОННАЯ ДЕЯТЕЛЬНОСТЬ</t>
  </si>
  <si>
    <t>Платежи поставщикам и работникам</t>
  </si>
  <si>
    <t>Денежные средства, полученные от операционной деятельности</t>
  </si>
  <si>
    <t>Налог на прибыль уплаченный</t>
  </si>
  <si>
    <t>ИНВЕСТИЦИОННАЯ ДЕЯТЕЛЬНОСТЬ</t>
  </si>
  <si>
    <t>Приобретение основных средств и платежи по незавершенному строительству</t>
  </si>
  <si>
    <t>Дивиденды, полученные от ДК</t>
  </si>
  <si>
    <t>Оплата уставного капитала ДК</t>
  </si>
  <si>
    <r>
      <t>финансовая деятельность</t>
    </r>
    <r>
      <rPr>
        <sz val="10"/>
        <color theme="1"/>
        <rFont val="Times New Roman"/>
        <family val="1"/>
      </rPr>
      <t xml:space="preserve"> </t>
    </r>
  </si>
  <si>
    <t xml:space="preserve">Дивиденды выплаченные </t>
  </si>
  <si>
    <t>Поступления от займов</t>
  </si>
  <si>
    <t>Проценты уплаченные</t>
  </si>
  <si>
    <t>Погашение займов</t>
  </si>
  <si>
    <t>Чистые денежные средства, полученные от/ (использованные в)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</si>
  <si>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</si>
  <si>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ЭКВИВАЛЕНТЫ,</t>
  </si>
  <si>
    <t>на начало периода</t>
  </si>
  <si>
    <t>на конец периода</t>
  </si>
  <si>
    <t>Консолидированный отчет о совокупном доходе по состоянию на 31 03 2021 г</t>
  </si>
  <si>
    <t>Консолидированный отчет об изменениях в капитале по состоянию на 31 03 2021 года</t>
  </si>
  <si>
    <t>Консолидированный отчет о движении денежных средств по состоянию на 31 03 2021 года</t>
  </si>
  <si>
    <t>26.619.246</t>
  </si>
  <si>
    <t>31.12.2020 г.</t>
  </si>
  <si>
    <t>Предоставленные займы</t>
  </si>
  <si>
    <t xml:space="preserve">Депозит на финансирование будущих обязательств по ликвидации и востановление месторождении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</si>
</sst>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р_._-;\-* #,##0_р_._-;_-* &quot;-&quot;??_р_._-;_-@_-"/>
    <numFmt numFmtId="165" formatCode="&quot;Инв.№&quot;#,##0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hadow/>
      <sz val="8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164" fontId="3" fillId="0" borderId="0" xfId="1" applyNumberFormat="1" applyFont="1"/>
    <xf numFmtId="164" fontId="2" fillId="0" borderId="0" xfId="2" applyNumberFormat="1" applyFont="1" applyFill="1" applyBorder="1"/>
    <xf numFmtId="164" fontId="5" fillId="0" borderId="0" xfId="2" applyNumberFormat="1" applyFont="1"/>
    <xf numFmtId="0" fontId="6" fillId="0" borderId="0" xfId="1" applyFont="1" applyAlignment="1">
      <alignment horizontal="right" vertical="center" wrapText="1"/>
    </xf>
    <xf numFmtId="164" fontId="2" fillId="0" borderId="0" xfId="2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6" fillId="0" borderId="1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3" fillId="0" borderId="0" xfId="1" applyNumberFormat="1" applyFont="1"/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9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3" fontId="2" fillId="0" borderId="0" xfId="1" applyNumberFormat="1" applyFont="1" applyFill="1"/>
    <xf numFmtId="3" fontId="3" fillId="0" borderId="0" xfId="1" applyNumberFormat="1" applyFont="1" applyFill="1"/>
    <xf numFmtId="0" fontId="12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16" fillId="0" borderId="0" xfId="1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165" fontId="3" fillId="0" borderId="0" xfId="1" applyNumberFormat="1" applyFont="1" applyFill="1"/>
    <xf numFmtId="3" fontId="1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Yeguy/LOCALS~1/Temp/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okabayeva/AppData/Local/Temp/Deloitte.DA4/Docs/5000004781/2284047244700000004/G&amp;A%20and%20Selling%20Expenses%20testing%209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&#1043;&#1086;&#1089;&#1090;&#1100;/AppData/Roaming/Microsoft/Excel/&#1050;&#1086;&#1088;&#1088;-&#1082;&#1072;%202013/227%20&#1089;&#1082;&#1074;/Documents%20and%20Settings/kelened/Local%20Settings/Temporary%20Internet%20Files/OLK36/Documents%20and%20Settings/khalise/Local%20Settings/Temporary%20Internet%20Files/OLK63/Forecast%20(version%2016_1).xls?0F9FDAD9" TargetMode="External"/><Relationship Id="rId1" Type="http://schemas.openxmlformats.org/officeDocument/2006/relationships/externalLinkPath" Target="file:///\\0F9FDAD9\Forecast%20(version%2016_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  <sheetName val="MetaData"/>
      <sheetName val="disclosure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  <sheetName val="PY Audit WP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2:R62"/>
  <sheetViews>
    <sheetView topLeftCell="A10" zoomScaleNormal="100" workbookViewId="0">
      <selection activeCell="C23" sqref="C23"/>
    </sheetView>
  </sheetViews>
  <sheetFormatPr defaultRowHeight="11.25" x14ac:dyDescent="0.2"/>
  <cols>
    <col min="1" max="1" width="51" style="33" bestFit="1" customWidth="1"/>
    <col min="2" max="2" width="6.7109375" style="33" bestFit="1" customWidth="1"/>
    <col min="3" max="3" width="13.28515625" style="33" customWidth="1"/>
    <col min="4" max="4" width="2.28515625" style="33" customWidth="1"/>
    <col min="5" max="5" width="19.5703125" style="33" customWidth="1"/>
    <col min="6" max="6" width="9.140625" style="33"/>
    <col min="7" max="7" width="9.140625" style="33" customWidth="1"/>
    <col min="8" max="8" width="11.28515625" style="33" customWidth="1"/>
    <col min="9" max="9" width="9.140625" style="33" customWidth="1"/>
    <col min="10" max="10" width="7.140625" style="33" customWidth="1"/>
    <col min="11" max="16" width="9.140625" style="33" customWidth="1"/>
    <col min="17" max="240" width="9.140625" style="33"/>
    <col min="241" max="241" width="53.7109375" style="33" bestFit="1" customWidth="1"/>
    <col min="242" max="242" width="8.42578125" style="33" customWidth="1"/>
    <col min="243" max="243" width="21.42578125" style="33" customWidth="1"/>
    <col min="244" max="244" width="21.140625" style="33" customWidth="1"/>
    <col min="245" max="245" width="21.5703125" style="33" customWidth="1"/>
    <col min="246" max="246" width="15" style="33" customWidth="1"/>
    <col min="247" max="247" width="20.5703125" style="33" customWidth="1"/>
    <col min="248" max="248" width="19.85546875" style="33" customWidth="1"/>
    <col min="249" max="249" width="9.140625" style="33"/>
    <col min="250" max="251" width="9.28515625" style="33" bestFit="1" customWidth="1"/>
    <col min="252" max="253" width="18.42578125" style="33" bestFit="1" customWidth="1"/>
    <col min="254" max="496" width="9.140625" style="33"/>
    <col min="497" max="497" width="53.7109375" style="33" bestFit="1" customWidth="1"/>
    <col min="498" max="498" width="8.42578125" style="33" customWidth="1"/>
    <col min="499" max="499" width="21.42578125" style="33" customWidth="1"/>
    <col min="500" max="500" width="21.140625" style="33" customWidth="1"/>
    <col min="501" max="501" width="21.5703125" style="33" customWidth="1"/>
    <col min="502" max="502" width="15" style="33" customWidth="1"/>
    <col min="503" max="503" width="20.5703125" style="33" customWidth="1"/>
    <col min="504" max="504" width="19.85546875" style="33" customWidth="1"/>
    <col min="505" max="505" width="9.140625" style="33"/>
    <col min="506" max="507" width="9.28515625" style="33" bestFit="1" customWidth="1"/>
    <col min="508" max="509" width="18.42578125" style="33" bestFit="1" customWidth="1"/>
    <col min="510" max="752" width="9.140625" style="33"/>
    <col min="753" max="753" width="53.7109375" style="33" bestFit="1" customWidth="1"/>
    <col min="754" max="754" width="8.42578125" style="33" customWidth="1"/>
    <col min="755" max="755" width="21.42578125" style="33" customWidth="1"/>
    <col min="756" max="756" width="21.140625" style="33" customWidth="1"/>
    <col min="757" max="757" width="21.5703125" style="33" customWidth="1"/>
    <col min="758" max="758" width="15" style="33" customWidth="1"/>
    <col min="759" max="759" width="20.5703125" style="33" customWidth="1"/>
    <col min="760" max="760" width="19.85546875" style="33" customWidth="1"/>
    <col min="761" max="761" width="9.140625" style="33"/>
    <col min="762" max="763" width="9.28515625" style="33" bestFit="1" customWidth="1"/>
    <col min="764" max="765" width="18.42578125" style="33" bestFit="1" customWidth="1"/>
    <col min="766" max="1008" width="9.140625" style="33"/>
    <col min="1009" max="1009" width="53.7109375" style="33" bestFit="1" customWidth="1"/>
    <col min="1010" max="1010" width="8.42578125" style="33" customWidth="1"/>
    <col min="1011" max="1011" width="21.42578125" style="33" customWidth="1"/>
    <col min="1012" max="1012" width="21.140625" style="33" customWidth="1"/>
    <col min="1013" max="1013" width="21.5703125" style="33" customWidth="1"/>
    <col min="1014" max="1014" width="15" style="33" customWidth="1"/>
    <col min="1015" max="1015" width="20.5703125" style="33" customWidth="1"/>
    <col min="1016" max="1016" width="19.85546875" style="33" customWidth="1"/>
    <col min="1017" max="1017" width="9.140625" style="33"/>
    <col min="1018" max="1019" width="9.28515625" style="33" bestFit="1" customWidth="1"/>
    <col min="1020" max="1021" width="18.42578125" style="33" bestFit="1" customWidth="1"/>
    <col min="1022" max="1264" width="9.140625" style="33"/>
    <col min="1265" max="1265" width="53.7109375" style="33" bestFit="1" customWidth="1"/>
    <col min="1266" max="1266" width="8.42578125" style="33" customWidth="1"/>
    <col min="1267" max="1267" width="21.42578125" style="33" customWidth="1"/>
    <col min="1268" max="1268" width="21.140625" style="33" customWidth="1"/>
    <col min="1269" max="1269" width="21.5703125" style="33" customWidth="1"/>
    <col min="1270" max="1270" width="15" style="33" customWidth="1"/>
    <col min="1271" max="1271" width="20.5703125" style="33" customWidth="1"/>
    <col min="1272" max="1272" width="19.85546875" style="33" customWidth="1"/>
    <col min="1273" max="1273" width="9.140625" style="33"/>
    <col min="1274" max="1275" width="9.28515625" style="33" bestFit="1" customWidth="1"/>
    <col min="1276" max="1277" width="18.42578125" style="33" bestFit="1" customWidth="1"/>
    <col min="1278" max="1520" width="9.140625" style="33"/>
    <col min="1521" max="1521" width="53.7109375" style="33" bestFit="1" customWidth="1"/>
    <col min="1522" max="1522" width="8.42578125" style="33" customWidth="1"/>
    <col min="1523" max="1523" width="21.42578125" style="33" customWidth="1"/>
    <col min="1524" max="1524" width="21.140625" style="33" customWidth="1"/>
    <col min="1525" max="1525" width="21.5703125" style="33" customWidth="1"/>
    <col min="1526" max="1526" width="15" style="33" customWidth="1"/>
    <col min="1527" max="1527" width="20.5703125" style="33" customWidth="1"/>
    <col min="1528" max="1528" width="19.85546875" style="33" customWidth="1"/>
    <col min="1529" max="1529" width="9.140625" style="33"/>
    <col min="1530" max="1531" width="9.28515625" style="33" bestFit="1" customWidth="1"/>
    <col min="1532" max="1533" width="18.42578125" style="33" bestFit="1" customWidth="1"/>
    <col min="1534" max="1776" width="9.140625" style="33"/>
    <col min="1777" max="1777" width="53.7109375" style="33" bestFit="1" customWidth="1"/>
    <col min="1778" max="1778" width="8.42578125" style="33" customWidth="1"/>
    <col min="1779" max="1779" width="21.42578125" style="33" customWidth="1"/>
    <col min="1780" max="1780" width="21.140625" style="33" customWidth="1"/>
    <col min="1781" max="1781" width="21.5703125" style="33" customWidth="1"/>
    <col min="1782" max="1782" width="15" style="33" customWidth="1"/>
    <col min="1783" max="1783" width="20.5703125" style="33" customWidth="1"/>
    <col min="1784" max="1784" width="19.85546875" style="33" customWidth="1"/>
    <col min="1785" max="1785" width="9.140625" style="33"/>
    <col min="1786" max="1787" width="9.28515625" style="33" bestFit="1" customWidth="1"/>
    <col min="1788" max="1789" width="18.42578125" style="33" bestFit="1" customWidth="1"/>
    <col min="1790" max="2032" width="9.140625" style="33"/>
    <col min="2033" max="2033" width="53.7109375" style="33" bestFit="1" customWidth="1"/>
    <col min="2034" max="2034" width="8.42578125" style="33" customWidth="1"/>
    <col min="2035" max="2035" width="21.42578125" style="33" customWidth="1"/>
    <col min="2036" max="2036" width="21.140625" style="33" customWidth="1"/>
    <col min="2037" max="2037" width="21.5703125" style="33" customWidth="1"/>
    <col min="2038" max="2038" width="15" style="33" customWidth="1"/>
    <col min="2039" max="2039" width="20.5703125" style="33" customWidth="1"/>
    <col min="2040" max="2040" width="19.85546875" style="33" customWidth="1"/>
    <col min="2041" max="2041" width="9.140625" style="33"/>
    <col min="2042" max="2043" width="9.28515625" style="33" bestFit="1" customWidth="1"/>
    <col min="2044" max="2045" width="18.42578125" style="33" bestFit="1" customWidth="1"/>
    <col min="2046" max="2288" width="9.140625" style="33"/>
    <col min="2289" max="2289" width="53.7109375" style="33" bestFit="1" customWidth="1"/>
    <col min="2290" max="2290" width="8.42578125" style="33" customWidth="1"/>
    <col min="2291" max="2291" width="21.42578125" style="33" customWidth="1"/>
    <col min="2292" max="2292" width="21.140625" style="33" customWidth="1"/>
    <col min="2293" max="2293" width="21.5703125" style="33" customWidth="1"/>
    <col min="2294" max="2294" width="15" style="33" customWidth="1"/>
    <col min="2295" max="2295" width="20.5703125" style="33" customWidth="1"/>
    <col min="2296" max="2296" width="19.85546875" style="33" customWidth="1"/>
    <col min="2297" max="2297" width="9.140625" style="33"/>
    <col min="2298" max="2299" width="9.28515625" style="33" bestFit="1" customWidth="1"/>
    <col min="2300" max="2301" width="18.42578125" style="33" bestFit="1" customWidth="1"/>
    <col min="2302" max="2544" width="9.140625" style="33"/>
    <col min="2545" max="2545" width="53.7109375" style="33" bestFit="1" customWidth="1"/>
    <col min="2546" max="2546" width="8.42578125" style="33" customWidth="1"/>
    <col min="2547" max="2547" width="21.42578125" style="33" customWidth="1"/>
    <col min="2548" max="2548" width="21.140625" style="33" customWidth="1"/>
    <col min="2549" max="2549" width="21.5703125" style="33" customWidth="1"/>
    <col min="2550" max="2550" width="15" style="33" customWidth="1"/>
    <col min="2551" max="2551" width="20.5703125" style="33" customWidth="1"/>
    <col min="2552" max="2552" width="19.85546875" style="33" customWidth="1"/>
    <col min="2553" max="2553" width="9.140625" style="33"/>
    <col min="2554" max="2555" width="9.28515625" style="33" bestFit="1" customWidth="1"/>
    <col min="2556" max="2557" width="18.42578125" style="33" bestFit="1" customWidth="1"/>
    <col min="2558" max="2800" width="9.140625" style="33"/>
    <col min="2801" max="2801" width="53.7109375" style="33" bestFit="1" customWidth="1"/>
    <col min="2802" max="2802" width="8.42578125" style="33" customWidth="1"/>
    <col min="2803" max="2803" width="21.42578125" style="33" customWidth="1"/>
    <col min="2804" max="2804" width="21.140625" style="33" customWidth="1"/>
    <col min="2805" max="2805" width="21.5703125" style="33" customWidth="1"/>
    <col min="2806" max="2806" width="15" style="33" customWidth="1"/>
    <col min="2807" max="2807" width="20.5703125" style="33" customWidth="1"/>
    <col min="2808" max="2808" width="19.85546875" style="33" customWidth="1"/>
    <col min="2809" max="2809" width="9.140625" style="33"/>
    <col min="2810" max="2811" width="9.28515625" style="33" bestFit="1" customWidth="1"/>
    <col min="2812" max="2813" width="18.42578125" style="33" bestFit="1" customWidth="1"/>
    <col min="2814" max="3056" width="9.140625" style="33"/>
    <col min="3057" max="3057" width="53.7109375" style="33" bestFit="1" customWidth="1"/>
    <col min="3058" max="3058" width="8.42578125" style="33" customWidth="1"/>
    <col min="3059" max="3059" width="21.42578125" style="33" customWidth="1"/>
    <col min="3060" max="3060" width="21.140625" style="33" customWidth="1"/>
    <col min="3061" max="3061" width="21.5703125" style="33" customWidth="1"/>
    <col min="3062" max="3062" width="15" style="33" customWidth="1"/>
    <col min="3063" max="3063" width="20.5703125" style="33" customWidth="1"/>
    <col min="3064" max="3064" width="19.85546875" style="33" customWidth="1"/>
    <col min="3065" max="3065" width="9.140625" style="33"/>
    <col min="3066" max="3067" width="9.28515625" style="33" bestFit="1" customWidth="1"/>
    <col min="3068" max="3069" width="18.42578125" style="33" bestFit="1" customWidth="1"/>
    <col min="3070" max="3312" width="9.140625" style="33"/>
    <col min="3313" max="3313" width="53.7109375" style="33" bestFit="1" customWidth="1"/>
    <col min="3314" max="3314" width="8.42578125" style="33" customWidth="1"/>
    <col min="3315" max="3315" width="21.42578125" style="33" customWidth="1"/>
    <col min="3316" max="3316" width="21.140625" style="33" customWidth="1"/>
    <col min="3317" max="3317" width="21.5703125" style="33" customWidth="1"/>
    <col min="3318" max="3318" width="15" style="33" customWidth="1"/>
    <col min="3319" max="3319" width="20.5703125" style="33" customWidth="1"/>
    <col min="3320" max="3320" width="19.85546875" style="33" customWidth="1"/>
    <col min="3321" max="3321" width="9.140625" style="33"/>
    <col min="3322" max="3323" width="9.28515625" style="33" bestFit="1" customWidth="1"/>
    <col min="3324" max="3325" width="18.42578125" style="33" bestFit="1" customWidth="1"/>
    <col min="3326" max="3568" width="9.140625" style="33"/>
    <col min="3569" max="3569" width="53.7109375" style="33" bestFit="1" customWidth="1"/>
    <col min="3570" max="3570" width="8.42578125" style="33" customWidth="1"/>
    <col min="3571" max="3571" width="21.42578125" style="33" customWidth="1"/>
    <col min="3572" max="3572" width="21.140625" style="33" customWidth="1"/>
    <col min="3573" max="3573" width="21.5703125" style="33" customWidth="1"/>
    <col min="3574" max="3574" width="15" style="33" customWidth="1"/>
    <col min="3575" max="3575" width="20.5703125" style="33" customWidth="1"/>
    <col min="3576" max="3576" width="19.85546875" style="33" customWidth="1"/>
    <col min="3577" max="3577" width="9.140625" style="33"/>
    <col min="3578" max="3579" width="9.28515625" style="33" bestFit="1" customWidth="1"/>
    <col min="3580" max="3581" width="18.42578125" style="33" bestFit="1" customWidth="1"/>
    <col min="3582" max="3824" width="9.140625" style="33"/>
    <col min="3825" max="3825" width="53.7109375" style="33" bestFit="1" customWidth="1"/>
    <col min="3826" max="3826" width="8.42578125" style="33" customWidth="1"/>
    <col min="3827" max="3827" width="21.42578125" style="33" customWidth="1"/>
    <col min="3828" max="3828" width="21.140625" style="33" customWidth="1"/>
    <col min="3829" max="3829" width="21.5703125" style="33" customWidth="1"/>
    <col min="3830" max="3830" width="15" style="33" customWidth="1"/>
    <col min="3831" max="3831" width="20.5703125" style="33" customWidth="1"/>
    <col min="3832" max="3832" width="19.85546875" style="33" customWidth="1"/>
    <col min="3833" max="3833" width="9.140625" style="33"/>
    <col min="3834" max="3835" width="9.28515625" style="33" bestFit="1" customWidth="1"/>
    <col min="3836" max="3837" width="18.42578125" style="33" bestFit="1" customWidth="1"/>
    <col min="3838" max="4080" width="9.140625" style="33"/>
    <col min="4081" max="4081" width="53.7109375" style="33" bestFit="1" customWidth="1"/>
    <col min="4082" max="4082" width="8.42578125" style="33" customWidth="1"/>
    <col min="4083" max="4083" width="21.42578125" style="33" customWidth="1"/>
    <col min="4084" max="4084" width="21.140625" style="33" customWidth="1"/>
    <col min="4085" max="4085" width="21.5703125" style="33" customWidth="1"/>
    <col min="4086" max="4086" width="15" style="33" customWidth="1"/>
    <col min="4087" max="4087" width="20.5703125" style="33" customWidth="1"/>
    <col min="4088" max="4088" width="19.85546875" style="33" customWidth="1"/>
    <col min="4089" max="4089" width="9.140625" style="33"/>
    <col min="4090" max="4091" width="9.28515625" style="33" bestFit="1" customWidth="1"/>
    <col min="4092" max="4093" width="18.42578125" style="33" bestFit="1" customWidth="1"/>
    <col min="4094" max="4336" width="9.140625" style="33"/>
    <col min="4337" max="4337" width="53.7109375" style="33" bestFit="1" customWidth="1"/>
    <col min="4338" max="4338" width="8.42578125" style="33" customWidth="1"/>
    <col min="4339" max="4339" width="21.42578125" style="33" customWidth="1"/>
    <col min="4340" max="4340" width="21.140625" style="33" customWidth="1"/>
    <col min="4341" max="4341" width="21.5703125" style="33" customWidth="1"/>
    <col min="4342" max="4342" width="15" style="33" customWidth="1"/>
    <col min="4343" max="4343" width="20.5703125" style="33" customWidth="1"/>
    <col min="4344" max="4344" width="19.85546875" style="33" customWidth="1"/>
    <col min="4345" max="4345" width="9.140625" style="33"/>
    <col min="4346" max="4347" width="9.28515625" style="33" bestFit="1" customWidth="1"/>
    <col min="4348" max="4349" width="18.42578125" style="33" bestFit="1" customWidth="1"/>
    <col min="4350" max="4592" width="9.140625" style="33"/>
    <col min="4593" max="4593" width="53.7109375" style="33" bestFit="1" customWidth="1"/>
    <col min="4594" max="4594" width="8.42578125" style="33" customWidth="1"/>
    <col min="4595" max="4595" width="21.42578125" style="33" customWidth="1"/>
    <col min="4596" max="4596" width="21.140625" style="33" customWidth="1"/>
    <col min="4597" max="4597" width="21.5703125" style="33" customWidth="1"/>
    <col min="4598" max="4598" width="15" style="33" customWidth="1"/>
    <col min="4599" max="4599" width="20.5703125" style="33" customWidth="1"/>
    <col min="4600" max="4600" width="19.85546875" style="33" customWidth="1"/>
    <col min="4601" max="4601" width="9.140625" style="33"/>
    <col min="4602" max="4603" width="9.28515625" style="33" bestFit="1" customWidth="1"/>
    <col min="4604" max="4605" width="18.42578125" style="33" bestFit="1" customWidth="1"/>
    <col min="4606" max="4848" width="9.140625" style="33"/>
    <col min="4849" max="4849" width="53.7109375" style="33" bestFit="1" customWidth="1"/>
    <col min="4850" max="4850" width="8.42578125" style="33" customWidth="1"/>
    <col min="4851" max="4851" width="21.42578125" style="33" customWidth="1"/>
    <col min="4852" max="4852" width="21.140625" style="33" customWidth="1"/>
    <col min="4853" max="4853" width="21.5703125" style="33" customWidth="1"/>
    <col min="4854" max="4854" width="15" style="33" customWidth="1"/>
    <col min="4855" max="4855" width="20.5703125" style="33" customWidth="1"/>
    <col min="4856" max="4856" width="19.85546875" style="33" customWidth="1"/>
    <col min="4857" max="4857" width="9.140625" style="33"/>
    <col min="4858" max="4859" width="9.28515625" style="33" bestFit="1" customWidth="1"/>
    <col min="4860" max="4861" width="18.42578125" style="33" bestFit="1" customWidth="1"/>
    <col min="4862" max="5104" width="9.140625" style="33"/>
    <col min="5105" max="5105" width="53.7109375" style="33" bestFit="1" customWidth="1"/>
    <col min="5106" max="5106" width="8.42578125" style="33" customWidth="1"/>
    <col min="5107" max="5107" width="21.42578125" style="33" customWidth="1"/>
    <col min="5108" max="5108" width="21.140625" style="33" customWidth="1"/>
    <col min="5109" max="5109" width="21.5703125" style="33" customWidth="1"/>
    <col min="5110" max="5110" width="15" style="33" customWidth="1"/>
    <col min="5111" max="5111" width="20.5703125" style="33" customWidth="1"/>
    <col min="5112" max="5112" width="19.85546875" style="33" customWidth="1"/>
    <col min="5113" max="5113" width="9.140625" style="33"/>
    <col min="5114" max="5115" width="9.28515625" style="33" bestFit="1" customWidth="1"/>
    <col min="5116" max="5117" width="18.42578125" style="33" bestFit="1" customWidth="1"/>
    <col min="5118" max="5360" width="9.140625" style="33"/>
    <col min="5361" max="5361" width="53.7109375" style="33" bestFit="1" customWidth="1"/>
    <col min="5362" max="5362" width="8.42578125" style="33" customWidth="1"/>
    <col min="5363" max="5363" width="21.42578125" style="33" customWidth="1"/>
    <col min="5364" max="5364" width="21.140625" style="33" customWidth="1"/>
    <col min="5365" max="5365" width="21.5703125" style="33" customWidth="1"/>
    <col min="5366" max="5366" width="15" style="33" customWidth="1"/>
    <col min="5367" max="5367" width="20.5703125" style="33" customWidth="1"/>
    <col min="5368" max="5368" width="19.85546875" style="33" customWidth="1"/>
    <col min="5369" max="5369" width="9.140625" style="33"/>
    <col min="5370" max="5371" width="9.28515625" style="33" bestFit="1" customWidth="1"/>
    <col min="5372" max="5373" width="18.42578125" style="33" bestFit="1" customWidth="1"/>
    <col min="5374" max="5616" width="9.140625" style="33"/>
    <col min="5617" max="5617" width="53.7109375" style="33" bestFit="1" customWidth="1"/>
    <col min="5618" max="5618" width="8.42578125" style="33" customWidth="1"/>
    <col min="5619" max="5619" width="21.42578125" style="33" customWidth="1"/>
    <col min="5620" max="5620" width="21.140625" style="33" customWidth="1"/>
    <col min="5621" max="5621" width="21.5703125" style="33" customWidth="1"/>
    <col min="5622" max="5622" width="15" style="33" customWidth="1"/>
    <col min="5623" max="5623" width="20.5703125" style="33" customWidth="1"/>
    <col min="5624" max="5624" width="19.85546875" style="33" customWidth="1"/>
    <col min="5625" max="5625" width="9.140625" style="33"/>
    <col min="5626" max="5627" width="9.28515625" style="33" bestFit="1" customWidth="1"/>
    <col min="5628" max="5629" width="18.42578125" style="33" bestFit="1" customWidth="1"/>
    <col min="5630" max="5872" width="9.140625" style="33"/>
    <col min="5873" max="5873" width="53.7109375" style="33" bestFit="1" customWidth="1"/>
    <col min="5874" max="5874" width="8.42578125" style="33" customWidth="1"/>
    <col min="5875" max="5875" width="21.42578125" style="33" customWidth="1"/>
    <col min="5876" max="5876" width="21.140625" style="33" customWidth="1"/>
    <col min="5877" max="5877" width="21.5703125" style="33" customWidth="1"/>
    <col min="5878" max="5878" width="15" style="33" customWidth="1"/>
    <col min="5879" max="5879" width="20.5703125" style="33" customWidth="1"/>
    <col min="5880" max="5880" width="19.85546875" style="33" customWidth="1"/>
    <col min="5881" max="5881" width="9.140625" style="33"/>
    <col min="5882" max="5883" width="9.28515625" style="33" bestFit="1" customWidth="1"/>
    <col min="5884" max="5885" width="18.42578125" style="33" bestFit="1" customWidth="1"/>
    <col min="5886" max="6128" width="9.140625" style="33"/>
    <col min="6129" max="6129" width="53.7109375" style="33" bestFit="1" customWidth="1"/>
    <col min="6130" max="6130" width="8.42578125" style="33" customWidth="1"/>
    <col min="6131" max="6131" width="21.42578125" style="33" customWidth="1"/>
    <col min="6132" max="6132" width="21.140625" style="33" customWidth="1"/>
    <col min="6133" max="6133" width="21.5703125" style="33" customWidth="1"/>
    <col min="6134" max="6134" width="15" style="33" customWidth="1"/>
    <col min="6135" max="6135" width="20.5703125" style="33" customWidth="1"/>
    <col min="6136" max="6136" width="19.85546875" style="33" customWidth="1"/>
    <col min="6137" max="6137" width="9.140625" style="33"/>
    <col min="6138" max="6139" width="9.28515625" style="33" bestFit="1" customWidth="1"/>
    <col min="6140" max="6141" width="18.42578125" style="33" bestFit="1" customWidth="1"/>
    <col min="6142" max="6384" width="9.140625" style="33"/>
    <col min="6385" max="6385" width="53.7109375" style="33" bestFit="1" customWidth="1"/>
    <col min="6386" max="6386" width="8.42578125" style="33" customWidth="1"/>
    <col min="6387" max="6387" width="21.42578125" style="33" customWidth="1"/>
    <col min="6388" max="6388" width="21.140625" style="33" customWidth="1"/>
    <col min="6389" max="6389" width="21.5703125" style="33" customWidth="1"/>
    <col min="6390" max="6390" width="15" style="33" customWidth="1"/>
    <col min="6391" max="6391" width="20.5703125" style="33" customWidth="1"/>
    <col min="6392" max="6392" width="19.85546875" style="33" customWidth="1"/>
    <col min="6393" max="6393" width="9.140625" style="33"/>
    <col min="6394" max="6395" width="9.28515625" style="33" bestFit="1" customWidth="1"/>
    <col min="6396" max="6397" width="18.42578125" style="33" bestFit="1" customWidth="1"/>
    <col min="6398" max="6640" width="9.140625" style="33"/>
    <col min="6641" max="6641" width="53.7109375" style="33" bestFit="1" customWidth="1"/>
    <col min="6642" max="6642" width="8.42578125" style="33" customWidth="1"/>
    <col min="6643" max="6643" width="21.42578125" style="33" customWidth="1"/>
    <col min="6644" max="6644" width="21.140625" style="33" customWidth="1"/>
    <col min="6645" max="6645" width="21.5703125" style="33" customWidth="1"/>
    <col min="6646" max="6646" width="15" style="33" customWidth="1"/>
    <col min="6647" max="6647" width="20.5703125" style="33" customWidth="1"/>
    <col min="6648" max="6648" width="19.85546875" style="33" customWidth="1"/>
    <col min="6649" max="6649" width="9.140625" style="33"/>
    <col min="6650" max="6651" width="9.28515625" style="33" bestFit="1" customWidth="1"/>
    <col min="6652" max="6653" width="18.42578125" style="33" bestFit="1" customWidth="1"/>
    <col min="6654" max="6896" width="9.140625" style="33"/>
    <col min="6897" max="6897" width="53.7109375" style="33" bestFit="1" customWidth="1"/>
    <col min="6898" max="6898" width="8.42578125" style="33" customWidth="1"/>
    <col min="6899" max="6899" width="21.42578125" style="33" customWidth="1"/>
    <col min="6900" max="6900" width="21.140625" style="33" customWidth="1"/>
    <col min="6901" max="6901" width="21.5703125" style="33" customWidth="1"/>
    <col min="6902" max="6902" width="15" style="33" customWidth="1"/>
    <col min="6903" max="6903" width="20.5703125" style="33" customWidth="1"/>
    <col min="6904" max="6904" width="19.85546875" style="33" customWidth="1"/>
    <col min="6905" max="6905" width="9.140625" style="33"/>
    <col min="6906" max="6907" width="9.28515625" style="33" bestFit="1" customWidth="1"/>
    <col min="6908" max="6909" width="18.42578125" style="33" bestFit="1" customWidth="1"/>
    <col min="6910" max="7152" width="9.140625" style="33"/>
    <col min="7153" max="7153" width="53.7109375" style="33" bestFit="1" customWidth="1"/>
    <col min="7154" max="7154" width="8.42578125" style="33" customWidth="1"/>
    <col min="7155" max="7155" width="21.42578125" style="33" customWidth="1"/>
    <col min="7156" max="7156" width="21.140625" style="33" customWidth="1"/>
    <col min="7157" max="7157" width="21.5703125" style="33" customWidth="1"/>
    <col min="7158" max="7158" width="15" style="33" customWidth="1"/>
    <col min="7159" max="7159" width="20.5703125" style="33" customWidth="1"/>
    <col min="7160" max="7160" width="19.85546875" style="33" customWidth="1"/>
    <col min="7161" max="7161" width="9.140625" style="33"/>
    <col min="7162" max="7163" width="9.28515625" style="33" bestFit="1" customWidth="1"/>
    <col min="7164" max="7165" width="18.42578125" style="33" bestFit="1" customWidth="1"/>
    <col min="7166" max="7408" width="9.140625" style="33"/>
    <col min="7409" max="7409" width="53.7109375" style="33" bestFit="1" customWidth="1"/>
    <col min="7410" max="7410" width="8.42578125" style="33" customWidth="1"/>
    <col min="7411" max="7411" width="21.42578125" style="33" customWidth="1"/>
    <col min="7412" max="7412" width="21.140625" style="33" customWidth="1"/>
    <col min="7413" max="7413" width="21.5703125" style="33" customWidth="1"/>
    <col min="7414" max="7414" width="15" style="33" customWidth="1"/>
    <col min="7415" max="7415" width="20.5703125" style="33" customWidth="1"/>
    <col min="7416" max="7416" width="19.85546875" style="33" customWidth="1"/>
    <col min="7417" max="7417" width="9.140625" style="33"/>
    <col min="7418" max="7419" width="9.28515625" style="33" bestFit="1" customWidth="1"/>
    <col min="7420" max="7421" width="18.42578125" style="33" bestFit="1" customWidth="1"/>
    <col min="7422" max="7664" width="9.140625" style="33"/>
    <col min="7665" max="7665" width="53.7109375" style="33" bestFit="1" customWidth="1"/>
    <col min="7666" max="7666" width="8.42578125" style="33" customWidth="1"/>
    <col min="7667" max="7667" width="21.42578125" style="33" customWidth="1"/>
    <col min="7668" max="7668" width="21.140625" style="33" customWidth="1"/>
    <col min="7669" max="7669" width="21.5703125" style="33" customWidth="1"/>
    <col min="7670" max="7670" width="15" style="33" customWidth="1"/>
    <col min="7671" max="7671" width="20.5703125" style="33" customWidth="1"/>
    <col min="7672" max="7672" width="19.85546875" style="33" customWidth="1"/>
    <col min="7673" max="7673" width="9.140625" style="33"/>
    <col min="7674" max="7675" width="9.28515625" style="33" bestFit="1" customWidth="1"/>
    <col min="7676" max="7677" width="18.42578125" style="33" bestFit="1" customWidth="1"/>
    <col min="7678" max="7920" width="9.140625" style="33"/>
    <col min="7921" max="7921" width="53.7109375" style="33" bestFit="1" customWidth="1"/>
    <col min="7922" max="7922" width="8.42578125" style="33" customWidth="1"/>
    <col min="7923" max="7923" width="21.42578125" style="33" customWidth="1"/>
    <col min="7924" max="7924" width="21.140625" style="33" customWidth="1"/>
    <col min="7925" max="7925" width="21.5703125" style="33" customWidth="1"/>
    <col min="7926" max="7926" width="15" style="33" customWidth="1"/>
    <col min="7927" max="7927" width="20.5703125" style="33" customWidth="1"/>
    <col min="7928" max="7928" width="19.85546875" style="33" customWidth="1"/>
    <col min="7929" max="7929" width="9.140625" style="33"/>
    <col min="7930" max="7931" width="9.28515625" style="33" bestFit="1" customWidth="1"/>
    <col min="7932" max="7933" width="18.42578125" style="33" bestFit="1" customWidth="1"/>
    <col min="7934" max="8176" width="9.140625" style="33"/>
    <col min="8177" max="8177" width="53.7109375" style="33" bestFit="1" customWidth="1"/>
    <col min="8178" max="8178" width="8.42578125" style="33" customWidth="1"/>
    <col min="8179" max="8179" width="21.42578125" style="33" customWidth="1"/>
    <col min="8180" max="8180" width="21.140625" style="33" customWidth="1"/>
    <col min="8181" max="8181" width="21.5703125" style="33" customWidth="1"/>
    <col min="8182" max="8182" width="15" style="33" customWidth="1"/>
    <col min="8183" max="8183" width="20.5703125" style="33" customWidth="1"/>
    <col min="8184" max="8184" width="19.85546875" style="33" customWidth="1"/>
    <col min="8185" max="8185" width="9.140625" style="33"/>
    <col min="8186" max="8187" width="9.28515625" style="33" bestFit="1" customWidth="1"/>
    <col min="8188" max="8189" width="18.42578125" style="33" bestFit="1" customWidth="1"/>
    <col min="8190" max="8432" width="9.140625" style="33"/>
    <col min="8433" max="8433" width="53.7109375" style="33" bestFit="1" customWidth="1"/>
    <col min="8434" max="8434" width="8.42578125" style="33" customWidth="1"/>
    <col min="8435" max="8435" width="21.42578125" style="33" customWidth="1"/>
    <col min="8436" max="8436" width="21.140625" style="33" customWidth="1"/>
    <col min="8437" max="8437" width="21.5703125" style="33" customWidth="1"/>
    <col min="8438" max="8438" width="15" style="33" customWidth="1"/>
    <col min="8439" max="8439" width="20.5703125" style="33" customWidth="1"/>
    <col min="8440" max="8440" width="19.85546875" style="33" customWidth="1"/>
    <col min="8441" max="8441" width="9.140625" style="33"/>
    <col min="8442" max="8443" width="9.28515625" style="33" bestFit="1" customWidth="1"/>
    <col min="8444" max="8445" width="18.42578125" style="33" bestFit="1" customWidth="1"/>
    <col min="8446" max="8688" width="9.140625" style="33"/>
    <col min="8689" max="8689" width="53.7109375" style="33" bestFit="1" customWidth="1"/>
    <col min="8690" max="8690" width="8.42578125" style="33" customWidth="1"/>
    <col min="8691" max="8691" width="21.42578125" style="33" customWidth="1"/>
    <col min="8692" max="8692" width="21.140625" style="33" customWidth="1"/>
    <col min="8693" max="8693" width="21.5703125" style="33" customWidth="1"/>
    <col min="8694" max="8694" width="15" style="33" customWidth="1"/>
    <col min="8695" max="8695" width="20.5703125" style="33" customWidth="1"/>
    <col min="8696" max="8696" width="19.85546875" style="33" customWidth="1"/>
    <col min="8697" max="8697" width="9.140625" style="33"/>
    <col min="8698" max="8699" width="9.28515625" style="33" bestFit="1" customWidth="1"/>
    <col min="8700" max="8701" width="18.42578125" style="33" bestFit="1" customWidth="1"/>
    <col min="8702" max="8944" width="9.140625" style="33"/>
    <col min="8945" max="8945" width="53.7109375" style="33" bestFit="1" customWidth="1"/>
    <col min="8946" max="8946" width="8.42578125" style="33" customWidth="1"/>
    <col min="8947" max="8947" width="21.42578125" style="33" customWidth="1"/>
    <col min="8948" max="8948" width="21.140625" style="33" customWidth="1"/>
    <col min="8949" max="8949" width="21.5703125" style="33" customWidth="1"/>
    <col min="8950" max="8950" width="15" style="33" customWidth="1"/>
    <col min="8951" max="8951" width="20.5703125" style="33" customWidth="1"/>
    <col min="8952" max="8952" width="19.85546875" style="33" customWidth="1"/>
    <col min="8953" max="8953" width="9.140625" style="33"/>
    <col min="8954" max="8955" width="9.28515625" style="33" bestFit="1" customWidth="1"/>
    <col min="8956" max="8957" width="18.42578125" style="33" bestFit="1" customWidth="1"/>
    <col min="8958" max="9200" width="9.140625" style="33"/>
    <col min="9201" max="9201" width="53.7109375" style="33" bestFit="1" customWidth="1"/>
    <col min="9202" max="9202" width="8.42578125" style="33" customWidth="1"/>
    <col min="9203" max="9203" width="21.42578125" style="33" customWidth="1"/>
    <col min="9204" max="9204" width="21.140625" style="33" customWidth="1"/>
    <col min="9205" max="9205" width="21.5703125" style="33" customWidth="1"/>
    <col min="9206" max="9206" width="15" style="33" customWidth="1"/>
    <col min="9207" max="9207" width="20.5703125" style="33" customWidth="1"/>
    <col min="9208" max="9208" width="19.85546875" style="33" customWidth="1"/>
    <col min="9209" max="9209" width="9.140625" style="33"/>
    <col min="9210" max="9211" width="9.28515625" style="33" bestFit="1" customWidth="1"/>
    <col min="9212" max="9213" width="18.42578125" style="33" bestFit="1" customWidth="1"/>
    <col min="9214" max="9456" width="9.140625" style="33"/>
    <col min="9457" max="9457" width="53.7109375" style="33" bestFit="1" customWidth="1"/>
    <col min="9458" max="9458" width="8.42578125" style="33" customWidth="1"/>
    <col min="9459" max="9459" width="21.42578125" style="33" customWidth="1"/>
    <col min="9460" max="9460" width="21.140625" style="33" customWidth="1"/>
    <col min="9461" max="9461" width="21.5703125" style="33" customWidth="1"/>
    <col min="9462" max="9462" width="15" style="33" customWidth="1"/>
    <col min="9463" max="9463" width="20.5703125" style="33" customWidth="1"/>
    <col min="9464" max="9464" width="19.85546875" style="33" customWidth="1"/>
    <col min="9465" max="9465" width="9.140625" style="33"/>
    <col min="9466" max="9467" width="9.28515625" style="33" bestFit="1" customWidth="1"/>
    <col min="9468" max="9469" width="18.42578125" style="33" bestFit="1" customWidth="1"/>
    <col min="9470" max="9712" width="9.140625" style="33"/>
    <col min="9713" max="9713" width="53.7109375" style="33" bestFit="1" customWidth="1"/>
    <col min="9714" max="9714" width="8.42578125" style="33" customWidth="1"/>
    <col min="9715" max="9715" width="21.42578125" style="33" customWidth="1"/>
    <col min="9716" max="9716" width="21.140625" style="33" customWidth="1"/>
    <col min="9717" max="9717" width="21.5703125" style="33" customWidth="1"/>
    <col min="9718" max="9718" width="15" style="33" customWidth="1"/>
    <col min="9719" max="9719" width="20.5703125" style="33" customWidth="1"/>
    <col min="9720" max="9720" width="19.85546875" style="33" customWidth="1"/>
    <col min="9721" max="9721" width="9.140625" style="33"/>
    <col min="9722" max="9723" width="9.28515625" style="33" bestFit="1" customWidth="1"/>
    <col min="9724" max="9725" width="18.42578125" style="33" bestFit="1" customWidth="1"/>
    <col min="9726" max="9968" width="9.140625" style="33"/>
    <col min="9969" max="9969" width="53.7109375" style="33" bestFit="1" customWidth="1"/>
    <col min="9970" max="9970" width="8.42578125" style="33" customWidth="1"/>
    <col min="9971" max="9971" width="21.42578125" style="33" customWidth="1"/>
    <col min="9972" max="9972" width="21.140625" style="33" customWidth="1"/>
    <col min="9973" max="9973" width="21.5703125" style="33" customWidth="1"/>
    <col min="9974" max="9974" width="15" style="33" customWidth="1"/>
    <col min="9975" max="9975" width="20.5703125" style="33" customWidth="1"/>
    <col min="9976" max="9976" width="19.85546875" style="33" customWidth="1"/>
    <col min="9977" max="9977" width="9.140625" style="33"/>
    <col min="9978" max="9979" width="9.28515625" style="33" bestFit="1" customWidth="1"/>
    <col min="9980" max="9981" width="18.42578125" style="33" bestFit="1" customWidth="1"/>
    <col min="9982" max="10224" width="9.140625" style="33"/>
    <col min="10225" max="10225" width="53.7109375" style="33" bestFit="1" customWidth="1"/>
    <col min="10226" max="10226" width="8.42578125" style="33" customWidth="1"/>
    <col min="10227" max="10227" width="21.42578125" style="33" customWidth="1"/>
    <col min="10228" max="10228" width="21.140625" style="33" customWidth="1"/>
    <col min="10229" max="10229" width="21.5703125" style="33" customWidth="1"/>
    <col min="10230" max="10230" width="15" style="33" customWidth="1"/>
    <col min="10231" max="10231" width="20.5703125" style="33" customWidth="1"/>
    <col min="10232" max="10232" width="19.85546875" style="33" customWidth="1"/>
    <col min="10233" max="10233" width="9.140625" style="33"/>
    <col min="10234" max="10235" width="9.28515625" style="33" bestFit="1" customWidth="1"/>
    <col min="10236" max="10237" width="18.42578125" style="33" bestFit="1" customWidth="1"/>
    <col min="10238" max="10480" width="9.140625" style="33"/>
    <col min="10481" max="10481" width="53.7109375" style="33" bestFit="1" customWidth="1"/>
    <col min="10482" max="10482" width="8.42578125" style="33" customWidth="1"/>
    <col min="10483" max="10483" width="21.42578125" style="33" customWidth="1"/>
    <col min="10484" max="10484" width="21.140625" style="33" customWidth="1"/>
    <col min="10485" max="10485" width="21.5703125" style="33" customWidth="1"/>
    <col min="10486" max="10486" width="15" style="33" customWidth="1"/>
    <col min="10487" max="10487" width="20.5703125" style="33" customWidth="1"/>
    <col min="10488" max="10488" width="19.85546875" style="33" customWidth="1"/>
    <col min="10489" max="10489" width="9.140625" style="33"/>
    <col min="10490" max="10491" width="9.28515625" style="33" bestFit="1" customWidth="1"/>
    <col min="10492" max="10493" width="18.42578125" style="33" bestFit="1" customWidth="1"/>
    <col min="10494" max="10736" width="9.140625" style="33"/>
    <col min="10737" max="10737" width="53.7109375" style="33" bestFit="1" customWidth="1"/>
    <col min="10738" max="10738" width="8.42578125" style="33" customWidth="1"/>
    <col min="10739" max="10739" width="21.42578125" style="33" customWidth="1"/>
    <col min="10740" max="10740" width="21.140625" style="33" customWidth="1"/>
    <col min="10741" max="10741" width="21.5703125" style="33" customWidth="1"/>
    <col min="10742" max="10742" width="15" style="33" customWidth="1"/>
    <col min="10743" max="10743" width="20.5703125" style="33" customWidth="1"/>
    <col min="10744" max="10744" width="19.85546875" style="33" customWidth="1"/>
    <col min="10745" max="10745" width="9.140625" style="33"/>
    <col min="10746" max="10747" width="9.28515625" style="33" bestFit="1" customWidth="1"/>
    <col min="10748" max="10749" width="18.42578125" style="33" bestFit="1" customWidth="1"/>
    <col min="10750" max="10992" width="9.140625" style="33"/>
    <col min="10993" max="10993" width="53.7109375" style="33" bestFit="1" customWidth="1"/>
    <col min="10994" max="10994" width="8.42578125" style="33" customWidth="1"/>
    <col min="10995" max="10995" width="21.42578125" style="33" customWidth="1"/>
    <col min="10996" max="10996" width="21.140625" style="33" customWidth="1"/>
    <col min="10997" max="10997" width="21.5703125" style="33" customWidth="1"/>
    <col min="10998" max="10998" width="15" style="33" customWidth="1"/>
    <col min="10999" max="10999" width="20.5703125" style="33" customWidth="1"/>
    <col min="11000" max="11000" width="19.85546875" style="33" customWidth="1"/>
    <col min="11001" max="11001" width="9.140625" style="33"/>
    <col min="11002" max="11003" width="9.28515625" style="33" bestFit="1" customWidth="1"/>
    <col min="11004" max="11005" width="18.42578125" style="33" bestFit="1" customWidth="1"/>
    <col min="11006" max="11248" width="9.140625" style="33"/>
    <col min="11249" max="11249" width="53.7109375" style="33" bestFit="1" customWidth="1"/>
    <col min="11250" max="11250" width="8.42578125" style="33" customWidth="1"/>
    <col min="11251" max="11251" width="21.42578125" style="33" customWidth="1"/>
    <col min="11252" max="11252" width="21.140625" style="33" customWidth="1"/>
    <col min="11253" max="11253" width="21.5703125" style="33" customWidth="1"/>
    <col min="11254" max="11254" width="15" style="33" customWidth="1"/>
    <col min="11255" max="11255" width="20.5703125" style="33" customWidth="1"/>
    <col min="11256" max="11256" width="19.85546875" style="33" customWidth="1"/>
    <col min="11257" max="11257" width="9.140625" style="33"/>
    <col min="11258" max="11259" width="9.28515625" style="33" bestFit="1" customWidth="1"/>
    <col min="11260" max="11261" width="18.42578125" style="33" bestFit="1" customWidth="1"/>
    <col min="11262" max="11504" width="9.140625" style="33"/>
    <col min="11505" max="11505" width="53.7109375" style="33" bestFit="1" customWidth="1"/>
    <col min="11506" max="11506" width="8.42578125" style="33" customWidth="1"/>
    <col min="11507" max="11507" width="21.42578125" style="33" customWidth="1"/>
    <col min="11508" max="11508" width="21.140625" style="33" customWidth="1"/>
    <col min="11509" max="11509" width="21.5703125" style="33" customWidth="1"/>
    <col min="11510" max="11510" width="15" style="33" customWidth="1"/>
    <col min="11511" max="11511" width="20.5703125" style="33" customWidth="1"/>
    <col min="11512" max="11512" width="19.85546875" style="33" customWidth="1"/>
    <col min="11513" max="11513" width="9.140625" style="33"/>
    <col min="11514" max="11515" width="9.28515625" style="33" bestFit="1" customWidth="1"/>
    <col min="11516" max="11517" width="18.42578125" style="33" bestFit="1" customWidth="1"/>
    <col min="11518" max="11760" width="9.140625" style="33"/>
    <col min="11761" max="11761" width="53.7109375" style="33" bestFit="1" customWidth="1"/>
    <col min="11762" max="11762" width="8.42578125" style="33" customWidth="1"/>
    <col min="11763" max="11763" width="21.42578125" style="33" customWidth="1"/>
    <col min="11764" max="11764" width="21.140625" style="33" customWidth="1"/>
    <col min="11765" max="11765" width="21.5703125" style="33" customWidth="1"/>
    <col min="11766" max="11766" width="15" style="33" customWidth="1"/>
    <col min="11767" max="11767" width="20.5703125" style="33" customWidth="1"/>
    <col min="11768" max="11768" width="19.85546875" style="33" customWidth="1"/>
    <col min="11769" max="11769" width="9.140625" style="33"/>
    <col min="11770" max="11771" width="9.28515625" style="33" bestFit="1" customWidth="1"/>
    <col min="11772" max="11773" width="18.42578125" style="33" bestFit="1" customWidth="1"/>
    <col min="11774" max="12016" width="9.140625" style="33"/>
    <col min="12017" max="12017" width="53.7109375" style="33" bestFit="1" customWidth="1"/>
    <col min="12018" max="12018" width="8.42578125" style="33" customWidth="1"/>
    <col min="12019" max="12019" width="21.42578125" style="33" customWidth="1"/>
    <col min="12020" max="12020" width="21.140625" style="33" customWidth="1"/>
    <col min="12021" max="12021" width="21.5703125" style="33" customWidth="1"/>
    <col min="12022" max="12022" width="15" style="33" customWidth="1"/>
    <col min="12023" max="12023" width="20.5703125" style="33" customWidth="1"/>
    <col min="12024" max="12024" width="19.85546875" style="33" customWidth="1"/>
    <col min="12025" max="12025" width="9.140625" style="33"/>
    <col min="12026" max="12027" width="9.28515625" style="33" bestFit="1" customWidth="1"/>
    <col min="12028" max="12029" width="18.42578125" style="33" bestFit="1" customWidth="1"/>
    <col min="12030" max="12272" width="9.140625" style="33"/>
    <col min="12273" max="12273" width="53.7109375" style="33" bestFit="1" customWidth="1"/>
    <col min="12274" max="12274" width="8.42578125" style="33" customWidth="1"/>
    <col min="12275" max="12275" width="21.42578125" style="33" customWidth="1"/>
    <col min="12276" max="12276" width="21.140625" style="33" customWidth="1"/>
    <col min="12277" max="12277" width="21.5703125" style="33" customWidth="1"/>
    <col min="12278" max="12278" width="15" style="33" customWidth="1"/>
    <col min="12279" max="12279" width="20.5703125" style="33" customWidth="1"/>
    <col min="12280" max="12280" width="19.85546875" style="33" customWidth="1"/>
    <col min="12281" max="12281" width="9.140625" style="33"/>
    <col min="12282" max="12283" width="9.28515625" style="33" bestFit="1" customWidth="1"/>
    <col min="12284" max="12285" width="18.42578125" style="33" bestFit="1" customWidth="1"/>
    <col min="12286" max="12528" width="9.140625" style="33"/>
    <col min="12529" max="12529" width="53.7109375" style="33" bestFit="1" customWidth="1"/>
    <col min="12530" max="12530" width="8.42578125" style="33" customWidth="1"/>
    <col min="12531" max="12531" width="21.42578125" style="33" customWidth="1"/>
    <col min="12532" max="12532" width="21.140625" style="33" customWidth="1"/>
    <col min="12533" max="12533" width="21.5703125" style="33" customWidth="1"/>
    <col min="12534" max="12534" width="15" style="33" customWidth="1"/>
    <col min="12535" max="12535" width="20.5703125" style="33" customWidth="1"/>
    <col min="12536" max="12536" width="19.85546875" style="33" customWidth="1"/>
    <col min="12537" max="12537" width="9.140625" style="33"/>
    <col min="12538" max="12539" width="9.28515625" style="33" bestFit="1" customWidth="1"/>
    <col min="12540" max="12541" width="18.42578125" style="33" bestFit="1" customWidth="1"/>
    <col min="12542" max="12784" width="9.140625" style="33"/>
    <col min="12785" max="12785" width="53.7109375" style="33" bestFit="1" customWidth="1"/>
    <col min="12786" max="12786" width="8.42578125" style="33" customWidth="1"/>
    <col min="12787" max="12787" width="21.42578125" style="33" customWidth="1"/>
    <col min="12788" max="12788" width="21.140625" style="33" customWidth="1"/>
    <col min="12789" max="12789" width="21.5703125" style="33" customWidth="1"/>
    <col min="12790" max="12790" width="15" style="33" customWidth="1"/>
    <col min="12791" max="12791" width="20.5703125" style="33" customWidth="1"/>
    <col min="12792" max="12792" width="19.85546875" style="33" customWidth="1"/>
    <col min="12793" max="12793" width="9.140625" style="33"/>
    <col min="12794" max="12795" width="9.28515625" style="33" bestFit="1" customWidth="1"/>
    <col min="12796" max="12797" width="18.42578125" style="33" bestFit="1" customWidth="1"/>
    <col min="12798" max="13040" width="9.140625" style="33"/>
    <col min="13041" max="13041" width="53.7109375" style="33" bestFit="1" customWidth="1"/>
    <col min="13042" max="13042" width="8.42578125" style="33" customWidth="1"/>
    <col min="13043" max="13043" width="21.42578125" style="33" customWidth="1"/>
    <col min="13044" max="13044" width="21.140625" style="33" customWidth="1"/>
    <col min="13045" max="13045" width="21.5703125" style="33" customWidth="1"/>
    <col min="13046" max="13046" width="15" style="33" customWidth="1"/>
    <col min="13047" max="13047" width="20.5703125" style="33" customWidth="1"/>
    <col min="13048" max="13048" width="19.85546875" style="33" customWidth="1"/>
    <col min="13049" max="13049" width="9.140625" style="33"/>
    <col min="13050" max="13051" width="9.28515625" style="33" bestFit="1" customWidth="1"/>
    <col min="13052" max="13053" width="18.42578125" style="33" bestFit="1" customWidth="1"/>
    <col min="13054" max="13296" width="9.140625" style="33"/>
    <col min="13297" max="13297" width="53.7109375" style="33" bestFit="1" customWidth="1"/>
    <col min="13298" max="13298" width="8.42578125" style="33" customWidth="1"/>
    <col min="13299" max="13299" width="21.42578125" style="33" customWidth="1"/>
    <col min="13300" max="13300" width="21.140625" style="33" customWidth="1"/>
    <col min="13301" max="13301" width="21.5703125" style="33" customWidth="1"/>
    <col min="13302" max="13302" width="15" style="33" customWidth="1"/>
    <col min="13303" max="13303" width="20.5703125" style="33" customWidth="1"/>
    <col min="13304" max="13304" width="19.85546875" style="33" customWidth="1"/>
    <col min="13305" max="13305" width="9.140625" style="33"/>
    <col min="13306" max="13307" width="9.28515625" style="33" bestFit="1" customWidth="1"/>
    <col min="13308" max="13309" width="18.42578125" style="33" bestFit="1" customWidth="1"/>
    <col min="13310" max="13552" width="9.140625" style="33"/>
    <col min="13553" max="13553" width="53.7109375" style="33" bestFit="1" customWidth="1"/>
    <col min="13554" max="13554" width="8.42578125" style="33" customWidth="1"/>
    <col min="13555" max="13555" width="21.42578125" style="33" customWidth="1"/>
    <col min="13556" max="13556" width="21.140625" style="33" customWidth="1"/>
    <col min="13557" max="13557" width="21.5703125" style="33" customWidth="1"/>
    <col min="13558" max="13558" width="15" style="33" customWidth="1"/>
    <col min="13559" max="13559" width="20.5703125" style="33" customWidth="1"/>
    <col min="13560" max="13560" width="19.85546875" style="33" customWidth="1"/>
    <col min="13561" max="13561" width="9.140625" style="33"/>
    <col min="13562" max="13563" width="9.28515625" style="33" bestFit="1" customWidth="1"/>
    <col min="13564" max="13565" width="18.42578125" style="33" bestFit="1" customWidth="1"/>
    <col min="13566" max="13808" width="9.140625" style="33"/>
    <col min="13809" max="13809" width="53.7109375" style="33" bestFit="1" customWidth="1"/>
    <col min="13810" max="13810" width="8.42578125" style="33" customWidth="1"/>
    <col min="13811" max="13811" width="21.42578125" style="33" customWidth="1"/>
    <col min="13812" max="13812" width="21.140625" style="33" customWidth="1"/>
    <col min="13813" max="13813" width="21.5703125" style="33" customWidth="1"/>
    <col min="13814" max="13814" width="15" style="33" customWidth="1"/>
    <col min="13815" max="13815" width="20.5703125" style="33" customWidth="1"/>
    <col min="13816" max="13816" width="19.85546875" style="33" customWidth="1"/>
    <col min="13817" max="13817" width="9.140625" style="33"/>
    <col min="13818" max="13819" width="9.28515625" style="33" bestFit="1" customWidth="1"/>
    <col min="13820" max="13821" width="18.42578125" style="33" bestFit="1" customWidth="1"/>
    <col min="13822" max="14064" width="9.140625" style="33"/>
    <col min="14065" max="14065" width="53.7109375" style="33" bestFit="1" customWidth="1"/>
    <col min="14066" max="14066" width="8.42578125" style="33" customWidth="1"/>
    <col min="14067" max="14067" width="21.42578125" style="33" customWidth="1"/>
    <col min="14068" max="14068" width="21.140625" style="33" customWidth="1"/>
    <col min="14069" max="14069" width="21.5703125" style="33" customWidth="1"/>
    <col min="14070" max="14070" width="15" style="33" customWidth="1"/>
    <col min="14071" max="14071" width="20.5703125" style="33" customWidth="1"/>
    <col min="14072" max="14072" width="19.85546875" style="33" customWidth="1"/>
    <col min="14073" max="14073" width="9.140625" style="33"/>
    <col min="14074" max="14075" width="9.28515625" style="33" bestFit="1" customWidth="1"/>
    <col min="14076" max="14077" width="18.42578125" style="33" bestFit="1" customWidth="1"/>
    <col min="14078" max="14320" width="9.140625" style="33"/>
    <col min="14321" max="14321" width="53.7109375" style="33" bestFit="1" customWidth="1"/>
    <col min="14322" max="14322" width="8.42578125" style="33" customWidth="1"/>
    <col min="14323" max="14323" width="21.42578125" style="33" customWidth="1"/>
    <col min="14324" max="14324" width="21.140625" style="33" customWidth="1"/>
    <col min="14325" max="14325" width="21.5703125" style="33" customWidth="1"/>
    <col min="14326" max="14326" width="15" style="33" customWidth="1"/>
    <col min="14327" max="14327" width="20.5703125" style="33" customWidth="1"/>
    <col min="14328" max="14328" width="19.85546875" style="33" customWidth="1"/>
    <col min="14329" max="14329" width="9.140625" style="33"/>
    <col min="14330" max="14331" width="9.28515625" style="33" bestFit="1" customWidth="1"/>
    <col min="14332" max="14333" width="18.42578125" style="33" bestFit="1" customWidth="1"/>
    <col min="14334" max="14576" width="9.140625" style="33"/>
    <col min="14577" max="14577" width="53.7109375" style="33" bestFit="1" customWidth="1"/>
    <col min="14578" max="14578" width="8.42578125" style="33" customWidth="1"/>
    <col min="14579" max="14579" width="21.42578125" style="33" customWidth="1"/>
    <col min="14580" max="14580" width="21.140625" style="33" customWidth="1"/>
    <col min="14581" max="14581" width="21.5703125" style="33" customWidth="1"/>
    <col min="14582" max="14582" width="15" style="33" customWidth="1"/>
    <col min="14583" max="14583" width="20.5703125" style="33" customWidth="1"/>
    <col min="14584" max="14584" width="19.85546875" style="33" customWidth="1"/>
    <col min="14585" max="14585" width="9.140625" style="33"/>
    <col min="14586" max="14587" width="9.28515625" style="33" bestFit="1" customWidth="1"/>
    <col min="14588" max="14589" width="18.42578125" style="33" bestFit="1" customWidth="1"/>
    <col min="14590" max="14832" width="9.140625" style="33"/>
    <col min="14833" max="14833" width="53.7109375" style="33" bestFit="1" customWidth="1"/>
    <col min="14834" max="14834" width="8.42578125" style="33" customWidth="1"/>
    <col min="14835" max="14835" width="21.42578125" style="33" customWidth="1"/>
    <col min="14836" max="14836" width="21.140625" style="33" customWidth="1"/>
    <col min="14837" max="14837" width="21.5703125" style="33" customWidth="1"/>
    <col min="14838" max="14838" width="15" style="33" customWidth="1"/>
    <col min="14839" max="14839" width="20.5703125" style="33" customWidth="1"/>
    <col min="14840" max="14840" width="19.85546875" style="33" customWidth="1"/>
    <col min="14841" max="14841" width="9.140625" style="33"/>
    <col min="14842" max="14843" width="9.28515625" style="33" bestFit="1" customWidth="1"/>
    <col min="14844" max="14845" width="18.42578125" style="33" bestFit="1" customWidth="1"/>
    <col min="14846" max="15088" width="9.140625" style="33"/>
    <col min="15089" max="15089" width="53.7109375" style="33" bestFit="1" customWidth="1"/>
    <col min="15090" max="15090" width="8.42578125" style="33" customWidth="1"/>
    <col min="15091" max="15091" width="21.42578125" style="33" customWidth="1"/>
    <col min="15092" max="15092" width="21.140625" style="33" customWidth="1"/>
    <col min="15093" max="15093" width="21.5703125" style="33" customWidth="1"/>
    <col min="15094" max="15094" width="15" style="33" customWidth="1"/>
    <col min="15095" max="15095" width="20.5703125" style="33" customWidth="1"/>
    <col min="15096" max="15096" width="19.85546875" style="33" customWidth="1"/>
    <col min="15097" max="15097" width="9.140625" style="33"/>
    <col min="15098" max="15099" width="9.28515625" style="33" bestFit="1" customWidth="1"/>
    <col min="15100" max="15101" width="18.42578125" style="33" bestFit="1" customWidth="1"/>
    <col min="15102" max="15344" width="9.140625" style="33"/>
    <col min="15345" max="15345" width="53.7109375" style="33" bestFit="1" customWidth="1"/>
    <col min="15346" max="15346" width="8.42578125" style="33" customWidth="1"/>
    <col min="15347" max="15347" width="21.42578125" style="33" customWidth="1"/>
    <col min="15348" max="15348" width="21.140625" style="33" customWidth="1"/>
    <col min="15349" max="15349" width="21.5703125" style="33" customWidth="1"/>
    <col min="15350" max="15350" width="15" style="33" customWidth="1"/>
    <col min="15351" max="15351" width="20.5703125" style="33" customWidth="1"/>
    <col min="15352" max="15352" width="19.85546875" style="33" customWidth="1"/>
    <col min="15353" max="15353" width="9.140625" style="33"/>
    <col min="15354" max="15355" width="9.28515625" style="33" bestFit="1" customWidth="1"/>
    <col min="15356" max="15357" width="18.42578125" style="33" bestFit="1" customWidth="1"/>
    <col min="15358" max="15600" width="9.140625" style="33"/>
    <col min="15601" max="15601" width="53.7109375" style="33" bestFit="1" customWidth="1"/>
    <col min="15602" max="15602" width="8.42578125" style="33" customWidth="1"/>
    <col min="15603" max="15603" width="21.42578125" style="33" customWidth="1"/>
    <col min="15604" max="15604" width="21.140625" style="33" customWidth="1"/>
    <col min="15605" max="15605" width="21.5703125" style="33" customWidth="1"/>
    <col min="15606" max="15606" width="15" style="33" customWidth="1"/>
    <col min="15607" max="15607" width="20.5703125" style="33" customWidth="1"/>
    <col min="15608" max="15608" width="19.85546875" style="33" customWidth="1"/>
    <col min="15609" max="15609" width="9.140625" style="33"/>
    <col min="15610" max="15611" width="9.28515625" style="33" bestFit="1" customWidth="1"/>
    <col min="15612" max="15613" width="18.42578125" style="33" bestFit="1" customWidth="1"/>
    <col min="15614" max="15856" width="9.140625" style="33"/>
    <col min="15857" max="15857" width="53.7109375" style="33" bestFit="1" customWidth="1"/>
    <col min="15858" max="15858" width="8.42578125" style="33" customWidth="1"/>
    <col min="15859" max="15859" width="21.42578125" style="33" customWidth="1"/>
    <col min="15860" max="15860" width="21.140625" style="33" customWidth="1"/>
    <col min="15861" max="15861" width="21.5703125" style="33" customWidth="1"/>
    <col min="15862" max="15862" width="15" style="33" customWidth="1"/>
    <col min="15863" max="15863" width="20.5703125" style="33" customWidth="1"/>
    <col min="15864" max="15864" width="19.85546875" style="33" customWidth="1"/>
    <col min="15865" max="15865" width="9.140625" style="33"/>
    <col min="15866" max="15867" width="9.28515625" style="33" bestFit="1" customWidth="1"/>
    <col min="15868" max="15869" width="18.42578125" style="33" bestFit="1" customWidth="1"/>
    <col min="15870" max="16112" width="9.140625" style="33"/>
    <col min="16113" max="16113" width="53.7109375" style="33" bestFit="1" customWidth="1"/>
    <col min="16114" max="16114" width="8.42578125" style="33" customWidth="1"/>
    <col min="16115" max="16115" width="21.42578125" style="33" customWidth="1"/>
    <col min="16116" max="16116" width="21.140625" style="33" customWidth="1"/>
    <col min="16117" max="16117" width="21.5703125" style="33" customWidth="1"/>
    <col min="16118" max="16118" width="15" style="33" customWidth="1"/>
    <col min="16119" max="16119" width="20.5703125" style="33" customWidth="1"/>
    <col min="16120" max="16120" width="19.85546875" style="33" customWidth="1"/>
    <col min="16121" max="16121" width="9.140625" style="33"/>
    <col min="16122" max="16123" width="9.28515625" style="33" bestFit="1" customWidth="1"/>
    <col min="16124" max="16125" width="18.42578125" style="33" bestFit="1" customWidth="1"/>
    <col min="16126" max="16384" width="9.140625" style="33"/>
  </cols>
  <sheetData>
    <row r="2" spans="1:16" x14ac:dyDescent="0.2">
      <c r="A2" s="32" t="s">
        <v>0</v>
      </c>
    </row>
    <row r="4" spans="1:16" x14ac:dyDescent="0.2">
      <c r="A4" s="34" t="s">
        <v>53</v>
      </c>
    </row>
    <row r="5" spans="1:16" x14ac:dyDescent="0.2">
      <c r="E5" s="35" t="s">
        <v>1</v>
      </c>
    </row>
    <row r="6" spans="1:16" ht="12" x14ac:dyDescent="0.2">
      <c r="A6" s="59"/>
      <c r="B6" s="36" t="s">
        <v>27</v>
      </c>
      <c r="C6" s="37" t="s">
        <v>29</v>
      </c>
      <c r="D6" s="58"/>
      <c r="E6" s="36" t="s">
        <v>31</v>
      </c>
    </row>
    <row r="7" spans="1:16" ht="12" x14ac:dyDescent="0.2">
      <c r="A7" s="59"/>
      <c r="B7" s="38" t="s">
        <v>28</v>
      </c>
      <c r="C7" s="39" t="s">
        <v>30</v>
      </c>
      <c r="D7" s="58"/>
      <c r="E7" s="38" t="s">
        <v>32</v>
      </c>
    </row>
    <row r="8" spans="1:16" ht="12" x14ac:dyDescent="0.2">
      <c r="A8" s="40" t="s">
        <v>33</v>
      </c>
      <c r="B8" s="41"/>
      <c r="C8" s="42"/>
      <c r="D8" s="43"/>
      <c r="E8" s="42"/>
    </row>
    <row r="9" spans="1:16" s="32" customFormat="1" ht="12" x14ac:dyDescent="0.15">
      <c r="A9" s="44" t="s">
        <v>34</v>
      </c>
      <c r="B9" s="45"/>
      <c r="C9" s="30"/>
      <c r="D9" s="30"/>
      <c r="E9" s="30"/>
    </row>
    <row r="10" spans="1:16" s="32" customFormat="1" ht="12" x14ac:dyDescent="0.15">
      <c r="A10" s="44" t="s">
        <v>2</v>
      </c>
      <c r="B10" s="45">
        <v>5</v>
      </c>
      <c r="C10" s="29">
        <v>32701285</v>
      </c>
      <c r="D10" s="30"/>
      <c r="E10" s="29">
        <v>32622569</v>
      </c>
      <c r="H10" s="46"/>
      <c r="J10" s="46"/>
    </row>
    <row r="11" spans="1:16" s="32" customFormat="1" ht="12" x14ac:dyDescent="0.15">
      <c r="A11" s="44" t="s">
        <v>3</v>
      </c>
      <c r="B11" s="45">
        <v>6</v>
      </c>
      <c r="C11" s="29">
        <v>166305</v>
      </c>
      <c r="D11" s="45"/>
      <c r="E11" s="29">
        <v>171179</v>
      </c>
      <c r="J11" s="46"/>
    </row>
    <row r="12" spans="1:16" ht="12" x14ac:dyDescent="0.2">
      <c r="A12" s="44" t="s">
        <v>35</v>
      </c>
      <c r="B12" s="45">
        <v>7</v>
      </c>
      <c r="C12" s="29">
        <v>2244797</v>
      </c>
      <c r="D12" s="45"/>
      <c r="E12" s="30">
        <v>2108181</v>
      </c>
      <c r="H12" s="47"/>
      <c r="J12" s="46"/>
    </row>
    <row r="13" spans="1:16" ht="12" x14ac:dyDescent="0.2">
      <c r="A13" s="44" t="s">
        <v>5</v>
      </c>
      <c r="B13" s="45">
        <v>9</v>
      </c>
      <c r="C13" s="29">
        <f>541819-2</f>
        <v>541817</v>
      </c>
      <c r="D13" s="45"/>
      <c r="E13" s="29">
        <v>393680</v>
      </c>
      <c r="J13" s="46"/>
      <c r="L13" s="47"/>
      <c r="M13" s="47"/>
      <c r="N13" s="47"/>
      <c r="O13" s="47"/>
      <c r="P13" s="47"/>
    </row>
    <row r="14" spans="1:16" ht="12" x14ac:dyDescent="0.2">
      <c r="A14" s="44" t="s">
        <v>4</v>
      </c>
      <c r="B14" s="45">
        <v>8</v>
      </c>
      <c r="C14" s="29">
        <f>4724980+74773</f>
        <v>4799753</v>
      </c>
      <c r="D14" s="45"/>
      <c r="E14" s="29">
        <v>3666414</v>
      </c>
      <c r="H14" s="47"/>
      <c r="J14" s="46"/>
      <c r="L14" s="47"/>
      <c r="M14" s="47"/>
      <c r="N14" s="47"/>
      <c r="O14" s="47"/>
      <c r="P14" s="47"/>
    </row>
    <row r="15" spans="1:16" ht="12" x14ac:dyDescent="0.2">
      <c r="A15" s="44" t="s">
        <v>36</v>
      </c>
      <c r="B15" s="45">
        <v>16</v>
      </c>
      <c r="C15" s="29">
        <v>362254</v>
      </c>
      <c r="D15" s="45"/>
      <c r="E15" s="29">
        <v>574077</v>
      </c>
      <c r="J15" s="46"/>
    </row>
    <row r="16" spans="1:16" ht="12" x14ac:dyDescent="0.2">
      <c r="A16" s="44" t="s">
        <v>6</v>
      </c>
      <c r="B16" s="45">
        <v>10</v>
      </c>
      <c r="C16" s="29">
        <v>518440</v>
      </c>
      <c r="D16" s="45"/>
      <c r="E16" s="29">
        <v>512698</v>
      </c>
      <c r="J16" s="46"/>
    </row>
    <row r="17" spans="1:15" ht="12" x14ac:dyDescent="0.2">
      <c r="A17" s="48"/>
      <c r="B17" s="45"/>
      <c r="C17" s="49">
        <f>SUM(C10:C16)</f>
        <v>41334651</v>
      </c>
      <c r="D17" s="45"/>
      <c r="E17" s="29">
        <f>SUM(E10:E16)</f>
        <v>40048798</v>
      </c>
      <c r="H17" s="50"/>
      <c r="J17" s="46"/>
    </row>
    <row r="18" spans="1:15" ht="12" x14ac:dyDescent="0.2">
      <c r="A18" s="44" t="s">
        <v>37</v>
      </c>
      <c r="B18" s="45"/>
      <c r="C18" s="29"/>
      <c r="D18" s="30"/>
      <c r="E18" s="30"/>
      <c r="J18" s="46"/>
    </row>
    <row r="19" spans="1:15" ht="12" x14ac:dyDescent="0.2">
      <c r="A19" s="44" t="s">
        <v>7</v>
      </c>
      <c r="B19" s="45">
        <v>11</v>
      </c>
      <c r="C19" s="29">
        <v>1789375</v>
      </c>
      <c r="D19" s="45"/>
      <c r="E19" s="29">
        <v>1331517</v>
      </c>
      <c r="H19" s="47"/>
      <c r="J19" s="46"/>
    </row>
    <row r="20" spans="1:15" ht="12" x14ac:dyDescent="0.2">
      <c r="A20" s="44" t="s">
        <v>38</v>
      </c>
      <c r="B20" s="45">
        <v>12</v>
      </c>
      <c r="C20" s="29">
        <v>14249907</v>
      </c>
      <c r="D20" s="45"/>
      <c r="E20" s="29">
        <v>9230948</v>
      </c>
      <c r="H20" s="47"/>
      <c r="J20" s="46"/>
    </row>
    <row r="21" spans="1:15" ht="12" x14ac:dyDescent="0.2">
      <c r="A21" s="44" t="s">
        <v>4</v>
      </c>
      <c r="B21" s="45">
        <v>8</v>
      </c>
      <c r="C21" s="29">
        <v>78491406</v>
      </c>
      <c r="D21" s="45"/>
      <c r="E21" s="29">
        <v>77534423</v>
      </c>
      <c r="H21" s="47"/>
      <c r="J21" s="46"/>
    </row>
    <row r="22" spans="1:15" ht="12" x14ac:dyDescent="0.2">
      <c r="A22" s="44" t="s">
        <v>39</v>
      </c>
      <c r="B22" s="45">
        <v>13</v>
      </c>
      <c r="C22" s="29">
        <v>5073592</v>
      </c>
      <c r="D22" s="45"/>
      <c r="E22" s="29">
        <v>5370417</v>
      </c>
      <c r="H22" s="47"/>
      <c r="J22" s="46"/>
    </row>
    <row r="23" spans="1:15" ht="12" x14ac:dyDescent="0.2">
      <c r="A23" s="44" t="s">
        <v>8</v>
      </c>
      <c r="B23" s="45">
        <v>14</v>
      </c>
      <c r="C23" s="29">
        <v>12245586</v>
      </c>
      <c r="D23" s="45"/>
      <c r="E23" s="29">
        <v>7796035</v>
      </c>
      <c r="H23" s="47"/>
      <c r="J23" s="46"/>
    </row>
    <row r="24" spans="1:15" ht="12" x14ac:dyDescent="0.2">
      <c r="A24" s="48"/>
      <c r="B24" s="45"/>
      <c r="C24" s="49">
        <f>SUM(C19:C23)</f>
        <v>111849866</v>
      </c>
      <c r="D24" s="45"/>
      <c r="E24" s="49">
        <f>SUM(E19:E23)</f>
        <v>101263340</v>
      </c>
      <c r="H24" s="47"/>
      <c r="J24" s="46"/>
    </row>
    <row r="25" spans="1:15" ht="12" x14ac:dyDescent="0.2">
      <c r="A25" s="40" t="s">
        <v>40</v>
      </c>
      <c r="B25" s="45"/>
      <c r="C25" s="49">
        <f>C17+C24</f>
        <v>153184517</v>
      </c>
      <c r="D25" s="51"/>
      <c r="E25" s="49">
        <f>E17+E24</f>
        <v>141312138</v>
      </c>
      <c r="H25" s="47"/>
      <c r="J25" s="46"/>
    </row>
    <row r="26" spans="1:15" s="32" customFormat="1" ht="12" x14ac:dyDescent="0.15">
      <c r="A26" s="44"/>
      <c r="B26" s="45"/>
      <c r="C26" s="29"/>
      <c r="D26" s="45"/>
      <c r="E26" s="30"/>
      <c r="J26" s="46"/>
    </row>
    <row r="27" spans="1:15" ht="12" x14ac:dyDescent="0.2">
      <c r="A27" s="40" t="s">
        <v>41</v>
      </c>
      <c r="B27" s="45"/>
      <c r="C27" s="30"/>
      <c r="D27" s="45"/>
      <c r="E27" s="30"/>
      <c r="J27" s="46"/>
    </row>
    <row r="28" spans="1:15" ht="12" x14ac:dyDescent="0.2">
      <c r="A28" s="44" t="s">
        <v>42</v>
      </c>
      <c r="B28" s="45"/>
      <c r="C28" s="30"/>
      <c r="D28" s="45"/>
      <c r="E28" s="30"/>
      <c r="J28" s="46"/>
    </row>
    <row r="29" spans="1:15" ht="12" x14ac:dyDescent="0.2">
      <c r="A29" s="44" t="s">
        <v>26</v>
      </c>
      <c r="B29" s="45">
        <v>15</v>
      </c>
      <c r="C29" s="29">
        <v>100000</v>
      </c>
      <c r="D29" s="30"/>
      <c r="E29" s="29">
        <v>100000</v>
      </c>
      <c r="H29" s="47"/>
      <c r="J29" s="46"/>
    </row>
    <row r="30" spans="1:15" ht="12" x14ac:dyDescent="0.2">
      <c r="A30" s="44" t="s">
        <v>9</v>
      </c>
      <c r="B30" s="45"/>
      <c r="C30" s="29">
        <v>69023243</v>
      </c>
      <c r="D30" s="30"/>
      <c r="E30" s="29">
        <v>60430998</v>
      </c>
      <c r="H30" s="47"/>
      <c r="J30" s="46"/>
      <c r="O30" s="47"/>
    </row>
    <row r="31" spans="1:15" ht="12" x14ac:dyDescent="0.2">
      <c r="A31" s="52" t="s">
        <v>43</v>
      </c>
      <c r="B31" s="45"/>
      <c r="C31" s="49">
        <f>SUM(C29:C30)</f>
        <v>69123243</v>
      </c>
      <c r="D31" s="30"/>
      <c r="E31" s="49">
        <f>SUM(E29:E30)</f>
        <v>60530998</v>
      </c>
      <c r="H31" s="47"/>
      <c r="I31" s="47"/>
      <c r="J31" s="46"/>
      <c r="K31" s="47"/>
    </row>
    <row r="32" spans="1:15" ht="12" x14ac:dyDescent="0.2">
      <c r="A32" s="44" t="s">
        <v>44</v>
      </c>
      <c r="B32" s="45"/>
      <c r="C32" s="30"/>
      <c r="D32" s="45"/>
      <c r="E32" s="30"/>
      <c r="H32" s="47"/>
      <c r="J32" s="46"/>
    </row>
    <row r="33" spans="1:18" ht="12" x14ac:dyDescent="0.2">
      <c r="A33" s="48" t="s">
        <v>45</v>
      </c>
      <c r="B33" s="45">
        <v>16</v>
      </c>
      <c r="C33" s="29">
        <v>1938456</v>
      </c>
      <c r="D33" s="45"/>
      <c r="E33" s="29">
        <v>1938514</v>
      </c>
      <c r="H33" s="47"/>
      <c r="J33" s="46"/>
    </row>
    <row r="34" spans="1:18" ht="12" x14ac:dyDescent="0.2">
      <c r="A34" s="48" t="s">
        <v>46</v>
      </c>
      <c r="B34" s="45">
        <v>17</v>
      </c>
      <c r="C34" s="29">
        <v>35188541</v>
      </c>
      <c r="D34" s="45"/>
      <c r="E34" s="29">
        <v>40697809</v>
      </c>
      <c r="H34" s="47"/>
      <c r="J34" s="46"/>
    </row>
    <row r="35" spans="1:18" ht="12" x14ac:dyDescent="0.2">
      <c r="A35" s="48" t="s">
        <v>47</v>
      </c>
      <c r="B35" s="45">
        <v>19</v>
      </c>
      <c r="C35" s="29">
        <v>435119</v>
      </c>
      <c r="D35" s="45"/>
      <c r="E35" s="29">
        <v>461559</v>
      </c>
      <c r="H35" s="47"/>
      <c r="J35" s="46"/>
    </row>
    <row r="36" spans="1:18" ht="12" x14ac:dyDescent="0.2">
      <c r="A36" s="48" t="s">
        <v>10</v>
      </c>
      <c r="B36" s="45">
        <v>18</v>
      </c>
      <c r="C36" s="29">
        <v>945403</v>
      </c>
      <c r="D36" s="45"/>
      <c r="E36" s="29">
        <v>911475</v>
      </c>
      <c r="H36" s="47"/>
      <c r="J36" s="46"/>
    </row>
    <row r="37" spans="1:18" ht="12" x14ac:dyDescent="0.2">
      <c r="A37" s="48"/>
      <c r="B37" s="45"/>
      <c r="C37" s="49">
        <f>SUM(C33:C36)</f>
        <v>38507519</v>
      </c>
      <c r="D37" s="45"/>
      <c r="E37" s="49">
        <f>SUM(E33:E36)</f>
        <v>44009357</v>
      </c>
      <c r="H37" s="47"/>
      <c r="J37" s="46"/>
    </row>
    <row r="38" spans="1:18" ht="12" x14ac:dyDescent="0.2">
      <c r="A38" s="44" t="s">
        <v>48</v>
      </c>
      <c r="B38" s="45"/>
      <c r="C38" s="30"/>
      <c r="D38" s="30"/>
      <c r="E38" s="30"/>
      <c r="H38" s="47"/>
      <c r="J38" s="46"/>
    </row>
    <row r="39" spans="1:18" ht="12" x14ac:dyDescent="0.2">
      <c r="A39" s="44" t="s">
        <v>49</v>
      </c>
      <c r="B39" s="45">
        <v>20</v>
      </c>
      <c r="C39" s="29">
        <v>1925381</v>
      </c>
      <c r="D39" s="45"/>
      <c r="E39" s="29">
        <v>3273670</v>
      </c>
      <c r="H39" s="47"/>
      <c r="J39" s="46"/>
      <c r="N39" s="47"/>
      <c r="O39" s="47"/>
      <c r="P39" s="47"/>
      <c r="Q39" s="47"/>
      <c r="R39" s="47"/>
    </row>
    <row r="40" spans="1:18" ht="12" x14ac:dyDescent="0.2">
      <c r="A40" s="44" t="s">
        <v>46</v>
      </c>
      <c r="B40" s="45">
        <v>17</v>
      </c>
      <c r="C40" s="29">
        <v>23966723</v>
      </c>
      <c r="D40" s="45"/>
      <c r="E40" s="29">
        <v>23821379</v>
      </c>
      <c r="H40" s="47"/>
      <c r="J40" s="46"/>
      <c r="N40" s="47"/>
      <c r="O40" s="47"/>
      <c r="P40" s="47"/>
      <c r="Q40" s="47"/>
      <c r="R40" s="47"/>
    </row>
    <row r="41" spans="1:18" ht="12" x14ac:dyDescent="0.2">
      <c r="A41" s="44" t="s">
        <v>11</v>
      </c>
      <c r="B41" s="45">
        <v>21</v>
      </c>
      <c r="C41" s="29">
        <v>11336757</v>
      </c>
      <c r="D41" s="45"/>
      <c r="E41" s="29">
        <v>5456692</v>
      </c>
      <c r="H41" s="47"/>
      <c r="J41" s="46"/>
      <c r="N41" s="47"/>
      <c r="O41" s="47"/>
      <c r="P41" s="47"/>
      <c r="Q41" s="47"/>
      <c r="R41" s="47"/>
    </row>
    <row r="42" spans="1:18" ht="12" x14ac:dyDescent="0.2">
      <c r="A42" s="44" t="s">
        <v>12</v>
      </c>
      <c r="B42" s="45">
        <v>21</v>
      </c>
      <c r="C42" s="29">
        <v>6833004</v>
      </c>
      <c r="D42" s="45"/>
      <c r="E42" s="29">
        <v>2754143</v>
      </c>
      <c r="H42" s="47"/>
      <c r="J42" s="46"/>
      <c r="N42" s="47"/>
      <c r="O42" s="47"/>
      <c r="P42" s="47"/>
      <c r="Q42" s="47"/>
      <c r="R42" s="47"/>
    </row>
    <row r="43" spans="1:18" ht="12" x14ac:dyDescent="0.2">
      <c r="A43" s="48" t="s">
        <v>13</v>
      </c>
      <c r="B43" s="45">
        <v>22</v>
      </c>
      <c r="C43" s="29">
        <f>1486528+5362</f>
        <v>1491890</v>
      </c>
      <c r="D43" s="45"/>
      <c r="E43" s="29">
        <v>1465899</v>
      </c>
      <c r="H43" s="47"/>
      <c r="J43" s="46"/>
      <c r="N43" s="47"/>
      <c r="O43" s="47"/>
      <c r="P43" s="47"/>
      <c r="Q43" s="47"/>
      <c r="R43" s="47"/>
    </row>
    <row r="44" spans="1:18" ht="12" x14ac:dyDescent="0.2">
      <c r="A44" s="48"/>
      <c r="B44" s="45"/>
      <c r="C44" s="49">
        <f>SUM(C39:C43)</f>
        <v>45553755</v>
      </c>
      <c r="D44" s="45"/>
      <c r="E44" s="49">
        <f>SUM(E39:E43)</f>
        <v>36771783</v>
      </c>
      <c r="H44" s="47"/>
      <c r="J44" s="46"/>
      <c r="N44" s="47"/>
      <c r="O44" s="47"/>
      <c r="P44" s="47"/>
      <c r="Q44" s="47"/>
      <c r="R44" s="47"/>
    </row>
    <row r="45" spans="1:18" ht="12" x14ac:dyDescent="0.2">
      <c r="A45" s="40" t="s">
        <v>50</v>
      </c>
      <c r="B45" s="45"/>
      <c r="C45" s="49">
        <f>C37+C44</f>
        <v>84061274</v>
      </c>
      <c r="D45" s="53"/>
      <c r="E45" s="49">
        <f>E37+E44</f>
        <v>80781140</v>
      </c>
      <c r="H45" s="47"/>
      <c r="J45" s="46"/>
      <c r="N45" s="47"/>
      <c r="O45" s="47"/>
      <c r="P45" s="47"/>
      <c r="Q45" s="47"/>
      <c r="R45" s="47"/>
    </row>
    <row r="46" spans="1:18" ht="12" x14ac:dyDescent="0.2">
      <c r="A46" s="40" t="s">
        <v>51</v>
      </c>
      <c r="B46" s="30"/>
      <c r="C46" s="49">
        <f>C31+C45</f>
        <v>153184517</v>
      </c>
      <c r="D46" s="51"/>
      <c r="E46" s="49">
        <f>E31+E45</f>
        <v>141312138</v>
      </c>
      <c r="H46" s="47"/>
      <c r="J46" s="46"/>
      <c r="N46" s="47"/>
      <c r="O46" s="47"/>
      <c r="P46" s="47"/>
      <c r="Q46" s="47"/>
      <c r="R46" s="47"/>
    </row>
    <row r="47" spans="1:18" ht="12" x14ac:dyDescent="0.2">
      <c r="A47" s="40"/>
      <c r="B47" s="30"/>
      <c r="C47" s="30"/>
      <c r="D47" s="30"/>
      <c r="E47" s="30"/>
      <c r="H47" s="47"/>
      <c r="J47" s="46"/>
      <c r="N47" s="47"/>
      <c r="O47" s="47"/>
      <c r="P47" s="47"/>
      <c r="Q47" s="47"/>
      <c r="R47" s="47"/>
    </row>
    <row r="48" spans="1:18" ht="12" x14ac:dyDescent="0.2">
      <c r="A48" s="44" t="s">
        <v>52</v>
      </c>
      <c r="B48" s="30">
        <v>15</v>
      </c>
      <c r="C48" s="29">
        <f>(C31-C11)/100000*1000</f>
        <v>689569.38</v>
      </c>
      <c r="D48" s="30"/>
      <c r="E48" s="29">
        <f>(E31-E11)/100000*1000</f>
        <v>603598.19000000006</v>
      </c>
      <c r="H48" s="47"/>
      <c r="J48" s="46"/>
      <c r="N48" s="47"/>
      <c r="O48" s="47"/>
      <c r="P48" s="47"/>
      <c r="Q48" s="47"/>
      <c r="R48" s="47"/>
    </row>
    <row r="49" spans="1:18" s="32" customFormat="1" ht="10.5" x14ac:dyDescent="0.15">
      <c r="A49" s="54"/>
      <c r="N49" s="46"/>
      <c r="O49" s="46"/>
      <c r="P49" s="46"/>
      <c r="Q49" s="46"/>
      <c r="R49" s="46"/>
    </row>
    <row r="50" spans="1:18" x14ac:dyDescent="0.2">
      <c r="A50" s="7"/>
      <c r="C50" s="47"/>
      <c r="N50" s="47"/>
      <c r="O50" s="47"/>
      <c r="P50" s="47"/>
      <c r="Q50" s="47"/>
      <c r="R50" s="47"/>
    </row>
    <row r="51" spans="1:18" x14ac:dyDescent="0.2">
      <c r="A51" s="7"/>
      <c r="C51" s="47"/>
      <c r="N51" s="47"/>
      <c r="O51" s="47"/>
      <c r="P51" s="47"/>
      <c r="Q51" s="47"/>
      <c r="R51" s="47"/>
    </row>
    <row r="52" spans="1:18" x14ac:dyDescent="0.2">
      <c r="C52" s="47"/>
      <c r="E52" s="47"/>
      <c r="N52" s="47"/>
      <c r="O52" s="47"/>
      <c r="P52" s="47"/>
      <c r="Q52" s="47"/>
      <c r="R52" s="47"/>
    </row>
    <row r="53" spans="1:18" x14ac:dyDescent="0.2">
      <c r="A53" s="55"/>
      <c r="C53" s="47"/>
      <c r="N53" s="47"/>
      <c r="O53" s="47"/>
      <c r="P53" s="47"/>
      <c r="Q53" s="47"/>
      <c r="R53" s="47"/>
    </row>
    <row r="54" spans="1:18" x14ac:dyDescent="0.2">
      <c r="C54" s="47"/>
    </row>
    <row r="55" spans="1:18" x14ac:dyDescent="0.2">
      <c r="C55" s="47"/>
    </row>
    <row r="56" spans="1:18" x14ac:dyDescent="0.2">
      <c r="C56" s="47"/>
    </row>
    <row r="59" spans="1:18" x14ac:dyDescent="0.2">
      <c r="C59" s="47"/>
    </row>
    <row r="62" spans="1:18" x14ac:dyDescent="0.2">
      <c r="C62" s="47"/>
    </row>
  </sheetData>
  <mergeCells count="2">
    <mergeCell ref="D6:D7"/>
    <mergeCell ref="A6:A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3:F30"/>
  <sheetViews>
    <sheetView zoomScaleNormal="100" workbookViewId="0">
      <selection activeCell="B40" sqref="B40"/>
    </sheetView>
  </sheetViews>
  <sheetFormatPr defaultRowHeight="11.25" x14ac:dyDescent="0.2"/>
  <cols>
    <col min="1" max="1" width="9.140625" style="2"/>
    <col min="2" max="2" width="98.28515625" style="2" bestFit="1" customWidth="1"/>
    <col min="3" max="3" width="6.85546875" style="2" bestFit="1" customWidth="1"/>
    <col min="4" max="4" width="15.7109375" style="2" bestFit="1" customWidth="1"/>
    <col min="5" max="5" width="3.42578125" style="2" customWidth="1"/>
    <col min="6" max="6" width="15.7109375" style="2" bestFit="1" customWidth="1"/>
    <col min="7" max="239" width="9.140625" style="2"/>
    <col min="240" max="240" width="53.7109375" style="2" bestFit="1" customWidth="1"/>
    <col min="241" max="241" width="8.42578125" style="2" customWidth="1"/>
    <col min="242" max="242" width="21.42578125" style="2" customWidth="1"/>
    <col min="243" max="243" width="21.140625" style="2" customWidth="1"/>
    <col min="244" max="244" width="21.5703125" style="2" customWidth="1"/>
    <col min="245" max="245" width="15" style="2" customWidth="1"/>
    <col min="246" max="246" width="20.5703125" style="2" customWidth="1"/>
    <col min="247" max="247" width="19.85546875" style="2" customWidth="1"/>
    <col min="248" max="248" width="9.140625" style="2"/>
    <col min="249" max="250" width="9.28515625" style="2" bestFit="1" customWidth="1"/>
    <col min="251" max="252" width="18.42578125" style="2" bestFit="1" customWidth="1"/>
    <col min="253" max="495" width="9.140625" style="2"/>
    <col min="496" max="496" width="53.7109375" style="2" bestFit="1" customWidth="1"/>
    <col min="497" max="497" width="8.42578125" style="2" customWidth="1"/>
    <col min="498" max="498" width="21.42578125" style="2" customWidth="1"/>
    <col min="499" max="499" width="21.140625" style="2" customWidth="1"/>
    <col min="500" max="500" width="21.5703125" style="2" customWidth="1"/>
    <col min="501" max="501" width="15" style="2" customWidth="1"/>
    <col min="502" max="502" width="20.5703125" style="2" customWidth="1"/>
    <col min="503" max="503" width="19.85546875" style="2" customWidth="1"/>
    <col min="504" max="504" width="9.140625" style="2"/>
    <col min="505" max="506" width="9.28515625" style="2" bestFit="1" customWidth="1"/>
    <col min="507" max="508" width="18.42578125" style="2" bestFit="1" customWidth="1"/>
    <col min="509" max="751" width="9.140625" style="2"/>
    <col min="752" max="752" width="53.7109375" style="2" bestFit="1" customWidth="1"/>
    <col min="753" max="753" width="8.42578125" style="2" customWidth="1"/>
    <col min="754" max="754" width="21.42578125" style="2" customWidth="1"/>
    <col min="755" max="755" width="21.140625" style="2" customWidth="1"/>
    <col min="756" max="756" width="21.5703125" style="2" customWidth="1"/>
    <col min="757" max="757" width="15" style="2" customWidth="1"/>
    <col min="758" max="758" width="20.5703125" style="2" customWidth="1"/>
    <col min="759" max="759" width="19.85546875" style="2" customWidth="1"/>
    <col min="760" max="760" width="9.140625" style="2"/>
    <col min="761" max="762" width="9.28515625" style="2" bestFit="1" customWidth="1"/>
    <col min="763" max="764" width="18.42578125" style="2" bestFit="1" customWidth="1"/>
    <col min="765" max="1007" width="9.140625" style="2"/>
    <col min="1008" max="1008" width="53.7109375" style="2" bestFit="1" customWidth="1"/>
    <col min="1009" max="1009" width="8.42578125" style="2" customWidth="1"/>
    <col min="1010" max="1010" width="21.42578125" style="2" customWidth="1"/>
    <col min="1011" max="1011" width="21.140625" style="2" customWidth="1"/>
    <col min="1012" max="1012" width="21.5703125" style="2" customWidth="1"/>
    <col min="1013" max="1013" width="15" style="2" customWidth="1"/>
    <col min="1014" max="1014" width="20.5703125" style="2" customWidth="1"/>
    <col min="1015" max="1015" width="19.85546875" style="2" customWidth="1"/>
    <col min="1016" max="1016" width="9.140625" style="2"/>
    <col min="1017" max="1018" width="9.28515625" style="2" bestFit="1" customWidth="1"/>
    <col min="1019" max="1020" width="18.42578125" style="2" bestFit="1" customWidth="1"/>
    <col min="1021" max="1263" width="9.140625" style="2"/>
    <col min="1264" max="1264" width="53.7109375" style="2" bestFit="1" customWidth="1"/>
    <col min="1265" max="1265" width="8.42578125" style="2" customWidth="1"/>
    <col min="1266" max="1266" width="21.42578125" style="2" customWidth="1"/>
    <col min="1267" max="1267" width="21.140625" style="2" customWidth="1"/>
    <col min="1268" max="1268" width="21.5703125" style="2" customWidth="1"/>
    <col min="1269" max="1269" width="15" style="2" customWidth="1"/>
    <col min="1270" max="1270" width="20.5703125" style="2" customWidth="1"/>
    <col min="1271" max="1271" width="19.85546875" style="2" customWidth="1"/>
    <col min="1272" max="1272" width="9.140625" style="2"/>
    <col min="1273" max="1274" width="9.28515625" style="2" bestFit="1" customWidth="1"/>
    <col min="1275" max="1276" width="18.42578125" style="2" bestFit="1" customWidth="1"/>
    <col min="1277" max="1519" width="9.140625" style="2"/>
    <col min="1520" max="1520" width="53.7109375" style="2" bestFit="1" customWidth="1"/>
    <col min="1521" max="1521" width="8.42578125" style="2" customWidth="1"/>
    <col min="1522" max="1522" width="21.42578125" style="2" customWidth="1"/>
    <col min="1523" max="1523" width="21.140625" style="2" customWidth="1"/>
    <col min="1524" max="1524" width="21.5703125" style="2" customWidth="1"/>
    <col min="1525" max="1525" width="15" style="2" customWidth="1"/>
    <col min="1526" max="1526" width="20.5703125" style="2" customWidth="1"/>
    <col min="1527" max="1527" width="19.85546875" style="2" customWidth="1"/>
    <col min="1528" max="1528" width="9.140625" style="2"/>
    <col min="1529" max="1530" width="9.28515625" style="2" bestFit="1" customWidth="1"/>
    <col min="1531" max="1532" width="18.42578125" style="2" bestFit="1" customWidth="1"/>
    <col min="1533" max="1775" width="9.140625" style="2"/>
    <col min="1776" max="1776" width="53.7109375" style="2" bestFit="1" customWidth="1"/>
    <col min="1777" max="1777" width="8.42578125" style="2" customWidth="1"/>
    <col min="1778" max="1778" width="21.42578125" style="2" customWidth="1"/>
    <col min="1779" max="1779" width="21.140625" style="2" customWidth="1"/>
    <col min="1780" max="1780" width="21.5703125" style="2" customWidth="1"/>
    <col min="1781" max="1781" width="15" style="2" customWidth="1"/>
    <col min="1782" max="1782" width="20.5703125" style="2" customWidth="1"/>
    <col min="1783" max="1783" width="19.85546875" style="2" customWidth="1"/>
    <col min="1784" max="1784" width="9.140625" style="2"/>
    <col min="1785" max="1786" width="9.28515625" style="2" bestFit="1" customWidth="1"/>
    <col min="1787" max="1788" width="18.42578125" style="2" bestFit="1" customWidth="1"/>
    <col min="1789" max="2031" width="9.140625" style="2"/>
    <col min="2032" max="2032" width="53.7109375" style="2" bestFit="1" customWidth="1"/>
    <col min="2033" max="2033" width="8.42578125" style="2" customWidth="1"/>
    <col min="2034" max="2034" width="21.42578125" style="2" customWidth="1"/>
    <col min="2035" max="2035" width="21.140625" style="2" customWidth="1"/>
    <col min="2036" max="2036" width="21.5703125" style="2" customWidth="1"/>
    <col min="2037" max="2037" width="15" style="2" customWidth="1"/>
    <col min="2038" max="2038" width="20.5703125" style="2" customWidth="1"/>
    <col min="2039" max="2039" width="19.85546875" style="2" customWidth="1"/>
    <col min="2040" max="2040" width="9.140625" style="2"/>
    <col min="2041" max="2042" width="9.28515625" style="2" bestFit="1" customWidth="1"/>
    <col min="2043" max="2044" width="18.42578125" style="2" bestFit="1" customWidth="1"/>
    <col min="2045" max="2287" width="9.140625" style="2"/>
    <col min="2288" max="2288" width="53.7109375" style="2" bestFit="1" customWidth="1"/>
    <col min="2289" max="2289" width="8.42578125" style="2" customWidth="1"/>
    <col min="2290" max="2290" width="21.42578125" style="2" customWidth="1"/>
    <col min="2291" max="2291" width="21.140625" style="2" customWidth="1"/>
    <col min="2292" max="2292" width="21.5703125" style="2" customWidth="1"/>
    <col min="2293" max="2293" width="15" style="2" customWidth="1"/>
    <col min="2294" max="2294" width="20.5703125" style="2" customWidth="1"/>
    <col min="2295" max="2295" width="19.85546875" style="2" customWidth="1"/>
    <col min="2296" max="2296" width="9.140625" style="2"/>
    <col min="2297" max="2298" width="9.28515625" style="2" bestFit="1" customWidth="1"/>
    <col min="2299" max="2300" width="18.42578125" style="2" bestFit="1" customWidth="1"/>
    <col min="2301" max="2543" width="9.140625" style="2"/>
    <col min="2544" max="2544" width="53.7109375" style="2" bestFit="1" customWidth="1"/>
    <col min="2545" max="2545" width="8.42578125" style="2" customWidth="1"/>
    <col min="2546" max="2546" width="21.42578125" style="2" customWidth="1"/>
    <col min="2547" max="2547" width="21.140625" style="2" customWidth="1"/>
    <col min="2548" max="2548" width="21.5703125" style="2" customWidth="1"/>
    <col min="2549" max="2549" width="15" style="2" customWidth="1"/>
    <col min="2550" max="2550" width="20.5703125" style="2" customWidth="1"/>
    <col min="2551" max="2551" width="19.85546875" style="2" customWidth="1"/>
    <col min="2552" max="2552" width="9.140625" style="2"/>
    <col min="2553" max="2554" width="9.28515625" style="2" bestFit="1" customWidth="1"/>
    <col min="2555" max="2556" width="18.42578125" style="2" bestFit="1" customWidth="1"/>
    <col min="2557" max="2799" width="9.140625" style="2"/>
    <col min="2800" max="2800" width="53.7109375" style="2" bestFit="1" customWidth="1"/>
    <col min="2801" max="2801" width="8.42578125" style="2" customWidth="1"/>
    <col min="2802" max="2802" width="21.42578125" style="2" customWidth="1"/>
    <col min="2803" max="2803" width="21.140625" style="2" customWidth="1"/>
    <col min="2804" max="2804" width="21.5703125" style="2" customWidth="1"/>
    <col min="2805" max="2805" width="15" style="2" customWidth="1"/>
    <col min="2806" max="2806" width="20.5703125" style="2" customWidth="1"/>
    <col min="2807" max="2807" width="19.85546875" style="2" customWidth="1"/>
    <col min="2808" max="2808" width="9.140625" style="2"/>
    <col min="2809" max="2810" width="9.28515625" style="2" bestFit="1" customWidth="1"/>
    <col min="2811" max="2812" width="18.42578125" style="2" bestFit="1" customWidth="1"/>
    <col min="2813" max="3055" width="9.140625" style="2"/>
    <col min="3056" max="3056" width="53.7109375" style="2" bestFit="1" customWidth="1"/>
    <col min="3057" max="3057" width="8.42578125" style="2" customWidth="1"/>
    <col min="3058" max="3058" width="21.42578125" style="2" customWidth="1"/>
    <col min="3059" max="3059" width="21.140625" style="2" customWidth="1"/>
    <col min="3060" max="3060" width="21.5703125" style="2" customWidth="1"/>
    <col min="3061" max="3061" width="15" style="2" customWidth="1"/>
    <col min="3062" max="3062" width="20.5703125" style="2" customWidth="1"/>
    <col min="3063" max="3063" width="19.85546875" style="2" customWidth="1"/>
    <col min="3064" max="3064" width="9.140625" style="2"/>
    <col min="3065" max="3066" width="9.28515625" style="2" bestFit="1" customWidth="1"/>
    <col min="3067" max="3068" width="18.42578125" style="2" bestFit="1" customWidth="1"/>
    <col min="3069" max="3311" width="9.140625" style="2"/>
    <col min="3312" max="3312" width="53.7109375" style="2" bestFit="1" customWidth="1"/>
    <col min="3313" max="3313" width="8.42578125" style="2" customWidth="1"/>
    <col min="3314" max="3314" width="21.42578125" style="2" customWidth="1"/>
    <col min="3315" max="3315" width="21.140625" style="2" customWidth="1"/>
    <col min="3316" max="3316" width="21.5703125" style="2" customWidth="1"/>
    <col min="3317" max="3317" width="15" style="2" customWidth="1"/>
    <col min="3318" max="3318" width="20.5703125" style="2" customWidth="1"/>
    <col min="3319" max="3319" width="19.85546875" style="2" customWidth="1"/>
    <col min="3320" max="3320" width="9.140625" style="2"/>
    <col min="3321" max="3322" width="9.28515625" style="2" bestFit="1" customWidth="1"/>
    <col min="3323" max="3324" width="18.42578125" style="2" bestFit="1" customWidth="1"/>
    <col min="3325" max="3567" width="9.140625" style="2"/>
    <col min="3568" max="3568" width="53.7109375" style="2" bestFit="1" customWidth="1"/>
    <col min="3569" max="3569" width="8.42578125" style="2" customWidth="1"/>
    <col min="3570" max="3570" width="21.42578125" style="2" customWidth="1"/>
    <col min="3571" max="3571" width="21.140625" style="2" customWidth="1"/>
    <col min="3572" max="3572" width="21.5703125" style="2" customWidth="1"/>
    <col min="3573" max="3573" width="15" style="2" customWidth="1"/>
    <col min="3574" max="3574" width="20.5703125" style="2" customWidth="1"/>
    <col min="3575" max="3575" width="19.85546875" style="2" customWidth="1"/>
    <col min="3576" max="3576" width="9.140625" style="2"/>
    <col min="3577" max="3578" width="9.28515625" style="2" bestFit="1" customWidth="1"/>
    <col min="3579" max="3580" width="18.42578125" style="2" bestFit="1" customWidth="1"/>
    <col min="3581" max="3823" width="9.140625" style="2"/>
    <col min="3824" max="3824" width="53.7109375" style="2" bestFit="1" customWidth="1"/>
    <col min="3825" max="3825" width="8.42578125" style="2" customWidth="1"/>
    <col min="3826" max="3826" width="21.42578125" style="2" customWidth="1"/>
    <col min="3827" max="3827" width="21.140625" style="2" customWidth="1"/>
    <col min="3828" max="3828" width="21.5703125" style="2" customWidth="1"/>
    <col min="3829" max="3829" width="15" style="2" customWidth="1"/>
    <col min="3830" max="3830" width="20.5703125" style="2" customWidth="1"/>
    <col min="3831" max="3831" width="19.85546875" style="2" customWidth="1"/>
    <col min="3832" max="3832" width="9.140625" style="2"/>
    <col min="3833" max="3834" width="9.28515625" style="2" bestFit="1" customWidth="1"/>
    <col min="3835" max="3836" width="18.42578125" style="2" bestFit="1" customWidth="1"/>
    <col min="3837" max="4079" width="9.140625" style="2"/>
    <col min="4080" max="4080" width="53.7109375" style="2" bestFit="1" customWidth="1"/>
    <col min="4081" max="4081" width="8.42578125" style="2" customWidth="1"/>
    <col min="4082" max="4082" width="21.42578125" style="2" customWidth="1"/>
    <col min="4083" max="4083" width="21.140625" style="2" customWidth="1"/>
    <col min="4084" max="4084" width="21.5703125" style="2" customWidth="1"/>
    <col min="4085" max="4085" width="15" style="2" customWidth="1"/>
    <col min="4086" max="4086" width="20.5703125" style="2" customWidth="1"/>
    <col min="4087" max="4087" width="19.85546875" style="2" customWidth="1"/>
    <col min="4088" max="4088" width="9.140625" style="2"/>
    <col min="4089" max="4090" width="9.28515625" style="2" bestFit="1" customWidth="1"/>
    <col min="4091" max="4092" width="18.42578125" style="2" bestFit="1" customWidth="1"/>
    <col min="4093" max="4335" width="9.140625" style="2"/>
    <col min="4336" max="4336" width="53.7109375" style="2" bestFit="1" customWidth="1"/>
    <col min="4337" max="4337" width="8.42578125" style="2" customWidth="1"/>
    <col min="4338" max="4338" width="21.42578125" style="2" customWidth="1"/>
    <col min="4339" max="4339" width="21.140625" style="2" customWidth="1"/>
    <col min="4340" max="4340" width="21.5703125" style="2" customWidth="1"/>
    <col min="4341" max="4341" width="15" style="2" customWidth="1"/>
    <col min="4342" max="4342" width="20.5703125" style="2" customWidth="1"/>
    <col min="4343" max="4343" width="19.85546875" style="2" customWidth="1"/>
    <col min="4344" max="4344" width="9.140625" style="2"/>
    <col min="4345" max="4346" width="9.28515625" style="2" bestFit="1" customWidth="1"/>
    <col min="4347" max="4348" width="18.42578125" style="2" bestFit="1" customWidth="1"/>
    <col min="4349" max="4591" width="9.140625" style="2"/>
    <col min="4592" max="4592" width="53.7109375" style="2" bestFit="1" customWidth="1"/>
    <col min="4593" max="4593" width="8.42578125" style="2" customWidth="1"/>
    <col min="4594" max="4594" width="21.42578125" style="2" customWidth="1"/>
    <col min="4595" max="4595" width="21.140625" style="2" customWidth="1"/>
    <col min="4596" max="4596" width="21.5703125" style="2" customWidth="1"/>
    <col min="4597" max="4597" width="15" style="2" customWidth="1"/>
    <col min="4598" max="4598" width="20.5703125" style="2" customWidth="1"/>
    <col min="4599" max="4599" width="19.85546875" style="2" customWidth="1"/>
    <col min="4600" max="4600" width="9.140625" style="2"/>
    <col min="4601" max="4602" width="9.28515625" style="2" bestFit="1" customWidth="1"/>
    <col min="4603" max="4604" width="18.42578125" style="2" bestFit="1" customWidth="1"/>
    <col min="4605" max="4847" width="9.140625" style="2"/>
    <col min="4848" max="4848" width="53.7109375" style="2" bestFit="1" customWidth="1"/>
    <col min="4849" max="4849" width="8.42578125" style="2" customWidth="1"/>
    <col min="4850" max="4850" width="21.42578125" style="2" customWidth="1"/>
    <col min="4851" max="4851" width="21.140625" style="2" customWidth="1"/>
    <col min="4852" max="4852" width="21.5703125" style="2" customWidth="1"/>
    <col min="4853" max="4853" width="15" style="2" customWidth="1"/>
    <col min="4854" max="4854" width="20.5703125" style="2" customWidth="1"/>
    <col min="4855" max="4855" width="19.85546875" style="2" customWidth="1"/>
    <col min="4856" max="4856" width="9.140625" style="2"/>
    <col min="4857" max="4858" width="9.28515625" style="2" bestFit="1" customWidth="1"/>
    <col min="4859" max="4860" width="18.42578125" style="2" bestFit="1" customWidth="1"/>
    <col min="4861" max="5103" width="9.140625" style="2"/>
    <col min="5104" max="5104" width="53.7109375" style="2" bestFit="1" customWidth="1"/>
    <col min="5105" max="5105" width="8.42578125" style="2" customWidth="1"/>
    <col min="5106" max="5106" width="21.42578125" style="2" customWidth="1"/>
    <col min="5107" max="5107" width="21.140625" style="2" customWidth="1"/>
    <col min="5108" max="5108" width="21.5703125" style="2" customWidth="1"/>
    <col min="5109" max="5109" width="15" style="2" customWidth="1"/>
    <col min="5110" max="5110" width="20.5703125" style="2" customWidth="1"/>
    <col min="5111" max="5111" width="19.85546875" style="2" customWidth="1"/>
    <col min="5112" max="5112" width="9.140625" style="2"/>
    <col min="5113" max="5114" width="9.28515625" style="2" bestFit="1" customWidth="1"/>
    <col min="5115" max="5116" width="18.42578125" style="2" bestFit="1" customWidth="1"/>
    <col min="5117" max="5359" width="9.140625" style="2"/>
    <col min="5360" max="5360" width="53.7109375" style="2" bestFit="1" customWidth="1"/>
    <col min="5361" max="5361" width="8.42578125" style="2" customWidth="1"/>
    <col min="5362" max="5362" width="21.42578125" style="2" customWidth="1"/>
    <col min="5363" max="5363" width="21.140625" style="2" customWidth="1"/>
    <col min="5364" max="5364" width="21.5703125" style="2" customWidth="1"/>
    <col min="5365" max="5365" width="15" style="2" customWidth="1"/>
    <col min="5366" max="5366" width="20.5703125" style="2" customWidth="1"/>
    <col min="5367" max="5367" width="19.85546875" style="2" customWidth="1"/>
    <col min="5368" max="5368" width="9.140625" style="2"/>
    <col min="5369" max="5370" width="9.28515625" style="2" bestFit="1" customWidth="1"/>
    <col min="5371" max="5372" width="18.42578125" style="2" bestFit="1" customWidth="1"/>
    <col min="5373" max="5615" width="9.140625" style="2"/>
    <col min="5616" max="5616" width="53.7109375" style="2" bestFit="1" customWidth="1"/>
    <col min="5617" max="5617" width="8.42578125" style="2" customWidth="1"/>
    <col min="5618" max="5618" width="21.42578125" style="2" customWidth="1"/>
    <col min="5619" max="5619" width="21.140625" style="2" customWidth="1"/>
    <col min="5620" max="5620" width="21.5703125" style="2" customWidth="1"/>
    <col min="5621" max="5621" width="15" style="2" customWidth="1"/>
    <col min="5622" max="5622" width="20.5703125" style="2" customWidth="1"/>
    <col min="5623" max="5623" width="19.85546875" style="2" customWidth="1"/>
    <col min="5624" max="5624" width="9.140625" style="2"/>
    <col min="5625" max="5626" width="9.28515625" style="2" bestFit="1" customWidth="1"/>
    <col min="5627" max="5628" width="18.42578125" style="2" bestFit="1" customWidth="1"/>
    <col min="5629" max="5871" width="9.140625" style="2"/>
    <col min="5872" max="5872" width="53.7109375" style="2" bestFit="1" customWidth="1"/>
    <col min="5873" max="5873" width="8.42578125" style="2" customWidth="1"/>
    <col min="5874" max="5874" width="21.42578125" style="2" customWidth="1"/>
    <col min="5875" max="5875" width="21.140625" style="2" customWidth="1"/>
    <col min="5876" max="5876" width="21.5703125" style="2" customWidth="1"/>
    <col min="5877" max="5877" width="15" style="2" customWidth="1"/>
    <col min="5878" max="5878" width="20.5703125" style="2" customWidth="1"/>
    <col min="5879" max="5879" width="19.85546875" style="2" customWidth="1"/>
    <col min="5880" max="5880" width="9.140625" style="2"/>
    <col min="5881" max="5882" width="9.28515625" style="2" bestFit="1" customWidth="1"/>
    <col min="5883" max="5884" width="18.42578125" style="2" bestFit="1" customWidth="1"/>
    <col min="5885" max="6127" width="9.140625" style="2"/>
    <col min="6128" max="6128" width="53.7109375" style="2" bestFit="1" customWidth="1"/>
    <col min="6129" max="6129" width="8.42578125" style="2" customWidth="1"/>
    <col min="6130" max="6130" width="21.42578125" style="2" customWidth="1"/>
    <col min="6131" max="6131" width="21.140625" style="2" customWidth="1"/>
    <col min="6132" max="6132" width="21.5703125" style="2" customWidth="1"/>
    <col min="6133" max="6133" width="15" style="2" customWidth="1"/>
    <col min="6134" max="6134" width="20.5703125" style="2" customWidth="1"/>
    <col min="6135" max="6135" width="19.85546875" style="2" customWidth="1"/>
    <col min="6136" max="6136" width="9.140625" style="2"/>
    <col min="6137" max="6138" width="9.28515625" style="2" bestFit="1" customWidth="1"/>
    <col min="6139" max="6140" width="18.42578125" style="2" bestFit="1" customWidth="1"/>
    <col min="6141" max="6383" width="9.140625" style="2"/>
    <col min="6384" max="6384" width="53.7109375" style="2" bestFit="1" customWidth="1"/>
    <col min="6385" max="6385" width="8.42578125" style="2" customWidth="1"/>
    <col min="6386" max="6386" width="21.42578125" style="2" customWidth="1"/>
    <col min="6387" max="6387" width="21.140625" style="2" customWidth="1"/>
    <col min="6388" max="6388" width="21.5703125" style="2" customWidth="1"/>
    <col min="6389" max="6389" width="15" style="2" customWidth="1"/>
    <col min="6390" max="6390" width="20.5703125" style="2" customWidth="1"/>
    <col min="6391" max="6391" width="19.85546875" style="2" customWidth="1"/>
    <col min="6392" max="6392" width="9.140625" style="2"/>
    <col min="6393" max="6394" width="9.28515625" style="2" bestFit="1" customWidth="1"/>
    <col min="6395" max="6396" width="18.42578125" style="2" bestFit="1" customWidth="1"/>
    <col min="6397" max="6639" width="9.140625" style="2"/>
    <col min="6640" max="6640" width="53.7109375" style="2" bestFit="1" customWidth="1"/>
    <col min="6641" max="6641" width="8.42578125" style="2" customWidth="1"/>
    <col min="6642" max="6642" width="21.42578125" style="2" customWidth="1"/>
    <col min="6643" max="6643" width="21.140625" style="2" customWidth="1"/>
    <col min="6644" max="6644" width="21.5703125" style="2" customWidth="1"/>
    <col min="6645" max="6645" width="15" style="2" customWidth="1"/>
    <col min="6646" max="6646" width="20.5703125" style="2" customWidth="1"/>
    <col min="6647" max="6647" width="19.85546875" style="2" customWidth="1"/>
    <col min="6648" max="6648" width="9.140625" style="2"/>
    <col min="6649" max="6650" width="9.28515625" style="2" bestFit="1" customWidth="1"/>
    <col min="6651" max="6652" width="18.42578125" style="2" bestFit="1" customWidth="1"/>
    <col min="6653" max="6895" width="9.140625" style="2"/>
    <col min="6896" max="6896" width="53.7109375" style="2" bestFit="1" customWidth="1"/>
    <col min="6897" max="6897" width="8.42578125" style="2" customWidth="1"/>
    <col min="6898" max="6898" width="21.42578125" style="2" customWidth="1"/>
    <col min="6899" max="6899" width="21.140625" style="2" customWidth="1"/>
    <col min="6900" max="6900" width="21.5703125" style="2" customWidth="1"/>
    <col min="6901" max="6901" width="15" style="2" customWidth="1"/>
    <col min="6902" max="6902" width="20.5703125" style="2" customWidth="1"/>
    <col min="6903" max="6903" width="19.85546875" style="2" customWidth="1"/>
    <col min="6904" max="6904" width="9.140625" style="2"/>
    <col min="6905" max="6906" width="9.28515625" style="2" bestFit="1" customWidth="1"/>
    <col min="6907" max="6908" width="18.42578125" style="2" bestFit="1" customWidth="1"/>
    <col min="6909" max="7151" width="9.140625" style="2"/>
    <col min="7152" max="7152" width="53.7109375" style="2" bestFit="1" customWidth="1"/>
    <col min="7153" max="7153" width="8.42578125" style="2" customWidth="1"/>
    <col min="7154" max="7154" width="21.42578125" style="2" customWidth="1"/>
    <col min="7155" max="7155" width="21.140625" style="2" customWidth="1"/>
    <col min="7156" max="7156" width="21.5703125" style="2" customWidth="1"/>
    <col min="7157" max="7157" width="15" style="2" customWidth="1"/>
    <col min="7158" max="7158" width="20.5703125" style="2" customWidth="1"/>
    <col min="7159" max="7159" width="19.85546875" style="2" customWidth="1"/>
    <col min="7160" max="7160" width="9.140625" style="2"/>
    <col min="7161" max="7162" width="9.28515625" style="2" bestFit="1" customWidth="1"/>
    <col min="7163" max="7164" width="18.42578125" style="2" bestFit="1" customWidth="1"/>
    <col min="7165" max="7407" width="9.140625" style="2"/>
    <col min="7408" max="7408" width="53.7109375" style="2" bestFit="1" customWidth="1"/>
    <col min="7409" max="7409" width="8.42578125" style="2" customWidth="1"/>
    <col min="7410" max="7410" width="21.42578125" style="2" customWidth="1"/>
    <col min="7411" max="7411" width="21.140625" style="2" customWidth="1"/>
    <col min="7412" max="7412" width="21.5703125" style="2" customWidth="1"/>
    <col min="7413" max="7413" width="15" style="2" customWidth="1"/>
    <col min="7414" max="7414" width="20.5703125" style="2" customWidth="1"/>
    <col min="7415" max="7415" width="19.85546875" style="2" customWidth="1"/>
    <col min="7416" max="7416" width="9.140625" style="2"/>
    <col min="7417" max="7418" width="9.28515625" style="2" bestFit="1" customWidth="1"/>
    <col min="7419" max="7420" width="18.42578125" style="2" bestFit="1" customWidth="1"/>
    <col min="7421" max="7663" width="9.140625" style="2"/>
    <col min="7664" max="7664" width="53.7109375" style="2" bestFit="1" customWidth="1"/>
    <col min="7665" max="7665" width="8.42578125" style="2" customWidth="1"/>
    <col min="7666" max="7666" width="21.42578125" style="2" customWidth="1"/>
    <col min="7667" max="7667" width="21.140625" style="2" customWidth="1"/>
    <col min="7668" max="7668" width="21.5703125" style="2" customWidth="1"/>
    <col min="7669" max="7669" width="15" style="2" customWidth="1"/>
    <col min="7670" max="7670" width="20.5703125" style="2" customWidth="1"/>
    <col min="7671" max="7671" width="19.85546875" style="2" customWidth="1"/>
    <col min="7672" max="7672" width="9.140625" style="2"/>
    <col min="7673" max="7674" width="9.28515625" style="2" bestFit="1" customWidth="1"/>
    <col min="7675" max="7676" width="18.42578125" style="2" bestFit="1" customWidth="1"/>
    <col min="7677" max="7919" width="9.140625" style="2"/>
    <col min="7920" max="7920" width="53.7109375" style="2" bestFit="1" customWidth="1"/>
    <col min="7921" max="7921" width="8.42578125" style="2" customWidth="1"/>
    <col min="7922" max="7922" width="21.42578125" style="2" customWidth="1"/>
    <col min="7923" max="7923" width="21.140625" style="2" customWidth="1"/>
    <col min="7924" max="7924" width="21.5703125" style="2" customWidth="1"/>
    <col min="7925" max="7925" width="15" style="2" customWidth="1"/>
    <col min="7926" max="7926" width="20.5703125" style="2" customWidth="1"/>
    <col min="7927" max="7927" width="19.85546875" style="2" customWidth="1"/>
    <col min="7928" max="7928" width="9.140625" style="2"/>
    <col min="7929" max="7930" width="9.28515625" style="2" bestFit="1" customWidth="1"/>
    <col min="7931" max="7932" width="18.42578125" style="2" bestFit="1" customWidth="1"/>
    <col min="7933" max="8175" width="9.140625" style="2"/>
    <col min="8176" max="8176" width="53.7109375" style="2" bestFit="1" customWidth="1"/>
    <col min="8177" max="8177" width="8.42578125" style="2" customWidth="1"/>
    <col min="8178" max="8178" width="21.42578125" style="2" customWidth="1"/>
    <col min="8179" max="8179" width="21.140625" style="2" customWidth="1"/>
    <col min="8180" max="8180" width="21.5703125" style="2" customWidth="1"/>
    <col min="8181" max="8181" width="15" style="2" customWidth="1"/>
    <col min="8182" max="8182" width="20.5703125" style="2" customWidth="1"/>
    <col min="8183" max="8183" width="19.85546875" style="2" customWidth="1"/>
    <col min="8184" max="8184" width="9.140625" style="2"/>
    <col min="8185" max="8186" width="9.28515625" style="2" bestFit="1" customWidth="1"/>
    <col min="8187" max="8188" width="18.42578125" style="2" bestFit="1" customWidth="1"/>
    <col min="8189" max="8431" width="9.140625" style="2"/>
    <col min="8432" max="8432" width="53.7109375" style="2" bestFit="1" customWidth="1"/>
    <col min="8433" max="8433" width="8.42578125" style="2" customWidth="1"/>
    <col min="8434" max="8434" width="21.42578125" style="2" customWidth="1"/>
    <col min="8435" max="8435" width="21.140625" style="2" customWidth="1"/>
    <col min="8436" max="8436" width="21.5703125" style="2" customWidth="1"/>
    <col min="8437" max="8437" width="15" style="2" customWidth="1"/>
    <col min="8438" max="8438" width="20.5703125" style="2" customWidth="1"/>
    <col min="8439" max="8439" width="19.85546875" style="2" customWidth="1"/>
    <col min="8440" max="8440" width="9.140625" style="2"/>
    <col min="8441" max="8442" width="9.28515625" style="2" bestFit="1" customWidth="1"/>
    <col min="8443" max="8444" width="18.42578125" style="2" bestFit="1" customWidth="1"/>
    <col min="8445" max="8687" width="9.140625" style="2"/>
    <col min="8688" max="8688" width="53.7109375" style="2" bestFit="1" customWidth="1"/>
    <col min="8689" max="8689" width="8.42578125" style="2" customWidth="1"/>
    <col min="8690" max="8690" width="21.42578125" style="2" customWidth="1"/>
    <col min="8691" max="8691" width="21.140625" style="2" customWidth="1"/>
    <col min="8692" max="8692" width="21.5703125" style="2" customWidth="1"/>
    <col min="8693" max="8693" width="15" style="2" customWidth="1"/>
    <col min="8694" max="8694" width="20.5703125" style="2" customWidth="1"/>
    <col min="8695" max="8695" width="19.85546875" style="2" customWidth="1"/>
    <col min="8696" max="8696" width="9.140625" style="2"/>
    <col min="8697" max="8698" width="9.28515625" style="2" bestFit="1" customWidth="1"/>
    <col min="8699" max="8700" width="18.42578125" style="2" bestFit="1" customWidth="1"/>
    <col min="8701" max="8943" width="9.140625" style="2"/>
    <col min="8944" max="8944" width="53.7109375" style="2" bestFit="1" customWidth="1"/>
    <col min="8945" max="8945" width="8.42578125" style="2" customWidth="1"/>
    <col min="8946" max="8946" width="21.42578125" style="2" customWidth="1"/>
    <col min="8947" max="8947" width="21.140625" style="2" customWidth="1"/>
    <col min="8948" max="8948" width="21.5703125" style="2" customWidth="1"/>
    <col min="8949" max="8949" width="15" style="2" customWidth="1"/>
    <col min="8950" max="8950" width="20.5703125" style="2" customWidth="1"/>
    <col min="8951" max="8951" width="19.85546875" style="2" customWidth="1"/>
    <col min="8952" max="8952" width="9.140625" style="2"/>
    <col min="8953" max="8954" width="9.28515625" style="2" bestFit="1" customWidth="1"/>
    <col min="8955" max="8956" width="18.42578125" style="2" bestFit="1" customWidth="1"/>
    <col min="8957" max="9199" width="9.140625" style="2"/>
    <col min="9200" max="9200" width="53.7109375" style="2" bestFit="1" customWidth="1"/>
    <col min="9201" max="9201" width="8.42578125" style="2" customWidth="1"/>
    <col min="9202" max="9202" width="21.42578125" style="2" customWidth="1"/>
    <col min="9203" max="9203" width="21.140625" style="2" customWidth="1"/>
    <col min="9204" max="9204" width="21.5703125" style="2" customWidth="1"/>
    <col min="9205" max="9205" width="15" style="2" customWidth="1"/>
    <col min="9206" max="9206" width="20.5703125" style="2" customWidth="1"/>
    <col min="9207" max="9207" width="19.85546875" style="2" customWidth="1"/>
    <col min="9208" max="9208" width="9.140625" style="2"/>
    <col min="9209" max="9210" width="9.28515625" style="2" bestFit="1" customWidth="1"/>
    <col min="9211" max="9212" width="18.42578125" style="2" bestFit="1" customWidth="1"/>
    <col min="9213" max="9455" width="9.140625" style="2"/>
    <col min="9456" max="9456" width="53.7109375" style="2" bestFit="1" customWidth="1"/>
    <col min="9457" max="9457" width="8.42578125" style="2" customWidth="1"/>
    <col min="9458" max="9458" width="21.42578125" style="2" customWidth="1"/>
    <col min="9459" max="9459" width="21.140625" style="2" customWidth="1"/>
    <col min="9460" max="9460" width="21.5703125" style="2" customWidth="1"/>
    <col min="9461" max="9461" width="15" style="2" customWidth="1"/>
    <col min="9462" max="9462" width="20.5703125" style="2" customWidth="1"/>
    <col min="9463" max="9463" width="19.85546875" style="2" customWidth="1"/>
    <col min="9464" max="9464" width="9.140625" style="2"/>
    <col min="9465" max="9466" width="9.28515625" style="2" bestFit="1" customWidth="1"/>
    <col min="9467" max="9468" width="18.42578125" style="2" bestFit="1" customWidth="1"/>
    <col min="9469" max="9711" width="9.140625" style="2"/>
    <col min="9712" max="9712" width="53.7109375" style="2" bestFit="1" customWidth="1"/>
    <col min="9713" max="9713" width="8.42578125" style="2" customWidth="1"/>
    <col min="9714" max="9714" width="21.42578125" style="2" customWidth="1"/>
    <col min="9715" max="9715" width="21.140625" style="2" customWidth="1"/>
    <col min="9716" max="9716" width="21.5703125" style="2" customWidth="1"/>
    <col min="9717" max="9717" width="15" style="2" customWidth="1"/>
    <col min="9718" max="9718" width="20.5703125" style="2" customWidth="1"/>
    <col min="9719" max="9719" width="19.85546875" style="2" customWidth="1"/>
    <col min="9720" max="9720" width="9.140625" style="2"/>
    <col min="9721" max="9722" width="9.28515625" style="2" bestFit="1" customWidth="1"/>
    <col min="9723" max="9724" width="18.42578125" style="2" bestFit="1" customWidth="1"/>
    <col min="9725" max="9967" width="9.140625" style="2"/>
    <col min="9968" max="9968" width="53.7109375" style="2" bestFit="1" customWidth="1"/>
    <col min="9969" max="9969" width="8.42578125" style="2" customWidth="1"/>
    <col min="9970" max="9970" width="21.42578125" style="2" customWidth="1"/>
    <col min="9971" max="9971" width="21.140625" style="2" customWidth="1"/>
    <col min="9972" max="9972" width="21.5703125" style="2" customWidth="1"/>
    <col min="9973" max="9973" width="15" style="2" customWidth="1"/>
    <col min="9974" max="9974" width="20.5703125" style="2" customWidth="1"/>
    <col min="9975" max="9975" width="19.85546875" style="2" customWidth="1"/>
    <col min="9976" max="9976" width="9.140625" style="2"/>
    <col min="9977" max="9978" width="9.28515625" style="2" bestFit="1" customWidth="1"/>
    <col min="9979" max="9980" width="18.42578125" style="2" bestFit="1" customWidth="1"/>
    <col min="9981" max="10223" width="9.140625" style="2"/>
    <col min="10224" max="10224" width="53.7109375" style="2" bestFit="1" customWidth="1"/>
    <col min="10225" max="10225" width="8.42578125" style="2" customWidth="1"/>
    <col min="10226" max="10226" width="21.42578125" style="2" customWidth="1"/>
    <col min="10227" max="10227" width="21.140625" style="2" customWidth="1"/>
    <col min="10228" max="10228" width="21.5703125" style="2" customWidth="1"/>
    <col min="10229" max="10229" width="15" style="2" customWidth="1"/>
    <col min="10230" max="10230" width="20.5703125" style="2" customWidth="1"/>
    <col min="10231" max="10231" width="19.85546875" style="2" customWidth="1"/>
    <col min="10232" max="10232" width="9.140625" style="2"/>
    <col min="10233" max="10234" width="9.28515625" style="2" bestFit="1" customWidth="1"/>
    <col min="10235" max="10236" width="18.42578125" style="2" bestFit="1" customWidth="1"/>
    <col min="10237" max="10479" width="9.140625" style="2"/>
    <col min="10480" max="10480" width="53.7109375" style="2" bestFit="1" customWidth="1"/>
    <col min="10481" max="10481" width="8.42578125" style="2" customWidth="1"/>
    <col min="10482" max="10482" width="21.42578125" style="2" customWidth="1"/>
    <col min="10483" max="10483" width="21.140625" style="2" customWidth="1"/>
    <col min="10484" max="10484" width="21.5703125" style="2" customWidth="1"/>
    <col min="10485" max="10485" width="15" style="2" customWidth="1"/>
    <col min="10486" max="10486" width="20.5703125" style="2" customWidth="1"/>
    <col min="10487" max="10487" width="19.85546875" style="2" customWidth="1"/>
    <col min="10488" max="10488" width="9.140625" style="2"/>
    <col min="10489" max="10490" width="9.28515625" style="2" bestFit="1" customWidth="1"/>
    <col min="10491" max="10492" width="18.42578125" style="2" bestFit="1" customWidth="1"/>
    <col min="10493" max="10735" width="9.140625" style="2"/>
    <col min="10736" max="10736" width="53.7109375" style="2" bestFit="1" customWidth="1"/>
    <col min="10737" max="10737" width="8.42578125" style="2" customWidth="1"/>
    <col min="10738" max="10738" width="21.42578125" style="2" customWidth="1"/>
    <col min="10739" max="10739" width="21.140625" style="2" customWidth="1"/>
    <col min="10740" max="10740" width="21.5703125" style="2" customWidth="1"/>
    <col min="10741" max="10741" width="15" style="2" customWidth="1"/>
    <col min="10742" max="10742" width="20.5703125" style="2" customWidth="1"/>
    <col min="10743" max="10743" width="19.85546875" style="2" customWidth="1"/>
    <col min="10744" max="10744" width="9.140625" style="2"/>
    <col min="10745" max="10746" width="9.28515625" style="2" bestFit="1" customWidth="1"/>
    <col min="10747" max="10748" width="18.42578125" style="2" bestFit="1" customWidth="1"/>
    <col min="10749" max="10991" width="9.140625" style="2"/>
    <col min="10992" max="10992" width="53.7109375" style="2" bestFit="1" customWidth="1"/>
    <col min="10993" max="10993" width="8.42578125" style="2" customWidth="1"/>
    <col min="10994" max="10994" width="21.42578125" style="2" customWidth="1"/>
    <col min="10995" max="10995" width="21.140625" style="2" customWidth="1"/>
    <col min="10996" max="10996" width="21.5703125" style="2" customWidth="1"/>
    <col min="10997" max="10997" width="15" style="2" customWidth="1"/>
    <col min="10998" max="10998" width="20.5703125" style="2" customWidth="1"/>
    <col min="10999" max="10999" width="19.85546875" style="2" customWidth="1"/>
    <col min="11000" max="11000" width="9.140625" style="2"/>
    <col min="11001" max="11002" width="9.28515625" style="2" bestFit="1" customWidth="1"/>
    <col min="11003" max="11004" width="18.42578125" style="2" bestFit="1" customWidth="1"/>
    <col min="11005" max="11247" width="9.140625" style="2"/>
    <col min="11248" max="11248" width="53.7109375" style="2" bestFit="1" customWidth="1"/>
    <col min="11249" max="11249" width="8.42578125" style="2" customWidth="1"/>
    <col min="11250" max="11250" width="21.42578125" style="2" customWidth="1"/>
    <col min="11251" max="11251" width="21.140625" style="2" customWidth="1"/>
    <col min="11252" max="11252" width="21.5703125" style="2" customWidth="1"/>
    <col min="11253" max="11253" width="15" style="2" customWidth="1"/>
    <col min="11254" max="11254" width="20.5703125" style="2" customWidth="1"/>
    <col min="11255" max="11255" width="19.85546875" style="2" customWidth="1"/>
    <col min="11256" max="11256" width="9.140625" style="2"/>
    <col min="11257" max="11258" width="9.28515625" style="2" bestFit="1" customWidth="1"/>
    <col min="11259" max="11260" width="18.42578125" style="2" bestFit="1" customWidth="1"/>
    <col min="11261" max="11503" width="9.140625" style="2"/>
    <col min="11504" max="11504" width="53.7109375" style="2" bestFit="1" customWidth="1"/>
    <col min="11505" max="11505" width="8.42578125" style="2" customWidth="1"/>
    <col min="11506" max="11506" width="21.42578125" style="2" customWidth="1"/>
    <col min="11507" max="11507" width="21.140625" style="2" customWidth="1"/>
    <col min="11508" max="11508" width="21.5703125" style="2" customWidth="1"/>
    <col min="11509" max="11509" width="15" style="2" customWidth="1"/>
    <col min="11510" max="11510" width="20.5703125" style="2" customWidth="1"/>
    <col min="11511" max="11511" width="19.85546875" style="2" customWidth="1"/>
    <col min="11512" max="11512" width="9.140625" style="2"/>
    <col min="11513" max="11514" width="9.28515625" style="2" bestFit="1" customWidth="1"/>
    <col min="11515" max="11516" width="18.42578125" style="2" bestFit="1" customWidth="1"/>
    <col min="11517" max="11759" width="9.140625" style="2"/>
    <col min="11760" max="11760" width="53.7109375" style="2" bestFit="1" customWidth="1"/>
    <col min="11761" max="11761" width="8.42578125" style="2" customWidth="1"/>
    <col min="11762" max="11762" width="21.42578125" style="2" customWidth="1"/>
    <col min="11763" max="11763" width="21.140625" style="2" customWidth="1"/>
    <col min="11764" max="11764" width="21.5703125" style="2" customWidth="1"/>
    <col min="11765" max="11765" width="15" style="2" customWidth="1"/>
    <col min="11766" max="11766" width="20.5703125" style="2" customWidth="1"/>
    <col min="11767" max="11767" width="19.85546875" style="2" customWidth="1"/>
    <col min="11768" max="11768" width="9.140625" style="2"/>
    <col min="11769" max="11770" width="9.28515625" style="2" bestFit="1" customWidth="1"/>
    <col min="11771" max="11772" width="18.42578125" style="2" bestFit="1" customWidth="1"/>
    <col min="11773" max="12015" width="9.140625" style="2"/>
    <col min="12016" max="12016" width="53.7109375" style="2" bestFit="1" customWidth="1"/>
    <col min="12017" max="12017" width="8.42578125" style="2" customWidth="1"/>
    <col min="12018" max="12018" width="21.42578125" style="2" customWidth="1"/>
    <col min="12019" max="12019" width="21.140625" style="2" customWidth="1"/>
    <col min="12020" max="12020" width="21.5703125" style="2" customWidth="1"/>
    <col min="12021" max="12021" width="15" style="2" customWidth="1"/>
    <col min="12022" max="12022" width="20.5703125" style="2" customWidth="1"/>
    <col min="12023" max="12023" width="19.85546875" style="2" customWidth="1"/>
    <col min="12024" max="12024" width="9.140625" style="2"/>
    <col min="12025" max="12026" width="9.28515625" style="2" bestFit="1" customWidth="1"/>
    <col min="12027" max="12028" width="18.42578125" style="2" bestFit="1" customWidth="1"/>
    <col min="12029" max="12271" width="9.140625" style="2"/>
    <col min="12272" max="12272" width="53.7109375" style="2" bestFit="1" customWidth="1"/>
    <col min="12273" max="12273" width="8.42578125" style="2" customWidth="1"/>
    <col min="12274" max="12274" width="21.42578125" style="2" customWidth="1"/>
    <col min="12275" max="12275" width="21.140625" style="2" customWidth="1"/>
    <col min="12276" max="12276" width="21.5703125" style="2" customWidth="1"/>
    <col min="12277" max="12277" width="15" style="2" customWidth="1"/>
    <col min="12278" max="12278" width="20.5703125" style="2" customWidth="1"/>
    <col min="12279" max="12279" width="19.85546875" style="2" customWidth="1"/>
    <col min="12280" max="12280" width="9.140625" style="2"/>
    <col min="12281" max="12282" width="9.28515625" style="2" bestFit="1" customWidth="1"/>
    <col min="12283" max="12284" width="18.42578125" style="2" bestFit="1" customWidth="1"/>
    <col min="12285" max="12527" width="9.140625" style="2"/>
    <col min="12528" max="12528" width="53.7109375" style="2" bestFit="1" customWidth="1"/>
    <col min="12529" max="12529" width="8.42578125" style="2" customWidth="1"/>
    <col min="12530" max="12530" width="21.42578125" style="2" customWidth="1"/>
    <col min="12531" max="12531" width="21.140625" style="2" customWidth="1"/>
    <col min="12532" max="12532" width="21.5703125" style="2" customWidth="1"/>
    <col min="12533" max="12533" width="15" style="2" customWidth="1"/>
    <col min="12534" max="12534" width="20.5703125" style="2" customWidth="1"/>
    <col min="12535" max="12535" width="19.85546875" style="2" customWidth="1"/>
    <col min="12536" max="12536" width="9.140625" style="2"/>
    <col min="12537" max="12538" width="9.28515625" style="2" bestFit="1" customWidth="1"/>
    <col min="12539" max="12540" width="18.42578125" style="2" bestFit="1" customWidth="1"/>
    <col min="12541" max="12783" width="9.140625" style="2"/>
    <col min="12784" max="12784" width="53.7109375" style="2" bestFit="1" customWidth="1"/>
    <col min="12785" max="12785" width="8.42578125" style="2" customWidth="1"/>
    <col min="12786" max="12786" width="21.42578125" style="2" customWidth="1"/>
    <col min="12787" max="12787" width="21.140625" style="2" customWidth="1"/>
    <col min="12788" max="12788" width="21.5703125" style="2" customWidth="1"/>
    <col min="12789" max="12789" width="15" style="2" customWidth="1"/>
    <col min="12790" max="12790" width="20.5703125" style="2" customWidth="1"/>
    <col min="12791" max="12791" width="19.85546875" style="2" customWidth="1"/>
    <col min="12792" max="12792" width="9.140625" style="2"/>
    <col min="12793" max="12794" width="9.28515625" style="2" bestFit="1" customWidth="1"/>
    <col min="12795" max="12796" width="18.42578125" style="2" bestFit="1" customWidth="1"/>
    <col min="12797" max="13039" width="9.140625" style="2"/>
    <col min="13040" max="13040" width="53.7109375" style="2" bestFit="1" customWidth="1"/>
    <col min="13041" max="13041" width="8.42578125" style="2" customWidth="1"/>
    <col min="13042" max="13042" width="21.42578125" style="2" customWidth="1"/>
    <col min="13043" max="13043" width="21.140625" style="2" customWidth="1"/>
    <col min="13044" max="13044" width="21.5703125" style="2" customWidth="1"/>
    <col min="13045" max="13045" width="15" style="2" customWidth="1"/>
    <col min="13046" max="13046" width="20.5703125" style="2" customWidth="1"/>
    <col min="13047" max="13047" width="19.85546875" style="2" customWidth="1"/>
    <col min="13048" max="13048" width="9.140625" style="2"/>
    <col min="13049" max="13050" width="9.28515625" style="2" bestFit="1" customWidth="1"/>
    <col min="13051" max="13052" width="18.42578125" style="2" bestFit="1" customWidth="1"/>
    <col min="13053" max="13295" width="9.140625" style="2"/>
    <col min="13296" max="13296" width="53.7109375" style="2" bestFit="1" customWidth="1"/>
    <col min="13297" max="13297" width="8.42578125" style="2" customWidth="1"/>
    <col min="13298" max="13298" width="21.42578125" style="2" customWidth="1"/>
    <col min="13299" max="13299" width="21.140625" style="2" customWidth="1"/>
    <col min="13300" max="13300" width="21.5703125" style="2" customWidth="1"/>
    <col min="13301" max="13301" width="15" style="2" customWidth="1"/>
    <col min="13302" max="13302" width="20.5703125" style="2" customWidth="1"/>
    <col min="13303" max="13303" width="19.85546875" style="2" customWidth="1"/>
    <col min="13304" max="13304" width="9.140625" style="2"/>
    <col min="13305" max="13306" width="9.28515625" style="2" bestFit="1" customWidth="1"/>
    <col min="13307" max="13308" width="18.42578125" style="2" bestFit="1" customWidth="1"/>
    <col min="13309" max="13551" width="9.140625" style="2"/>
    <col min="13552" max="13552" width="53.7109375" style="2" bestFit="1" customWidth="1"/>
    <col min="13553" max="13553" width="8.42578125" style="2" customWidth="1"/>
    <col min="13554" max="13554" width="21.42578125" style="2" customWidth="1"/>
    <col min="13555" max="13555" width="21.140625" style="2" customWidth="1"/>
    <col min="13556" max="13556" width="21.5703125" style="2" customWidth="1"/>
    <col min="13557" max="13557" width="15" style="2" customWidth="1"/>
    <col min="13558" max="13558" width="20.5703125" style="2" customWidth="1"/>
    <col min="13559" max="13559" width="19.85546875" style="2" customWidth="1"/>
    <col min="13560" max="13560" width="9.140625" style="2"/>
    <col min="13561" max="13562" width="9.28515625" style="2" bestFit="1" customWidth="1"/>
    <col min="13563" max="13564" width="18.42578125" style="2" bestFit="1" customWidth="1"/>
    <col min="13565" max="13807" width="9.140625" style="2"/>
    <col min="13808" max="13808" width="53.7109375" style="2" bestFit="1" customWidth="1"/>
    <col min="13809" max="13809" width="8.42578125" style="2" customWidth="1"/>
    <col min="13810" max="13810" width="21.42578125" style="2" customWidth="1"/>
    <col min="13811" max="13811" width="21.140625" style="2" customWidth="1"/>
    <col min="13812" max="13812" width="21.5703125" style="2" customWidth="1"/>
    <col min="13813" max="13813" width="15" style="2" customWidth="1"/>
    <col min="13814" max="13814" width="20.5703125" style="2" customWidth="1"/>
    <col min="13815" max="13815" width="19.85546875" style="2" customWidth="1"/>
    <col min="13816" max="13816" width="9.140625" style="2"/>
    <col min="13817" max="13818" width="9.28515625" style="2" bestFit="1" customWidth="1"/>
    <col min="13819" max="13820" width="18.42578125" style="2" bestFit="1" customWidth="1"/>
    <col min="13821" max="14063" width="9.140625" style="2"/>
    <col min="14064" max="14064" width="53.7109375" style="2" bestFit="1" customWidth="1"/>
    <col min="14065" max="14065" width="8.42578125" style="2" customWidth="1"/>
    <col min="14066" max="14066" width="21.42578125" style="2" customWidth="1"/>
    <col min="14067" max="14067" width="21.140625" style="2" customWidth="1"/>
    <col min="14068" max="14068" width="21.5703125" style="2" customWidth="1"/>
    <col min="14069" max="14069" width="15" style="2" customWidth="1"/>
    <col min="14070" max="14070" width="20.5703125" style="2" customWidth="1"/>
    <col min="14071" max="14071" width="19.85546875" style="2" customWidth="1"/>
    <col min="14072" max="14072" width="9.140625" style="2"/>
    <col min="14073" max="14074" width="9.28515625" style="2" bestFit="1" customWidth="1"/>
    <col min="14075" max="14076" width="18.42578125" style="2" bestFit="1" customWidth="1"/>
    <col min="14077" max="14319" width="9.140625" style="2"/>
    <col min="14320" max="14320" width="53.7109375" style="2" bestFit="1" customWidth="1"/>
    <col min="14321" max="14321" width="8.42578125" style="2" customWidth="1"/>
    <col min="14322" max="14322" width="21.42578125" style="2" customWidth="1"/>
    <col min="14323" max="14323" width="21.140625" style="2" customWidth="1"/>
    <col min="14324" max="14324" width="21.5703125" style="2" customWidth="1"/>
    <col min="14325" max="14325" width="15" style="2" customWidth="1"/>
    <col min="14326" max="14326" width="20.5703125" style="2" customWidth="1"/>
    <col min="14327" max="14327" width="19.85546875" style="2" customWidth="1"/>
    <col min="14328" max="14328" width="9.140625" style="2"/>
    <col min="14329" max="14330" width="9.28515625" style="2" bestFit="1" customWidth="1"/>
    <col min="14331" max="14332" width="18.42578125" style="2" bestFit="1" customWidth="1"/>
    <col min="14333" max="14575" width="9.140625" style="2"/>
    <col min="14576" max="14576" width="53.7109375" style="2" bestFit="1" customWidth="1"/>
    <col min="14577" max="14577" width="8.42578125" style="2" customWidth="1"/>
    <col min="14578" max="14578" width="21.42578125" style="2" customWidth="1"/>
    <col min="14579" max="14579" width="21.140625" style="2" customWidth="1"/>
    <col min="14580" max="14580" width="21.5703125" style="2" customWidth="1"/>
    <col min="14581" max="14581" width="15" style="2" customWidth="1"/>
    <col min="14582" max="14582" width="20.5703125" style="2" customWidth="1"/>
    <col min="14583" max="14583" width="19.85546875" style="2" customWidth="1"/>
    <col min="14584" max="14584" width="9.140625" style="2"/>
    <col min="14585" max="14586" width="9.28515625" style="2" bestFit="1" customWidth="1"/>
    <col min="14587" max="14588" width="18.42578125" style="2" bestFit="1" customWidth="1"/>
    <col min="14589" max="14831" width="9.140625" style="2"/>
    <col min="14832" max="14832" width="53.7109375" style="2" bestFit="1" customWidth="1"/>
    <col min="14833" max="14833" width="8.42578125" style="2" customWidth="1"/>
    <col min="14834" max="14834" width="21.42578125" style="2" customWidth="1"/>
    <col min="14835" max="14835" width="21.140625" style="2" customWidth="1"/>
    <col min="14836" max="14836" width="21.5703125" style="2" customWidth="1"/>
    <col min="14837" max="14837" width="15" style="2" customWidth="1"/>
    <col min="14838" max="14838" width="20.5703125" style="2" customWidth="1"/>
    <col min="14839" max="14839" width="19.85546875" style="2" customWidth="1"/>
    <col min="14840" max="14840" width="9.140625" style="2"/>
    <col min="14841" max="14842" width="9.28515625" style="2" bestFit="1" customWidth="1"/>
    <col min="14843" max="14844" width="18.42578125" style="2" bestFit="1" customWidth="1"/>
    <col min="14845" max="15087" width="9.140625" style="2"/>
    <col min="15088" max="15088" width="53.7109375" style="2" bestFit="1" customWidth="1"/>
    <col min="15089" max="15089" width="8.42578125" style="2" customWidth="1"/>
    <col min="15090" max="15090" width="21.42578125" style="2" customWidth="1"/>
    <col min="15091" max="15091" width="21.140625" style="2" customWidth="1"/>
    <col min="15092" max="15092" width="21.5703125" style="2" customWidth="1"/>
    <col min="15093" max="15093" width="15" style="2" customWidth="1"/>
    <col min="15094" max="15094" width="20.5703125" style="2" customWidth="1"/>
    <col min="15095" max="15095" width="19.85546875" style="2" customWidth="1"/>
    <col min="15096" max="15096" width="9.140625" style="2"/>
    <col min="15097" max="15098" width="9.28515625" style="2" bestFit="1" customWidth="1"/>
    <col min="15099" max="15100" width="18.42578125" style="2" bestFit="1" customWidth="1"/>
    <col min="15101" max="15343" width="9.140625" style="2"/>
    <col min="15344" max="15344" width="53.7109375" style="2" bestFit="1" customWidth="1"/>
    <col min="15345" max="15345" width="8.42578125" style="2" customWidth="1"/>
    <col min="15346" max="15346" width="21.42578125" style="2" customWidth="1"/>
    <col min="15347" max="15347" width="21.140625" style="2" customWidth="1"/>
    <col min="15348" max="15348" width="21.5703125" style="2" customWidth="1"/>
    <col min="15349" max="15349" width="15" style="2" customWidth="1"/>
    <col min="15350" max="15350" width="20.5703125" style="2" customWidth="1"/>
    <col min="15351" max="15351" width="19.85546875" style="2" customWidth="1"/>
    <col min="15352" max="15352" width="9.140625" style="2"/>
    <col min="15353" max="15354" width="9.28515625" style="2" bestFit="1" customWidth="1"/>
    <col min="15355" max="15356" width="18.42578125" style="2" bestFit="1" customWidth="1"/>
    <col min="15357" max="15599" width="9.140625" style="2"/>
    <col min="15600" max="15600" width="53.7109375" style="2" bestFit="1" customWidth="1"/>
    <col min="15601" max="15601" width="8.42578125" style="2" customWidth="1"/>
    <col min="15602" max="15602" width="21.42578125" style="2" customWidth="1"/>
    <col min="15603" max="15603" width="21.140625" style="2" customWidth="1"/>
    <col min="15604" max="15604" width="21.5703125" style="2" customWidth="1"/>
    <col min="15605" max="15605" width="15" style="2" customWidth="1"/>
    <col min="15606" max="15606" width="20.5703125" style="2" customWidth="1"/>
    <col min="15607" max="15607" width="19.85546875" style="2" customWidth="1"/>
    <col min="15608" max="15608" width="9.140625" style="2"/>
    <col min="15609" max="15610" width="9.28515625" style="2" bestFit="1" customWidth="1"/>
    <col min="15611" max="15612" width="18.42578125" style="2" bestFit="1" customWidth="1"/>
    <col min="15613" max="15855" width="9.140625" style="2"/>
    <col min="15856" max="15856" width="53.7109375" style="2" bestFit="1" customWidth="1"/>
    <col min="15857" max="15857" width="8.42578125" style="2" customWidth="1"/>
    <col min="15858" max="15858" width="21.42578125" style="2" customWidth="1"/>
    <col min="15859" max="15859" width="21.140625" style="2" customWidth="1"/>
    <col min="15860" max="15860" width="21.5703125" style="2" customWidth="1"/>
    <col min="15861" max="15861" width="15" style="2" customWidth="1"/>
    <col min="15862" max="15862" width="20.5703125" style="2" customWidth="1"/>
    <col min="15863" max="15863" width="19.85546875" style="2" customWidth="1"/>
    <col min="15864" max="15864" width="9.140625" style="2"/>
    <col min="15865" max="15866" width="9.28515625" style="2" bestFit="1" customWidth="1"/>
    <col min="15867" max="15868" width="18.42578125" style="2" bestFit="1" customWidth="1"/>
    <col min="15869" max="16111" width="9.140625" style="2"/>
    <col min="16112" max="16112" width="53.7109375" style="2" bestFit="1" customWidth="1"/>
    <col min="16113" max="16113" width="8.42578125" style="2" customWidth="1"/>
    <col min="16114" max="16114" width="21.42578125" style="2" customWidth="1"/>
    <col min="16115" max="16115" width="21.140625" style="2" customWidth="1"/>
    <col min="16116" max="16116" width="21.5703125" style="2" customWidth="1"/>
    <col min="16117" max="16117" width="15" style="2" customWidth="1"/>
    <col min="16118" max="16118" width="20.5703125" style="2" customWidth="1"/>
    <col min="16119" max="16119" width="19.85546875" style="2" customWidth="1"/>
    <col min="16120" max="16120" width="9.140625" style="2"/>
    <col min="16121" max="16122" width="9.28515625" style="2" bestFit="1" customWidth="1"/>
    <col min="16123" max="16124" width="18.42578125" style="2" bestFit="1" customWidth="1"/>
    <col min="16125" max="16384" width="9.140625" style="2"/>
  </cols>
  <sheetData>
    <row r="3" spans="2:6" x14ac:dyDescent="0.2">
      <c r="B3" s="1" t="s">
        <v>0</v>
      </c>
    </row>
    <row r="6" spans="2:6" x14ac:dyDescent="0.2">
      <c r="B6" s="3" t="s">
        <v>102</v>
      </c>
    </row>
    <row r="8" spans="2:6" x14ac:dyDescent="0.2">
      <c r="F8" s="8" t="s">
        <v>1</v>
      </c>
    </row>
    <row r="9" spans="2:6" ht="25.5" x14ac:dyDescent="0.2">
      <c r="B9" s="60"/>
      <c r="C9" s="61" t="s">
        <v>54</v>
      </c>
      <c r="D9" s="61" t="s">
        <v>55</v>
      </c>
      <c r="E9" s="62"/>
      <c r="F9" s="11" t="s">
        <v>56</v>
      </c>
    </row>
    <row r="10" spans="2:6" ht="12.75" x14ac:dyDescent="0.2">
      <c r="B10" s="60"/>
      <c r="C10" s="61"/>
      <c r="D10" s="61"/>
      <c r="E10" s="62"/>
      <c r="F10" s="11" t="s">
        <v>57</v>
      </c>
    </row>
    <row r="11" spans="2:6" ht="12.75" x14ac:dyDescent="0.2">
      <c r="B11" s="12" t="s">
        <v>58</v>
      </c>
      <c r="C11" s="13">
        <v>23</v>
      </c>
      <c r="D11" s="26">
        <v>34381990</v>
      </c>
      <c r="E11" s="18"/>
      <c r="F11" s="18" t="s">
        <v>59</v>
      </c>
    </row>
    <row r="12" spans="2:6" ht="12.75" x14ac:dyDescent="0.2">
      <c r="B12" s="12" t="s">
        <v>60</v>
      </c>
      <c r="C12" s="13">
        <v>24</v>
      </c>
      <c r="D12" s="26">
        <v>-7675633</v>
      </c>
      <c r="E12" s="18"/>
      <c r="F12" s="18" t="s">
        <v>61</v>
      </c>
    </row>
    <row r="13" spans="2:6" ht="12.75" x14ac:dyDescent="0.2">
      <c r="B13" s="15" t="s">
        <v>62</v>
      </c>
      <c r="C13" s="16"/>
      <c r="D13" s="27">
        <f>SUM(D11:D12)</f>
        <v>26706357</v>
      </c>
      <c r="E13" s="11"/>
      <c r="F13" s="27">
        <v>16228668</v>
      </c>
    </row>
    <row r="14" spans="2:6" ht="12.75" x14ac:dyDescent="0.2">
      <c r="B14" s="12"/>
      <c r="C14" s="13"/>
      <c r="D14" s="13"/>
      <c r="E14" s="13"/>
      <c r="F14" s="13"/>
    </row>
    <row r="15" spans="2:6" ht="12.75" x14ac:dyDescent="0.2">
      <c r="B15" s="12" t="s">
        <v>14</v>
      </c>
      <c r="C15" s="13">
        <v>25</v>
      </c>
      <c r="D15" s="26">
        <v>9677362</v>
      </c>
      <c r="E15" s="18"/>
      <c r="F15" s="26">
        <v>8522406</v>
      </c>
    </row>
    <row r="16" spans="2:6" ht="12.75" x14ac:dyDescent="0.2">
      <c r="B16" s="12" t="s">
        <v>15</v>
      </c>
      <c r="C16" s="13">
        <v>26</v>
      </c>
      <c r="D16" s="26">
        <v>-1369261</v>
      </c>
      <c r="E16" s="18"/>
      <c r="F16" s="26">
        <v>-471474</v>
      </c>
    </row>
    <row r="17" spans="2:6" ht="12.75" x14ac:dyDescent="0.2">
      <c r="B17" s="12" t="s">
        <v>16</v>
      </c>
      <c r="C17" s="13">
        <v>27</v>
      </c>
      <c r="D17" s="26">
        <v>2638104</v>
      </c>
      <c r="E17" s="18"/>
      <c r="F17" s="26">
        <v>2261867</v>
      </c>
    </row>
    <row r="18" spans="2:6" ht="12.75" x14ac:dyDescent="0.2">
      <c r="B18" s="12" t="s">
        <v>17</v>
      </c>
      <c r="C18" s="13">
        <v>28</v>
      </c>
      <c r="D18" s="26">
        <v>1009242</v>
      </c>
      <c r="E18" s="18"/>
      <c r="F18" s="26">
        <v>1328745</v>
      </c>
    </row>
    <row r="19" spans="2:6" ht="12.75" x14ac:dyDescent="0.2">
      <c r="B19" s="12" t="s">
        <v>63</v>
      </c>
      <c r="C19" s="18">
        <v>29</v>
      </c>
      <c r="D19" s="26">
        <v>-319465</v>
      </c>
      <c r="E19" s="18"/>
      <c r="F19" s="26">
        <v>-9088873</v>
      </c>
    </row>
    <row r="20" spans="2:6" ht="12.75" x14ac:dyDescent="0.2">
      <c r="B20" s="12" t="s">
        <v>64</v>
      </c>
      <c r="C20" s="18">
        <v>8</v>
      </c>
      <c r="D20" s="26">
        <v>-529591</v>
      </c>
      <c r="E20" s="18"/>
      <c r="F20" s="26">
        <v>-14880</v>
      </c>
    </row>
    <row r="21" spans="2:6" ht="12.75" x14ac:dyDescent="0.2">
      <c r="B21" s="12" t="s">
        <v>65</v>
      </c>
      <c r="C21" s="18"/>
      <c r="D21" s="26">
        <v>39337</v>
      </c>
      <c r="E21" s="18"/>
      <c r="F21" s="26">
        <v>-34720</v>
      </c>
    </row>
    <row r="22" spans="2:6" ht="12.75" x14ac:dyDescent="0.2">
      <c r="B22" s="15" t="s">
        <v>66</v>
      </c>
      <c r="C22" s="11"/>
      <c r="D22" s="27">
        <f>D13-D15+D16+D17-D18+D19+D20+D21</f>
        <v>16478877</v>
      </c>
      <c r="E22" s="11"/>
      <c r="F22" s="27">
        <f>F13-F15+F16+F17-F18+F19+F20+F21</f>
        <v>-970563</v>
      </c>
    </row>
    <row r="23" spans="2:6" ht="12.75" x14ac:dyDescent="0.2">
      <c r="B23" s="12"/>
      <c r="C23" s="18"/>
      <c r="D23" s="18"/>
      <c r="E23" s="18"/>
      <c r="F23" s="18"/>
    </row>
    <row r="24" spans="2:6" ht="12.75" x14ac:dyDescent="0.2">
      <c r="B24" s="12" t="s">
        <v>18</v>
      </c>
      <c r="C24" s="18">
        <v>16</v>
      </c>
      <c r="D24" s="26">
        <v>-8055611</v>
      </c>
      <c r="E24" s="18"/>
      <c r="F24" s="26">
        <v>-4381164</v>
      </c>
    </row>
    <row r="25" spans="2:6" ht="12.75" x14ac:dyDescent="0.2">
      <c r="B25" s="12"/>
      <c r="C25" s="18"/>
      <c r="D25" s="18"/>
      <c r="E25" s="13"/>
      <c r="F25" s="18"/>
    </row>
    <row r="26" spans="2:6" ht="12.75" x14ac:dyDescent="0.2">
      <c r="B26" s="15" t="s">
        <v>67</v>
      </c>
      <c r="C26" s="11"/>
      <c r="D26" s="27">
        <v>8423266</v>
      </c>
      <c r="E26" s="11"/>
      <c r="F26" s="27">
        <v>-5351727</v>
      </c>
    </row>
    <row r="27" spans="2:6" ht="12.75" x14ac:dyDescent="0.2">
      <c r="B27" s="12"/>
      <c r="C27" s="18"/>
      <c r="D27" s="13"/>
      <c r="E27" s="13"/>
      <c r="F27" s="13"/>
    </row>
    <row r="28" spans="2:6" ht="12.75" x14ac:dyDescent="0.2">
      <c r="B28" s="15" t="s">
        <v>19</v>
      </c>
      <c r="C28" s="11"/>
      <c r="D28" s="11"/>
      <c r="E28" s="11"/>
      <c r="F28" s="11"/>
    </row>
    <row r="29" spans="2:6" ht="12.75" x14ac:dyDescent="0.2">
      <c r="B29" s="12"/>
      <c r="C29" s="18"/>
      <c r="D29" s="13"/>
      <c r="E29" s="13"/>
      <c r="F29" s="13"/>
    </row>
    <row r="30" spans="2:6" ht="12.75" x14ac:dyDescent="0.2">
      <c r="B30" s="12" t="s">
        <v>68</v>
      </c>
      <c r="C30" s="18">
        <v>15</v>
      </c>
      <c r="D30" s="18">
        <v>49</v>
      </c>
      <c r="E30" s="18"/>
      <c r="F30" s="18"/>
    </row>
  </sheetData>
  <mergeCells count="4"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B4:J28"/>
  <sheetViews>
    <sheetView topLeftCell="A4" zoomScaleNormal="100" workbookViewId="0">
      <selection activeCell="F22" sqref="F22"/>
    </sheetView>
  </sheetViews>
  <sheetFormatPr defaultRowHeight="11.25" x14ac:dyDescent="0.2"/>
  <cols>
    <col min="1" max="1" width="5.42578125" style="2" customWidth="1"/>
    <col min="2" max="2" width="38.85546875" style="2" bestFit="1" customWidth="1"/>
    <col min="3" max="3" width="6.85546875" style="2" bestFit="1" customWidth="1"/>
    <col min="4" max="4" width="13.28515625" style="2" customWidth="1"/>
    <col min="5" max="5" width="3.7109375" style="2" customWidth="1"/>
    <col min="6" max="6" width="17" style="2" customWidth="1"/>
    <col min="7" max="7" width="3.85546875" style="2" customWidth="1"/>
    <col min="8" max="8" width="19.42578125" style="2" customWidth="1"/>
    <col min="9" max="238" width="9.140625" style="2"/>
    <col min="239" max="239" width="53.7109375" style="2" bestFit="1" customWidth="1"/>
    <col min="240" max="240" width="8.42578125" style="2" customWidth="1"/>
    <col min="241" max="241" width="21.42578125" style="2" customWidth="1"/>
    <col min="242" max="242" width="21.140625" style="2" customWidth="1"/>
    <col min="243" max="243" width="21.5703125" style="2" customWidth="1"/>
    <col min="244" max="244" width="15" style="2" customWidth="1"/>
    <col min="245" max="245" width="20.5703125" style="2" customWidth="1"/>
    <col min="246" max="246" width="19.85546875" style="2" customWidth="1"/>
    <col min="247" max="247" width="9.140625" style="2"/>
    <col min="248" max="249" width="9.28515625" style="2" bestFit="1" customWidth="1"/>
    <col min="250" max="251" width="18.42578125" style="2" bestFit="1" customWidth="1"/>
    <col min="252" max="494" width="9.140625" style="2"/>
    <col min="495" max="495" width="53.7109375" style="2" bestFit="1" customWidth="1"/>
    <col min="496" max="496" width="8.42578125" style="2" customWidth="1"/>
    <col min="497" max="497" width="21.42578125" style="2" customWidth="1"/>
    <col min="498" max="498" width="21.140625" style="2" customWidth="1"/>
    <col min="499" max="499" width="21.5703125" style="2" customWidth="1"/>
    <col min="500" max="500" width="15" style="2" customWidth="1"/>
    <col min="501" max="501" width="20.5703125" style="2" customWidth="1"/>
    <col min="502" max="502" width="19.85546875" style="2" customWidth="1"/>
    <col min="503" max="503" width="9.140625" style="2"/>
    <col min="504" max="505" width="9.28515625" style="2" bestFit="1" customWidth="1"/>
    <col min="506" max="507" width="18.42578125" style="2" bestFit="1" customWidth="1"/>
    <col min="508" max="750" width="9.140625" style="2"/>
    <col min="751" max="751" width="53.7109375" style="2" bestFit="1" customWidth="1"/>
    <col min="752" max="752" width="8.42578125" style="2" customWidth="1"/>
    <col min="753" max="753" width="21.42578125" style="2" customWidth="1"/>
    <col min="754" max="754" width="21.140625" style="2" customWidth="1"/>
    <col min="755" max="755" width="21.5703125" style="2" customWidth="1"/>
    <col min="756" max="756" width="15" style="2" customWidth="1"/>
    <col min="757" max="757" width="20.5703125" style="2" customWidth="1"/>
    <col min="758" max="758" width="19.85546875" style="2" customWidth="1"/>
    <col min="759" max="759" width="9.140625" style="2"/>
    <col min="760" max="761" width="9.28515625" style="2" bestFit="1" customWidth="1"/>
    <col min="762" max="763" width="18.42578125" style="2" bestFit="1" customWidth="1"/>
    <col min="764" max="1006" width="9.140625" style="2"/>
    <col min="1007" max="1007" width="53.7109375" style="2" bestFit="1" customWidth="1"/>
    <col min="1008" max="1008" width="8.42578125" style="2" customWidth="1"/>
    <col min="1009" max="1009" width="21.42578125" style="2" customWidth="1"/>
    <col min="1010" max="1010" width="21.140625" style="2" customWidth="1"/>
    <col min="1011" max="1011" width="21.5703125" style="2" customWidth="1"/>
    <col min="1012" max="1012" width="15" style="2" customWidth="1"/>
    <col min="1013" max="1013" width="20.5703125" style="2" customWidth="1"/>
    <col min="1014" max="1014" width="19.85546875" style="2" customWidth="1"/>
    <col min="1015" max="1015" width="9.140625" style="2"/>
    <col min="1016" max="1017" width="9.28515625" style="2" bestFit="1" customWidth="1"/>
    <col min="1018" max="1019" width="18.42578125" style="2" bestFit="1" customWidth="1"/>
    <col min="1020" max="1262" width="9.140625" style="2"/>
    <col min="1263" max="1263" width="53.7109375" style="2" bestFit="1" customWidth="1"/>
    <col min="1264" max="1264" width="8.42578125" style="2" customWidth="1"/>
    <col min="1265" max="1265" width="21.42578125" style="2" customWidth="1"/>
    <col min="1266" max="1266" width="21.140625" style="2" customWidth="1"/>
    <col min="1267" max="1267" width="21.5703125" style="2" customWidth="1"/>
    <col min="1268" max="1268" width="15" style="2" customWidth="1"/>
    <col min="1269" max="1269" width="20.5703125" style="2" customWidth="1"/>
    <col min="1270" max="1270" width="19.85546875" style="2" customWidth="1"/>
    <col min="1271" max="1271" width="9.140625" style="2"/>
    <col min="1272" max="1273" width="9.28515625" style="2" bestFit="1" customWidth="1"/>
    <col min="1274" max="1275" width="18.42578125" style="2" bestFit="1" customWidth="1"/>
    <col min="1276" max="1518" width="9.140625" style="2"/>
    <col min="1519" max="1519" width="53.7109375" style="2" bestFit="1" customWidth="1"/>
    <col min="1520" max="1520" width="8.42578125" style="2" customWidth="1"/>
    <col min="1521" max="1521" width="21.42578125" style="2" customWidth="1"/>
    <col min="1522" max="1522" width="21.140625" style="2" customWidth="1"/>
    <col min="1523" max="1523" width="21.5703125" style="2" customWidth="1"/>
    <col min="1524" max="1524" width="15" style="2" customWidth="1"/>
    <col min="1525" max="1525" width="20.5703125" style="2" customWidth="1"/>
    <col min="1526" max="1526" width="19.85546875" style="2" customWidth="1"/>
    <col min="1527" max="1527" width="9.140625" style="2"/>
    <col min="1528" max="1529" width="9.28515625" style="2" bestFit="1" customWidth="1"/>
    <col min="1530" max="1531" width="18.42578125" style="2" bestFit="1" customWidth="1"/>
    <col min="1532" max="1774" width="9.140625" style="2"/>
    <col min="1775" max="1775" width="53.7109375" style="2" bestFit="1" customWidth="1"/>
    <col min="1776" max="1776" width="8.42578125" style="2" customWidth="1"/>
    <col min="1777" max="1777" width="21.42578125" style="2" customWidth="1"/>
    <col min="1778" max="1778" width="21.140625" style="2" customWidth="1"/>
    <col min="1779" max="1779" width="21.5703125" style="2" customWidth="1"/>
    <col min="1780" max="1780" width="15" style="2" customWidth="1"/>
    <col min="1781" max="1781" width="20.5703125" style="2" customWidth="1"/>
    <col min="1782" max="1782" width="19.85546875" style="2" customWidth="1"/>
    <col min="1783" max="1783" width="9.140625" style="2"/>
    <col min="1784" max="1785" width="9.28515625" style="2" bestFit="1" customWidth="1"/>
    <col min="1786" max="1787" width="18.42578125" style="2" bestFit="1" customWidth="1"/>
    <col min="1788" max="2030" width="9.140625" style="2"/>
    <col min="2031" max="2031" width="53.7109375" style="2" bestFit="1" customWidth="1"/>
    <col min="2032" max="2032" width="8.42578125" style="2" customWidth="1"/>
    <col min="2033" max="2033" width="21.42578125" style="2" customWidth="1"/>
    <col min="2034" max="2034" width="21.140625" style="2" customWidth="1"/>
    <col min="2035" max="2035" width="21.5703125" style="2" customWidth="1"/>
    <col min="2036" max="2036" width="15" style="2" customWidth="1"/>
    <col min="2037" max="2037" width="20.5703125" style="2" customWidth="1"/>
    <col min="2038" max="2038" width="19.85546875" style="2" customWidth="1"/>
    <col min="2039" max="2039" width="9.140625" style="2"/>
    <col min="2040" max="2041" width="9.28515625" style="2" bestFit="1" customWidth="1"/>
    <col min="2042" max="2043" width="18.42578125" style="2" bestFit="1" customWidth="1"/>
    <col min="2044" max="2286" width="9.140625" style="2"/>
    <col min="2287" max="2287" width="53.7109375" style="2" bestFit="1" customWidth="1"/>
    <col min="2288" max="2288" width="8.42578125" style="2" customWidth="1"/>
    <col min="2289" max="2289" width="21.42578125" style="2" customWidth="1"/>
    <col min="2290" max="2290" width="21.140625" style="2" customWidth="1"/>
    <col min="2291" max="2291" width="21.5703125" style="2" customWidth="1"/>
    <col min="2292" max="2292" width="15" style="2" customWidth="1"/>
    <col min="2293" max="2293" width="20.5703125" style="2" customWidth="1"/>
    <col min="2294" max="2294" width="19.85546875" style="2" customWidth="1"/>
    <col min="2295" max="2295" width="9.140625" style="2"/>
    <col min="2296" max="2297" width="9.28515625" style="2" bestFit="1" customWidth="1"/>
    <col min="2298" max="2299" width="18.42578125" style="2" bestFit="1" customWidth="1"/>
    <col min="2300" max="2542" width="9.140625" style="2"/>
    <col min="2543" max="2543" width="53.7109375" style="2" bestFit="1" customWidth="1"/>
    <col min="2544" max="2544" width="8.42578125" style="2" customWidth="1"/>
    <col min="2545" max="2545" width="21.42578125" style="2" customWidth="1"/>
    <col min="2546" max="2546" width="21.140625" style="2" customWidth="1"/>
    <col min="2547" max="2547" width="21.5703125" style="2" customWidth="1"/>
    <col min="2548" max="2548" width="15" style="2" customWidth="1"/>
    <col min="2549" max="2549" width="20.5703125" style="2" customWidth="1"/>
    <col min="2550" max="2550" width="19.85546875" style="2" customWidth="1"/>
    <col min="2551" max="2551" width="9.140625" style="2"/>
    <col min="2552" max="2553" width="9.28515625" style="2" bestFit="1" customWidth="1"/>
    <col min="2554" max="2555" width="18.42578125" style="2" bestFit="1" customWidth="1"/>
    <col min="2556" max="2798" width="9.140625" style="2"/>
    <col min="2799" max="2799" width="53.7109375" style="2" bestFit="1" customWidth="1"/>
    <col min="2800" max="2800" width="8.42578125" style="2" customWidth="1"/>
    <col min="2801" max="2801" width="21.42578125" style="2" customWidth="1"/>
    <col min="2802" max="2802" width="21.140625" style="2" customWidth="1"/>
    <col min="2803" max="2803" width="21.5703125" style="2" customWidth="1"/>
    <col min="2804" max="2804" width="15" style="2" customWidth="1"/>
    <col min="2805" max="2805" width="20.5703125" style="2" customWidth="1"/>
    <col min="2806" max="2806" width="19.85546875" style="2" customWidth="1"/>
    <col min="2807" max="2807" width="9.140625" style="2"/>
    <col min="2808" max="2809" width="9.28515625" style="2" bestFit="1" customWidth="1"/>
    <col min="2810" max="2811" width="18.42578125" style="2" bestFit="1" customWidth="1"/>
    <col min="2812" max="3054" width="9.140625" style="2"/>
    <col min="3055" max="3055" width="53.7109375" style="2" bestFit="1" customWidth="1"/>
    <col min="3056" max="3056" width="8.42578125" style="2" customWidth="1"/>
    <col min="3057" max="3057" width="21.42578125" style="2" customWidth="1"/>
    <col min="3058" max="3058" width="21.140625" style="2" customWidth="1"/>
    <col min="3059" max="3059" width="21.5703125" style="2" customWidth="1"/>
    <col min="3060" max="3060" width="15" style="2" customWidth="1"/>
    <col min="3061" max="3061" width="20.5703125" style="2" customWidth="1"/>
    <col min="3062" max="3062" width="19.85546875" style="2" customWidth="1"/>
    <col min="3063" max="3063" width="9.140625" style="2"/>
    <col min="3064" max="3065" width="9.28515625" style="2" bestFit="1" customWidth="1"/>
    <col min="3066" max="3067" width="18.42578125" style="2" bestFit="1" customWidth="1"/>
    <col min="3068" max="3310" width="9.140625" style="2"/>
    <col min="3311" max="3311" width="53.7109375" style="2" bestFit="1" customWidth="1"/>
    <col min="3312" max="3312" width="8.42578125" style="2" customWidth="1"/>
    <col min="3313" max="3313" width="21.42578125" style="2" customWidth="1"/>
    <col min="3314" max="3314" width="21.140625" style="2" customWidth="1"/>
    <col min="3315" max="3315" width="21.5703125" style="2" customWidth="1"/>
    <col min="3316" max="3316" width="15" style="2" customWidth="1"/>
    <col min="3317" max="3317" width="20.5703125" style="2" customWidth="1"/>
    <col min="3318" max="3318" width="19.85546875" style="2" customWidth="1"/>
    <col min="3319" max="3319" width="9.140625" style="2"/>
    <col min="3320" max="3321" width="9.28515625" style="2" bestFit="1" customWidth="1"/>
    <col min="3322" max="3323" width="18.42578125" style="2" bestFit="1" customWidth="1"/>
    <col min="3324" max="3566" width="9.140625" style="2"/>
    <col min="3567" max="3567" width="53.7109375" style="2" bestFit="1" customWidth="1"/>
    <col min="3568" max="3568" width="8.42578125" style="2" customWidth="1"/>
    <col min="3569" max="3569" width="21.42578125" style="2" customWidth="1"/>
    <col min="3570" max="3570" width="21.140625" style="2" customWidth="1"/>
    <col min="3571" max="3571" width="21.5703125" style="2" customWidth="1"/>
    <col min="3572" max="3572" width="15" style="2" customWidth="1"/>
    <col min="3573" max="3573" width="20.5703125" style="2" customWidth="1"/>
    <col min="3574" max="3574" width="19.85546875" style="2" customWidth="1"/>
    <col min="3575" max="3575" width="9.140625" style="2"/>
    <col min="3576" max="3577" width="9.28515625" style="2" bestFit="1" customWidth="1"/>
    <col min="3578" max="3579" width="18.42578125" style="2" bestFit="1" customWidth="1"/>
    <col min="3580" max="3822" width="9.140625" style="2"/>
    <col min="3823" max="3823" width="53.7109375" style="2" bestFit="1" customWidth="1"/>
    <col min="3824" max="3824" width="8.42578125" style="2" customWidth="1"/>
    <col min="3825" max="3825" width="21.42578125" style="2" customWidth="1"/>
    <col min="3826" max="3826" width="21.140625" style="2" customWidth="1"/>
    <col min="3827" max="3827" width="21.5703125" style="2" customWidth="1"/>
    <col min="3828" max="3828" width="15" style="2" customWidth="1"/>
    <col min="3829" max="3829" width="20.5703125" style="2" customWidth="1"/>
    <col min="3830" max="3830" width="19.85546875" style="2" customWidth="1"/>
    <col min="3831" max="3831" width="9.140625" style="2"/>
    <col min="3832" max="3833" width="9.28515625" style="2" bestFit="1" customWidth="1"/>
    <col min="3834" max="3835" width="18.42578125" style="2" bestFit="1" customWidth="1"/>
    <col min="3836" max="4078" width="9.140625" style="2"/>
    <col min="4079" max="4079" width="53.7109375" style="2" bestFit="1" customWidth="1"/>
    <col min="4080" max="4080" width="8.42578125" style="2" customWidth="1"/>
    <col min="4081" max="4081" width="21.42578125" style="2" customWidth="1"/>
    <col min="4082" max="4082" width="21.140625" style="2" customWidth="1"/>
    <col min="4083" max="4083" width="21.5703125" style="2" customWidth="1"/>
    <col min="4084" max="4084" width="15" style="2" customWidth="1"/>
    <col min="4085" max="4085" width="20.5703125" style="2" customWidth="1"/>
    <col min="4086" max="4086" width="19.85546875" style="2" customWidth="1"/>
    <col min="4087" max="4087" width="9.140625" style="2"/>
    <col min="4088" max="4089" width="9.28515625" style="2" bestFit="1" customWidth="1"/>
    <col min="4090" max="4091" width="18.42578125" style="2" bestFit="1" customWidth="1"/>
    <col min="4092" max="4334" width="9.140625" style="2"/>
    <col min="4335" max="4335" width="53.7109375" style="2" bestFit="1" customWidth="1"/>
    <col min="4336" max="4336" width="8.42578125" style="2" customWidth="1"/>
    <col min="4337" max="4337" width="21.42578125" style="2" customWidth="1"/>
    <col min="4338" max="4338" width="21.140625" style="2" customWidth="1"/>
    <col min="4339" max="4339" width="21.5703125" style="2" customWidth="1"/>
    <col min="4340" max="4340" width="15" style="2" customWidth="1"/>
    <col min="4341" max="4341" width="20.5703125" style="2" customWidth="1"/>
    <col min="4342" max="4342" width="19.85546875" style="2" customWidth="1"/>
    <col min="4343" max="4343" width="9.140625" style="2"/>
    <col min="4344" max="4345" width="9.28515625" style="2" bestFit="1" customWidth="1"/>
    <col min="4346" max="4347" width="18.42578125" style="2" bestFit="1" customWidth="1"/>
    <col min="4348" max="4590" width="9.140625" style="2"/>
    <col min="4591" max="4591" width="53.7109375" style="2" bestFit="1" customWidth="1"/>
    <col min="4592" max="4592" width="8.42578125" style="2" customWidth="1"/>
    <col min="4593" max="4593" width="21.42578125" style="2" customWidth="1"/>
    <col min="4594" max="4594" width="21.140625" style="2" customWidth="1"/>
    <col min="4595" max="4595" width="21.5703125" style="2" customWidth="1"/>
    <col min="4596" max="4596" width="15" style="2" customWidth="1"/>
    <col min="4597" max="4597" width="20.5703125" style="2" customWidth="1"/>
    <col min="4598" max="4598" width="19.85546875" style="2" customWidth="1"/>
    <col min="4599" max="4599" width="9.140625" style="2"/>
    <col min="4600" max="4601" width="9.28515625" style="2" bestFit="1" customWidth="1"/>
    <col min="4602" max="4603" width="18.42578125" style="2" bestFit="1" customWidth="1"/>
    <col min="4604" max="4846" width="9.140625" style="2"/>
    <col min="4847" max="4847" width="53.7109375" style="2" bestFit="1" customWidth="1"/>
    <col min="4848" max="4848" width="8.42578125" style="2" customWidth="1"/>
    <col min="4849" max="4849" width="21.42578125" style="2" customWidth="1"/>
    <col min="4850" max="4850" width="21.140625" style="2" customWidth="1"/>
    <col min="4851" max="4851" width="21.5703125" style="2" customWidth="1"/>
    <col min="4852" max="4852" width="15" style="2" customWidth="1"/>
    <col min="4853" max="4853" width="20.5703125" style="2" customWidth="1"/>
    <col min="4854" max="4854" width="19.85546875" style="2" customWidth="1"/>
    <col min="4855" max="4855" width="9.140625" style="2"/>
    <col min="4856" max="4857" width="9.28515625" style="2" bestFit="1" customWidth="1"/>
    <col min="4858" max="4859" width="18.42578125" style="2" bestFit="1" customWidth="1"/>
    <col min="4860" max="5102" width="9.140625" style="2"/>
    <col min="5103" max="5103" width="53.7109375" style="2" bestFit="1" customWidth="1"/>
    <col min="5104" max="5104" width="8.42578125" style="2" customWidth="1"/>
    <col min="5105" max="5105" width="21.42578125" style="2" customWidth="1"/>
    <col min="5106" max="5106" width="21.140625" style="2" customWidth="1"/>
    <col min="5107" max="5107" width="21.5703125" style="2" customWidth="1"/>
    <col min="5108" max="5108" width="15" style="2" customWidth="1"/>
    <col min="5109" max="5109" width="20.5703125" style="2" customWidth="1"/>
    <col min="5110" max="5110" width="19.85546875" style="2" customWidth="1"/>
    <col min="5111" max="5111" width="9.140625" style="2"/>
    <col min="5112" max="5113" width="9.28515625" style="2" bestFit="1" customWidth="1"/>
    <col min="5114" max="5115" width="18.42578125" style="2" bestFit="1" customWidth="1"/>
    <col min="5116" max="5358" width="9.140625" style="2"/>
    <col min="5359" max="5359" width="53.7109375" style="2" bestFit="1" customWidth="1"/>
    <col min="5360" max="5360" width="8.42578125" style="2" customWidth="1"/>
    <col min="5361" max="5361" width="21.42578125" style="2" customWidth="1"/>
    <col min="5362" max="5362" width="21.140625" style="2" customWidth="1"/>
    <col min="5363" max="5363" width="21.5703125" style="2" customWidth="1"/>
    <col min="5364" max="5364" width="15" style="2" customWidth="1"/>
    <col min="5365" max="5365" width="20.5703125" style="2" customWidth="1"/>
    <col min="5366" max="5366" width="19.85546875" style="2" customWidth="1"/>
    <col min="5367" max="5367" width="9.140625" style="2"/>
    <col min="5368" max="5369" width="9.28515625" style="2" bestFit="1" customWidth="1"/>
    <col min="5370" max="5371" width="18.42578125" style="2" bestFit="1" customWidth="1"/>
    <col min="5372" max="5614" width="9.140625" style="2"/>
    <col min="5615" max="5615" width="53.7109375" style="2" bestFit="1" customWidth="1"/>
    <col min="5616" max="5616" width="8.42578125" style="2" customWidth="1"/>
    <col min="5617" max="5617" width="21.42578125" style="2" customWidth="1"/>
    <col min="5618" max="5618" width="21.140625" style="2" customWidth="1"/>
    <col min="5619" max="5619" width="21.5703125" style="2" customWidth="1"/>
    <col min="5620" max="5620" width="15" style="2" customWidth="1"/>
    <col min="5621" max="5621" width="20.5703125" style="2" customWidth="1"/>
    <col min="5622" max="5622" width="19.85546875" style="2" customWidth="1"/>
    <col min="5623" max="5623" width="9.140625" style="2"/>
    <col min="5624" max="5625" width="9.28515625" style="2" bestFit="1" customWidth="1"/>
    <col min="5626" max="5627" width="18.42578125" style="2" bestFit="1" customWidth="1"/>
    <col min="5628" max="5870" width="9.140625" style="2"/>
    <col min="5871" max="5871" width="53.7109375" style="2" bestFit="1" customWidth="1"/>
    <col min="5872" max="5872" width="8.42578125" style="2" customWidth="1"/>
    <col min="5873" max="5873" width="21.42578125" style="2" customWidth="1"/>
    <col min="5874" max="5874" width="21.140625" style="2" customWidth="1"/>
    <col min="5875" max="5875" width="21.5703125" style="2" customWidth="1"/>
    <col min="5876" max="5876" width="15" style="2" customWidth="1"/>
    <col min="5877" max="5877" width="20.5703125" style="2" customWidth="1"/>
    <col min="5878" max="5878" width="19.85546875" style="2" customWidth="1"/>
    <col min="5879" max="5879" width="9.140625" style="2"/>
    <col min="5880" max="5881" width="9.28515625" style="2" bestFit="1" customWidth="1"/>
    <col min="5882" max="5883" width="18.42578125" style="2" bestFit="1" customWidth="1"/>
    <col min="5884" max="6126" width="9.140625" style="2"/>
    <col min="6127" max="6127" width="53.7109375" style="2" bestFit="1" customWidth="1"/>
    <col min="6128" max="6128" width="8.42578125" style="2" customWidth="1"/>
    <col min="6129" max="6129" width="21.42578125" style="2" customWidth="1"/>
    <col min="6130" max="6130" width="21.140625" style="2" customWidth="1"/>
    <col min="6131" max="6131" width="21.5703125" style="2" customWidth="1"/>
    <col min="6132" max="6132" width="15" style="2" customWidth="1"/>
    <col min="6133" max="6133" width="20.5703125" style="2" customWidth="1"/>
    <col min="6134" max="6134" width="19.85546875" style="2" customWidth="1"/>
    <col min="6135" max="6135" width="9.140625" style="2"/>
    <col min="6136" max="6137" width="9.28515625" style="2" bestFit="1" customWidth="1"/>
    <col min="6138" max="6139" width="18.42578125" style="2" bestFit="1" customWidth="1"/>
    <col min="6140" max="6382" width="9.140625" style="2"/>
    <col min="6383" max="6383" width="53.7109375" style="2" bestFit="1" customWidth="1"/>
    <col min="6384" max="6384" width="8.42578125" style="2" customWidth="1"/>
    <col min="6385" max="6385" width="21.42578125" style="2" customWidth="1"/>
    <col min="6386" max="6386" width="21.140625" style="2" customWidth="1"/>
    <col min="6387" max="6387" width="21.5703125" style="2" customWidth="1"/>
    <col min="6388" max="6388" width="15" style="2" customWidth="1"/>
    <col min="6389" max="6389" width="20.5703125" style="2" customWidth="1"/>
    <col min="6390" max="6390" width="19.85546875" style="2" customWidth="1"/>
    <col min="6391" max="6391" width="9.140625" style="2"/>
    <col min="6392" max="6393" width="9.28515625" style="2" bestFit="1" customWidth="1"/>
    <col min="6394" max="6395" width="18.42578125" style="2" bestFit="1" customWidth="1"/>
    <col min="6396" max="6638" width="9.140625" style="2"/>
    <col min="6639" max="6639" width="53.7109375" style="2" bestFit="1" customWidth="1"/>
    <col min="6640" max="6640" width="8.42578125" style="2" customWidth="1"/>
    <col min="6641" max="6641" width="21.42578125" style="2" customWidth="1"/>
    <col min="6642" max="6642" width="21.140625" style="2" customWidth="1"/>
    <col min="6643" max="6643" width="21.5703125" style="2" customWidth="1"/>
    <col min="6644" max="6644" width="15" style="2" customWidth="1"/>
    <col min="6645" max="6645" width="20.5703125" style="2" customWidth="1"/>
    <col min="6646" max="6646" width="19.85546875" style="2" customWidth="1"/>
    <col min="6647" max="6647" width="9.140625" style="2"/>
    <col min="6648" max="6649" width="9.28515625" style="2" bestFit="1" customWidth="1"/>
    <col min="6650" max="6651" width="18.42578125" style="2" bestFit="1" customWidth="1"/>
    <col min="6652" max="6894" width="9.140625" style="2"/>
    <col min="6895" max="6895" width="53.7109375" style="2" bestFit="1" customWidth="1"/>
    <col min="6896" max="6896" width="8.42578125" style="2" customWidth="1"/>
    <col min="6897" max="6897" width="21.42578125" style="2" customWidth="1"/>
    <col min="6898" max="6898" width="21.140625" style="2" customWidth="1"/>
    <col min="6899" max="6899" width="21.5703125" style="2" customWidth="1"/>
    <col min="6900" max="6900" width="15" style="2" customWidth="1"/>
    <col min="6901" max="6901" width="20.5703125" style="2" customWidth="1"/>
    <col min="6902" max="6902" width="19.85546875" style="2" customWidth="1"/>
    <col min="6903" max="6903" width="9.140625" style="2"/>
    <col min="6904" max="6905" width="9.28515625" style="2" bestFit="1" customWidth="1"/>
    <col min="6906" max="6907" width="18.42578125" style="2" bestFit="1" customWidth="1"/>
    <col min="6908" max="7150" width="9.140625" style="2"/>
    <col min="7151" max="7151" width="53.7109375" style="2" bestFit="1" customWidth="1"/>
    <col min="7152" max="7152" width="8.42578125" style="2" customWidth="1"/>
    <col min="7153" max="7153" width="21.42578125" style="2" customWidth="1"/>
    <col min="7154" max="7154" width="21.140625" style="2" customWidth="1"/>
    <col min="7155" max="7155" width="21.5703125" style="2" customWidth="1"/>
    <col min="7156" max="7156" width="15" style="2" customWidth="1"/>
    <col min="7157" max="7157" width="20.5703125" style="2" customWidth="1"/>
    <col min="7158" max="7158" width="19.85546875" style="2" customWidth="1"/>
    <col min="7159" max="7159" width="9.140625" style="2"/>
    <col min="7160" max="7161" width="9.28515625" style="2" bestFit="1" customWidth="1"/>
    <col min="7162" max="7163" width="18.42578125" style="2" bestFit="1" customWidth="1"/>
    <col min="7164" max="7406" width="9.140625" style="2"/>
    <col min="7407" max="7407" width="53.7109375" style="2" bestFit="1" customWidth="1"/>
    <col min="7408" max="7408" width="8.42578125" style="2" customWidth="1"/>
    <col min="7409" max="7409" width="21.42578125" style="2" customWidth="1"/>
    <col min="7410" max="7410" width="21.140625" style="2" customWidth="1"/>
    <col min="7411" max="7411" width="21.5703125" style="2" customWidth="1"/>
    <col min="7412" max="7412" width="15" style="2" customWidth="1"/>
    <col min="7413" max="7413" width="20.5703125" style="2" customWidth="1"/>
    <col min="7414" max="7414" width="19.85546875" style="2" customWidth="1"/>
    <col min="7415" max="7415" width="9.140625" style="2"/>
    <col min="7416" max="7417" width="9.28515625" style="2" bestFit="1" customWidth="1"/>
    <col min="7418" max="7419" width="18.42578125" style="2" bestFit="1" customWidth="1"/>
    <col min="7420" max="7662" width="9.140625" style="2"/>
    <col min="7663" max="7663" width="53.7109375" style="2" bestFit="1" customWidth="1"/>
    <col min="7664" max="7664" width="8.42578125" style="2" customWidth="1"/>
    <col min="7665" max="7665" width="21.42578125" style="2" customWidth="1"/>
    <col min="7666" max="7666" width="21.140625" style="2" customWidth="1"/>
    <col min="7667" max="7667" width="21.5703125" style="2" customWidth="1"/>
    <col min="7668" max="7668" width="15" style="2" customWidth="1"/>
    <col min="7669" max="7669" width="20.5703125" style="2" customWidth="1"/>
    <col min="7670" max="7670" width="19.85546875" style="2" customWidth="1"/>
    <col min="7671" max="7671" width="9.140625" style="2"/>
    <col min="7672" max="7673" width="9.28515625" style="2" bestFit="1" customWidth="1"/>
    <col min="7674" max="7675" width="18.42578125" style="2" bestFit="1" customWidth="1"/>
    <col min="7676" max="7918" width="9.140625" style="2"/>
    <col min="7919" max="7919" width="53.7109375" style="2" bestFit="1" customWidth="1"/>
    <col min="7920" max="7920" width="8.42578125" style="2" customWidth="1"/>
    <col min="7921" max="7921" width="21.42578125" style="2" customWidth="1"/>
    <col min="7922" max="7922" width="21.140625" style="2" customWidth="1"/>
    <col min="7923" max="7923" width="21.5703125" style="2" customWidth="1"/>
    <col min="7924" max="7924" width="15" style="2" customWidth="1"/>
    <col min="7925" max="7925" width="20.5703125" style="2" customWidth="1"/>
    <col min="7926" max="7926" width="19.85546875" style="2" customWidth="1"/>
    <col min="7927" max="7927" width="9.140625" style="2"/>
    <col min="7928" max="7929" width="9.28515625" style="2" bestFit="1" customWidth="1"/>
    <col min="7930" max="7931" width="18.42578125" style="2" bestFit="1" customWidth="1"/>
    <col min="7932" max="8174" width="9.140625" style="2"/>
    <col min="8175" max="8175" width="53.7109375" style="2" bestFit="1" customWidth="1"/>
    <col min="8176" max="8176" width="8.42578125" style="2" customWidth="1"/>
    <col min="8177" max="8177" width="21.42578125" style="2" customWidth="1"/>
    <col min="8178" max="8178" width="21.140625" style="2" customWidth="1"/>
    <col min="8179" max="8179" width="21.5703125" style="2" customWidth="1"/>
    <col min="8180" max="8180" width="15" style="2" customWidth="1"/>
    <col min="8181" max="8181" width="20.5703125" style="2" customWidth="1"/>
    <col min="8182" max="8182" width="19.85546875" style="2" customWidth="1"/>
    <col min="8183" max="8183" width="9.140625" style="2"/>
    <col min="8184" max="8185" width="9.28515625" style="2" bestFit="1" customWidth="1"/>
    <col min="8186" max="8187" width="18.42578125" style="2" bestFit="1" customWidth="1"/>
    <col min="8188" max="8430" width="9.140625" style="2"/>
    <col min="8431" max="8431" width="53.7109375" style="2" bestFit="1" customWidth="1"/>
    <col min="8432" max="8432" width="8.42578125" style="2" customWidth="1"/>
    <col min="8433" max="8433" width="21.42578125" style="2" customWidth="1"/>
    <col min="8434" max="8434" width="21.140625" style="2" customWidth="1"/>
    <col min="8435" max="8435" width="21.5703125" style="2" customWidth="1"/>
    <col min="8436" max="8436" width="15" style="2" customWidth="1"/>
    <col min="8437" max="8437" width="20.5703125" style="2" customWidth="1"/>
    <col min="8438" max="8438" width="19.85546875" style="2" customWidth="1"/>
    <col min="8439" max="8439" width="9.140625" style="2"/>
    <col min="8440" max="8441" width="9.28515625" style="2" bestFit="1" customWidth="1"/>
    <col min="8442" max="8443" width="18.42578125" style="2" bestFit="1" customWidth="1"/>
    <col min="8444" max="8686" width="9.140625" style="2"/>
    <col min="8687" max="8687" width="53.7109375" style="2" bestFit="1" customWidth="1"/>
    <col min="8688" max="8688" width="8.42578125" style="2" customWidth="1"/>
    <col min="8689" max="8689" width="21.42578125" style="2" customWidth="1"/>
    <col min="8690" max="8690" width="21.140625" style="2" customWidth="1"/>
    <col min="8691" max="8691" width="21.5703125" style="2" customWidth="1"/>
    <col min="8692" max="8692" width="15" style="2" customWidth="1"/>
    <col min="8693" max="8693" width="20.5703125" style="2" customWidth="1"/>
    <col min="8694" max="8694" width="19.85546875" style="2" customWidth="1"/>
    <col min="8695" max="8695" width="9.140625" style="2"/>
    <col min="8696" max="8697" width="9.28515625" style="2" bestFit="1" customWidth="1"/>
    <col min="8698" max="8699" width="18.42578125" style="2" bestFit="1" customWidth="1"/>
    <col min="8700" max="8942" width="9.140625" style="2"/>
    <col min="8943" max="8943" width="53.7109375" style="2" bestFit="1" customWidth="1"/>
    <col min="8944" max="8944" width="8.42578125" style="2" customWidth="1"/>
    <col min="8945" max="8945" width="21.42578125" style="2" customWidth="1"/>
    <col min="8946" max="8946" width="21.140625" style="2" customWidth="1"/>
    <col min="8947" max="8947" width="21.5703125" style="2" customWidth="1"/>
    <col min="8948" max="8948" width="15" style="2" customWidth="1"/>
    <col min="8949" max="8949" width="20.5703125" style="2" customWidth="1"/>
    <col min="8950" max="8950" width="19.85546875" style="2" customWidth="1"/>
    <col min="8951" max="8951" width="9.140625" style="2"/>
    <col min="8952" max="8953" width="9.28515625" style="2" bestFit="1" customWidth="1"/>
    <col min="8954" max="8955" width="18.42578125" style="2" bestFit="1" customWidth="1"/>
    <col min="8956" max="9198" width="9.140625" style="2"/>
    <col min="9199" max="9199" width="53.7109375" style="2" bestFit="1" customWidth="1"/>
    <col min="9200" max="9200" width="8.42578125" style="2" customWidth="1"/>
    <col min="9201" max="9201" width="21.42578125" style="2" customWidth="1"/>
    <col min="9202" max="9202" width="21.140625" style="2" customWidth="1"/>
    <col min="9203" max="9203" width="21.5703125" style="2" customWidth="1"/>
    <col min="9204" max="9204" width="15" style="2" customWidth="1"/>
    <col min="9205" max="9205" width="20.5703125" style="2" customWidth="1"/>
    <col min="9206" max="9206" width="19.85546875" style="2" customWidth="1"/>
    <col min="9207" max="9207" width="9.140625" style="2"/>
    <col min="9208" max="9209" width="9.28515625" style="2" bestFit="1" customWidth="1"/>
    <col min="9210" max="9211" width="18.42578125" style="2" bestFit="1" customWidth="1"/>
    <col min="9212" max="9454" width="9.140625" style="2"/>
    <col min="9455" max="9455" width="53.7109375" style="2" bestFit="1" customWidth="1"/>
    <col min="9456" max="9456" width="8.42578125" style="2" customWidth="1"/>
    <col min="9457" max="9457" width="21.42578125" style="2" customWidth="1"/>
    <col min="9458" max="9458" width="21.140625" style="2" customWidth="1"/>
    <col min="9459" max="9459" width="21.5703125" style="2" customWidth="1"/>
    <col min="9460" max="9460" width="15" style="2" customWidth="1"/>
    <col min="9461" max="9461" width="20.5703125" style="2" customWidth="1"/>
    <col min="9462" max="9462" width="19.85546875" style="2" customWidth="1"/>
    <col min="9463" max="9463" width="9.140625" style="2"/>
    <col min="9464" max="9465" width="9.28515625" style="2" bestFit="1" customWidth="1"/>
    <col min="9466" max="9467" width="18.42578125" style="2" bestFit="1" customWidth="1"/>
    <col min="9468" max="9710" width="9.140625" style="2"/>
    <col min="9711" max="9711" width="53.7109375" style="2" bestFit="1" customWidth="1"/>
    <col min="9712" max="9712" width="8.42578125" style="2" customWidth="1"/>
    <col min="9713" max="9713" width="21.42578125" style="2" customWidth="1"/>
    <col min="9714" max="9714" width="21.140625" style="2" customWidth="1"/>
    <col min="9715" max="9715" width="21.5703125" style="2" customWidth="1"/>
    <col min="9716" max="9716" width="15" style="2" customWidth="1"/>
    <col min="9717" max="9717" width="20.5703125" style="2" customWidth="1"/>
    <col min="9718" max="9718" width="19.85546875" style="2" customWidth="1"/>
    <col min="9719" max="9719" width="9.140625" style="2"/>
    <col min="9720" max="9721" width="9.28515625" style="2" bestFit="1" customWidth="1"/>
    <col min="9722" max="9723" width="18.42578125" style="2" bestFit="1" customWidth="1"/>
    <col min="9724" max="9966" width="9.140625" style="2"/>
    <col min="9967" max="9967" width="53.7109375" style="2" bestFit="1" customWidth="1"/>
    <col min="9968" max="9968" width="8.42578125" style="2" customWidth="1"/>
    <col min="9969" max="9969" width="21.42578125" style="2" customWidth="1"/>
    <col min="9970" max="9970" width="21.140625" style="2" customWidth="1"/>
    <col min="9971" max="9971" width="21.5703125" style="2" customWidth="1"/>
    <col min="9972" max="9972" width="15" style="2" customWidth="1"/>
    <col min="9973" max="9973" width="20.5703125" style="2" customWidth="1"/>
    <col min="9974" max="9974" width="19.85546875" style="2" customWidth="1"/>
    <col min="9975" max="9975" width="9.140625" style="2"/>
    <col min="9976" max="9977" width="9.28515625" style="2" bestFit="1" customWidth="1"/>
    <col min="9978" max="9979" width="18.42578125" style="2" bestFit="1" customWidth="1"/>
    <col min="9980" max="10222" width="9.140625" style="2"/>
    <col min="10223" max="10223" width="53.7109375" style="2" bestFit="1" customWidth="1"/>
    <col min="10224" max="10224" width="8.42578125" style="2" customWidth="1"/>
    <col min="10225" max="10225" width="21.42578125" style="2" customWidth="1"/>
    <col min="10226" max="10226" width="21.140625" style="2" customWidth="1"/>
    <col min="10227" max="10227" width="21.5703125" style="2" customWidth="1"/>
    <col min="10228" max="10228" width="15" style="2" customWidth="1"/>
    <col min="10229" max="10229" width="20.5703125" style="2" customWidth="1"/>
    <col min="10230" max="10230" width="19.85546875" style="2" customWidth="1"/>
    <col min="10231" max="10231" width="9.140625" style="2"/>
    <col min="10232" max="10233" width="9.28515625" style="2" bestFit="1" customWidth="1"/>
    <col min="10234" max="10235" width="18.42578125" style="2" bestFit="1" customWidth="1"/>
    <col min="10236" max="10478" width="9.140625" style="2"/>
    <col min="10479" max="10479" width="53.7109375" style="2" bestFit="1" customWidth="1"/>
    <col min="10480" max="10480" width="8.42578125" style="2" customWidth="1"/>
    <col min="10481" max="10481" width="21.42578125" style="2" customWidth="1"/>
    <col min="10482" max="10482" width="21.140625" style="2" customWidth="1"/>
    <col min="10483" max="10483" width="21.5703125" style="2" customWidth="1"/>
    <col min="10484" max="10484" width="15" style="2" customWidth="1"/>
    <col min="10485" max="10485" width="20.5703125" style="2" customWidth="1"/>
    <col min="10486" max="10486" width="19.85546875" style="2" customWidth="1"/>
    <col min="10487" max="10487" width="9.140625" style="2"/>
    <col min="10488" max="10489" width="9.28515625" style="2" bestFit="1" customWidth="1"/>
    <col min="10490" max="10491" width="18.42578125" style="2" bestFit="1" customWidth="1"/>
    <col min="10492" max="10734" width="9.140625" style="2"/>
    <col min="10735" max="10735" width="53.7109375" style="2" bestFit="1" customWidth="1"/>
    <col min="10736" max="10736" width="8.42578125" style="2" customWidth="1"/>
    <col min="10737" max="10737" width="21.42578125" style="2" customWidth="1"/>
    <col min="10738" max="10738" width="21.140625" style="2" customWidth="1"/>
    <col min="10739" max="10739" width="21.5703125" style="2" customWidth="1"/>
    <col min="10740" max="10740" width="15" style="2" customWidth="1"/>
    <col min="10741" max="10741" width="20.5703125" style="2" customWidth="1"/>
    <col min="10742" max="10742" width="19.85546875" style="2" customWidth="1"/>
    <col min="10743" max="10743" width="9.140625" style="2"/>
    <col min="10744" max="10745" width="9.28515625" style="2" bestFit="1" customWidth="1"/>
    <col min="10746" max="10747" width="18.42578125" style="2" bestFit="1" customWidth="1"/>
    <col min="10748" max="10990" width="9.140625" style="2"/>
    <col min="10991" max="10991" width="53.7109375" style="2" bestFit="1" customWidth="1"/>
    <col min="10992" max="10992" width="8.42578125" style="2" customWidth="1"/>
    <col min="10993" max="10993" width="21.42578125" style="2" customWidth="1"/>
    <col min="10994" max="10994" width="21.140625" style="2" customWidth="1"/>
    <col min="10995" max="10995" width="21.5703125" style="2" customWidth="1"/>
    <col min="10996" max="10996" width="15" style="2" customWidth="1"/>
    <col min="10997" max="10997" width="20.5703125" style="2" customWidth="1"/>
    <col min="10998" max="10998" width="19.85546875" style="2" customWidth="1"/>
    <col min="10999" max="10999" width="9.140625" style="2"/>
    <col min="11000" max="11001" width="9.28515625" style="2" bestFit="1" customWidth="1"/>
    <col min="11002" max="11003" width="18.42578125" style="2" bestFit="1" customWidth="1"/>
    <col min="11004" max="11246" width="9.140625" style="2"/>
    <col min="11247" max="11247" width="53.7109375" style="2" bestFit="1" customWidth="1"/>
    <col min="11248" max="11248" width="8.42578125" style="2" customWidth="1"/>
    <col min="11249" max="11249" width="21.42578125" style="2" customWidth="1"/>
    <col min="11250" max="11250" width="21.140625" style="2" customWidth="1"/>
    <col min="11251" max="11251" width="21.5703125" style="2" customWidth="1"/>
    <col min="11252" max="11252" width="15" style="2" customWidth="1"/>
    <col min="11253" max="11253" width="20.5703125" style="2" customWidth="1"/>
    <col min="11254" max="11254" width="19.85546875" style="2" customWidth="1"/>
    <col min="11255" max="11255" width="9.140625" style="2"/>
    <col min="11256" max="11257" width="9.28515625" style="2" bestFit="1" customWidth="1"/>
    <col min="11258" max="11259" width="18.42578125" style="2" bestFit="1" customWidth="1"/>
    <col min="11260" max="11502" width="9.140625" style="2"/>
    <col min="11503" max="11503" width="53.7109375" style="2" bestFit="1" customWidth="1"/>
    <col min="11504" max="11504" width="8.42578125" style="2" customWidth="1"/>
    <col min="11505" max="11505" width="21.42578125" style="2" customWidth="1"/>
    <col min="11506" max="11506" width="21.140625" style="2" customWidth="1"/>
    <col min="11507" max="11507" width="21.5703125" style="2" customWidth="1"/>
    <col min="11508" max="11508" width="15" style="2" customWidth="1"/>
    <col min="11509" max="11509" width="20.5703125" style="2" customWidth="1"/>
    <col min="11510" max="11510" width="19.85546875" style="2" customWidth="1"/>
    <col min="11511" max="11511" width="9.140625" style="2"/>
    <col min="11512" max="11513" width="9.28515625" style="2" bestFit="1" customWidth="1"/>
    <col min="11514" max="11515" width="18.42578125" style="2" bestFit="1" customWidth="1"/>
    <col min="11516" max="11758" width="9.140625" style="2"/>
    <col min="11759" max="11759" width="53.7109375" style="2" bestFit="1" customWidth="1"/>
    <col min="11760" max="11760" width="8.42578125" style="2" customWidth="1"/>
    <col min="11761" max="11761" width="21.42578125" style="2" customWidth="1"/>
    <col min="11762" max="11762" width="21.140625" style="2" customWidth="1"/>
    <col min="11763" max="11763" width="21.5703125" style="2" customWidth="1"/>
    <col min="11764" max="11764" width="15" style="2" customWidth="1"/>
    <col min="11765" max="11765" width="20.5703125" style="2" customWidth="1"/>
    <col min="11766" max="11766" width="19.85546875" style="2" customWidth="1"/>
    <col min="11767" max="11767" width="9.140625" style="2"/>
    <col min="11768" max="11769" width="9.28515625" style="2" bestFit="1" customWidth="1"/>
    <col min="11770" max="11771" width="18.42578125" style="2" bestFit="1" customWidth="1"/>
    <col min="11772" max="12014" width="9.140625" style="2"/>
    <col min="12015" max="12015" width="53.7109375" style="2" bestFit="1" customWidth="1"/>
    <col min="12016" max="12016" width="8.42578125" style="2" customWidth="1"/>
    <col min="12017" max="12017" width="21.42578125" style="2" customWidth="1"/>
    <col min="12018" max="12018" width="21.140625" style="2" customWidth="1"/>
    <col min="12019" max="12019" width="21.5703125" style="2" customWidth="1"/>
    <col min="12020" max="12020" width="15" style="2" customWidth="1"/>
    <col min="12021" max="12021" width="20.5703125" style="2" customWidth="1"/>
    <col min="12022" max="12022" width="19.85546875" style="2" customWidth="1"/>
    <col min="12023" max="12023" width="9.140625" style="2"/>
    <col min="12024" max="12025" width="9.28515625" style="2" bestFit="1" customWidth="1"/>
    <col min="12026" max="12027" width="18.42578125" style="2" bestFit="1" customWidth="1"/>
    <col min="12028" max="12270" width="9.140625" style="2"/>
    <col min="12271" max="12271" width="53.7109375" style="2" bestFit="1" customWidth="1"/>
    <col min="12272" max="12272" width="8.42578125" style="2" customWidth="1"/>
    <col min="12273" max="12273" width="21.42578125" style="2" customWidth="1"/>
    <col min="12274" max="12274" width="21.140625" style="2" customWidth="1"/>
    <col min="12275" max="12275" width="21.5703125" style="2" customWidth="1"/>
    <col min="12276" max="12276" width="15" style="2" customWidth="1"/>
    <col min="12277" max="12277" width="20.5703125" style="2" customWidth="1"/>
    <col min="12278" max="12278" width="19.85546875" style="2" customWidth="1"/>
    <col min="12279" max="12279" width="9.140625" style="2"/>
    <col min="12280" max="12281" width="9.28515625" style="2" bestFit="1" customWidth="1"/>
    <col min="12282" max="12283" width="18.42578125" style="2" bestFit="1" customWidth="1"/>
    <col min="12284" max="12526" width="9.140625" style="2"/>
    <col min="12527" max="12527" width="53.7109375" style="2" bestFit="1" customWidth="1"/>
    <col min="12528" max="12528" width="8.42578125" style="2" customWidth="1"/>
    <col min="12529" max="12529" width="21.42578125" style="2" customWidth="1"/>
    <col min="12530" max="12530" width="21.140625" style="2" customWidth="1"/>
    <col min="12531" max="12531" width="21.5703125" style="2" customWidth="1"/>
    <col min="12532" max="12532" width="15" style="2" customWidth="1"/>
    <col min="12533" max="12533" width="20.5703125" style="2" customWidth="1"/>
    <col min="12534" max="12534" width="19.85546875" style="2" customWidth="1"/>
    <col min="12535" max="12535" width="9.140625" style="2"/>
    <col min="12536" max="12537" width="9.28515625" style="2" bestFit="1" customWidth="1"/>
    <col min="12538" max="12539" width="18.42578125" style="2" bestFit="1" customWidth="1"/>
    <col min="12540" max="12782" width="9.140625" style="2"/>
    <col min="12783" max="12783" width="53.7109375" style="2" bestFit="1" customWidth="1"/>
    <col min="12784" max="12784" width="8.42578125" style="2" customWidth="1"/>
    <col min="12785" max="12785" width="21.42578125" style="2" customWidth="1"/>
    <col min="12786" max="12786" width="21.140625" style="2" customWidth="1"/>
    <col min="12787" max="12787" width="21.5703125" style="2" customWidth="1"/>
    <col min="12788" max="12788" width="15" style="2" customWidth="1"/>
    <col min="12789" max="12789" width="20.5703125" style="2" customWidth="1"/>
    <col min="12790" max="12790" width="19.85546875" style="2" customWidth="1"/>
    <col min="12791" max="12791" width="9.140625" style="2"/>
    <col min="12792" max="12793" width="9.28515625" style="2" bestFit="1" customWidth="1"/>
    <col min="12794" max="12795" width="18.42578125" style="2" bestFit="1" customWidth="1"/>
    <col min="12796" max="13038" width="9.140625" style="2"/>
    <col min="13039" max="13039" width="53.7109375" style="2" bestFit="1" customWidth="1"/>
    <col min="13040" max="13040" width="8.42578125" style="2" customWidth="1"/>
    <col min="13041" max="13041" width="21.42578125" style="2" customWidth="1"/>
    <col min="13042" max="13042" width="21.140625" style="2" customWidth="1"/>
    <col min="13043" max="13043" width="21.5703125" style="2" customWidth="1"/>
    <col min="13044" max="13044" width="15" style="2" customWidth="1"/>
    <col min="13045" max="13045" width="20.5703125" style="2" customWidth="1"/>
    <col min="13046" max="13046" width="19.85546875" style="2" customWidth="1"/>
    <col min="13047" max="13047" width="9.140625" style="2"/>
    <col min="13048" max="13049" width="9.28515625" style="2" bestFit="1" customWidth="1"/>
    <col min="13050" max="13051" width="18.42578125" style="2" bestFit="1" customWidth="1"/>
    <col min="13052" max="13294" width="9.140625" style="2"/>
    <col min="13295" max="13295" width="53.7109375" style="2" bestFit="1" customWidth="1"/>
    <col min="13296" max="13296" width="8.42578125" style="2" customWidth="1"/>
    <col min="13297" max="13297" width="21.42578125" style="2" customWidth="1"/>
    <col min="13298" max="13298" width="21.140625" style="2" customWidth="1"/>
    <col min="13299" max="13299" width="21.5703125" style="2" customWidth="1"/>
    <col min="13300" max="13300" width="15" style="2" customWidth="1"/>
    <col min="13301" max="13301" width="20.5703125" style="2" customWidth="1"/>
    <col min="13302" max="13302" width="19.85546875" style="2" customWidth="1"/>
    <col min="13303" max="13303" width="9.140625" style="2"/>
    <col min="13304" max="13305" width="9.28515625" style="2" bestFit="1" customWidth="1"/>
    <col min="13306" max="13307" width="18.42578125" style="2" bestFit="1" customWidth="1"/>
    <col min="13308" max="13550" width="9.140625" style="2"/>
    <col min="13551" max="13551" width="53.7109375" style="2" bestFit="1" customWidth="1"/>
    <col min="13552" max="13552" width="8.42578125" style="2" customWidth="1"/>
    <col min="13553" max="13553" width="21.42578125" style="2" customWidth="1"/>
    <col min="13554" max="13554" width="21.140625" style="2" customWidth="1"/>
    <col min="13555" max="13555" width="21.5703125" style="2" customWidth="1"/>
    <col min="13556" max="13556" width="15" style="2" customWidth="1"/>
    <col min="13557" max="13557" width="20.5703125" style="2" customWidth="1"/>
    <col min="13558" max="13558" width="19.85546875" style="2" customWidth="1"/>
    <col min="13559" max="13559" width="9.140625" style="2"/>
    <col min="13560" max="13561" width="9.28515625" style="2" bestFit="1" customWidth="1"/>
    <col min="13562" max="13563" width="18.42578125" style="2" bestFit="1" customWidth="1"/>
    <col min="13564" max="13806" width="9.140625" style="2"/>
    <col min="13807" max="13807" width="53.7109375" style="2" bestFit="1" customWidth="1"/>
    <col min="13808" max="13808" width="8.42578125" style="2" customWidth="1"/>
    <col min="13809" max="13809" width="21.42578125" style="2" customWidth="1"/>
    <col min="13810" max="13810" width="21.140625" style="2" customWidth="1"/>
    <col min="13811" max="13811" width="21.5703125" style="2" customWidth="1"/>
    <col min="13812" max="13812" width="15" style="2" customWidth="1"/>
    <col min="13813" max="13813" width="20.5703125" style="2" customWidth="1"/>
    <col min="13814" max="13814" width="19.85546875" style="2" customWidth="1"/>
    <col min="13815" max="13815" width="9.140625" style="2"/>
    <col min="13816" max="13817" width="9.28515625" style="2" bestFit="1" customWidth="1"/>
    <col min="13818" max="13819" width="18.42578125" style="2" bestFit="1" customWidth="1"/>
    <col min="13820" max="14062" width="9.140625" style="2"/>
    <col min="14063" max="14063" width="53.7109375" style="2" bestFit="1" customWidth="1"/>
    <col min="14064" max="14064" width="8.42578125" style="2" customWidth="1"/>
    <col min="14065" max="14065" width="21.42578125" style="2" customWidth="1"/>
    <col min="14066" max="14066" width="21.140625" style="2" customWidth="1"/>
    <col min="14067" max="14067" width="21.5703125" style="2" customWidth="1"/>
    <col min="14068" max="14068" width="15" style="2" customWidth="1"/>
    <col min="14069" max="14069" width="20.5703125" style="2" customWidth="1"/>
    <col min="14070" max="14070" width="19.85546875" style="2" customWidth="1"/>
    <col min="14071" max="14071" width="9.140625" style="2"/>
    <col min="14072" max="14073" width="9.28515625" style="2" bestFit="1" customWidth="1"/>
    <col min="14074" max="14075" width="18.42578125" style="2" bestFit="1" customWidth="1"/>
    <col min="14076" max="14318" width="9.140625" style="2"/>
    <col min="14319" max="14319" width="53.7109375" style="2" bestFit="1" customWidth="1"/>
    <col min="14320" max="14320" width="8.42578125" style="2" customWidth="1"/>
    <col min="14321" max="14321" width="21.42578125" style="2" customWidth="1"/>
    <col min="14322" max="14322" width="21.140625" style="2" customWidth="1"/>
    <col min="14323" max="14323" width="21.5703125" style="2" customWidth="1"/>
    <col min="14324" max="14324" width="15" style="2" customWidth="1"/>
    <col min="14325" max="14325" width="20.5703125" style="2" customWidth="1"/>
    <col min="14326" max="14326" width="19.85546875" style="2" customWidth="1"/>
    <col min="14327" max="14327" width="9.140625" style="2"/>
    <col min="14328" max="14329" width="9.28515625" style="2" bestFit="1" customWidth="1"/>
    <col min="14330" max="14331" width="18.42578125" style="2" bestFit="1" customWidth="1"/>
    <col min="14332" max="14574" width="9.140625" style="2"/>
    <col min="14575" max="14575" width="53.7109375" style="2" bestFit="1" customWidth="1"/>
    <col min="14576" max="14576" width="8.42578125" style="2" customWidth="1"/>
    <col min="14577" max="14577" width="21.42578125" style="2" customWidth="1"/>
    <col min="14578" max="14578" width="21.140625" style="2" customWidth="1"/>
    <col min="14579" max="14579" width="21.5703125" style="2" customWidth="1"/>
    <col min="14580" max="14580" width="15" style="2" customWidth="1"/>
    <col min="14581" max="14581" width="20.5703125" style="2" customWidth="1"/>
    <col min="14582" max="14582" width="19.85546875" style="2" customWidth="1"/>
    <col min="14583" max="14583" width="9.140625" style="2"/>
    <col min="14584" max="14585" width="9.28515625" style="2" bestFit="1" customWidth="1"/>
    <col min="14586" max="14587" width="18.42578125" style="2" bestFit="1" customWidth="1"/>
    <col min="14588" max="14830" width="9.140625" style="2"/>
    <col min="14831" max="14831" width="53.7109375" style="2" bestFit="1" customWidth="1"/>
    <col min="14832" max="14832" width="8.42578125" style="2" customWidth="1"/>
    <col min="14833" max="14833" width="21.42578125" style="2" customWidth="1"/>
    <col min="14834" max="14834" width="21.140625" style="2" customWidth="1"/>
    <col min="14835" max="14835" width="21.5703125" style="2" customWidth="1"/>
    <col min="14836" max="14836" width="15" style="2" customWidth="1"/>
    <col min="14837" max="14837" width="20.5703125" style="2" customWidth="1"/>
    <col min="14838" max="14838" width="19.85546875" style="2" customWidth="1"/>
    <col min="14839" max="14839" width="9.140625" style="2"/>
    <col min="14840" max="14841" width="9.28515625" style="2" bestFit="1" customWidth="1"/>
    <col min="14842" max="14843" width="18.42578125" style="2" bestFit="1" customWidth="1"/>
    <col min="14844" max="15086" width="9.140625" style="2"/>
    <col min="15087" max="15087" width="53.7109375" style="2" bestFit="1" customWidth="1"/>
    <col min="15088" max="15088" width="8.42578125" style="2" customWidth="1"/>
    <col min="15089" max="15089" width="21.42578125" style="2" customWidth="1"/>
    <col min="15090" max="15090" width="21.140625" style="2" customWidth="1"/>
    <col min="15091" max="15091" width="21.5703125" style="2" customWidth="1"/>
    <col min="15092" max="15092" width="15" style="2" customWidth="1"/>
    <col min="15093" max="15093" width="20.5703125" style="2" customWidth="1"/>
    <col min="15094" max="15094" width="19.85546875" style="2" customWidth="1"/>
    <col min="15095" max="15095" width="9.140625" style="2"/>
    <col min="15096" max="15097" width="9.28515625" style="2" bestFit="1" customWidth="1"/>
    <col min="15098" max="15099" width="18.42578125" style="2" bestFit="1" customWidth="1"/>
    <col min="15100" max="15342" width="9.140625" style="2"/>
    <col min="15343" max="15343" width="53.7109375" style="2" bestFit="1" customWidth="1"/>
    <col min="15344" max="15344" width="8.42578125" style="2" customWidth="1"/>
    <col min="15345" max="15345" width="21.42578125" style="2" customWidth="1"/>
    <col min="15346" max="15346" width="21.140625" style="2" customWidth="1"/>
    <col min="15347" max="15347" width="21.5703125" style="2" customWidth="1"/>
    <col min="15348" max="15348" width="15" style="2" customWidth="1"/>
    <col min="15349" max="15349" width="20.5703125" style="2" customWidth="1"/>
    <col min="15350" max="15350" width="19.85546875" style="2" customWidth="1"/>
    <col min="15351" max="15351" width="9.140625" style="2"/>
    <col min="15352" max="15353" width="9.28515625" style="2" bestFit="1" customWidth="1"/>
    <col min="15354" max="15355" width="18.42578125" style="2" bestFit="1" customWidth="1"/>
    <col min="15356" max="15598" width="9.140625" style="2"/>
    <col min="15599" max="15599" width="53.7109375" style="2" bestFit="1" customWidth="1"/>
    <col min="15600" max="15600" width="8.42578125" style="2" customWidth="1"/>
    <col min="15601" max="15601" width="21.42578125" style="2" customWidth="1"/>
    <col min="15602" max="15602" width="21.140625" style="2" customWidth="1"/>
    <col min="15603" max="15603" width="21.5703125" style="2" customWidth="1"/>
    <col min="15604" max="15604" width="15" style="2" customWidth="1"/>
    <col min="15605" max="15605" width="20.5703125" style="2" customWidth="1"/>
    <col min="15606" max="15606" width="19.85546875" style="2" customWidth="1"/>
    <col min="15607" max="15607" width="9.140625" style="2"/>
    <col min="15608" max="15609" width="9.28515625" style="2" bestFit="1" customWidth="1"/>
    <col min="15610" max="15611" width="18.42578125" style="2" bestFit="1" customWidth="1"/>
    <col min="15612" max="15854" width="9.140625" style="2"/>
    <col min="15855" max="15855" width="53.7109375" style="2" bestFit="1" customWidth="1"/>
    <col min="15856" max="15856" width="8.42578125" style="2" customWidth="1"/>
    <col min="15857" max="15857" width="21.42578125" style="2" customWidth="1"/>
    <col min="15858" max="15858" width="21.140625" style="2" customWidth="1"/>
    <col min="15859" max="15859" width="21.5703125" style="2" customWidth="1"/>
    <col min="15860" max="15860" width="15" style="2" customWidth="1"/>
    <col min="15861" max="15861" width="20.5703125" style="2" customWidth="1"/>
    <col min="15862" max="15862" width="19.85546875" style="2" customWidth="1"/>
    <col min="15863" max="15863" width="9.140625" style="2"/>
    <col min="15864" max="15865" width="9.28515625" style="2" bestFit="1" customWidth="1"/>
    <col min="15866" max="15867" width="18.42578125" style="2" bestFit="1" customWidth="1"/>
    <col min="15868" max="16110" width="9.140625" style="2"/>
    <col min="16111" max="16111" width="53.7109375" style="2" bestFit="1" customWidth="1"/>
    <col min="16112" max="16112" width="8.42578125" style="2" customWidth="1"/>
    <col min="16113" max="16113" width="21.42578125" style="2" customWidth="1"/>
    <col min="16114" max="16114" width="21.140625" style="2" customWidth="1"/>
    <col min="16115" max="16115" width="21.5703125" style="2" customWidth="1"/>
    <col min="16116" max="16116" width="15" style="2" customWidth="1"/>
    <col min="16117" max="16117" width="20.5703125" style="2" customWidth="1"/>
    <col min="16118" max="16118" width="19.85546875" style="2" customWidth="1"/>
    <col min="16119" max="16119" width="9.140625" style="2"/>
    <col min="16120" max="16121" width="9.28515625" style="2" bestFit="1" customWidth="1"/>
    <col min="16122" max="16123" width="18.42578125" style="2" bestFit="1" customWidth="1"/>
    <col min="16124" max="16384" width="9.140625" style="2"/>
  </cols>
  <sheetData>
    <row r="4" spans="2:10" x14ac:dyDescent="0.2">
      <c r="B4" s="1" t="s">
        <v>0</v>
      </c>
    </row>
    <row r="7" spans="2:10" x14ac:dyDescent="0.2">
      <c r="B7" s="3" t="s">
        <v>103</v>
      </c>
    </row>
    <row r="8" spans="2:10" x14ac:dyDescent="0.2">
      <c r="H8" s="63" t="s">
        <v>1</v>
      </c>
      <c r="I8" s="63"/>
      <c r="J8" s="63"/>
    </row>
    <row r="9" spans="2:10" ht="25.5" x14ac:dyDescent="0.2">
      <c r="B9" s="64"/>
      <c r="C9" s="65" t="s">
        <v>54</v>
      </c>
      <c r="D9" s="22" t="s">
        <v>69</v>
      </c>
      <c r="E9" s="66"/>
      <c r="F9" s="22" t="s">
        <v>71</v>
      </c>
      <c r="G9" s="67"/>
      <c r="H9" s="61" t="s">
        <v>73</v>
      </c>
    </row>
    <row r="10" spans="2:10" ht="12.75" x14ac:dyDescent="0.2">
      <c r="B10" s="64"/>
      <c r="C10" s="65"/>
      <c r="D10" s="23" t="s">
        <v>70</v>
      </c>
      <c r="E10" s="66"/>
      <c r="F10" s="23" t="s">
        <v>72</v>
      </c>
      <c r="G10" s="67"/>
      <c r="H10" s="61"/>
    </row>
    <row r="11" spans="2:10" ht="12.75" x14ac:dyDescent="0.2">
      <c r="B11" s="17" t="s">
        <v>74</v>
      </c>
      <c r="C11" s="18"/>
      <c r="D11" s="25">
        <v>100000</v>
      </c>
      <c r="E11" s="11"/>
      <c r="F11" s="23" t="s">
        <v>75</v>
      </c>
      <c r="G11" s="11"/>
      <c r="H11" s="11" t="s">
        <v>76</v>
      </c>
    </row>
    <row r="12" spans="2:10" ht="12.75" x14ac:dyDescent="0.2">
      <c r="B12" s="14" t="s">
        <v>77</v>
      </c>
      <c r="C12" s="18"/>
      <c r="D12" s="18" t="s">
        <v>78</v>
      </c>
      <c r="E12" s="18"/>
      <c r="F12" s="26">
        <v>-5351727</v>
      </c>
      <c r="G12" s="18"/>
      <c r="H12" s="26">
        <v>-5351727</v>
      </c>
    </row>
    <row r="13" spans="2:10" ht="12.75" x14ac:dyDescent="0.2">
      <c r="B13" s="14" t="s">
        <v>79</v>
      </c>
      <c r="C13" s="18">
        <v>15</v>
      </c>
      <c r="D13" s="18" t="s">
        <v>78</v>
      </c>
      <c r="E13" s="18"/>
      <c r="F13" s="18" t="s">
        <v>78</v>
      </c>
      <c r="G13" s="18"/>
      <c r="H13" s="18" t="s">
        <v>78</v>
      </c>
    </row>
    <row r="14" spans="2:10" ht="12.75" x14ac:dyDescent="0.2">
      <c r="B14" s="17" t="s">
        <v>80</v>
      </c>
      <c r="C14" s="18"/>
      <c r="D14" s="25">
        <v>100000</v>
      </c>
      <c r="E14" s="11"/>
      <c r="F14" s="11" t="s">
        <v>81</v>
      </c>
      <c r="G14" s="11"/>
      <c r="H14" s="11" t="s">
        <v>105</v>
      </c>
    </row>
    <row r="15" spans="2:10" ht="12.75" x14ac:dyDescent="0.2">
      <c r="B15" s="17" t="s">
        <v>82</v>
      </c>
      <c r="C15" s="18"/>
      <c r="D15" s="25">
        <v>100000</v>
      </c>
      <c r="E15" s="11"/>
      <c r="F15" s="27">
        <v>60430998</v>
      </c>
      <c r="G15" s="11"/>
      <c r="H15" s="27">
        <v>60530998</v>
      </c>
    </row>
    <row r="16" spans="2:10" ht="12.75" x14ac:dyDescent="0.2">
      <c r="B16" s="14" t="s">
        <v>77</v>
      </c>
      <c r="C16" s="18"/>
      <c r="D16" s="18" t="s">
        <v>78</v>
      </c>
      <c r="E16" s="18"/>
      <c r="F16" s="26">
        <v>8592245</v>
      </c>
      <c r="G16" s="18"/>
      <c r="H16" s="26">
        <v>8592245</v>
      </c>
    </row>
    <row r="17" spans="2:8" ht="12.75" x14ac:dyDescent="0.2">
      <c r="B17" s="14" t="s">
        <v>79</v>
      </c>
      <c r="C17" s="18">
        <v>15</v>
      </c>
      <c r="D17" s="18" t="s">
        <v>78</v>
      </c>
      <c r="E17" s="18"/>
      <c r="F17" s="18" t="s">
        <v>78</v>
      </c>
      <c r="G17" s="18"/>
      <c r="H17" s="18" t="s">
        <v>78</v>
      </c>
    </row>
    <row r="18" spans="2:8" ht="12.75" x14ac:dyDescent="0.2">
      <c r="B18" s="17" t="s">
        <v>83</v>
      </c>
      <c r="C18" s="18"/>
      <c r="D18" s="25">
        <v>100000</v>
      </c>
      <c r="E18" s="11"/>
      <c r="F18" s="27">
        <f>SUM(F15:F17)</f>
        <v>69023243</v>
      </c>
      <c r="G18" s="11"/>
      <c r="H18" s="27">
        <f>SUM(H15:H17)</f>
        <v>69123243</v>
      </c>
    </row>
    <row r="20" spans="2:8" x14ac:dyDescent="0.2">
      <c r="F20" s="28"/>
      <c r="G20" s="28"/>
      <c r="H20" s="28"/>
    </row>
    <row r="21" spans="2:8" x14ac:dyDescent="0.2">
      <c r="F21" s="28"/>
      <c r="G21" s="28"/>
      <c r="H21" s="28"/>
    </row>
    <row r="22" spans="2:8" x14ac:dyDescent="0.2">
      <c r="F22" s="28"/>
      <c r="G22" s="28"/>
      <c r="H22" s="28"/>
    </row>
    <row r="23" spans="2:8" x14ac:dyDescent="0.2">
      <c r="G23" s="28"/>
      <c r="H23" s="28"/>
    </row>
    <row r="24" spans="2:8" x14ac:dyDescent="0.2">
      <c r="F24" s="28"/>
      <c r="G24" s="28"/>
      <c r="H24" s="28"/>
    </row>
    <row r="25" spans="2:8" x14ac:dyDescent="0.2">
      <c r="F25" s="28"/>
      <c r="G25" s="28"/>
      <c r="H25" s="28"/>
    </row>
    <row r="26" spans="2:8" x14ac:dyDescent="0.2">
      <c r="F26" s="28"/>
      <c r="G26" s="28"/>
      <c r="H26" s="28"/>
    </row>
    <row r="27" spans="2:8" x14ac:dyDescent="0.2">
      <c r="F27" s="28"/>
      <c r="G27" s="28"/>
      <c r="H27" s="28"/>
    </row>
    <row r="28" spans="2:8" x14ac:dyDescent="0.2">
      <c r="F28" s="28"/>
      <c r="G28" s="28"/>
      <c r="H28" s="28"/>
    </row>
  </sheetData>
  <mergeCells count="6">
    <mergeCell ref="H9:H10"/>
    <mergeCell ref="H8:J8"/>
    <mergeCell ref="B9:B10"/>
    <mergeCell ref="C9:C10"/>
    <mergeCell ref="E9:E10"/>
    <mergeCell ref="G9:G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4:J45"/>
  <sheetViews>
    <sheetView tabSelected="1" topLeftCell="A7" zoomScaleNormal="100" workbookViewId="0">
      <selection activeCell="H19" sqref="H19"/>
    </sheetView>
  </sheetViews>
  <sheetFormatPr defaultRowHeight="11.25" x14ac:dyDescent="0.2"/>
  <cols>
    <col min="1" max="1" width="9.140625" style="2"/>
    <col min="2" max="2" width="73.140625" style="2" bestFit="1" customWidth="1"/>
    <col min="3" max="3" width="6.85546875" style="2" bestFit="1" customWidth="1"/>
    <col min="4" max="4" width="22.85546875" style="2" bestFit="1" customWidth="1"/>
    <col min="5" max="5" width="1.85546875" style="2" customWidth="1"/>
    <col min="6" max="6" width="21.42578125" style="2" customWidth="1"/>
    <col min="7" max="8" width="9.140625" style="2"/>
    <col min="9" max="9" width="0" style="2" hidden="1" customWidth="1"/>
    <col min="10" max="10" width="11" style="2" customWidth="1"/>
    <col min="11" max="241" width="9.140625" style="2"/>
    <col min="242" max="242" width="53.7109375" style="2" bestFit="1" customWidth="1"/>
    <col min="243" max="243" width="8.42578125" style="2" customWidth="1"/>
    <col min="244" max="244" width="21.42578125" style="2" customWidth="1"/>
    <col min="245" max="245" width="21.140625" style="2" customWidth="1"/>
    <col min="246" max="246" width="21.5703125" style="2" customWidth="1"/>
    <col min="247" max="247" width="15" style="2" customWidth="1"/>
    <col min="248" max="248" width="20.5703125" style="2" customWidth="1"/>
    <col min="249" max="249" width="19.85546875" style="2" customWidth="1"/>
    <col min="250" max="250" width="9.140625" style="2"/>
    <col min="251" max="252" width="9.28515625" style="2" bestFit="1" customWidth="1"/>
    <col min="253" max="254" width="18.42578125" style="2" bestFit="1" customWidth="1"/>
    <col min="255" max="497" width="9.140625" style="2"/>
    <col min="498" max="498" width="53.7109375" style="2" bestFit="1" customWidth="1"/>
    <col min="499" max="499" width="8.42578125" style="2" customWidth="1"/>
    <col min="500" max="500" width="21.42578125" style="2" customWidth="1"/>
    <col min="501" max="501" width="21.140625" style="2" customWidth="1"/>
    <col min="502" max="502" width="21.5703125" style="2" customWidth="1"/>
    <col min="503" max="503" width="15" style="2" customWidth="1"/>
    <col min="504" max="504" width="20.5703125" style="2" customWidth="1"/>
    <col min="505" max="505" width="19.85546875" style="2" customWidth="1"/>
    <col min="506" max="506" width="9.140625" style="2"/>
    <col min="507" max="508" width="9.28515625" style="2" bestFit="1" customWidth="1"/>
    <col min="509" max="510" width="18.42578125" style="2" bestFit="1" customWidth="1"/>
    <col min="511" max="753" width="9.140625" style="2"/>
    <col min="754" max="754" width="53.7109375" style="2" bestFit="1" customWidth="1"/>
    <col min="755" max="755" width="8.42578125" style="2" customWidth="1"/>
    <col min="756" max="756" width="21.42578125" style="2" customWidth="1"/>
    <col min="757" max="757" width="21.140625" style="2" customWidth="1"/>
    <col min="758" max="758" width="21.5703125" style="2" customWidth="1"/>
    <col min="759" max="759" width="15" style="2" customWidth="1"/>
    <col min="760" max="760" width="20.5703125" style="2" customWidth="1"/>
    <col min="761" max="761" width="19.85546875" style="2" customWidth="1"/>
    <col min="762" max="762" width="9.140625" style="2"/>
    <col min="763" max="764" width="9.28515625" style="2" bestFit="1" customWidth="1"/>
    <col min="765" max="766" width="18.42578125" style="2" bestFit="1" customWidth="1"/>
    <col min="767" max="1009" width="9.140625" style="2"/>
    <col min="1010" max="1010" width="53.7109375" style="2" bestFit="1" customWidth="1"/>
    <col min="1011" max="1011" width="8.42578125" style="2" customWidth="1"/>
    <col min="1012" max="1012" width="21.42578125" style="2" customWidth="1"/>
    <col min="1013" max="1013" width="21.140625" style="2" customWidth="1"/>
    <col min="1014" max="1014" width="21.5703125" style="2" customWidth="1"/>
    <col min="1015" max="1015" width="15" style="2" customWidth="1"/>
    <col min="1016" max="1016" width="20.5703125" style="2" customWidth="1"/>
    <col min="1017" max="1017" width="19.85546875" style="2" customWidth="1"/>
    <col min="1018" max="1018" width="9.140625" style="2"/>
    <col min="1019" max="1020" width="9.28515625" style="2" bestFit="1" customWidth="1"/>
    <col min="1021" max="1022" width="18.42578125" style="2" bestFit="1" customWidth="1"/>
    <col min="1023" max="1265" width="9.140625" style="2"/>
    <col min="1266" max="1266" width="53.7109375" style="2" bestFit="1" customWidth="1"/>
    <col min="1267" max="1267" width="8.42578125" style="2" customWidth="1"/>
    <col min="1268" max="1268" width="21.42578125" style="2" customWidth="1"/>
    <col min="1269" max="1269" width="21.140625" style="2" customWidth="1"/>
    <col min="1270" max="1270" width="21.5703125" style="2" customWidth="1"/>
    <col min="1271" max="1271" width="15" style="2" customWidth="1"/>
    <col min="1272" max="1272" width="20.5703125" style="2" customWidth="1"/>
    <col min="1273" max="1273" width="19.85546875" style="2" customWidth="1"/>
    <col min="1274" max="1274" width="9.140625" style="2"/>
    <col min="1275" max="1276" width="9.28515625" style="2" bestFit="1" customWidth="1"/>
    <col min="1277" max="1278" width="18.42578125" style="2" bestFit="1" customWidth="1"/>
    <col min="1279" max="1521" width="9.140625" style="2"/>
    <col min="1522" max="1522" width="53.7109375" style="2" bestFit="1" customWidth="1"/>
    <col min="1523" max="1523" width="8.42578125" style="2" customWidth="1"/>
    <col min="1524" max="1524" width="21.42578125" style="2" customWidth="1"/>
    <col min="1525" max="1525" width="21.140625" style="2" customWidth="1"/>
    <col min="1526" max="1526" width="21.5703125" style="2" customWidth="1"/>
    <col min="1527" max="1527" width="15" style="2" customWidth="1"/>
    <col min="1528" max="1528" width="20.5703125" style="2" customWidth="1"/>
    <col min="1529" max="1529" width="19.85546875" style="2" customWidth="1"/>
    <col min="1530" max="1530" width="9.140625" style="2"/>
    <col min="1531" max="1532" width="9.28515625" style="2" bestFit="1" customWidth="1"/>
    <col min="1533" max="1534" width="18.42578125" style="2" bestFit="1" customWidth="1"/>
    <col min="1535" max="1777" width="9.140625" style="2"/>
    <col min="1778" max="1778" width="53.7109375" style="2" bestFit="1" customWidth="1"/>
    <col min="1779" max="1779" width="8.42578125" style="2" customWidth="1"/>
    <col min="1780" max="1780" width="21.42578125" style="2" customWidth="1"/>
    <col min="1781" max="1781" width="21.140625" style="2" customWidth="1"/>
    <col min="1782" max="1782" width="21.5703125" style="2" customWidth="1"/>
    <col min="1783" max="1783" width="15" style="2" customWidth="1"/>
    <col min="1784" max="1784" width="20.5703125" style="2" customWidth="1"/>
    <col min="1785" max="1785" width="19.85546875" style="2" customWidth="1"/>
    <col min="1786" max="1786" width="9.140625" style="2"/>
    <col min="1787" max="1788" width="9.28515625" style="2" bestFit="1" customWidth="1"/>
    <col min="1789" max="1790" width="18.42578125" style="2" bestFit="1" customWidth="1"/>
    <col min="1791" max="2033" width="9.140625" style="2"/>
    <col min="2034" max="2034" width="53.7109375" style="2" bestFit="1" customWidth="1"/>
    <col min="2035" max="2035" width="8.42578125" style="2" customWidth="1"/>
    <col min="2036" max="2036" width="21.42578125" style="2" customWidth="1"/>
    <col min="2037" max="2037" width="21.140625" style="2" customWidth="1"/>
    <col min="2038" max="2038" width="21.5703125" style="2" customWidth="1"/>
    <col min="2039" max="2039" width="15" style="2" customWidth="1"/>
    <col min="2040" max="2040" width="20.5703125" style="2" customWidth="1"/>
    <col min="2041" max="2041" width="19.85546875" style="2" customWidth="1"/>
    <col min="2042" max="2042" width="9.140625" style="2"/>
    <col min="2043" max="2044" width="9.28515625" style="2" bestFit="1" customWidth="1"/>
    <col min="2045" max="2046" width="18.42578125" style="2" bestFit="1" customWidth="1"/>
    <col min="2047" max="2289" width="9.140625" style="2"/>
    <col min="2290" max="2290" width="53.7109375" style="2" bestFit="1" customWidth="1"/>
    <col min="2291" max="2291" width="8.42578125" style="2" customWidth="1"/>
    <col min="2292" max="2292" width="21.42578125" style="2" customWidth="1"/>
    <col min="2293" max="2293" width="21.140625" style="2" customWidth="1"/>
    <col min="2294" max="2294" width="21.5703125" style="2" customWidth="1"/>
    <col min="2295" max="2295" width="15" style="2" customWidth="1"/>
    <col min="2296" max="2296" width="20.5703125" style="2" customWidth="1"/>
    <col min="2297" max="2297" width="19.85546875" style="2" customWidth="1"/>
    <col min="2298" max="2298" width="9.140625" style="2"/>
    <col min="2299" max="2300" width="9.28515625" style="2" bestFit="1" customWidth="1"/>
    <col min="2301" max="2302" width="18.42578125" style="2" bestFit="1" customWidth="1"/>
    <col min="2303" max="2545" width="9.140625" style="2"/>
    <col min="2546" max="2546" width="53.7109375" style="2" bestFit="1" customWidth="1"/>
    <col min="2547" max="2547" width="8.42578125" style="2" customWidth="1"/>
    <col min="2548" max="2548" width="21.42578125" style="2" customWidth="1"/>
    <col min="2549" max="2549" width="21.140625" style="2" customWidth="1"/>
    <col min="2550" max="2550" width="21.5703125" style="2" customWidth="1"/>
    <col min="2551" max="2551" width="15" style="2" customWidth="1"/>
    <col min="2552" max="2552" width="20.5703125" style="2" customWidth="1"/>
    <col min="2553" max="2553" width="19.85546875" style="2" customWidth="1"/>
    <col min="2554" max="2554" width="9.140625" style="2"/>
    <col min="2555" max="2556" width="9.28515625" style="2" bestFit="1" customWidth="1"/>
    <col min="2557" max="2558" width="18.42578125" style="2" bestFit="1" customWidth="1"/>
    <col min="2559" max="2801" width="9.140625" style="2"/>
    <col min="2802" max="2802" width="53.7109375" style="2" bestFit="1" customWidth="1"/>
    <col min="2803" max="2803" width="8.42578125" style="2" customWidth="1"/>
    <col min="2804" max="2804" width="21.42578125" style="2" customWidth="1"/>
    <col min="2805" max="2805" width="21.140625" style="2" customWidth="1"/>
    <col min="2806" max="2806" width="21.5703125" style="2" customWidth="1"/>
    <col min="2807" max="2807" width="15" style="2" customWidth="1"/>
    <col min="2808" max="2808" width="20.5703125" style="2" customWidth="1"/>
    <col min="2809" max="2809" width="19.85546875" style="2" customWidth="1"/>
    <col min="2810" max="2810" width="9.140625" style="2"/>
    <col min="2811" max="2812" width="9.28515625" style="2" bestFit="1" customWidth="1"/>
    <col min="2813" max="2814" width="18.42578125" style="2" bestFit="1" customWidth="1"/>
    <col min="2815" max="3057" width="9.140625" style="2"/>
    <col min="3058" max="3058" width="53.7109375" style="2" bestFit="1" customWidth="1"/>
    <col min="3059" max="3059" width="8.42578125" style="2" customWidth="1"/>
    <col min="3060" max="3060" width="21.42578125" style="2" customWidth="1"/>
    <col min="3061" max="3061" width="21.140625" style="2" customWidth="1"/>
    <col min="3062" max="3062" width="21.5703125" style="2" customWidth="1"/>
    <col min="3063" max="3063" width="15" style="2" customWidth="1"/>
    <col min="3064" max="3064" width="20.5703125" style="2" customWidth="1"/>
    <col min="3065" max="3065" width="19.85546875" style="2" customWidth="1"/>
    <col min="3066" max="3066" width="9.140625" style="2"/>
    <col min="3067" max="3068" width="9.28515625" style="2" bestFit="1" customWidth="1"/>
    <col min="3069" max="3070" width="18.42578125" style="2" bestFit="1" customWidth="1"/>
    <col min="3071" max="3313" width="9.140625" style="2"/>
    <col min="3314" max="3314" width="53.7109375" style="2" bestFit="1" customWidth="1"/>
    <col min="3315" max="3315" width="8.42578125" style="2" customWidth="1"/>
    <col min="3316" max="3316" width="21.42578125" style="2" customWidth="1"/>
    <col min="3317" max="3317" width="21.140625" style="2" customWidth="1"/>
    <col min="3318" max="3318" width="21.5703125" style="2" customWidth="1"/>
    <col min="3319" max="3319" width="15" style="2" customWidth="1"/>
    <col min="3320" max="3320" width="20.5703125" style="2" customWidth="1"/>
    <col min="3321" max="3321" width="19.85546875" style="2" customWidth="1"/>
    <col min="3322" max="3322" width="9.140625" style="2"/>
    <col min="3323" max="3324" width="9.28515625" style="2" bestFit="1" customWidth="1"/>
    <col min="3325" max="3326" width="18.42578125" style="2" bestFit="1" customWidth="1"/>
    <col min="3327" max="3569" width="9.140625" style="2"/>
    <col min="3570" max="3570" width="53.7109375" style="2" bestFit="1" customWidth="1"/>
    <col min="3571" max="3571" width="8.42578125" style="2" customWidth="1"/>
    <col min="3572" max="3572" width="21.42578125" style="2" customWidth="1"/>
    <col min="3573" max="3573" width="21.140625" style="2" customWidth="1"/>
    <col min="3574" max="3574" width="21.5703125" style="2" customWidth="1"/>
    <col min="3575" max="3575" width="15" style="2" customWidth="1"/>
    <col min="3576" max="3576" width="20.5703125" style="2" customWidth="1"/>
    <col min="3577" max="3577" width="19.85546875" style="2" customWidth="1"/>
    <col min="3578" max="3578" width="9.140625" style="2"/>
    <col min="3579" max="3580" width="9.28515625" style="2" bestFit="1" customWidth="1"/>
    <col min="3581" max="3582" width="18.42578125" style="2" bestFit="1" customWidth="1"/>
    <col min="3583" max="3825" width="9.140625" style="2"/>
    <col min="3826" max="3826" width="53.7109375" style="2" bestFit="1" customWidth="1"/>
    <col min="3827" max="3827" width="8.42578125" style="2" customWidth="1"/>
    <col min="3828" max="3828" width="21.42578125" style="2" customWidth="1"/>
    <col min="3829" max="3829" width="21.140625" style="2" customWidth="1"/>
    <col min="3830" max="3830" width="21.5703125" style="2" customWidth="1"/>
    <col min="3831" max="3831" width="15" style="2" customWidth="1"/>
    <col min="3832" max="3832" width="20.5703125" style="2" customWidth="1"/>
    <col min="3833" max="3833" width="19.85546875" style="2" customWidth="1"/>
    <col min="3834" max="3834" width="9.140625" style="2"/>
    <col min="3835" max="3836" width="9.28515625" style="2" bestFit="1" customWidth="1"/>
    <col min="3837" max="3838" width="18.42578125" style="2" bestFit="1" customWidth="1"/>
    <col min="3839" max="4081" width="9.140625" style="2"/>
    <col min="4082" max="4082" width="53.7109375" style="2" bestFit="1" customWidth="1"/>
    <col min="4083" max="4083" width="8.42578125" style="2" customWidth="1"/>
    <col min="4084" max="4084" width="21.42578125" style="2" customWidth="1"/>
    <col min="4085" max="4085" width="21.140625" style="2" customWidth="1"/>
    <col min="4086" max="4086" width="21.5703125" style="2" customWidth="1"/>
    <col min="4087" max="4087" width="15" style="2" customWidth="1"/>
    <col min="4088" max="4088" width="20.5703125" style="2" customWidth="1"/>
    <col min="4089" max="4089" width="19.85546875" style="2" customWidth="1"/>
    <col min="4090" max="4090" width="9.140625" style="2"/>
    <col min="4091" max="4092" width="9.28515625" style="2" bestFit="1" customWidth="1"/>
    <col min="4093" max="4094" width="18.42578125" style="2" bestFit="1" customWidth="1"/>
    <col min="4095" max="4337" width="9.140625" style="2"/>
    <col min="4338" max="4338" width="53.7109375" style="2" bestFit="1" customWidth="1"/>
    <col min="4339" max="4339" width="8.42578125" style="2" customWidth="1"/>
    <col min="4340" max="4340" width="21.42578125" style="2" customWidth="1"/>
    <col min="4341" max="4341" width="21.140625" style="2" customWidth="1"/>
    <col min="4342" max="4342" width="21.5703125" style="2" customWidth="1"/>
    <col min="4343" max="4343" width="15" style="2" customWidth="1"/>
    <col min="4344" max="4344" width="20.5703125" style="2" customWidth="1"/>
    <col min="4345" max="4345" width="19.85546875" style="2" customWidth="1"/>
    <col min="4346" max="4346" width="9.140625" style="2"/>
    <col min="4347" max="4348" width="9.28515625" style="2" bestFit="1" customWidth="1"/>
    <col min="4349" max="4350" width="18.42578125" style="2" bestFit="1" customWidth="1"/>
    <col min="4351" max="4593" width="9.140625" style="2"/>
    <col min="4594" max="4594" width="53.7109375" style="2" bestFit="1" customWidth="1"/>
    <col min="4595" max="4595" width="8.42578125" style="2" customWidth="1"/>
    <col min="4596" max="4596" width="21.42578125" style="2" customWidth="1"/>
    <col min="4597" max="4597" width="21.140625" style="2" customWidth="1"/>
    <col min="4598" max="4598" width="21.5703125" style="2" customWidth="1"/>
    <col min="4599" max="4599" width="15" style="2" customWidth="1"/>
    <col min="4600" max="4600" width="20.5703125" style="2" customWidth="1"/>
    <col min="4601" max="4601" width="19.85546875" style="2" customWidth="1"/>
    <col min="4602" max="4602" width="9.140625" style="2"/>
    <col min="4603" max="4604" width="9.28515625" style="2" bestFit="1" customWidth="1"/>
    <col min="4605" max="4606" width="18.42578125" style="2" bestFit="1" customWidth="1"/>
    <col min="4607" max="4849" width="9.140625" style="2"/>
    <col min="4850" max="4850" width="53.7109375" style="2" bestFit="1" customWidth="1"/>
    <col min="4851" max="4851" width="8.42578125" style="2" customWidth="1"/>
    <col min="4852" max="4852" width="21.42578125" style="2" customWidth="1"/>
    <col min="4853" max="4853" width="21.140625" style="2" customWidth="1"/>
    <col min="4854" max="4854" width="21.5703125" style="2" customWidth="1"/>
    <col min="4855" max="4855" width="15" style="2" customWidth="1"/>
    <col min="4856" max="4856" width="20.5703125" style="2" customWidth="1"/>
    <col min="4857" max="4857" width="19.85546875" style="2" customWidth="1"/>
    <col min="4858" max="4858" width="9.140625" style="2"/>
    <col min="4859" max="4860" width="9.28515625" style="2" bestFit="1" customWidth="1"/>
    <col min="4861" max="4862" width="18.42578125" style="2" bestFit="1" customWidth="1"/>
    <col min="4863" max="5105" width="9.140625" style="2"/>
    <col min="5106" max="5106" width="53.7109375" style="2" bestFit="1" customWidth="1"/>
    <col min="5107" max="5107" width="8.42578125" style="2" customWidth="1"/>
    <col min="5108" max="5108" width="21.42578125" style="2" customWidth="1"/>
    <col min="5109" max="5109" width="21.140625" style="2" customWidth="1"/>
    <col min="5110" max="5110" width="21.5703125" style="2" customWidth="1"/>
    <col min="5111" max="5111" width="15" style="2" customWidth="1"/>
    <col min="5112" max="5112" width="20.5703125" style="2" customWidth="1"/>
    <col min="5113" max="5113" width="19.85546875" style="2" customWidth="1"/>
    <col min="5114" max="5114" width="9.140625" style="2"/>
    <col min="5115" max="5116" width="9.28515625" style="2" bestFit="1" customWidth="1"/>
    <col min="5117" max="5118" width="18.42578125" style="2" bestFit="1" customWidth="1"/>
    <col min="5119" max="5361" width="9.140625" style="2"/>
    <col min="5362" max="5362" width="53.7109375" style="2" bestFit="1" customWidth="1"/>
    <col min="5363" max="5363" width="8.42578125" style="2" customWidth="1"/>
    <col min="5364" max="5364" width="21.42578125" style="2" customWidth="1"/>
    <col min="5365" max="5365" width="21.140625" style="2" customWidth="1"/>
    <col min="5366" max="5366" width="21.5703125" style="2" customWidth="1"/>
    <col min="5367" max="5367" width="15" style="2" customWidth="1"/>
    <col min="5368" max="5368" width="20.5703125" style="2" customWidth="1"/>
    <col min="5369" max="5369" width="19.85546875" style="2" customWidth="1"/>
    <col min="5370" max="5370" width="9.140625" style="2"/>
    <col min="5371" max="5372" width="9.28515625" style="2" bestFit="1" customWidth="1"/>
    <col min="5373" max="5374" width="18.42578125" style="2" bestFit="1" customWidth="1"/>
    <col min="5375" max="5617" width="9.140625" style="2"/>
    <col min="5618" max="5618" width="53.7109375" style="2" bestFit="1" customWidth="1"/>
    <col min="5619" max="5619" width="8.42578125" style="2" customWidth="1"/>
    <col min="5620" max="5620" width="21.42578125" style="2" customWidth="1"/>
    <col min="5621" max="5621" width="21.140625" style="2" customWidth="1"/>
    <col min="5622" max="5622" width="21.5703125" style="2" customWidth="1"/>
    <col min="5623" max="5623" width="15" style="2" customWidth="1"/>
    <col min="5624" max="5624" width="20.5703125" style="2" customWidth="1"/>
    <col min="5625" max="5625" width="19.85546875" style="2" customWidth="1"/>
    <col min="5626" max="5626" width="9.140625" style="2"/>
    <col min="5627" max="5628" width="9.28515625" style="2" bestFit="1" customWidth="1"/>
    <col min="5629" max="5630" width="18.42578125" style="2" bestFit="1" customWidth="1"/>
    <col min="5631" max="5873" width="9.140625" style="2"/>
    <col min="5874" max="5874" width="53.7109375" style="2" bestFit="1" customWidth="1"/>
    <col min="5875" max="5875" width="8.42578125" style="2" customWidth="1"/>
    <col min="5876" max="5876" width="21.42578125" style="2" customWidth="1"/>
    <col min="5877" max="5877" width="21.140625" style="2" customWidth="1"/>
    <col min="5878" max="5878" width="21.5703125" style="2" customWidth="1"/>
    <col min="5879" max="5879" width="15" style="2" customWidth="1"/>
    <col min="5880" max="5880" width="20.5703125" style="2" customWidth="1"/>
    <col min="5881" max="5881" width="19.85546875" style="2" customWidth="1"/>
    <col min="5882" max="5882" width="9.140625" style="2"/>
    <col min="5883" max="5884" width="9.28515625" style="2" bestFit="1" customWidth="1"/>
    <col min="5885" max="5886" width="18.42578125" style="2" bestFit="1" customWidth="1"/>
    <col min="5887" max="6129" width="9.140625" style="2"/>
    <col min="6130" max="6130" width="53.7109375" style="2" bestFit="1" customWidth="1"/>
    <col min="6131" max="6131" width="8.42578125" style="2" customWidth="1"/>
    <col min="6132" max="6132" width="21.42578125" style="2" customWidth="1"/>
    <col min="6133" max="6133" width="21.140625" style="2" customWidth="1"/>
    <col min="6134" max="6134" width="21.5703125" style="2" customWidth="1"/>
    <col min="6135" max="6135" width="15" style="2" customWidth="1"/>
    <col min="6136" max="6136" width="20.5703125" style="2" customWidth="1"/>
    <col min="6137" max="6137" width="19.85546875" style="2" customWidth="1"/>
    <col min="6138" max="6138" width="9.140625" style="2"/>
    <col min="6139" max="6140" width="9.28515625" style="2" bestFit="1" customWidth="1"/>
    <col min="6141" max="6142" width="18.42578125" style="2" bestFit="1" customWidth="1"/>
    <col min="6143" max="6385" width="9.140625" style="2"/>
    <col min="6386" max="6386" width="53.7109375" style="2" bestFit="1" customWidth="1"/>
    <col min="6387" max="6387" width="8.42578125" style="2" customWidth="1"/>
    <col min="6388" max="6388" width="21.42578125" style="2" customWidth="1"/>
    <col min="6389" max="6389" width="21.140625" style="2" customWidth="1"/>
    <col min="6390" max="6390" width="21.5703125" style="2" customWidth="1"/>
    <col min="6391" max="6391" width="15" style="2" customWidth="1"/>
    <col min="6392" max="6392" width="20.5703125" style="2" customWidth="1"/>
    <col min="6393" max="6393" width="19.85546875" style="2" customWidth="1"/>
    <col min="6394" max="6394" width="9.140625" style="2"/>
    <col min="6395" max="6396" width="9.28515625" style="2" bestFit="1" customWidth="1"/>
    <col min="6397" max="6398" width="18.42578125" style="2" bestFit="1" customWidth="1"/>
    <col min="6399" max="6641" width="9.140625" style="2"/>
    <col min="6642" max="6642" width="53.7109375" style="2" bestFit="1" customWidth="1"/>
    <col min="6643" max="6643" width="8.42578125" style="2" customWidth="1"/>
    <col min="6644" max="6644" width="21.42578125" style="2" customWidth="1"/>
    <col min="6645" max="6645" width="21.140625" style="2" customWidth="1"/>
    <col min="6646" max="6646" width="21.5703125" style="2" customWidth="1"/>
    <col min="6647" max="6647" width="15" style="2" customWidth="1"/>
    <col min="6648" max="6648" width="20.5703125" style="2" customWidth="1"/>
    <col min="6649" max="6649" width="19.85546875" style="2" customWidth="1"/>
    <col min="6650" max="6650" width="9.140625" style="2"/>
    <col min="6651" max="6652" width="9.28515625" style="2" bestFit="1" customWidth="1"/>
    <col min="6653" max="6654" width="18.42578125" style="2" bestFit="1" customWidth="1"/>
    <col min="6655" max="6897" width="9.140625" style="2"/>
    <col min="6898" max="6898" width="53.7109375" style="2" bestFit="1" customWidth="1"/>
    <col min="6899" max="6899" width="8.42578125" style="2" customWidth="1"/>
    <col min="6900" max="6900" width="21.42578125" style="2" customWidth="1"/>
    <col min="6901" max="6901" width="21.140625" style="2" customWidth="1"/>
    <col min="6902" max="6902" width="21.5703125" style="2" customWidth="1"/>
    <col min="6903" max="6903" width="15" style="2" customWidth="1"/>
    <col min="6904" max="6904" width="20.5703125" style="2" customWidth="1"/>
    <col min="6905" max="6905" width="19.85546875" style="2" customWidth="1"/>
    <col min="6906" max="6906" width="9.140625" style="2"/>
    <col min="6907" max="6908" width="9.28515625" style="2" bestFit="1" customWidth="1"/>
    <col min="6909" max="6910" width="18.42578125" style="2" bestFit="1" customWidth="1"/>
    <col min="6911" max="7153" width="9.140625" style="2"/>
    <col min="7154" max="7154" width="53.7109375" style="2" bestFit="1" customWidth="1"/>
    <col min="7155" max="7155" width="8.42578125" style="2" customWidth="1"/>
    <col min="7156" max="7156" width="21.42578125" style="2" customWidth="1"/>
    <col min="7157" max="7157" width="21.140625" style="2" customWidth="1"/>
    <col min="7158" max="7158" width="21.5703125" style="2" customWidth="1"/>
    <col min="7159" max="7159" width="15" style="2" customWidth="1"/>
    <col min="7160" max="7160" width="20.5703125" style="2" customWidth="1"/>
    <col min="7161" max="7161" width="19.85546875" style="2" customWidth="1"/>
    <col min="7162" max="7162" width="9.140625" style="2"/>
    <col min="7163" max="7164" width="9.28515625" style="2" bestFit="1" customWidth="1"/>
    <col min="7165" max="7166" width="18.42578125" style="2" bestFit="1" customWidth="1"/>
    <col min="7167" max="7409" width="9.140625" style="2"/>
    <col min="7410" max="7410" width="53.7109375" style="2" bestFit="1" customWidth="1"/>
    <col min="7411" max="7411" width="8.42578125" style="2" customWidth="1"/>
    <col min="7412" max="7412" width="21.42578125" style="2" customWidth="1"/>
    <col min="7413" max="7413" width="21.140625" style="2" customWidth="1"/>
    <col min="7414" max="7414" width="21.5703125" style="2" customWidth="1"/>
    <col min="7415" max="7415" width="15" style="2" customWidth="1"/>
    <col min="7416" max="7416" width="20.5703125" style="2" customWidth="1"/>
    <col min="7417" max="7417" width="19.85546875" style="2" customWidth="1"/>
    <col min="7418" max="7418" width="9.140625" style="2"/>
    <col min="7419" max="7420" width="9.28515625" style="2" bestFit="1" customWidth="1"/>
    <col min="7421" max="7422" width="18.42578125" style="2" bestFit="1" customWidth="1"/>
    <col min="7423" max="7665" width="9.140625" style="2"/>
    <col min="7666" max="7666" width="53.7109375" style="2" bestFit="1" customWidth="1"/>
    <col min="7667" max="7667" width="8.42578125" style="2" customWidth="1"/>
    <col min="7668" max="7668" width="21.42578125" style="2" customWidth="1"/>
    <col min="7669" max="7669" width="21.140625" style="2" customWidth="1"/>
    <col min="7670" max="7670" width="21.5703125" style="2" customWidth="1"/>
    <col min="7671" max="7671" width="15" style="2" customWidth="1"/>
    <col min="7672" max="7672" width="20.5703125" style="2" customWidth="1"/>
    <col min="7673" max="7673" width="19.85546875" style="2" customWidth="1"/>
    <col min="7674" max="7674" width="9.140625" style="2"/>
    <col min="7675" max="7676" width="9.28515625" style="2" bestFit="1" customWidth="1"/>
    <col min="7677" max="7678" width="18.42578125" style="2" bestFit="1" customWidth="1"/>
    <col min="7679" max="7921" width="9.140625" style="2"/>
    <col min="7922" max="7922" width="53.7109375" style="2" bestFit="1" customWidth="1"/>
    <col min="7923" max="7923" width="8.42578125" style="2" customWidth="1"/>
    <col min="7924" max="7924" width="21.42578125" style="2" customWidth="1"/>
    <col min="7925" max="7925" width="21.140625" style="2" customWidth="1"/>
    <col min="7926" max="7926" width="21.5703125" style="2" customWidth="1"/>
    <col min="7927" max="7927" width="15" style="2" customWidth="1"/>
    <col min="7928" max="7928" width="20.5703125" style="2" customWidth="1"/>
    <col min="7929" max="7929" width="19.85546875" style="2" customWidth="1"/>
    <col min="7930" max="7930" width="9.140625" style="2"/>
    <col min="7931" max="7932" width="9.28515625" style="2" bestFit="1" customWidth="1"/>
    <col min="7933" max="7934" width="18.42578125" style="2" bestFit="1" customWidth="1"/>
    <col min="7935" max="8177" width="9.140625" style="2"/>
    <col min="8178" max="8178" width="53.7109375" style="2" bestFit="1" customWidth="1"/>
    <col min="8179" max="8179" width="8.42578125" style="2" customWidth="1"/>
    <col min="8180" max="8180" width="21.42578125" style="2" customWidth="1"/>
    <col min="8181" max="8181" width="21.140625" style="2" customWidth="1"/>
    <col min="8182" max="8182" width="21.5703125" style="2" customWidth="1"/>
    <col min="8183" max="8183" width="15" style="2" customWidth="1"/>
    <col min="8184" max="8184" width="20.5703125" style="2" customWidth="1"/>
    <col min="8185" max="8185" width="19.85546875" style="2" customWidth="1"/>
    <col min="8186" max="8186" width="9.140625" style="2"/>
    <col min="8187" max="8188" width="9.28515625" style="2" bestFit="1" customWidth="1"/>
    <col min="8189" max="8190" width="18.42578125" style="2" bestFit="1" customWidth="1"/>
    <col min="8191" max="8433" width="9.140625" style="2"/>
    <col min="8434" max="8434" width="53.7109375" style="2" bestFit="1" customWidth="1"/>
    <col min="8435" max="8435" width="8.42578125" style="2" customWidth="1"/>
    <col min="8436" max="8436" width="21.42578125" style="2" customWidth="1"/>
    <col min="8437" max="8437" width="21.140625" style="2" customWidth="1"/>
    <col min="8438" max="8438" width="21.5703125" style="2" customWidth="1"/>
    <col min="8439" max="8439" width="15" style="2" customWidth="1"/>
    <col min="8440" max="8440" width="20.5703125" style="2" customWidth="1"/>
    <col min="8441" max="8441" width="19.85546875" style="2" customWidth="1"/>
    <col min="8442" max="8442" width="9.140625" style="2"/>
    <col min="8443" max="8444" width="9.28515625" style="2" bestFit="1" customWidth="1"/>
    <col min="8445" max="8446" width="18.42578125" style="2" bestFit="1" customWidth="1"/>
    <col min="8447" max="8689" width="9.140625" style="2"/>
    <col min="8690" max="8690" width="53.7109375" style="2" bestFit="1" customWidth="1"/>
    <col min="8691" max="8691" width="8.42578125" style="2" customWidth="1"/>
    <col min="8692" max="8692" width="21.42578125" style="2" customWidth="1"/>
    <col min="8693" max="8693" width="21.140625" style="2" customWidth="1"/>
    <col min="8694" max="8694" width="21.5703125" style="2" customWidth="1"/>
    <col min="8695" max="8695" width="15" style="2" customWidth="1"/>
    <col min="8696" max="8696" width="20.5703125" style="2" customWidth="1"/>
    <col min="8697" max="8697" width="19.85546875" style="2" customWidth="1"/>
    <col min="8698" max="8698" width="9.140625" style="2"/>
    <col min="8699" max="8700" width="9.28515625" style="2" bestFit="1" customWidth="1"/>
    <col min="8701" max="8702" width="18.42578125" style="2" bestFit="1" customWidth="1"/>
    <col min="8703" max="8945" width="9.140625" style="2"/>
    <col min="8946" max="8946" width="53.7109375" style="2" bestFit="1" customWidth="1"/>
    <col min="8947" max="8947" width="8.42578125" style="2" customWidth="1"/>
    <col min="8948" max="8948" width="21.42578125" style="2" customWidth="1"/>
    <col min="8949" max="8949" width="21.140625" style="2" customWidth="1"/>
    <col min="8950" max="8950" width="21.5703125" style="2" customWidth="1"/>
    <col min="8951" max="8951" width="15" style="2" customWidth="1"/>
    <col min="8952" max="8952" width="20.5703125" style="2" customWidth="1"/>
    <col min="8953" max="8953" width="19.85546875" style="2" customWidth="1"/>
    <col min="8954" max="8954" width="9.140625" style="2"/>
    <col min="8955" max="8956" width="9.28515625" style="2" bestFit="1" customWidth="1"/>
    <col min="8957" max="8958" width="18.42578125" style="2" bestFit="1" customWidth="1"/>
    <col min="8959" max="9201" width="9.140625" style="2"/>
    <col min="9202" max="9202" width="53.7109375" style="2" bestFit="1" customWidth="1"/>
    <col min="9203" max="9203" width="8.42578125" style="2" customWidth="1"/>
    <col min="9204" max="9204" width="21.42578125" style="2" customWidth="1"/>
    <col min="9205" max="9205" width="21.140625" style="2" customWidth="1"/>
    <col min="9206" max="9206" width="21.5703125" style="2" customWidth="1"/>
    <col min="9207" max="9207" width="15" style="2" customWidth="1"/>
    <col min="9208" max="9208" width="20.5703125" style="2" customWidth="1"/>
    <col min="9209" max="9209" width="19.85546875" style="2" customWidth="1"/>
    <col min="9210" max="9210" width="9.140625" style="2"/>
    <col min="9211" max="9212" width="9.28515625" style="2" bestFit="1" customWidth="1"/>
    <col min="9213" max="9214" width="18.42578125" style="2" bestFit="1" customWidth="1"/>
    <col min="9215" max="9457" width="9.140625" style="2"/>
    <col min="9458" max="9458" width="53.7109375" style="2" bestFit="1" customWidth="1"/>
    <col min="9459" max="9459" width="8.42578125" style="2" customWidth="1"/>
    <col min="9460" max="9460" width="21.42578125" style="2" customWidth="1"/>
    <col min="9461" max="9461" width="21.140625" style="2" customWidth="1"/>
    <col min="9462" max="9462" width="21.5703125" style="2" customWidth="1"/>
    <col min="9463" max="9463" width="15" style="2" customWidth="1"/>
    <col min="9464" max="9464" width="20.5703125" style="2" customWidth="1"/>
    <col min="9465" max="9465" width="19.85546875" style="2" customWidth="1"/>
    <col min="9466" max="9466" width="9.140625" style="2"/>
    <col min="9467" max="9468" width="9.28515625" style="2" bestFit="1" customWidth="1"/>
    <col min="9469" max="9470" width="18.42578125" style="2" bestFit="1" customWidth="1"/>
    <col min="9471" max="9713" width="9.140625" style="2"/>
    <col min="9714" max="9714" width="53.7109375" style="2" bestFit="1" customWidth="1"/>
    <col min="9715" max="9715" width="8.42578125" style="2" customWidth="1"/>
    <col min="9716" max="9716" width="21.42578125" style="2" customWidth="1"/>
    <col min="9717" max="9717" width="21.140625" style="2" customWidth="1"/>
    <col min="9718" max="9718" width="21.5703125" style="2" customWidth="1"/>
    <col min="9719" max="9719" width="15" style="2" customWidth="1"/>
    <col min="9720" max="9720" width="20.5703125" style="2" customWidth="1"/>
    <col min="9721" max="9721" width="19.85546875" style="2" customWidth="1"/>
    <col min="9722" max="9722" width="9.140625" style="2"/>
    <col min="9723" max="9724" width="9.28515625" style="2" bestFit="1" customWidth="1"/>
    <col min="9725" max="9726" width="18.42578125" style="2" bestFit="1" customWidth="1"/>
    <col min="9727" max="9969" width="9.140625" style="2"/>
    <col min="9970" max="9970" width="53.7109375" style="2" bestFit="1" customWidth="1"/>
    <col min="9971" max="9971" width="8.42578125" style="2" customWidth="1"/>
    <col min="9972" max="9972" width="21.42578125" style="2" customWidth="1"/>
    <col min="9973" max="9973" width="21.140625" style="2" customWidth="1"/>
    <col min="9974" max="9974" width="21.5703125" style="2" customWidth="1"/>
    <col min="9975" max="9975" width="15" style="2" customWidth="1"/>
    <col min="9976" max="9976" width="20.5703125" style="2" customWidth="1"/>
    <col min="9977" max="9977" width="19.85546875" style="2" customWidth="1"/>
    <col min="9978" max="9978" width="9.140625" style="2"/>
    <col min="9979" max="9980" width="9.28515625" style="2" bestFit="1" customWidth="1"/>
    <col min="9981" max="9982" width="18.42578125" style="2" bestFit="1" customWidth="1"/>
    <col min="9983" max="10225" width="9.140625" style="2"/>
    <col min="10226" max="10226" width="53.7109375" style="2" bestFit="1" customWidth="1"/>
    <col min="10227" max="10227" width="8.42578125" style="2" customWidth="1"/>
    <col min="10228" max="10228" width="21.42578125" style="2" customWidth="1"/>
    <col min="10229" max="10229" width="21.140625" style="2" customWidth="1"/>
    <col min="10230" max="10230" width="21.5703125" style="2" customWidth="1"/>
    <col min="10231" max="10231" width="15" style="2" customWidth="1"/>
    <col min="10232" max="10232" width="20.5703125" style="2" customWidth="1"/>
    <col min="10233" max="10233" width="19.85546875" style="2" customWidth="1"/>
    <col min="10234" max="10234" width="9.140625" style="2"/>
    <col min="10235" max="10236" width="9.28515625" style="2" bestFit="1" customWidth="1"/>
    <col min="10237" max="10238" width="18.42578125" style="2" bestFit="1" customWidth="1"/>
    <col min="10239" max="10481" width="9.140625" style="2"/>
    <col min="10482" max="10482" width="53.7109375" style="2" bestFit="1" customWidth="1"/>
    <col min="10483" max="10483" width="8.42578125" style="2" customWidth="1"/>
    <col min="10484" max="10484" width="21.42578125" style="2" customWidth="1"/>
    <col min="10485" max="10485" width="21.140625" style="2" customWidth="1"/>
    <col min="10486" max="10486" width="21.5703125" style="2" customWidth="1"/>
    <col min="10487" max="10487" width="15" style="2" customWidth="1"/>
    <col min="10488" max="10488" width="20.5703125" style="2" customWidth="1"/>
    <col min="10489" max="10489" width="19.85546875" style="2" customWidth="1"/>
    <col min="10490" max="10490" width="9.140625" style="2"/>
    <col min="10491" max="10492" width="9.28515625" style="2" bestFit="1" customWidth="1"/>
    <col min="10493" max="10494" width="18.42578125" style="2" bestFit="1" customWidth="1"/>
    <col min="10495" max="10737" width="9.140625" style="2"/>
    <col min="10738" max="10738" width="53.7109375" style="2" bestFit="1" customWidth="1"/>
    <col min="10739" max="10739" width="8.42578125" style="2" customWidth="1"/>
    <col min="10740" max="10740" width="21.42578125" style="2" customWidth="1"/>
    <col min="10741" max="10741" width="21.140625" style="2" customWidth="1"/>
    <col min="10742" max="10742" width="21.5703125" style="2" customWidth="1"/>
    <col min="10743" max="10743" width="15" style="2" customWidth="1"/>
    <col min="10744" max="10744" width="20.5703125" style="2" customWidth="1"/>
    <col min="10745" max="10745" width="19.85546875" style="2" customWidth="1"/>
    <col min="10746" max="10746" width="9.140625" style="2"/>
    <col min="10747" max="10748" width="9.28515625" style="2" bestFit="1" customWidth="1"/>
    <col min="10749" max="10750" width="18.42578125" style="2" bestFit="1" customWidth="1"/>
    <col min="10751" max="10993" width="9.140625" style="2"/>
    <col min="10994" max="10994" width="53.7109375" style="2" bestFit="1" customWidth="1"/>
    <col min="10995" max="10995" width="8.42578125" style="2" customWidth="1"/>
    <col min="10996" max="10996" width="21.42578125" style="2" customWidth="1"/>
    <col min="10997" max="10997" width="21.140625" style="2" customWidth="1"/>
    <col min="10998" max="10998" width="21.5703125" style="2" customWidth="1"/>
    <col min="10999" max="10999" width="15" style="2" customWidth="1"/>
    <col min="11000" max="11000" width="20.5703125" style="2" customWidth="1"/>
    <col min="11001" max="11001" width="19.85546875" style="2" customWidth="1"/>
    <col min="11002" max="11002" width="9.140625" style="2"/>
    <col min="11003" max="11004" width="9.28515625" style="2" bestFit="1" customWidth="1"/>
    <col min="11005" max="11006" width="18.42578125" style="2" bestFit="1" customWidth="1"/>
    <col min="11007" max="11249" width="9.140625" style="2"/>
    <col min="11250" max="11250" width="53.7109375" style="2" bestFit="1" customWidth="1"/>
    <col min="11251" max="11251" width="8.42578125" style="2" customWidth="1"/>
    <col min="11252" max="11252" width="21.42578125" style="2" customWidth="1"/>
    <col min="11253" max="11253" width="21.140625" style="2" customWidth="1"/>
    <col min="11254" max="11254" width="21.5703125" style="2" customWidth="1"/>
    <col min="11255" max="11255" width="15" style="2" customWidth="1"/>
    <col min="11256" max="11256" width="20.5703125" style="2" customWidth="1"/>
    <col min="11257" max="11257" width="19.85546875" style="2" customWidth="1"/>
    <col min="11258" max="11258" width="9.140625" style="2"/>
    <col min="11259" max="11260" width="9.28515625" style="2" bestFit="1" customWidth="1"/>
    <col min="11261" max="11262" width="18.42578125" style="2" bestFit="1" customWidth="1"/>
    <col min="11263" max="11505" width="9.140625" style="2"/>
    <col min="11506" max="11506" width="53.7109375" style="2" bestFit="1" customWidth="1"/>
    <col min="11507" max="11507" width="8.42578125" style="2" customWidth="1"/>
    <col min="11508" max="11508" width="21.42578125" style="2" customWidth="1"/>
    <col min="11509" max="11509" width="21.140625" style="2" customWidth="1"/>
    <col min="11510" max="11510" width="21.5703125" style="2" customWidth="1"/>
    <col min="11511" max="11511" width="15" style="2" customWidth="1"/>
    <col min="11512" max="11512" width="20.5703125" style="2" customWidth="1"/>
    <col min="11513" max="11513" width="19.85546875" style="2" customWidth="1"/>
    <col min="11514" max="11514" width="9.140625" style="2"/>
    <col min="11515" max="11516" width="9.28515625" style="2" bestFit="1" customWidth="1"/>
    <col min="11517" max="11518" width="18.42578125" style="2" bestFit="1" customWidth="1"/>
    <col min="11519" max="11761" width="9.140625" style="2"/>
    <col min="11762" max="11762" width="53.7109375" style="2" bestFit="1" customWidth="1"/>
    <col min="11763" max="11763" width="8.42578125" style="2" customWidth="1"/>
    <col min="11764" max="11764" width="21.42578125" style="2" customWidth="1"/>
    <col min="11765" max="11765" width="21.140625" style="2" customWidth="1"/>
    <col min="11766" max="11766" width="21.5703125" style="2" customWidth="1"/>
    <col min="11767" max="11767" width="15" style="2" customWidth="1"/>
    <col min="11768" max="11768" width="20.5703125" style="2" customWidth="1"/>
    <col min="11769" max="11769" width="19.85546875" style="2" customWidth="1"/>
    <col min="11770" max="11770" width="9.140625" style="2"/>
    <col min="11771" max="11772" width="9.28515625" style="2" bestFit="1" customWidth="1"/>
    <col min="11773" max="11774" width="18.42578125" style="2" bestFit="1" customWidth="1"/>
    <col min="11775" max="12017" width="9.140625" style="2"/>
    <col min="12018" max="12018" width="53.7109375" style="2" bestFit="1" customWidth="1"/>
    <col min="12019" max="12019" width="8.42578125" style="2" customWidth="1"/>
    <col min="12020" max="12020" width="21.42578125" style="2" customWidth="1"/>
    <col min="12021" max="12021" width="21.140625" style="2" customWidth="1"/>
    <col min="12022" max="12022" width="21.5703125" style="2" customWidth="1"/>
    <col min="12023" max="12023" width="15" style="2" customWidth="1"/>
    <col min="12024" max="12024" width="20.5703125" style="2" customWidth="1"/>
    <col min="12025" max="12025" width="19.85546875" style="2" customWidth="1"/>
    <col min="12026" max="12026" width="9.140625" style="2"/>
    <col min="12027" max="12028" width="9.28515625" style="2" bestFit="1" customWidth="1"/>
    <col min="12029" max="12030" width="18.42578125" style="2" bestFit="1" customWidth="1"/>
    <col min="12031" max="12273" width="9.140625" style="2"/>
    <col min="12274" max="12274" width="53.7109375" style="2" bestFit="1" customWidth="1"/>
    <col min="12275" max="12275" width="8.42578125" style="2" customWidth="1"/>
    <col min="12276" max="12276" width="21.42578125" style="2" customWidth="1"/>
    <col min="12277" max="12277" width="21.140625" style="2" customWidth="1"/>
    <col min="12278" max="12278" width="21.5703125" style="2" customWidth="1"/>
    <col min="12279" max="12279" width="15" style="2" customWidth="1"/>
    <col min="12280" max="12280" width="20.5703125" style="2" customWidth="1"/>
    <col min="12281" max="12281" width="19.85546875" style="2" customWidth="1"/>
    <col min="12282" max="12282" width="9.140625" style="2"/>
    <col min="12283" max="12284" width="9.28515625" style="2" bestFit="1" customWidth="1"/>
    <col min="12285" max="12286" width="18.42578125" style="2" bestFit="1" customWidth="1"/>
    <col min="12287" max="12529" width="9.140625" style="2"/>
    <col min="12530" max="12530" width="53.7109375" style="2" bestFit="1" customWidth="1"/>
    <col min="12531" max="12531" width="8.42578125" style="2" customWidth="1"/>
    <col min="12532" max="12532" width="21.42578125" style="2" customWidth="1"/>
    <col min="12533" max="12533" width="21.140625" style="2" customWidth="1"/>
    <col min="12534" max="12534" width="21.5703125" style="2" customWidth="1"/>
    <col min="12535" max="12535" width="15" style="2" customWidth="1"/>
    <col min="12536" max="12536" width="20.5703125" style="2" customWidth="1"/>
    <col min="12537" max="12537" width="19.85546875" style="2" customWidth="1"/>
    <col min="12538" max="12538" width="9.140625" style="2"/>
    <col min="12539" max="12540" width="9.28515625" style="2" bestFit="1" customWidth="1"/>
    <col min="12541" max="12542" width="18.42578125" style="2" bestFit="1" customWidth="1"/>
    <col min="12543" max="12785" width="9.140625" style="2"/>
    <col min="12786" max="12786" width="53.7109375" style="2" bestFit="1" customWidth="1"/>
    <col min="12787" max="12787" width="8.42578125" style="2" customWidth="1"/>
    <col min="12788" max="12788" width="21.42578125" style="2" customWidth="1"/>
    <col min="12789" max="12789" width="21.140625" style="2" customWidth="1"/>
    <col min="12790" max="12790" width="21.5703125" style="2" customWidth="1"/>
    <col min="12791" max="12791" width="15" style="2" customWidth="1"/>
    <col min="12792" max="12792" width="20.5703125" style="2" customWidth="1"/>
    <col min="12793" max="12793" width="19.85546875" style="2" customWidth="1"/>
    <col min="12794" max="12794" width="9.140625" style="2"/>
    <col min="12795" max="12796" width="9.28515625" style="2" bestFit="1" customWidth="1"/>
    <col min="12797" max="12798" width="18.42578125" style="2" bestFit="1" customWidth="1"/>
    <col min="12799" max="13041" width="9.140625" style="2"/>
    <col min="13042" max="13042" width="53.7109375" style="2" bestFit="1" customWidth="1"/>
    <col min="13043" max="13043" width="8.42578125" style="2" customWidth="1"/>
    <col min="13044" max="13044" width="21.42578125" style="2" customWidth="1"/>
    <col min="13045" max="13045" width="21.140625" style="2" customWidth="1"/>
    <col min="13046" max="13046" width="21.5703125" style="2" customWidth="1"/>
    <col min="13047" max="13047" width="15" style="2" customWidth="1"/>
    <col min="13048" max="13048" width="20.5703125" style="2" customWidth="1"/>
    <col min="13049" max="13049" width="19.85546875" style="2" customWidth="1"/>
    <col min="13050" max="13050" width="9.140625" style="2"/>
    <col min="13051" max="13052" width="9.28515625" style="2" bestFit="1" customWidth="1"/>
    <col min="13053" max="13054" width="18.42578125" style="2" bestFit="1" customWidth="1"/>
    <col min="13055" max="13297" width="9.140625" style="2"/>
    <col min="13298" max="13298" width="53.7109375" style="2" bestFit="1" customWidth="1"/>
    <col min="13299" max="13299" width="8.42578125" style="2" customWidth="1"/>
    <col min="13300" max="13300" width="21.42578125" style="2" customWidth="1"/>
    <col min="13301" max="13301" width="21.140625" style="2" customWidth="1"/>
    <col min="13302" max="13302" width="21.5703125" style="2" customWidth="1"/>
    <col min="13303" max="13303" width="15" style="2" customWidth="1"/>
    <col min="13304" max="13304" width="20.5703125" style="2" customWidth="1"/>
    <col min="13305" max="13305" width="19.85546875" style="2" customWidth="1"/>
    <col min="13306" max="13306" width="9.140625" style="2"/>
    <col min="13307" max="13308" width="9.28515625" style="2" bestFit="1" customWidth="1"/>
    <col min="13309" max="13310" width="18.42578125" style="2" bestFit="1" customWidth="1"/>
    <col min="13311" max="13553" width="9.140625" style="2"/>
    <col min="13554" max="13554" width="53.7109375" style="2" bestFit="1" customWidth="1"/>
    <col min="13555" max="13555" width="8.42578125" style="2" customWidth="1"/>
    <col min="13556" max="13556" width="21.42578125" style="2" customWidth="1"/>
    <col min="13557" max="13557" width="21.140625" style="2" customWidth="1"/>
    <col min="13558" max="13558" width="21.5703125" style="2" customWidth="1"/>
    <col min="13559" max="13559" width="15" style="2" customWidth="1"/>
    <col min="13560" max="13560" width="20.5703125" style="2" customWidth="1"/>
    <col min="13561" max="13561" width="19.85546875" style="2" customWidth="1"/>
    <col min="13562" max="13562" width="9.140625" style="2"/>
    <col min="13563" max="13564" width="9.28515625" style="2" bestFit="1" customWidth="1"/>
    <col min="13565" max="13566" width="18.42578125" style="2" bestFit="1" customWidth="1"/>
    <col min="13567" max="13809" width="9.140625" style="2"/>
    <col min="13810" max="13810" width="53.7109375" style="2" bestFit="1" customWidth="1"/>
    <col min="13811" max="13811" width="8.42578125" style="2" customWidth="1"/>
    <col min="13812" max="13812" width="21.42578125" style="2" customWidth="1"/>
    <col min="13813" max="13813" width="21.140625" style="2" customWidth="1"/>
    <col min="13814" max="13814" width="21.5703125" style="2" customWidth="1"/>
    <col min="13815" max="13815" width="15" style="2" customWidth="1"/>
    <col min="13816" max="13816" width="20.5703125" style="2" customWidth="1"/>
    <col min="13817" max="13817" width="19.85546875" style="2" customWidth="1"/>
    <col min="13818" max="13818" width="9.140625" style="2"/>
    <col min="13819" max="13820" width="9.28515625" style="2" bestFit="1" customWidth="1"/>
    <col min="13821" max="13822" width="18.42578125" style="2" bestFit="1" customWidth="1"/>
    <col min="13823" max="14065" width="9.140625" style="2"/>
    <col min="14066" max="14066" width="53.7109375" style="2" bestFit="1" customWidth="1"/>
    <col min="14067" max="14067" width="8.42578125" style="2" customWidth="1"/>
    <col min="14068" max="14068" width="21.42578125" style="2" customWidth="1"/>
    <col min="14069" max="14069" width="21.140625" style="2" customWidth="1"/>
    <col min="14070" max="14070" width="21.5703125" style="2" customWidth="1"/>
    <col min="14071" max="14071" width="15" style="2" customWidth="1"/>
    <col min="14072" max="14072" width="20.5703125" style="2" customWidth="1"/>
    <col min="14073" max="14073" width="19.85546875" style="2" customWidth="1"/>
    <col min="14074" max="14074" width="9.140625" style="2"/>
    <col min="14075" max="14076" width="9.28515625" style="2" bestFit="1" customWidth="1"/>
    <col min="14077" max="14078" width="18.42578125" style="2" bestFit="1" customWidth="1"/>
    <col min="14079" max="14321" width="9.140625" style="2"/>
    <col min="14322" max="14322" width="53.7109375" style="2" bestFit="1" customWidth="1"/>
    <col min="14323" max="14323" width="8.42578125" style="2" customWidth="1"/>
    <col min="14324" max="14324" width="21.42578125" style="2" customWidth="1"/>
    <col min="14325" max="14325" width="21.140625" style="2" customWidth="1"/>
    <col min="14326" max="14326" width="21.5703125" style="2" customWidth="1"/>
    <col min="14327" max="14327" width="15" style="2" customWidth="1"/>
    <col min="14328" max="14328" width="20.5703125" style="2" customWidth="1"/>
    <col min="14329" max="14329" width="19.85546875" style="2" customWidth="1"/>
    <col min="14330" max="14330" width="9.140625" style="2"/>
    <col min="14331" max="14332" width="9.28515625" style="2" bestFit="1" customWidth="1"/>
    <col min="14333" max="14334" width="18.42578125" style="2" bestFit="1" customWidth="1"/>
    <col min="14335" max="14577" width="9.140625" style="2"/>
    <col min="14578" max="14578" width="53.7109375" style="2" bestFit="1" customWidth="1"/>
    <col min="14579" max="14579" width="8.42578125" style="2" customWidth="1"/>
    <col min="14580" max="14580" width="21.42578125" style="2" customWidth="1"/>
    <col min="14581" max="14581" width="21.140625" style="2" customWidth="1"/>
    <col min="14582" max="14582" width="21.5703125" style="2" customWidth="1"/>
    <col min="14583" max="14583" width="15" style="2" customWidth="1"/>
    <col min="14584" max="14584" width="20.5703125" style="2" customWidth="1"/>
    <col min="14585" max="14585" width="19.85546875" style="2" customWidth="1"/>
    <col min="14586" max="14586" width="9.140625" style="2"/>
    <col min="14587" max="14588" width="9.28515625" style="2" bestFit="1" customWidth="1"/>
    <col min="14589" max="14590" width="18.42578125" style="2" bestFit="1" customWidth="1"/>
    <col min="14591" max="14833" width="9.140625" style="2"/>
    <col min="14834" max="14834" width="53.7109375" style="2" bestFit="1" customWidth="1"/>
    <col min="14835" max="14835" width="8.42578125" style="2" customWidth="1"/>
    <col min="14836" max="14836" width="21.42578125" style="2" customWidth="1"/>
    <col min="14837" max="14837" width="21.140625" style="2" customWidth="1"/>
    <col min="14838" max="14838" width="21.5703125" style="2" customWidth="1"/>
    <col min="14839" max="14839" width="15" style="2" customWidth="1"/>
    <col min="14840" max="14840" width="20.5703125" style="2" customWidth="1"/>
    <col min="14841" max="14841" width="19.85546875" style="2" customWidth="1"/>
    <col min="14842" max="14842" width="9.140625" style="2"/>
    <col min="14843" max="14844" width="9.28515625" style="2" bestFit="1" customWidth="1"/>
    <col min="14845" max="14846" width="18.42578125" style="2" bestFit="1" customWidth="1"/>
    <col min="14847" max="15089" width="9.140625" style="2"/>
    <col min="15090" max="15090" width="53.7109375" style="2" bestFit="1" customWidth="1"/>
    <col min="15091" max="15091" width="8.42578125" style="2" customWidth="1"/>
    <col min="15092" max="15092" width="21.42578125" style="2" customWidth="1"/>
    <col min="15093" max="15093" width="21.140625" style="2" customWidth="1"/>
    <col min="15094" max="15094" width="21.5703125" style="2" customWidth="1"/>
    <col min="15095" max="15095" width="15" style="2" customWidth="1"/>
    <col min="15096" max="15096" width="20.5703125" style="2" customWidth="1"/>
    <col min="15097" max="15097" width="19.85546875" style="2" customWidth="1"/>
    <col min="15098" max="15098" width="9.140625" style="2"/>
    <col min="15099" max="15100" width="9.28515625" style="2" bestFit="1" customWidth="1"/>
    <col min="15101" max="15102" width="18.42578125" style="2" bestFit="1" customWidth="1"/>
    <col min="15103" max="15345" width="9.140625" style="2"/>
    <col min="15346" max="15346" width="53.7109375" style="2" bestFit="1" customWidth="1"/>
    <col min="15347" max="15347" width="8.42578125" style="2" customWidth="1"/>
    <col min="15348" max="15348" width="21.42578125" style="2" customWidth="1"/>
    <col min="15349" max="15349" width="21.140625" style="2" customWidth="1"/>
    <col min="15350" max="15350" width="21.5703125" style="2" customWidth="1"/>
    <col min="15351" max="15351" width="15" style="2" customWidth="1"/>
    <col min="15352" max="15352" width="20.5703125" style="2" customWidth="1"/>
    <col min="15353" max="15353" width="19.85546875" style="2" customWidth="1"/>
    <col min="15354" max="15354" width="9.140625" style="2"/>
    <col min="15355" max="15356" width="9.28515625" style="2" bestFit="1" customWidth="1"/>
    <col min="15357" max="15358" width="18.42578125" style="2" bestFit="1" customWidth="1"/>
    <col min="15359" max="15601" width="9.140625" style="2"/>
    <col min="15602" max="15602" width="53.7109375" style="2" bestFit="1" customWidth="1"/>
    <col min="15603" max="15603" width="8.42578125" style="2" customWidth="1"/>
    <col min="15604" max="15604" width="21.42578125" style="2" customWidth="1"/>
    <col min="15605" max="15605" width="21.140625" style="2" customWidth="1"/>
    <col min="15606" max="15606" width="21.5703125" style="2" customWidth="1"/>
    <col min="15607" max="15607" width="15" style="2" customWidth="1"/>
    <col min="15608" max="15608" width="20.5703125" style="2" customWidth="1"/>
    <col min="15609" max="15609" width="19.85546875" style="2" customWidth="1"/>
    <col min="15610" max="15610" width="9.140625" style="2"/>
    <col min="15611" max="15612" width="9.28515625" style="2" bestFit="1" customWidth="1"/>
    <col min="15613" max="15614" width="18.42578125" style="2" bestFit="1" customWidth="1"/>
    <col min="15615" max="15857" width="9.140625" style="2"/>
    <col min="15858" max="15858" width="53.7109375" style="2" bestFit="1" customWidth="1"/>
    <col min="15859" max="15859" width="8.42578125" style="2" customWidth="1"/>
    <col min="15860" max="15860" width="21.42578125" style="2" customWidth="1"/>
    <col min="15861" max="15861" width="21.140625" style="2" customWidth="1"/>
    <col min="15862" max="15862" width="21.5703125" style="2" customWidth="1"/>
    <col min="15863" max="15863" width="15" style="2" customWidth="1"/>
    <col min="15864" max="15864" width="20.5703125" style="2" customWidth="1"/>
    <col min="15865" max="15865" width="19.85546875" style="2" customWidth="1"/>
    <col min="15866" max="15866" width="9.140625" style="2"/>
    <col min="15867" max="15868" width="9.28515625" style="2" bestFit="1" customWidth="1"/>
    <col min="15869" max="15870" width="18.42578125" style="2" bestFit="1" customWidth="1"/>
    <col min="15871" max="16113" width="9.140625" style="2"/>
    <col min="16114" max="16114" width="53.7109375" style="2" bestFit="1" customWidth="1"/>
    <col min="16115" max="16115" width="8.42578125" style="2" customWidth="1"/>
    <col min="16116" max="16116" width="21.42578125" style="2" customWidth="1"/>
    <col min="16117" max="16117" width="21.140625" style="2" customWidth="1"/>
    <col min="16118" max="16118" width="21.5703125" style="2" customWidth="1"/>
    <col min="16119" max="16119" width="15" style="2" customWidth="1"/>
    <col min="16120" max="16120" width="20.5703125" style="2" customWidth="1"/>
    <col min="16121" max="16121" width="19.85546875" style="2" customWidth="1"/>
    <col min="16122" max="16122" width="9.140625" style="2"/>
    <col min="16123" max="16124" width="9.28515625" style="2" bestFit="1" customWidth="1"/>
    <col min="16125" max="16126" width="18.42578125" style="2" bestFit="1" customWidth="1"/>
    <col min="16127" max="16384" width="9.140625" style="2"/>
  </cols>
  <sheetData>
    <row r="4" spans="2:9" x14ac:dyDescent="0.2">
      <c r="B4" s="1" t="s">
        <v>0</v>
      </c>
    </row>
    <row r="6" spans="2:9" x14ac:dyDescent="0.2">
      <c r="B6" s="3" t="s">
        <v>104</v>
      </c>
    </row>
    <row r="7" spans="2:9" x14ac:dyDescent="0.2">
      <c r="F7" s="4" t="s">
        <v>1</v>
      </c>
    </row>
    <row r="8" spans="2:9" ht="25.5" x14ac:dyDescent="0.2">
      <c r="B8" s="64"/>
      <c r="C8" s="61" t="s">
        <v>54</v>
      </c>
      <c r="D8" s="61" t="s">
        <v>55</v>
      </c>
      <c r="E8" s="68"/>
      <c r="F8" s="22" t="s">
        <v>56</v>
      </c>
    </row>
    <row r="9" spans="2:9" ht="12.75" x14ac:dyDescent="0.2">
      <c r="B9" s="64"/>
      <c r="C9" s="61"/>
      <c r="D9" s="61"/>
      <c r="E9" s="68"/>
      <c r="F9" s="23" t="s">
        <v>106</v>
      </c>
    </row>
    <row r="10" spans="2:9" ht="12.75" x14ac:dyDescent="0.2">
      <c r="B10" s="17" t="s">
        <v>84</v>
      </c>
      <c r="C10" s="18"/>
      <c r="D10" s="18"/>
      <c r="E10" s="13"/>
      <c r="F10" s="24"/>
    </row>
    <row r="11" spans="2:9" ht="12.75" x14ac:dyDescent="0.2">
      <c r="B11" s="14" t="s">
        <v>20</v>
      </c>
      <c r="C11" s="13"/>
      <c r="D11" s="26">
        <v>22965863</v>
      </c>
      <c r="E11" s="18"/>
      <c r="F11" s="26">
        <v>105017978</v>
      </c>
      <c r="I11" s="2">
        <v>116300</v>
      </c>
    </row>
    <row r="12" spans="2:9" ht="12.75" x14ac:dyDescent="0.2">
      <c r="B12" s="14" t="s">
        <v>85</v>
      </c>
      <c r="C12" s="13"/>
      <c r="D12" s="26">
        <v>-3891894</v>
      </c>
      <c r="E12" s="18"/>
      <c r="F12" s="26">
        <v>-40098601</v>
      </c>
    </row>
    <row r="13" spans="2:9" ht="12.75" x14ac:dyDescent="0.2">
      <c r="B13" s="17" t="s">
        <v>86</v>
      </c>
      <c r="C13" s="13"/>
      <c r="D13" s="31">
        <f>SUM(D11:D12)</f>
        <v>19073969</v>
      </c>
      <c r="E13" s="18"/>
      <c r="F13" s="31">
        <f>SUM(F11:F12)</f>
        <v>64919377</v>
      </c>
    </row>
    <row r="14" spans="2:9" ht="12.75" x14ac:dyDescent="0.2">
      <c r="B14" s="14"/>
      <c r="C14" s="18"/>
      <c r="D14" s="18"/>
      <c r="E14" s="18"/>
      <c r="F14" s="26"/>
    </row>
    <row r="15" spans="2:9" ht="12.75" x14ac:dyDescent="0.2">
      <c r="B15" s="14" t="s">
        <v>21</v>
      </c>
      <c r="C15" s="18"/>
      <c r="D15" s="26">
        <v>41975</v>
      </c>
      <c r="E15" s="18"/>
      <c r="F15" s="26">
        <v>92385</v>
      </c>
    </row>
    <row r="16" spans="2:9" ht="12.75" x14ac:dyDescent="0.2">
      <c r="B16" s="14" t="s">
        <v>87</v>
      </c>
      <c r="C16" s="18"/>
      <c r="D16" s="26">
        <v>-2037993</v>
      </c>
      <c r="E16" s="18"/>
      <c r="F16" s="26">
        <v>-17112886</v>
      </c>
      <c r="G16" s="33"/>
      <c r="H16" s="33"/>
    </row>
    <row r="17" spans="2:10" ht="12.75" x14ac:dyDescent="0.2">
      <c r="B17" s="14" t="s">
        <v>22</v>
      </c>
      <c r="C17" s="18"/>
      <c r="D17" s="26">
        <v>-2957394</v>
      </c>
      <c r="E17" s="18"/>
      <c r="F17" s="26">
        <v>-15659041</v>
      </c>
      <c r="G17" s="33"/>
      <c r="H17" s="33"/>
    </row>
    <row r="18" spans="2:10" ht="12.75" x14ac:dyDescent="0.2">
      <c r="B18" s="17" t="s">
        <v>23</v>
      </c>
      <c r="C18" s="18"/>
      <c r="D18" s="31">
        <f>SUM(D13:D17)</f>
        <v>14120557</v>
      </c>
      <c r="E18" s="18"/>
      <c r="F18" s="56">
        <f>SUM(F13:F17)</f>
        <v>32239835</v>
      </c>
      <c r="G18" s="33"/>
      <c r="H18" s="47"/>
      <c r="I18" s="28"/>
      <c r="J18" s="28"/>
    </row>
    <row r="19" spans="2:10" ht="12.75" x14ac:dyDescent="0.2">
      <c r="B19" s="17" t="s">
        <v>88</v>
      </c>
      <c r="C19" s="19"/>
      <c r="D19" s="18" t="s">
        <v>78</v>
      </c>
      <c r="E19" s="18"/>
      <c r="F19" s="26" t="s">
        <v>78</v>
      </c>
      <c r="G19" s="33"/>
      <c r="H19" s="47"/>
      <c r="I19" s="28"/>
      <c r="J19" s="28"/>
    </row>
    <row r="20" spans="2:10" ht="12.75" x14ac:dyDescent="0.2">
      <c r="B20" s="14" t="s">
        <v>107</v>
      </c>
      <c r="C20" s="19"/>
      <c r="D20" s="18" t="s">
        <v>78</v>
      </c>
      <c r="E20" s="18"/>
      <c r="F20" s="26">
        <v>-3664000</v>
      </c>
      <c r="G20" s="33"/>
      <c r="H20" s="47"/>
      <c r="I20" s="28"/>
      <c r="J20" s="28"/>
    </row>
    <row r="21" spans="2:10" ht="25.5" x14ac:dyDescent="0.25">
      <c r="B21" s="14" t="s">
        <v>108</v>
      </c>
      <c r="C21" s="19"/>
      <c r="D21" s="20"/>
      <c r="E21" s="18"/>
      <c r="F21" s="57">
        <v>-82956</v>
      </c>
      <c r="G21" s="33"/>
      <c r="H21" s="47"/>
      <c r="I21" s="28"/>
      <c r="J21" s="28"/>
    </row>
    <row r="22" spans="2:10" ht="12.75" x14ac:dyDescent="0.2">
      <c r="B22" s="14" t="s">
        <v>89</v>
      </c>
      <c r="C22" s="18"/>
      <c r="D22" s="26">
        <f>-2924693</f>
        <v>-2924693</v>
      </c>
      <c r="E22" s="18"/>
      <c r="F22" s="26">
        <v>-11083176</v>
      </c>
      <c r="G22" s="33"/>
      <c r="H22" s="47"/>
      <c r="I22" s="28"/>
      <c r="J22" s="28"/>
    </row>
    <row r="23" spans="2:10" ht="12.75" x14ac:dyDescent="0.2">
      <c r="B23" s="14" t="s">
        <v>90</v>
      </c>
      <c r="C23" s="18"/>
      <c r="D23" s="18"/>
      <c r="E23" s="18"/>
      <c r="F23" s="26"/>
      <c r="G23" s="33"/>
      <c r="H23" s="47"/>
      <c r="I23" s="28"/>
      <c r="J23" s="28"/>
    </row>
    <row r="24" spans="2:10" ht="12.75" x14ac:dyDescent="0.2">
      <c r="B24" s="14" t="s">
        <v>91</v>
      </c>
      <c r="C24" s="18"/>
      <c r="D24" s="18"/>
      <c r="E24" s="18"/>
      <c r="F24" s="26"/>
      <c r="G24" s="33"/>
      <c r="H24" s="47"/>
      <c r="I24" s="28"/>
      <c r="J24" s="28"/>
    </row>
    <row r="25" spans="2:10" ht="15" customHeight="1" x14ac:dyDescent="0.2">
      <c r="B25" s="69" t="s">
        <v>24</v>
      </c>
      <c r="C25" s="62"/>
      <c r="D25" s="70">
        <f>SUM(D20:D24)</f>
        <v>-2924693</v>
      </c>
      <c r="E25" s="62"/>
      <c r="F25" s="73">
        <f>SUM(F20:F24)</f>
        <v>-14830132</v>
      </c>
      <c r="G25" s="33"/>
      <c r="H25" s="47"/>
      <c r="I25" s="28"/>
      <c r="J25" s="28"/>
    </row>
    <row r="26" spans="2:10" x14ac:dyDescent="0.2">
      <c r="B26" s="69"/>
      <c r="C26" s="62"/>
      <c r="D26" s="61"/>
      <c r="E26" s="62"/>
      <c r="F26" s="74"/>
      <c r="G26" s="33"/>
      <c r="H26" s="47"/>
      <c r="I26" s="28"/>
      <c r="J26" s="28"/>
    </row>
    <row r="27" spans="2:10" ht="12.75" x14ac:dyDescent="0.2">
      <c r="B27" s="17" t="s">
        <v>92</v>
      </c>
      <c r="C27" s="13"/>
      <c r="D27" s="18"/>
      <c r="E27" s="18"/>
      <c r="F27" s="26"/>
      <c r="G27" s="33"/>
      <c r="H27" s="47"/>
      <c r="I27" s="28"/>
      <c r="J27" s="28"/>
    </row>
    <row r="28" spans="2:10" ht="12.75" x14ac:dyDescent="0.2">
      <c r="B28" s="14" t="s">
        <v>93</v>
      </c>
      <c r="C28" s="13">
        <v>15</v>
      </c>
      <c r="D28" s="18" t="s">
        <v>78</v>
      </c>
      <c r="E28" s="18"/>
      <c r="F28" s="26" t="s">
        <v>78</v>
      </c>
      <c r="G28" s="33"/>
      <c r="H28" s="47"/>
      <c r="I28" s="28"/>
      <c r="J28" s="28"/>
    </row>
    <row r="29" spans="2:10" ht="12.75" x14ac:dyDescent="0.2">
      <c r="B29" s="14" t="s">
        <v>94</v>
      </c>
      <c r="C29" s="13">
        <v>17</v>
      </c>
      <c r="D29" s="18" t="s">
        <v>78</v>
      </c>
      <c r="E29" s="18"/>
      <c r="F29" s="26" t="s">
        <v>78</v>
      </c>
      <c r="G29" s="33"/>
      <c r="H29" s="47"/>
      <c r="I29" s="28"/>
      <c r="J29" s="28"/>
    </row>
    <row r="30" spans="2:10" ht="12.75" x14ac:dyDescent="0.2">
      <c r="B30" s="14" t="s">
        <v>95</v>
      </c>
      <c r="C30" s="13">
        <v>17</v>
      </c>
      <c r="D30" s="26">
        <v>-1002054</v>
      </c>
      <c r="E30" s="18"/>
      <c r="F30" s="26">
        <v>-4795130</v>
      </c>
      <c r="G30" s="33"/>
      <c r="H30" s="47"/>
      <c r="I30" s="28"/>
      <c r="J30" s="28"/>
    </row>
    <row r="31" spans="2:10" ht="12.75" x14ac:dyDescent="0.2">
      <c r="B31" s="14" t="s">
        <v>96</v>
      </c>
      <c r="C31" s="13">
        <v>17</v>
      </c>
      <c r="D31" s="26">
        <v>-5824161</v>
      </c>
      <c r="E31" s="18"/>
      <c r="F31" s="26">
        <v>-23376307</v>
      </c>
      <c r="G31" s="33"/>
      <c r="H31" s="47"/>
      <c r="I31" s="28"/>
      <c r="J31" s="28"/>
    </row>
    <row r="32" spans="2:10" ht="15" customHeight="1" x14ac:dyDescent="0.2">
      <c r="B32" s="69" t="s">
        <v>97</v>
      </c>
      <c r="C32" s="71"/>
      <c r="D32" s="70">
        <f>SUM(D28:D31)</f>
        <v>-6826215</v>
      </c>
      <c r="E32" s="61"/>
      <c r="F32" s="73">
        <f>SUM(F28:F31)</f>
        <v>-28171437</v>
      </c>
      <c r="G32" s="33"/>
      <c r="H32" s="47"/>
      <c r="I32" s="28"/>
      <c r="J32" s="28"/>
    </row>
    <row r="33" spans="2:10" x14ac:dyDescent="0.2">
      <c r="B33" s="69"/>
      <c r="C33" s="71"/>
      <c r="D33" s="61"/>
      <c r="E33" s="61"/>
      <c r="F33" s="74"/>
      <c r="G33" s="33"/>
      <c r="H33" s="47"/>
      <c r="I33" s="28"/>
      <c r="J33" s="28"/>
    </row>
    <row r="34" spans="2:10" ht="12.75" x14ac:dyDescent="0.2">
      <c r="B34" s="14" t="s">
        <v>98</v>
      </c>
      <c r="C34" s="13"/>
      <c r="D34" s="26">
        <f>D18+D25+D32</f>
        <v>4369649</v>
      </c>
      <c r="E34" s="18"/>
      <c r="F34" s="26">
        <f>F18+F25+F32</f>
        <v>-10761734</v>
      </c>
      <c r="G34" s="33"/>
      <c r="H34" s="47"/>
      <c r="I34" s="28"/>
      <c r="J34" s="28"/>
    </row>
    <row r="35" spans="2:10" ht="12.75" x14ac:dyDescent="0.2">
      <c r="B35" s="17" t="s">
        <v>99</v>
      </c>
      <c r="C35" s="72">
        <v>14</v>
      </c>
      <c r="D35" s="70">
        <v>7796035</v>
      </c>
      <c r="E35" s="62"/>
      <c r="F35" s="70">
        <v>15994807</v>
      </c>
      <c r="G35" s="33"/>
      <c r="H35" s="47"/>
      <c r="I35" s="28"/>
      <c r="J35" s="28"/>
    </row>
    <row r="36" spans="2:10" ht="12.75" x14ac:dyDescent="0.2">
      <c r="B36" s="17" t="s">
        <v>100</v>
      </c>
      <c r="C36" s="72"/>
      <c r="D36" s="61"/>
      <c r="E36" s="62"/>
      <c r="F36" s="70"/>
      <c r="G36" s="33"/>
      <c r="H36" s="47"/>
      <c r="I36" s="28"/>
      <c r="J36" s="28"/>
    </row>
    <row r="37" spans="2:10" ht="12.75" x14ac:dyDescent="0.2">
      <c r="B37" s="14" t="s">
        <v>25</v>
      </c>
      <c r="C37" s="13"/>
      <c r="D37" s="26">
        <f>79903-1</f>
        <v>79902</v>
      </c>
      <c r="E37" s="18"/>
      <c r="F37" s="26">
        <v>2562962</v>
      </c>
      <c r="H37" s="28"/>
      <c r="I37" s="28"/>
      <c r="J37" s="28"/>
    </row>
    <row r="38" spans="2:10" ht="12.75" x14ac:dyDescent="0.2">
      <c r="B38" s="17" t="s">
        <v>99</v>
      </c>
      <c r="C38" s="72">
        <v>14</v>
      </c>
      <c r="D38" s="75">
        <f>D34+D35+D37</f>
        <v>12245586</v>
      </c>
      <c r="E38" s="61"/>
      <c r="F38" s="70">
        <f>F34+F35+F37</f>
        <v>7796035</v>
      </c>
      <c r="H38" s="28"/>
      <c r="I38" s="28"/>
      <c r="J38" s="28"/>
    </row>
    <row r="39" spans="2:10" ht="12.75" x14ac:dyDescent="0.2">
      <c r="B39" s="17" t="s">
        <v>101</v>
      </c>
      <c r="C39" s="72"/>
      <c r="D39" s="75"/>
      <c r="E39" s="61"/>
      <c r="F39" s="70"/>
      <c r="H39" s="28"/>
      <c r="I39" s="28"/>
      <c r="J39" s="28"/>
    </row>
    <row r="40" spans="2:10" x14ac:dyDescent="0.2">
      <c r="B40" s="21"/>
      <c r="C40" s="5"/>
      <c r="D40" s="5"/>
      <c r="E40" s="5"/>
      <c r="F40" s="5"/>
    </row>
    <row r="41" spans="2:10" x14ac:dyDescent="0.2">
      <c r="B41" s="9"/>
      <c r="H41" s="28"/>
      <c r="J41" s="28"/>
    </row>
    <row r="42" spans="2:10" x14ac:dyDescent="0.2">
      <c r="B42" s="10"/>
    </row>
    <row r="43" spans="2:10" x14ac:dyDescent="0.2">
      <c r="B43" s="10"/>
    </row>
    <row r="44" spans="2:10" x14ac:dyDescent="0.2">
      <c r="F44" s="28"/>
    </row>
    <row r="45" spans="2:10" x14ac:dyDescent="0.2">
      <c r="B45" s="6"/>
    </row>
  </sheetData>
  <mergeCells count="22">
    <mergeCell ref="F32:F33"/>
    <mergeCell ref="F25:F26"/>
    <mergeCell ref="F35:F36"/>
    <mergeCell ref="C38:C39"/>
    <mergeCell ref="D38:D39"/>
    <mergeCell ref="E38:E39"/>
    <mergeCell ref="F38:F39"/>
    <mergeCell ref="B32:B33"/>
    <mergeCell ref="C32:C33"/>
    <mergeCell ref="D32:D33"/>
    <mergeCell ref="E32:E33"/>
    <mergeCell ref="C35:C36"/>
    <mergeCell ref="D35:D36"/>
    <mergeCell ref="E35:E36"/>
    <mergeCell ref="B8:B9"/>
    <mergeCell ref="C8:C9"/>
    <mergeCell ref="D8:D9"/>
    <mergeCell ref="E8:E9"/>
    <mergeCell ref="B25:B26"/>
    <mergeCell ref="C25:C26"/>
    <mergeCell ref="D25:D26"/>
    <mergeCell ref="E25:E2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2" manualBreakCount="2">
    <brk id="5" max="12" man="1"/>
    <brk id="43" max="12" man="1"/>
  </rowBreaks>
  <colBreaks count="1" manualBreakCount="1">
    <brk id="2" min="1" max="1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КОФП</vt:lpstr>
      <vt:lpstr>КОСД</vt:lpstr>
      <vt:lpstr>КОИК</vt:lpstr>
      <vt:lpstr>КОДДС</vt:lpstr>
      <vt:lpstr>КОДДС!Область_печати</vt:lpstr>
      <vt:lpstr>КОИК!Область_печати</vt:lpstr>
      <vt:lpstr>КОСД!Область_печати</vt:lpstr>
      <vt:lpstr>КОФП!Область_печати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Esenkul Ospanov</cp:lastModifiedBy>
  <dcterms:created xsi:type="dcterms:W3CDTF">2020-07-30T06:28:44Z</dcterms:created>
  <dcterms:modified xsi:type="dcterms:W3CDTF">2021-06-07T04:08:31Z</dcterms:modified>
</cp:coreProperties>
</file>