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\Мои документы\My Documents\Светлана\2020\Финансовая отчетность\1 квартал\биржа\"/>
    </mc:Choice>
  </mc:AlternateContent>
  <xr:revisionPtr revIDLastSave="0" documentId="13_ncr:1_{A2E9BB32-E85D-416E-A614-5A4B749DA1A0}" xr6:coauthVersionLast="45" xr6:coauthVersionMax="45" xr10:uidLastSave="{00000000-0000-0000-0000-000000000000}"/>
  <bookViews>
    <workbookView xWindow="-120" yWindow="-120" windowWidth="29040" windowHeight="15840" xr2:uid="{C31EA1C4-EDD8-4037-8044-F1C93DE1822D}"/>
  </bookViews>
  <sheets>
    <sheet name="КОФП" sheetId="1" r:id="rId1"/>
    <sheet name="КОСД" sheetId="2" r:id="rId2"/>
    <sheet name="КОИК" sheetId="3" r:id="rId3"/>
    <sheet name="КОДД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41__123Graph_DChart_1P" hidden="1">'[1]16'!$E$3:$E$7</definedName>
    <definedName name="__148__123Graph_EChart_1P" hidden="1">'[1]16'!$F$3:$F$7</definedName>
    <definedName name="__152__123Graph_FChart_1P" hidden="1">'[1]16'!$G$3:$G$7</definedName>
    <definedName name="__17__123Graph_AChart_1AX" hidden="1">'[1]50'!$B$4:$B$187</definedName>
    <definedName name="__67__123Graph_BChart_1AX" hidden="1">'[1]50'!$C$4:$C$187</definedName>
    <definedName name="__99__123Graph_CChart_1A" hidden="1">'[1]1'!$D$6:$D$103</definedName>
    <definedName name="_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g1" hidden="1">#N/A</definedName>
    <definedName name="_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FDS_HYPERLINK_TOGGLE_STATE__" hidden="1">"ON"</definedName>
    <definedName name="__w1" hidden="1">{"DELIV.",#N/A,FALSE,"comp";"INV",#N/A,FALSE,"comp"}</definedName>
    <definedName name="__x1" hidden="1">#N/A</definedName>
    <definedName name="_141__123Graph_DChart_1P" hidden="1">'[1]16'!$E$3:$E$7</definedName>
    <definedName name="_148__123Graph_EChart_1P" hidden="1">'[1]16'!$F$3:$F$7</definedName>
    <definedName name="_152__123Graph_FChart_1P" hidden="1">'[1]16'!$G$3:$G$7</definedName>
    <definedName name="_17__123Graph_AChart_1AX" hidden="1">'[1]50'!$B$4:$B$187</definedName>
    <definedName name="_67__123Graph_BChart_1AX" hidden="1">'[1]50'!$C$4:$C$187</definedName>
    <definedName name="_99__123Graph_CChart_1A" hidden="1">'[1]1'!$D$6:$D$103</definedName>
    <definedName name="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Order1" hidden="1">255</definedName>
    <definedName name="_Order2" hidden="1">255</definedName>
    <definedName name="_w1" hidden="1">{"DELIV.",#N/A,FALSE,"comp";"INV",#N/A,FALSE,"comp"}</definedName>
    <definedName name="_x1" hidden="1">#N/A</definedName>
    <definedName name="_xlnm._FilterDatabase" hidden="1">#REF!</definedName>
    <definedName name="a_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a" hidden="1">#N/A</definedName>
    <definedName name="aa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ccessDatabase" hidden="1">"H:\TAX\GHRST\STANDARD\2004\forms\201.05.mdb"</definedName>
    <definedName name="addf" hidden="1">'[3]Prelim Cost'!$B$36:$L$36</definedName>
    <definedName name="adf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DFF" hidden="1">'[4]Prelim Cost'!$B$31:$L$31</definedName>
    <definedName name="aef" hidden="1">{#N/A,#N/A,TRUE,"Лист1";#N/A,#N/A,TRUE,"Лист2";#N/A,#N/A,TRUE,"Лист3"}</definedName>
    <definedName name="afdadfasdf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fdsa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g" hidden="1">#N/A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fafq" hidden="1">#N/A</definedName>
    <definedName name="asfp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uto_öppna_xlquery_DClick" hidden="1">[5]!Register.DClick</definedName>
    <definedName name="avaaaaav" hidden="1">#N/A</definedName>
    <definedName name="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b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LPH58" hidden="1">[6]DOEDATA!$O$3</definedName>
    <definedName name="BLPH59" hidden="1">[6]DOEDATA!$R$3</definedName>
    <definedName name="BLPH60" hidden="1">[6]DOEDATA!$U$3</definedName>
    <definedName name="BLPH61" hidden="1">[6]DOEDATA!$X$3</definedName>
    <definedName name="CCZSCSZZ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ChangeRange" hidden="1">#N/A</definedName>
    <definedName name="ContentsHelp" hidden="1">#N/A</definedName>
    <definedName name="CreateTable" hidden="1">#N/A</definedName>
    <definedName name="cvcvcvc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" hidden="1">#REF!,#REF!,#REF!</definedName>
    <definedName name="DeleteRange" hidden="1">#N/A</definedName>
    <definedName name="DeleteTable" hidden="1">#N/A</definedName>
    <definedName name="dfasdf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sdfa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L277ee852_98b8_4ecb_b461_fcb9e9b12942" hidden="1">#REF!</definedName>
    <definedName name="DL68d0beb7_6eb4_4a11_8d11_b4c07051e519" hidden="1">#REF!</definedName>
    <definedName name="DL6da64664_fab8_4363_8946_521512f85b22" hidden="1">'[7]Summary Selling'!$D$12:$F$13</definedName>
    <definedName name="DLcd70f9d4_c42a_4b8e_8ea9_b471c17ee529" hidden="1">'[7]Summary G&amp;A'!$B$12:$D$13</definedName>
    <definedName name="dsfd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e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rt" hidden="1">{#N/A,#N/A,TRUE,"Лист1";#N/A,#N/A,TRUE,"Лист2";#N/A,#N/A,TRUE,"Лист3"}</definedName>
    <definedName name="ev.Calculation" hidden="1">-4135</definedName>
    <definedName name="ev.Initialized" hidden="1">FALSE</definedName>
    <definedName name="EW" hidden="1">'[4]Prelim Cost'!$B$36:$L$36</definedName>
    <definedName name="ewrewr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asdf" hidden="1">#N/A</definedName>
    <definedName name="fdsfds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fsdfasdf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" hidden="1">'[3]Prelim Cost'!$B$33:$L$33</definedName>
    <definedName name="gbg" hidden="1">'[3]Prelim Cost'!$B$36:$L$36</definedName>
    <definedName name="ggbc" hidden="1">'[3]Prelim Cost'!$B$33:$L$33</definedName>
    <definedName name="gngch" hidden="1">'[3]Prelim Cost'!$B$31:$L$31</definedName>
    <definedName name="grow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ghg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hn.ConvertZero2" hidden="1">[8]LTM!$G$560:$J$560,[8]LTM!$H$590:$J$591,[8]LTM!$H$614:$J$614,[8]LTM!$H$635:$J$636,[8]LTM!$G$676:$J$680,[8]LTM!$G$686:$J$686,[8]LTM!$G$688:$J$694,[8]LTM!$G$681:$J$682</definedName>
    <definedName name="hn.ConvertZero3" hidden="1">[8]LTM!$G$699:$J$706,[8]LTM!$G$710:$J$714,[8]LTM!$G$717:$J$734,[8]LTM!$G$738:$J$738,[8]LTM!$G$745:$J$751</definedName>
    <definedName name="hn.ConvertZero4" hidden="1">[8]LTM!$G$840:$J$840,[8]LTM!$H$1266:$J$1266,[8]LTM!$G$1267:$J$1267,[8]LTM!$G$1454:$J$1461,[8]LTM!$J$1462,[8]LTM!$J$1463,[8]LTM!$G$1468:$J$1469,[8]LTM!$L$1469:$N$1469</definedName>
    <definedName name="hn.ConvertZeroUnhide1" hidden="1">[8]LTM!$G$1469:$J$1469,[8]LTM!$L$1469:$N$1469,[8]LTM!$H$1266:$J$1266</definedName>
    <definedName name="hn.ExtDb" hidden="1">FALSE</definedName>
    <definedName name="hn.LTM_MultByFXRates" hidden="1">[8]LTM!$G$461:$N$477,[8]LTM!$G$480:$N$539,[8]LTM!$G$548:$N$667,[8]LTM!$G$676:$N$1266,[8]LTM!$G$1454:$N$1461,[8]LTM!$G$1463:$N$1465,[8]LTM!$G$1468:$N$1469</definedName>
    <definedName name="hn.ModelType" hidden="1">"DEAL"</definedName>
    <definedName name="hn.ModelVersion" hidden="1">1</definedName>
    <definedName name="hn.MultbyFXRates" hidden="1">[8]LTM!$G$461:$N$477,[8]LTM!$G$480:$N$539,[8]LTM!$G$548:$N$667,[8]LTM!$G$676:$N$1266,[8]LTM!$G$1454:$N$1461,[8]LTM!$G$1463:$N$1465,[8]LTM!$G$1468:$N$1469</definedName>
    <definedName name="hn.MultByFXRates1" hidden="1">[8]LTM!$G$461:$G$477,[8]LTM!$G$480:$G$539,[8]LTM!$G$548:$G$562,[8]LTM!$G$676:$G$840,[8]LTM!$G$1454:$G$1469</definedName>
    <definedName name="hn.MultByFXRates2" hidden="1">[8]LTM!$H$461:$H$477,[8]LTM!$H$480:$H$539,[8]LTM!$H$548:$H$667,[8]LTM!$H$676:$H$1266,[8]LTM!$H$1454:$H$1469</definedName>
    <definedName name="hn.MultByFXRates3" hidden="1">[8]LTM!$I$461:$I$477,[8]LTM!$I$480:$I$539,[8]LTM!$I$548:$I$667,[8]LTM!$I$676:$I$1266,[8]LTM!$I$1454:$I$1469</definedName>
    <definedName name="hn.MultbyFxrates4" hidden="1">[8]LTM!$J$461:$J$477,[8]LTM!$J$480:$J$539,[8]LTM!$J$548:$J$668,[8]LTM!$J$676:$J$1266,[8]LTM!$J$1454:$J$1461,[8]LTM!$J$1463:$J$1465,[8]LTM!$J$1468</definedName>
    <definedName name="hn.multbyfxrates5" hidden="1">[8]LTM!$L$461:$L$477,[8]LTM!$L$480:$L$539,[8]LTM!$L$548:$L$562,[8]LTM!$L$676:$L$840,[8]LTM!$L$1454:$L$1469</definedName>
    <definedName name="hn.multbyfxrates6" hidden="1">[8]LTM!$M$461:$M$477,[8]LTM!$M$480:$M$539,[8]LTM!$M$548:$M$668,[8]LTM!$M$676:$M$1266,[8]LTM!$M$1454:$M$1469</definedName>
    <definedName name="hn.multbyfxrates7" hidden="1">[8]LTM!$N$461:$N$477,[8]LTM!$N$480:$N$539,[8]LTM!$N$548:$N$667,[8]LTM!$N$676:$N$1266,[8]LTM!$N$1454:$N$1469</definedName>
    <definedName name="hn.MultByFXRatesBot1" hidden="1">[8]LTM!$G$676:$G$682,[8]LTM!$G$686,[8]LTM!$G$688:$G$694,[8]LTM!$G$699:$G$706,[8]LTM!$G$710:$G$714,[8]LTM!$G$717:$G$734,[8]LTM!$G$738,[8]LTM!$G$738,[8]LTM!$G$745:$G$751,[8]LTM!$G$840,[8]LTM!$G$1454:$G$1461,[8]LTM!$G$1468:$G$1469</definedName>
    <definedName name="hn.MultByFXRatesBot2" hidden="1">[8]LTM!$H$676:$H$682,[8]LTM!$H$686,[8]LTM!$H$688:$H$694,[8]LTM!$H$699:$H$706,[8]LTM!$H$710:$H$714,[8]LTM!$H$717:$H$734,[8]LTM!$H$738,[8]LTM!$H$745:$H$751,[8]LTM!$H$840,[8]LTM!$H$1266,[8]LTM!$H$1454:$H$1461,[8]LTM!$H$1468:$H$1469</definedName>
    <definedName name="hn.MultByFXRatesBot3" hidden="1">[8]LTM!$I$676:$I$682,[8]LTM!$I$686,[8]LTM!$I$688:$I$694,[8]LTM!$I$699:$I$706,[8]LTM!$I$710:$I$714,[8]LTM!$I$717:$I$734,[8]LTM!$I$738,[8]LTM!$I$745:$I$751,[8]LTM!$I$840,[8]LTM!$I$1266,[8]LTM!$I$1454:$I$1461,[8]LTM!$I$1468:$I$1469</definedName>
    <definedName name="hn.MultByFXRatesBot4" hidden="1">[8]LTM!$J$676:$J$682,[8]LTM!$J$686,[8]LTM!$J$688:$J$694,[8]LTM!$J$699:$J$706,[8]LTM!$J$710:$J$714,[8]LTM!$J$717:$J$734,[8]LTM!$J$738,[8]LTM!$J$745:$J$751,[8]LTM!$J$840,[8]LTM!$J$1266,[8]LTM!$J$1454:$J$1461,[8]LTM!$J$1463:$J$1465,[8]LTM!$J$1468</definedName>
    <definedName name="hn.MultByFXRatesBot5" hidden="1">[8]LTM!$L$676:$L$682,[8]LTM!$L$686,[8]LTM!$L$688:$L$694,[8]LTM!$L$699:$L$706,[8]LTM!$L$710:$L$714,[8]LTM!$L$717:$L$734,[8]LTM!$L$738,[8]LTM!$L$745:$L$751,[8]LTM!$L$837:$L$838,[8]LTM!$L$1454:$L$1458,[8]LTM!$L$1468:$L$1469</definedName>
    <definedName name="hn.MultByFXRatesBot6" hidden="1">[8]LTM!$M$676:$M$682,[8]LTM!$M$686,[8]LTM!$M$688:$M$694,[8]LTM!$M$699:$M$706,[8]LTM!$M$710:$M$714,[8]LTM!$M$717:$M$734,[8]LTM!$M$738,[8]LTM!$M$745:$M$751,[8]LTM!$M$837:$M$838,[8]LTM!$M$1454:$M$1458,[8]LTM!$M$1468:$M$1469</definedName>
    <definedName name="hn.MultByFXRatesBot7" hidden="1">[8]LTM!$N$676:$N$682,[8]LTM!$N$686,[8]LTM!$N$688:$N$694,[8]LTM!$N$699:$N$706,[8]LTM!$N$710:$N$714,[8]LTM!$N$717:$N$734,[8]LTM!$N$738,[8]LTM!$N$745:$N$751,[8]LTM!$N$837:$N$838,[8]LTM!$N$1454:$N$1458,[8]LTM!$N$1468:$N$1469</definedName>
    <definedName name="hn.MultByFXRatesTop1" hidden="1">[8]LTM!$G$461,[8]LTM!$G$463:$G$464,[8]LTM!$G$468:$G$469,[8]LTM!$G$473:$G$475,[8]LTM!$G$480,[8]LTM!$G$484:$G$485,[8]LTM!$G$490:$G$509,[8]LTM!$G$512,[8]LTM!$G$514:$G$518,[8]LTM!$G$525:$G$526,[8]LTM!$G$532:$G$537,[8]LTM!$G$560</definedName>
    <definedName name="hn.MultByFXRatesTop2" hidden="1">[8]LTM!$H$461,[8]LTM!$H$463:$H$464,[8]LTM!$H$468:$H$469,[8]LTM!$H$473:$H$475,[8]LTM!$H$480,[8]LTM!$H$484:$H$485,[8]LTM!$H$490:$H$509,[8]LTM!$H$512,[8]LTM!$H$514:$H$518,[8]LTM!$H$525:$H$526,[8]LTM!$H$532:$H$537,[8]LTM!$H$560,[8]LTM!$H$590:$H$591,[8]LTM!$H$614:$H$631,[8]LTM!$H$635:$H$636</definedName>
    <definedName name="hn.MultByFXRatesTop3" hidden="1">[8]LTM!$I$461,[8]LTM!$I$463:$I$464,[8]LTM!$I$468:$I$469,[8]LTM!$I$473:$I$475,[8]LTM!$I$480,[8]LTM!$I$484:$I$485,[8]LTM!$I$490:$I$509,[8]LTM!$I$512,[8]LTM!$I$514:$I$518,[8]LTM!$I$525:$I$526,[8]LTM!$I$532:$I$537,[8]LTM!$I$560,[8]LTM!$I$590:$I$591,[8]LTM!$I$614:$I$631,[8]LTM!$I$635:$I$636</definedName>
    <definedName name="hn.MultByFXRatesTop4" hidden="1">[8]LTM!$J$461,[8]LTM!$J$463:$J$464,[8]LTM!$J$468:$J$469,[8]LTM!$J$473:$J$475,[8]LTM!$J$480,[8]LTM!$J$484:$J$485,[8]LTM!$J$490:$J$509,[8]LTM!$J$512,[8]LTM!$J$514:$J$518,[8]LTM!$J$525:$J$526,[8]LTM!$J$532:$J$537,[8]LTM!$J$560,[8]LTM!$J$590:$J$591,[8]LTM!$J$614:$J$631,[8]LTM!$J$635:$J$636</definedName>
    <definedName name="hn.MultByFXRatesTop5" hidden="1">[8]LTM!$L$461,[8]LTM!$L$463:$L$464,[8]LTM!$L$468:$L$469,[8]LTM!$L$473:$L$475,[8]LTM!$L$480,[8]LTM!$L$484:$L$485,[8]LTM!$L$490:$L$509,[8]LTM!$L$512,[8]LTM!$L$514:$L$518,[8]LTM!$L$525:$L$526,[8]LTM!$L$532:$L$537,[8]LTM!$L$560</definedName>
    <definedName name="hn.MultByFXRatesTop6" hidden="1">[8]LTM!$M$461,[8]LTM!$M$463:$M$464,[8]LTM!$M$468:$M$469,[8]LTM!$M$473:$M$475,[8]LTM!$M$480,[8]LTM!$M$484:$M$485,[8]LTM!$M$490:$M$509,[8]LTM!$M$512,[8]LTM!$M$514:$M$518,[8]LTM!$M$525:$M$526,[8]LTM!$M$532:$M$537,[8]LTM!$M$560,[8]LTM!$M$590:$M$591,[8]LTM!$M$614:$M$631,[8]LTM!$M$635:$M$636</definedName>
    <definedName name="hn.MultByFXRatesTop7" hidden="1">[8]LTM!$N$461,[8]LTM!$N$463:$N$464,[8]LTM!$N$468:$N$469,[8]LTM!$N$473:$N$475,[8]LTM!$N$480,[8]LTM!$N$484:$N$485,[8]LTM!$N$490:$N$509,[8]LTM!$N$512,[8]LTM!$N$514:$N$518,[8]LTM!$N$525:$N$526,[8]LTM!$N$532:$N$537,[8]LTM!$N$560,[8]LTM!$N$590:$N$591,[8]LTM!$N$614:$N$631,[8]LTM!$N$635:$N$636</definedName>
    <definedName name="hn.NoUpload" hidden="1">0</definedName>
    <definedName name="HTML_CodePage" hidden="1">1252</definedName>
    <definedName name="HTML_Control" hidden="1">{"'Fortis Bank (Nederland) N.V.'!$A$1:$K$55","'spot-prijzen'!$A$1:$H$105"}</definedName>
    <definedName name="HTML_Description" hidden="1">"Koerslijst"</definedName>
    <definedName name="HTML_Email" hidden="1">"fmk.koerslijst@nl.fortisbank.com"</definedName>
    <definedName name="HTML_Header" hidden="1">"Fortis Bank (Nederland) N.V."</definedName>
    <definedName name="HTML_LastUpdate" hidden="1">"7/31/2002"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"I:\TRANSFER\Test EURO\word_koerslijst\31JUL2002.htm"</definedName>
    <definedName name="HTML_PathTemplate" hidden="1">"I:\TRANSFER\Test EURO\word_koerslijst\17jan2002-2.htm"</definedName>
    <definedName name="HTML_Title" hidden="1">"Koerslijst 31Jul02/"</definedName>
    <definedName name="IPE" hidden="1">{#N/A,#N/A,FALSE,"Aging Summary";#N/A,#N/A,FALSE,"Ratio Analysis";#N/A,#N/A,FALSE,"Test 120 Day Accts";#N/A,#N/A,FALSE,"Tickmarks"}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39030.7405787037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jkjiu" hidden="1">{#N/A,#N/A,TRUE,"Лист1";#N/A,#N/A,TRUE,"Лист2";#N/A,#N/A,TRUE,"Лист3"}</definedName>
    <definedName name="kjj" hidden="1">'[3]Prelim Cost'!$B$31:$L$31</definedName>
    <definedName name="limcount" hidden="1">1</definedName>
    <definedName name="lin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i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ay_eng2" hidden="1">{#N/A,#N/A,FALSE,"Aging Summary";#N/A,#N/A,FALSE,"Ratio Analysis";#N/A,#N/A,FALSE,"Test 120 Day Accts";#N/A,#N/A,FALSE,"Tickmarks"}</definedName>
    <definedName name="me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errillPrintIt" hidden="1">#N/A</definedName>
    <definedName name="michel" hidden="1">7</definedName>
    <definedName name="NewRange" hidden="1">#N/A</definedName>
    <definedName name="o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DSICOQWIEOHCQ" hidden="1">'[4]Prelim Cost'!$B$33:$L$33</definedName>
    <definedName name="OEDOWCLCLSKDJCP" hidden="1">{0,0,0,0;0,0,0,0}</definedName>
    <definedName name="oo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ete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IPO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qgq" hidden="1">#N/A</definedName>
    <definedName name="qq" hidden="1">#REF!</definedName>
    <definedName name="qqqq" hidden="1">{"NWN_Q1810",#N/A,FALSE,"Q1810_1.V";"NWN_Q1412",#N/A,FALSE,"Q1412_1"}</definedName>
    <definedName name="qsa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QUERY1.keep_password" hidden="1">TRUE</definedName>
    <definedName name="QUERY1.query_connection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QUERY1.query_definition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query_options" hidden="1">{TRUE;FALSE}</definedName>
    <definedName name="QUERY1.query_statement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user_name" hidden="1">"admin"</definedName>
    <definedName name="qweqeweq" hidden="1">{#N/A,#N/A,TRUE,"Лист1";#N/A,#N/A,TRUE,"Лист2";#N/A,#N/A,TRUE,"Лист3"}</definedName>
    <definedName name="qwqw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edefinePrintTableRange" hidden="1">#N/A</definedName>
    <definedName name="rer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rerwrw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retai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rrrr" hidden="1">{"NWN_Q1810",#N/A,FALSE,"Q1810_1.V";"NWN_Q1412",#N/A,FALSE,"Q1412_1"}</definedName>
    <definedName name="rtt" hidden="1">{#N/A,#N/A,TRUE,"Лист1";#N/A,#N/A,TRUE,"Лист2";#N/A,#N/A,TRUE,"Лист3"}</definedName>
    <definedName name="rttttttttttttttttty" hidden="1">{#N/A,#N/A,TRUE,"Лист1";#N/A,#N/A,TRUE,"Лист2";#N/A,#N/A,TRUE,"Лист3"}</definedName>
    <definedName name="rty" hidden="1">'[3]Prelim Cost'!$B$31:$L$31</definedName>
    <definedName name="rvv" hidden="1">{"NWN_Q1810",#N/A,FALSE,"Q1810_1.V";"NWN_Q1412",#N/A,FALSE,"Q1412_1"}</definedName>
    <definedName name="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s" hidden="1">#N/A</definedName>
    <definedName name="sdsad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encount" hidden="1">1</definedName>
    <definedName name="shshryhasyhj" hidden="1">#N/A</definedName>
    <definedName name="shss" hidden="1">#N/A</definedName>
    <definedName name="ssdds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ab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B003f3e6c_586e_4eb2_98f9_944248b809ef" hidden="1">#REF!</definedName>
    <definedName name="TB020c37f7_51ca_493a_a107_eb0349acd3ba" hidden="1">#REF!</definedName>
    <definedName name="TB02f04e3d_cd5d_4f38_a2d7_6d93c5e43421" hidden="1">#REF!</definedName>
    <definedName name="TB03652488_adf1_4371_b60c_73521e24218e" hidden="1">#REF!</definedName>
    <definedName name="TB043544d8_9370_4b86_ade9_3aacb9c0825b" hidden="1">#REF!</definedName>
    <definedName name="TB050a6236_f92d_4845_a42c_5ba1a1734c70" hidden="1">#REF!</definedName>
    <definedName name="TB052cbbf9_e086_4a10_99a3_7aa27e0155a3" hidden="1">#REF!</definedName>
    <definedName name="TB0532e6c6_5f34_49f7_b099_81e0801cfe64" hidden="1">#REF!</definedName>
    <definedName name="TB056f5bc7_3bba_4a5f_8800_3c05bb9b78cd" hidden="1">#REF!</definedName>
    <definedName name="TB05a0b422_1dcc_40c6_9632_202a567bc95b" hidden="1">#REF!</definedName>
    <definedName name="TB06552594_872d_4ea7_8626_46f6a9077a61" hidden="1">#REF!</definedName>
    <definedName name="TB074aa218_297b_45a4_b968_c621e4b790e7" hidden="1">#REF!</definedName>
    <definedName name="TB076db5b5_e112_49b4_aa08_a2c2bcb3a12d" hidden="1">#REF!</definedName>
    <definedName name="TB076f01ca_0621_4cb8_a305_3171c98cc247" hidden="1">#REF!</definedName>
    <definedName name="TB08acc42c_d675_4d8d_9fa8_141c02d48d83" hidden="1">#REF!</definedName>
    <definedName name="TB0961dfaa_4cfe_4c1e_ae24_f8c3f8a8a642" hidden="1">#REF!</definedName>
    <definedName name="TB09769f8a_b3ab_484e_9707_f74c280346cf" hidden="1">#REF!</definedName>
    <definedName name="TB09947f34_29bd_457e_a2ae_6041b1b3a68c" hidden="1">#REF!</definedName>
    <definedName name="TB09f4b5bf_0da0_4e4a_b86b_6704b96754d6" hidden="1">#REF!</definedName>
    <definedName name="TB0aed68d7_35cb_49b3_9ab7_738082ffc692" hidden="1">#REF!</definedName>
    <definedName name="TB0b0c475a_75c2_4b1f_bc5a_f65c873e19ce" hidden="1">#REF!</definedName>
    <definedName name="TB0b539e8e_1b0f_456c_a389_c2cd072464ed" hidden="1">#REF!</definedName>
    <definedName name="TB0c6b84bf_4024_4c3f_9b31_129a5bf75471" hidden="1">#REF!</definedName>
    <definedName name="TB0cd5627a_26ed_497c_a0b5_d7cced5b03f6" hidden="1">#REF!</definedName>
    <definedName name="TB0cde9fd8_8b36_4f4c_8598_d22e77c373a9" hidden="1">#REF!</definedName>
    <definedName name="TB0cfb6752_4e56_4996_8064_b8b58ccd0e01" hidden="1">#REF!</definedName>
    <definedName name="TB0d25863a_efe2_48bb_bf8a_9b0d88d3c61c" hidden="1">#REF!</definedName>
    <definedName name="TB0d5da51f_b900_42fe_bfa9_0ec7a570c8a4" hidden="1">#REF!</definedName>
    <definedName name="TB0e1be08c_ae6c_474e_9a60_1e64a5571129" hidden="1">#REF!</definedName>
    <definedName name="TB0e91630b_5df3_4b27_8887_7d67f53ef102" hidden="1">#REF!</definedName>
    <definedName name="TB0f581cff_dceb_4ee8_a294_146fada3741f" hidden="1">#REF!</definedName>
    <definedName name="TB1055c3c9_0a5a_4731_b339_ce2b5ce61bfb" hidden="1">#REF!</definedName>
    <definedName name="TB10e5a2cc_a5d1_4533_b395_7eac9ccddd4c" hidden="1">#REF!</definedName>
    <definedName name="TB11251102_5a49_4d65_947e_6dda213464f7" hidden="1">#REF!</definedName>
    <definedName name="TB1178578d_9cf3_4329_8f73_8983c9a03de9" hidden="1">#REF!</definedName>
    <definedName name="TB125bba28_ed1d_4770_89cd_71c25310ebac" hidden="1">#REF!</definedName>
    <definedName name="TB12df89fd_612d_49bf_be31_cbac71944ef2" hidden="1">#REF!</definedName>
    <definedName name="TB13a83522_e864_4ef2_813b_b208fc33fa65" hidden="1">#REF!</definedName>
    <definedName name="TB155f6416_1d58_4498_b4a4_fcbe9108d3cf" hidden="1">#REF!</definedName>
    <definedName name="TB158e5912_a8a9_4a02_bef0_d62f07f10ed0" hidden="1">#REF!</definedName>
    <definedName name="TB159b45fb_5e75_4b4a_92c7_cc3075f13777" hidden="1">#REF!</definedName>
    <definedName name="TB15f66a78_39dd_48c0_aa9c_b311c3b263b1" hidden="1">#REF!</definedName>
    <definedName name="TB166e825f_688b_4449_8086_8842dc3e8b0b" hidden="1">#REF!</definedName>
    <definedName name="TB16861bd6_5144_4f06_ad7e_7e9b036a52e6" hidden="1">#REF!</definedName>
    <definedName name="TB189107a8_0ea9_4fd1_9b99_4dd9cc0c7dc9" hidden="1">#REF!</definedName>
    <definedName name="TB19b1c9b7_b7ea_4a8e_b716_38c6deb0b094" hidden="1">#REF!</definedName>
    <definedName name="TB19c11e35_a9c2_46b0_8e0c_3456ade3e028" hidden="1">#REF!</definedName>
    <definedName name="TB19e9690d_815b_4dc3_adb2_6110e5da1bfb" hidden="1">#REF!</definedName>
    <definedName name="TB1ac9829f_f284_4303_b653_6f8fb9ecedfa" hidden="1">#REF!</definedName>
    <definedName name="TB1bc33b50_c12a_4598_a211_e02d530233ed" hidden="1">#REF!</definedName>
    <definedName name="TB1bd1cd0e_b9cb_4e3f_82b8_e959c25d15c9" hidden="1">#REF!</definedName>
    <definedName name="TB1cb98e7e_696b_4ff7_88a2_a117ba309795" hidden="1">#REF!</definedName>
    <definedName name="TB1d657f4d_4bb8_4847_8fb6_f3346645eaef" hidden="1">#REF!</definedName>
    <definedName name="TB1df1107d_af0b_4e35_a2a5_823597d4a90b" hidden="1">#REF!</definedName>
    <definedName name="TB1e035f09_a084_4ef2_a074_f7eb1f05625e" hidden="1">#REF!</definedName>
    <definedName name="TB1e3388c6_54f9_4d78_ab2e_bbb2fd932bc2" hidden="1">#REF!</definedName>
    <definedName name="TB1e83e483_60f8_4c20_8bba_fddd6bdcc55d" hidden="1">#REF!</definedName>
    <definedName name="TB1eab53be_7e33_484f_bd15_df52e260b83c" hidden="1">#REF!</definedName>
    <definedName name="TB1f6d4791_7bb8_41d8_a30a_45af2e62f00f" hidden="1">#REF!</definedName>
    <definedName name="TB1fc2097f_a13a_4fff_9bd6_5ba56dd187ce" hidden="1">#REF!</definedName>
    <definedName name="TB206d6695_b9d0_4f58_99df_13d611ac4954" hidden="1">#REF!</definedName>
    <definedName name="TB219c9e44_57df_4c5e_9a38_cd4b076f0e08" hidden="1">#REF!</definedName>
    <definedName name="TB230a87e6_054f_4663_ae49_42315dbc9bc4" hidden="1">#REF!</definedName>
    <definedName name="TB243f84e2_1be5_41f5_95d2_110ed9b2d477" hidden="1">#REF!</definedName>
    <definedName name="TB261c721b_ac6a_4bc2_8254_f3de2030e2cc" hidden="1">#REF!</definedName>
    <definedName name="TB2721f272_e58e_4478_82d8_3df5d9b3be9c" hidden="1">#REF!</definedName>
    <definedName name="TB27d1ed05_c248_491a_91d1_21db8a4da024" hidden="1">#REF!</definedName>
    <definedName name="TB29b5282d_79ef_4b38_8ce9_bd11a5aa305f" hidden="1">#REF!</definedName>
    <definedName name="TB2a03b31e_189c_4fba_b7b5_f346df102ccc" hidden="1">#REF!</definedName>
    <definedName name="TB2a10f422_5ca6_419a_b867_4ff84dd9f2e9" hidden="1">#REF!</definedName>
    <definedName name="TB2a18f9c8_2bd6_4734_be50_4b9897d37199" hidden="1">#REF!</definedName>
    <definedName name="TB2a662bb0_45a1_4318_98e0_88f22d38fd8d" hidden="1">#REF!</definedName>
    <definedName name="TB2c84185a_7652_4f25_bcea_effe019ecef0" hidden="1">#REF!</definedName>
    <definedName name="TB2d9a73f3_472a_48b2_a267_5313b8767d1a" hidden="1">#REF!</definedName>
    <definedName name="TB2e21ecac_1189_4cd0_93a7_15f664d05fee" hidden="1">#REF!</definedName>
    <definedName name="TB2e96343d_ddec_40d8_a506_e024efcbb0a0" hidden="1">#REF!</definedName>
    <definedName name="TB311ba1b0_9fec_4175_b094_23c49813d594" hidden="1">#REF!</definedName>
    <definedName name="TB315370df_c89d_45bc_8292_e4afcfbdd414" hidden="1">#REF!</definedName>
    <definedName name="TB31789334_853f_4fa7_a793_fbddeea49455" hidden="1">#REF!</definedName>
    <definedName name="TB31fb6858_008d_4033_a3ac_33fce6315ca2" hidden="1">#REF!</definedName>
    <definedName name="TB331e8672_4b6b_42e7_9d9e_a7aebcaf4d95" hidden="1">#REF!</definedName>
    <definedName name="TB33ab6c13_924f_4633_a5e2_f04ecf84cfd4" hidden="1">#REF!</definedName>
    <definedName name="TB3539cba8_08f9_455a_985d_cca04b6de499" hidden="1">#REF!</definedName>
    <definedName name="TB35982db4_295c_41db_959e_19d1f9a95d4c" hidden="1">#REF!</definedName>
    <definedName name="TB37440a9f_e01a_4155_81a7_e2415049a683" hidden="1">#REF!</definedName>
    <definedName name="TB374522d7_e5bc_46a5_aab3_65331dcd5edf" hidden="1">#REF!</definedName>
    <definedName name="TB37f5579e_a606_4001_8799_57f798d857eb" hidden="1">#REF!</definedName>
    <definedName name="TB3a026e2f_ba56_4f89_a4d0_a32e14455fe3" hidden="1">#REF!</definedName>
    <definedName name="TB3a125fb0_64c0_4e16_9097_b90eb498b985" hidden="1">#REF!</definedName>
    <definedName name="TB3a44662b_9594_4c18_b076_c1aa5865a3c7" hidden="1">#REF!</definedName>
    <definedName name="TB3cfaf263_f117_4132_93a2_0bca26c3c3bc" hidden="1">#REF!</definedName>
    <definedName name="TB3d2b92a6_c863_40d2_9f29_7604c01bd4b9" hidden="1">#REF!</definedName>
    <definedName name="TB3d8cd24d_7267_481d_8b56_a51e7b10fdc2" hidden="1">#REF!</definedName>
    <definedName name="TB3e9d6705_e74d_4229_aa67_66417f1d7f7b" hidden="1">#REF!</definedName>
    <definedName name="TB3ffa5b85_8752_4323_9f06_950e615264b4" hidden="1">#REF!</definedName>
    <definedName name="TB402aacb2_b3e3_48cf_ba27_46fde573233f" hidden="1">#REF!</definedName>
    <definedName name="TB40903b20_7f51_4976_8252_d59b9fbd77c5" hidden="1">#REF!</definedName>
    <definedName name="TB418a0214_4a43_4198_a180_a965cb3b016a" hidden="1">#REF!</definedName>
    <definedName name="TB4291320b_1e5d_4bf2_bd22_ea0b6114cd43" hidden="1">#REF!</definedName>
    <definedName name="TB4437f52e_5a07_4d99_a66f_da59de36233c" hidden="1">#REF!</definedName>
    <definedName name="TB44fd6d2d_c9d6_4624_a9d2_c77001615ee8" hidden="1">#REF!</definedName>
    <definedName name="TB45167393_6033_41d0_923e_cd42295dd8e2" hidden="1">#REF!</definedName>
    <definedName name="TB45b0bb36_5d24_4b71_90b7_87fd3b1b6d94" hidden="1">#REF!</definedName>
    <definedName name="TB46bc9d36_2718_462c_87da_fd313285ffa6" hidden="1">#REF!</definedName>
    <definedName name="TB4754a0d9_1803_4597_bab8_f10af3d161e2" hidden="1">#REF!</definedName>
    <definedName name="TB47e04dfe_fc76_4165_a5d1_6831501e3ca0" hidden="1">#REF!</definedName>
    <definedName name="TB47e19459_25be_444e_8c7a_85989881a43e" hidden="1">#REF!</definedName>
    <definedName name="TB488ad661_ad80_460c_ab10_e93398fd82df" hidden="1">#REF!</definedName>
    <definedName name="TB492eb08d_1aa4_4207_bef9_64e3921c06f9" hidden="1">#REF!</definedName>
    <definedName name="TB49f7b50a_fe35_40f0_b91c_45bf3f190d11" hidden="1">#REF!</definedName>
    <definedName name="TB4a307b5c_a83a_40d0_9eb2_01fcee99af70" hidden="1">#REF!</definedName>
    <definedName name="TB4aedd4c6_51ed_4c56_8188_47fd9f53efae" hidden="1">#REF!</definedName>
    <definedName name="TB4b1aaa81_6c93_4d78_b431_f9f063cc8635" hidden="1">#REF!</definedName>
    <definedName name="TB4c2c04b8_498c_4125_a1f6_e8eec596549f" hidden="1">#REF!</definedName>
    <definedName name="TB4ce11e76_6563_41bc_adf8_23e1065bf865" hidden="1">#REF!</definedName>
    <definedName name="TB4d2525cf_3f27_4c1b_aba9_e7f7a8fc0173" hidden="1">#REF!</definedName>
    <definedName name="TB4ddaa9f3_5dec_4f9a_8415_a0555c91c373" hidden="1">#REF!</definedName>
    <definedName name="TB4f140c1c_7bac_4b01_955e_dc68ec9b9123" hidden="1">#REF!</definedName>
    <definedName name="TB4f7aa528_3be9_46d3_812f_b1e394f8835a" hidden="1">#REF!</definedName>
    <definedName name="TB4fd91505_3b89_47b6_b52e_eafe087e0845" hidden="1">#REF!</definedName>
    <definedName name="TB50504a9f_c99d_4b3f_aafc_7143b1091c56" hidden="1">#REF!</definedName>
    <definedName name="TB50b6923e_567e_460a_ad17_6281385fb59f" hidden="1">#REF!</definedName>
    <definedName name="TB514db067_9dfb_4b52_8555_73cb93099262" hidden="1">#REF!</definedName>
    <definedName name="TB5194dbaa_3198_4201_8249_b394f312a495" hidden="1">#REF!</definedName>
    <definedName name="TB51a6ead6_022a_41a8_b62c_13f50534b57e" hidden="1">#REF!</definedName>
    <definedName name="TB5292426c_a0e2_4b28_88fa_89af49eeb0d0" hidden="1">#REF!</definedName>
    <definedName name="TB52938d47_5742_46cd_8cb0_0488317d711c" hidden="1">#REF!</definedName>
    <definedName name="TB538bd758_2fe2_400d_b290_9c1793c7fa71" hidden="1">#REF!</definedName>
    <definedName name="TB5406c183_10eb_4c13_8d76_c09cc2744c47" hidden="1">#REF!</definedName>
    <definedName name="TB54a14629_0f75_49ec_8aa2_fcab45d21ef4" hidden="1">#REF!</definedName>
    <definedName name="TB55572e55_d4eb_46b8_a9f6_72b24dfa0d23" hidden="1">#REF!</definedName>
    <definedName name="TB562ef331_9e19_4af4_b73f_fa7ce1932702" hidden="1">#REF!</definedName>
    <definedName name="TB5652fe2c_ffb1_4b5f_8c97_ae1b3e9ec5cc" hidden="1">#REF!</definedName>
    <definedName name="TB572bd442_c5d0_4b5b_9cf2_9741d5914533" hidden="1">#REF!</definedName>
    <definedName name="TB573c3f66_78f2_4f1e_8776_4fdefa7b17f6" hidden="1">#REF!</definedName>
    <definedName name="TB57c92c19_3f88_444a_9190_38a4fe3d2051" hidden="1">#REF!</definedName>
    <definedName name="TB58f531d3_0b40_4cd0_b145_51d1f5208560" hidden="1">#REF!</definedName>
    <definedName name="TB5a22ed34_f752_4ba2_aedb_5595b0e2867a" hidden="1">#REF!</definedName>
    <definedName name="TB5a42465e_9172_4662_adb8_ba3d4d18ff1c" hidden="1">#REF!</definedName>
    <definedName name="TB5a507b7d_8e3a_44c8_9e8e_9702cc9d2ff7" hidden="1">#REF!</definedName>
    <definedName name="TB5b6218bb_79bd_4381_a224_110ac9ef4c8f" hidden="1">#REF!</definedName>
    <definedName name="TB5c1d7e1c_a8de_413b_8047_69051aa913d9" hidden="1">#REF!</definedName>
    <definedName name="TB5c728b97_7ca1_48a7_9711_1133e05d7a78" hidden="1">#REF!</definedName>
    <definedName name="TB5cb5be8d_a856_4d6f_80c1_de9fceb3e81a" hidden="1">#REF!</definedName>
    <definedName name="TB5d1d2ba8_a27f_4592_b51a_d32e97fd9e35" hidden="1">#REF!</definedName>
    <definedName name="TB5e1e88c7_f4ba_4735_8cc8_1be729159a5d" hidden="1">#REF!</definedName>
    <definedName name="TB5f6331ac_2f9a_4f07_9dd2_fa44b91b6edd" hidden="1">#REF!</definedName>
    <definedName name="TB5f6829bb_e4c2_45dc_8186_17253288197c" hidden="1">#REF!</definedName>
    <definedName name="TB5f6883a6_b5a9_461f_9ad0_4e1848cbf800" hidden="1">#REF!</definedName>
    <definedName name="TB605efd17_0e9f_41ce_8ba9_6ef746c8d76e" hidden="1">#REF!</definedName>
    <definedName name="TB60b3d860_cdf4_4840_b9a3_d2a8776f4e50" hidden="1">#REF!</definedName>
    <definedName name="TB60e4568c_ab0c_4d53_bfec_3c26361b585a" hidden="1">#REF!</definedName>
    <definedName name="TB60f6da97_9bcf_4827_928e_1cc6004851bf" hidden="1">#REF!</definedName>
    <definedName name="TB61430f6c_2f1d_46d0_b94d_089b8fa5c547" hidden="1">#REF!</definedName>
    <definedName name="TB617e6f72_0b9c_4bda_84ce_959750a58006" hidden="1">#REF!</definedName>
    <definedName name="TB621dbd7e_aa61_425f_abea_9bd944ffa58d" hidden="1">#REF!</definedName>
    <definedName name="TB63dd1825_fc88_4b34_91ea_6f535bd582d6" hidden="1">#REF!</definedName>
    <definedName name="TB64e54408_09a2_4f66_b27b_7dcd076d6803" hidden="1">#REF!</definedName>
    <definedName name="TB65dc8f87_4e47_4b60_9925_fc5d1f2e675d" hidden="1">#REF!</definedName>
    <definedName name="TB666a3b91_1070_44ba_8f6c_7f0a59bdb301" hidden="1">#REF!</definedName>
    <definedName name="TB67c5c908_5241_488a_9981_0d5d4f2a8155" hidden="1">#REF!</definedName>
    <definedName name="TB69c09869_58a9_48f6_a31c_088404558ee5" hidden="1">#REF!</definedName>
    <definedName name="TB69ea0cee_cdf6_44f7_a789_e158eaf066a0" hidden="1">#REF!</definedName>
    <definedName name="TB69ff927f_61eb_4a1d_9796_d8f46bf81462" hidden="1">#REF!</definedName>
    <definedName name="TB6af7513f_2241_4772_a5fe_276074807497" hidden="1">#REF!</definedName>
    <definedName name="TB6b8cbd90_1092_4079_8e8c_004bf4f09495" hidden="1">#REF!</definedName>
    <definedName name="TB6bd84f13_4337_44e1_a199_96f4f11ce451" hidden="1">#REF!</definedName>
    <definedName name="TB6c39b1f5_cf7d_4291_a89d_2ae039efdd11" hidden="1">#REF!</definedName>
    <definedName name="TB6d132422_2b27_424e_9feb_15a694e99d22" hidden="1">#REF!</definedName>
    <definedName name="TB6e91bb22_fab5_42a7_b542_78f7c753f1f1" hidden="1">#REF!</definedName>
    <definedName name="TB6eda5eab_5907_4463_9ff3_dee23dba9338" hidden="1">#REF!</definedName>
    <definedName name="TB6f571657_aac2_488b_8615_34c86187e1d6" hidden="1">#REF!</definedName>
    <definedName name="TB6f86ee99_1d2e_4908_9540_ffae4ba39bfe" hidden="1">#REF!</definedName>
    <definedName name="TB700b8eb4_2601_4e76_bfde_1f81db642c61" hidden="1">#REF!</definedName>
    <definedName name="TB70decbb4_86f9_4d5d_9863_bd57a44a2410" hidden="1">#REF!</definedName>
    <definedName name="TB712e7f63_c273_4c39_8a45_b4c588533479" hidden="1">#REF!</definedName>
    <definedName name="TB71823ed2_ac4c_4134_994e_faf80bb6e927" hidden="1">#REF!</definedName>
    <definedName name="TB71dd7507_4053_418f_a41f_fc485d7163f2" hidden="1">#REF!</definedName>
    <definedName name="TB721fc3f3_1f1c_490e_b1b7_ada22ec2d139" hidden="1">#REF!</definedName>
    <definedName name="TB7261dff4_cddc_4164_9df8_0d94c387dd80" hidden="1">#REF!</definedName>
    <definedName name="TB7423256a_151c_4781_871d_d1460203f527" hidden="1">#REF!</definedName>
    <definedName name="TB74f1b29d_c14c_416c_bc1d_c51d25efc6f5" hidden="1">#REF!</definedName>
    <definedName name="TB7563608a_f6b2_40f3_a5ad_6333f7432a41" hidden="1">#REF!</definedName>
    <definedName name="TB772e4a72_32a0_400d_b9a4_2fd6db20771f" hidden="1">#REF!</definedName>
    <definedName name="TB77b82e2c_1eb4_41c0_8c40_eb10a96af555" hidden="1">#REF!</definedName>
    <definedName name="TB77c7f137_1742_45f2_b138_986825ba23fe" hidden="1">#REF!</definedName>
    <definedName name="TB79c12bdf_bb36_4916_9e16_609a0583a904" hidden="1">#REF!</definedName>
    <definedName name="TB7a90148d_51db_46c2_93be_be0aa5dfe7b0" hidden="1">#REF!</definedName>
    <definedName name="TB7b5cfb1e_6e35_4482_97d3_2fd4fdf13c05" hidden="1">#REF!</definedName>
    <definedName name="TB7b92c6f0_1ad9_4420_9ab1_94ee04fec298" hidden="1">#REF!</definedName>
    <definedName name="TB7b9e9af0_d269_48ce_b850_1a1a03a7e5db" hidden="1">#REF!</definedName>
    <definedName name="TB7c9905d0_6faa_4d6e_b63a_117e83ccca18" hidden="1">#REF!</definedName>
    <definedName name="TB7cbddb86_b2cb_493e_b017_f232bc5fd0ca" hidden="1">#REF!</definedName>
    <definedName name="TB7d8a5bb4_f613_4687_b4d2_28107d91f561" hidden="1">#REF!</definedName>
    <definedName name="TB7dbd3d31_5c26_475b_bc40_9c973beeb580" hidden="1">#REF!</definedName>
    <definedName name="TB7e390bc0_eef6_4b43_9b12_3d89628513e7" hidden="1">#REF!</definedName>
    <definedName name="TB7e7400b3_62ee_41c3_b250_1c306dca2ee9" hidden="1">#REF!</definedName>
    <definedName name="TB7eb39c6f_132c_4058_8580_a5ede4555217" hidden="1">#REF!</definedName>
    <definedName name="TB7f301df6_f8f5_462f_86f8_5d13bbb930d8" hidden="1">#REF!</definedName>
    <definedName name="TB7f7a2c48_a445_4feb_8779_599b094cdfc0" hidden="1">#REF!</definedName>
    <definedName name="TB7ffbab91_431c_4057_bd37_ff63e3600eb3" hidden="1">#REF!</definedName>
    <definedName name="TB81416011_c292_4706_8a3c_8a9d74b2b00b" hidden="1">#REF!</definedName>
    <definedName name="TB81433d66_c496_47ab_91d8_c7addb86812d" hidden="1">#REF!</definedName>
    <definedName name="TB81c2c99c_de33_4111_b418_5707308aade1" hidden="1">#REF!</definedName>
    <definedName name="TB81d9ad1e_13c9_4aa8_ae7a_fa8e921a6b42" hidden="1">#REF!</definedName>
    <definedName name="TB81e75a4a_d3c6_4a08_b48f_7d0a6b1411a2" hidden="1">#REF!</definedName>
    <definedName name="TB8256471a_fbab_4ecf_84aa_68e39bdb6b56" hidden="1">#REF!</definedName>
    <definedName name="TB831d68a3_289f_4a26_87d1_1de36ddf92ab" hidden="1">#REF!</definedName>
    <definedName name="TB84262ca2_0cd8_40df_b527_faccde4331a6" hidden="1">#REF!</definedName>
    <definedName name="TB84fcb628_9b2a_42f6_a5ef_e7da9f3a6495" hidden="1">#REF!</definedName>
    <definedName name="TB85b18fcd_cca5_4d0c_a981_4d084244056b" hidden="1">#REF!</definedName>
    <definedName name="TB87039147_9f95_44fe_833a_d7febc90b702" hidden="1">#REF!</definedName>
    <definedName name="TB87813cd7_b4e9_4338_ac14_d20b3bfde036" hidden="1">#REF!</definedName>
    <definedName name="TB87a08be7_2a36_4844_88cf_6cfeae50692b" hidden="1">#REF!</definedName>
    <definedName name="TB87fc5546_cadf_40a6_9867_2fbd3861ef7e" hidden="1">#REF!</definedName>
    <definedName name="TB88b16a9e_9012_456d_ab4c_9bf0c44407e7" hidden="1">#REF!</definedName>
    <definedName name="TB88b27da2_9afa_417b_9bf9_2d1c5bff11c5" hidden="1">#REF!</definedName>
    <definedName name="TB891ac881_9ae0_420b_b16e_9cc35bc7e4d1" hidden="1">#REF!</definedName>
    <definedName name="TB898d42ab_4982_4602_b4c3_ece43f3beb2b" hidden="1">#REF!</definedName>
    <definedName name="TB8ab393c0_65eb_414b_a041_fdc7c7101760" hidden="1">#REF!</definedName>
    <definedName name="TB8aeec55e_b8d9_486c_bd08_04d04367e0b0" hidden="1">#REF!</definedName>
    <definedName name="TB8baf5830_43aa_431c_ac21_16dac9f90ba7" hidden="1">#REF!</definedName>
    <definedName name="TB8e04ec74_066c_4f27_b26e_abca838e104a" hidden="1">#REF!</definedName>
    <definedName name="TB8e1e036c_3c25_4786_958b_ee334193ba91" hidden="1">#REF!</definedName>
    <definedName name="TB8ef4a3f5_ebe4_4b91_8ddc_acf840097c72" hidden="1">#REF!</definedName>
    <definedName name="TB903c934d_d3be_4096_b606_b3207d7e80eb" hidden="1">#REF!</definedName>
    <definedName name="TB9084c87e_1b48_4036_ab66_9d60269e1a3f" hidden="1">#REF!</definedName>
    <definedName name="TB9170f68a_9c6e_45a5_95b7_8906df8eecd1" hidden="1">#REF!</definedName>
    <definedName name="TB921e69e7_9e3f_4a59_9931_4ab37a256f68" hidden="1">#REF!</definedName>
    <definedName name="TB956968c9_6cbe_4c57_af45_9bf9bddf3d4e" hidden="1">#REF!</definedName>
    <definedName name="TB959703c6_5ff2_4961_8900_f421cecfb189" hidden="1">#REF!</definedName>
    <definedName name="TB96642d7e_b298_4698_8f53_f4ee7a5f0e81" hidden="1">#REF!</definedName>
    <definedName name="TB96d6dee5_bba0_4e5a_a0dd_777d86cc1222" hidden="1">#REF!</definedName>
    <definedName name="TB980ee069_9cf8_463e_a982_80a5f6c3b37e" hidden="1">#REF!</definedName>
    <definedName name="TB98af325d_1253_4b73_aa8b_c55c20a58782" hidden="1">#REF!</definedName>
    <definedName name="TB98dbacea_ca87_41d0_86af_b81a3936cfaa" hidden="1">#REF!</definedName>
    <definedName name="TB9b201942_e5e6_4c89_b939_217437c7245e" hidden="1">#REF!</definedName>
    <definedName name="TB9bea3c8c_6df7_472d_9792_eb635d2d8aa1" hidden="1">#REF!</definedName>
    <definedName name="TB9c27fe48_6335_46ec_bd80_5087d3ecbfdd" hidden="1">#REF!</definedName>
    <definedName name="TB9c5e7299_1c80_4eda_9a11_25b058542a9a" hidden="1">#REF!</definedName>
    <definedName name="TB9da325c3_757d_4f1a_8c1d_e4a933591204" hidden="1">#REF!</definedName>
    <definedName name="TBa010fce6_af68_4ab1_811b_346bb5c4cd81" hidden="1">#REF!</definedName>
    <definedName name="TBa0e25190_b932_4d63_8bc9_7bf354c8c81a" hidden="1">#REF!</definedName>
    <definedName name="TBa1267900_3f74_490a_b7f3_6e7557a0e146" hidden="1">#REF!</definedName>
    <definedName name="TBa18c599c_cabf_4d72_98b9_756669ad0db2" hidden="1">#REF!</definedName>
    <definedName name="TBa19a530c_aa0c_45fe_9328_5a095023fa0f" hidden="1">#REF!</definedName>
    <definedName name="TBa1a503a8_a973_4d04_81f4_c0b4ed6d7aa4" hidden="1">#REF!</definedName>
    <definedName name="TBa1b110f4_2b5a_4b42_8601_ad408ee1e0dc" hidden="1">#REF!</definedName>
    <definedName name="TBa1fa43c8_4661_4e4a_94b2_26eea526063f" hidden="1">#REF!</definedName>
    <definedName name="TBa2eef9a5_7498_4845_93f6_b551217cbc17" hidden="1">#REF!</definedName>
    <definedName name="TBa41a201c_eec5_4d71_8313_4de07809bfec" hidden="1">#REF!</definedName>
    <definedName name="TBa42e1684_9425_42e4_89e0_639140bb7c90" hidden="1">#REF!</definedName>
    <definedName name="TBa4f77c16_f247_4712_b398_ad3adae47269" hidden="1">#REF!</definedName>
    <definedName name="TBa61ac14c_f23e_48f0_8212_c9765a7ee7e7" hidden="1">#REF!</definedName>
    <definedName name="TBa6ee3789_bf67_4332_96ec_315806aba706" hidden="1">#REF!</definedName>
    <definedName name="TBa73f9464_e65f_4b28_a131_e87c5d9126b8" hidden="1">#REF!</definedName>
    <definedName name="TBa7e16be5_63f2_4be5_a9f1_660481851a68" hidden="1">#REF!</definedName>
    <definedName name="TBa894e3bb_cbd7_4a22_986d_aee03cfb9057" hidden="1">#REF!</definedName>
    <definedName name="TBa8fb50dc_4e42_44e4_94be_0b45ce2468a8" hidden="1">#REF!</definedName>
    <definedName name="TBa9101827_b454_4fc3_84e6_522e8feeb12d" hidden="1">#REF!</definedName>
    <definedName name="TBab21809f_06a7_4dcf_ad17_0dfbc5ef259e" hidden="1">#REF!</definedName>
    <definedName name="TBab447c92_d267_4eaa_bcfb_9d4f5163a4c6" hidden="1">#REF!</definedName>
    <definedName name="TBac49824b_12ad_4fc1_908c_ad9d585e7970" hidden="1">#REF!</definedName>
    <definedName name="TBaccfe235_c428_4c18_99b4_94fb59db759b" hidden="1">#REF!</definedName>
    <definedName name="TBadb25e7a_b560_45c8_a671_031f836433e0" hidden="1">#REF!</definedName>
    <definedName name="TBae008bb9_8b83_48ea_9ac4_049d3bb36b73" hidden="1">#REF!</definedName>
    <definedName name="TBae431425_7650_4616_b36e_82f3b0bad20c" hidden="1">#REF!</definedName>
    <definedName name="TBae92ae4f_5b82_4a97_b196_7003f653f414" hidden="1">#REF!</definedName>
    <definedName name="TBaf171e7f_f627_4c89_9242_dc9fd8f01ffa" hidden="1">#REF!</definedName>
    <definedName name="TBb024eeb7_76c8_43a0_9e74_a9c8813a0290" hidden="1">#REF!</definedName>
    <definedName name="TBb0b908fb_6161_466d_a642_d1fb2eb2d273" hidden="1">#REF!</definedName>
    <definedName name="TBb19d3a4d_ef23_4216_8a9b_a5135e181966" hidden="1">#REF!</definedName>
    <definedName name="TBb29ca1c2_6406_4b04_8c31_4dd7828dddc1" hidden="1">#REF!</definedName>
    <definedName name="TBb3add237_13c5_4e6f_aba1_c3bf767277f0" hidden="1">#REF!</definedName>
    <definedName name="TBb4898083_f9ce_4b08_9a0d_1075fe3699bd" hidden="1">#REF!</definedName>
    <definedName name="TBb5b61189_5820_4065_8d7e_56732ba8dec1" hidden="1">#REF!</definedName>
    <definedName name="TBb629e264_b0b6_474e_a9d3_c51ef1f6d785" hidden="1">#REF!</definedName>
    <definedName name="TBb66f7175_c79f_49d8_873d_43e8876715b1" hidden="1">#REF!</definedName>
    <definedName name="TBb7107516_317f_42f3_b9e2_a06563b10cae" hidden="1">#REF!</definedName>
    <definedName name="TBbbf3268d_7a07_4907_8002_db2ba804871f" hidden="1">#REF!</definedName>
    <definedName name="TBbc7462f0_b5da_4460_88c8_0068c9a9f9dc" hidden="1">#REF!</definedName>
    <definedName name="TBbe1d1206_f687_4ce3_98c7_287de4513949" hidden="1">#REF!</definedName>
    <definedName name="TBbe5c9e72_c8ed_4ae1_a4b9_2dbb6de2c020" hidden="1">#REF!</definedName>
    <definedName name="TBbecd63fd_52da_48e9_93fe_4ca2ba41df10" hidden="1">#REF!</definedName>
    <definedName name="TBbee85306_c16a_47a5_94d5_cc8f69d71099" hidden="1">#REF!</definedName>
    <definedName name="TBbf2c3115_f83a_434a_ab23_cdf5db39143a" hidden="1">#REF!</definedName>
    <definedName name="TBc03eb3d0_242d_45ba_adf0_39facaf2c5c9" hidden="1">#REF!</definedName>
    <definedName name="TBc145e79c_c29e_45e2_8805_4df266c4b853" hidden="1">#REF!</definedName>
    <definedName name="TBc22627ad_3aab_4bd0_8d91_0d4a9c09a147" hidden="1">#REF!</definedName>
    <definedName name="TBc324bfd5_ed92_4614_b693_3e2ccf3bd4aa" hidden="1">#REF!</definedName>
    <definedName name="TBc3659da0_1be4_4c19_93e1_ac975d69da9e" hidden="1">#REF!</definedName>
    <definedName name="TBc36c505d_3c20_4633_81d5_9d7af71c70e6" hidden="1">#REF!</definedName>
    <definedName name="TBc3e343d3_1e24_4141_8640_ca707fdcbdd2" hidden="1">#REF!</definedName>
    <definedName name="TBc3f45e0d_d6df_4f25_8cdb_d075529215a1" hidden="1">#REF!</definedName>
    <definedName name="TBc43747f6_3af1_46b4_8640_76b9a53f82e9" hidden="1">#REF!</definedName>
    <definedName name="TBc4cc872b_dc1d_4462_96ba_90a4c98d726f" hidden="1">#REF!</definedName>
    <definedName name="TBc51b1315_fd4d_4f9a_91f2_502e0a41de7e" hidden="1">#REF!</definedName>
    <definedName name="TBc5459713_d4c3_44a5_b5d9_4abd008d89bd" hidden="1">#REF!</definedName>
    <definedName name="TBc68a2fac_920c_4693_90f0_154ff653c9e5" hidden="1">#REF!</definedName>
    <definedName name="TBc69997e1_73d0_4c19_b504_8916f3ac386b" hidden="1">#REF!</definedName>
    <definedName name="TBc93d8504_cdea_4d5c_98bb_e6c8fdf2dea2" hidden="1">#REF!</definedName>
    <definedName name="TBc9907c19_6dbd_4b8e_85a5_73fc8903651b" hidden="1">#REF!</definedName>
    <definedName name="TBca06065d_39b6_4faa_a9a4_a23005d0c71d" hidden="1">#REF!</definedName>
    <definedName name="TBca83aedd_9f87_4d82_b9bc_8c5e1554fb9d" hidden="1">#REF!</definedName>
    <definedName name="TBcb8f6511_d1f9_417f_844a_bd38fac532fd" hidden="1">#REF!</definedName>
    <definedName name="TBcc84bf05_cf92_481f_90d8_f83429d910bd" hidden="1">#REF!</definedName>
    <definedName name="TBcd403419_0ca3_45f8_888c_f4bb76e934a0" hidden="1">#REF!</definedName>
    <definedName name="TBcdbe4dd9_e90f_4a61_8c15_6161337422bf" hidden="1">#REF!</definedName>
    <definedName name="TBcde8d5ef_2eaf_4769_9779_d6749b492937" hidden="1">#REF!</definedName>
    <definedName name="TBd06b41cd_6642_427d_9164_964b22cb893d" hidden="1">#REF!</definedName>
    <definedName name="TBd1c8ee51_6fcc_4c31_902e_4196cc554e80" hidden="1">#REF!</definedName>
    <definedName name="TBd1d215aa_c8ea_49d6_afd5_05b92416c80a" hidden="1">#REF!</definedName>
    <definedName name="TBd3456fac_1766_4961_b0dd_2ddf6f369f7f" hidden="1">#REF!</definedName>
    <definedName name="TBd35ac7e4_c9e9_44a5_b9c5_f1ba2beae092" hidden="1">#REF!</definedName>
    <definedName name="TBd37e184a_e735_4b25_ad14_527a9b9e9f27" hidden="1">#REF!</definedName>
    <definedName name="TBd394e03a_1a96_44ab_aa79_34dea8e13262" hidden="1">#REF!</definedName>
    <definedName name="TBd3f8f4a6_4a3c_42ab_8564_ea042006ab4f" hidden="1">#REF!</definedName>
    <definedName name="TBd44d0da3_4ba7_4b48_9728_d0190ca2975c" hidden="1">#REF!</definedName>
    <definedName name="TBd55885c3_3fec_45d2_9422_72ecc3521383" hidden="1">#REF!</definedName>
    <definedName name="TBd63c9bba_a474_46e8_9f38_5e1066363eaf" hidden="1">#REF!</definedName>
    <definedName name="TBd85465cb_f84e_49ef_893f_5613675a1886" hidden="1">#REF!</definedName>
    <definedName name="TBd879a675_bca8_4ca5_80ff_1ab3c3538b54" hidden="1">#REF!</definedName>
    <definedName name="TBd999c56d_e612_416b_802b_d98c556d2e80" hidden="1">#REF!</definedName>
    <definedName name="TBdb989e4a_b72d_4a22_9881_989e98242c61" hidden="1">#REF!</definedName>
    <definedName name="TBdbe77250_fd2d_409d_b822_402df7fe8453" hidden="1">#REF!</definedName>
    <definedName name="TBdc2a89b3_1223_4ecb_8eaa_03a12214194c" hidden="1">#REF!</definedName>
    <definedName name="TBdca9b9d3_ee57_4cda_9300_d2f22a8b0feb" hidden="1">#REF!</definedName>
    <definedName name="TBdcd6cae0_6065_4e63_a950_73f84ad7ef1f" hidden="1">#REF!</definedName>
    <definedName name="TBdcf01573_8fb8_4aa9_a171_9456e7f9b262" hidden="1">#REF!</definedName>
    <definedName name="TBdd68f73f_a976_40cc_a2b2_bcf571ba3aad" hidden="1">#REF!</definedName>
    <definedName name="TBdd714302_136d_4f06_ae94_47c7aa283f62" hidden="1">#REF!</definedName>
    <definedName name="TBdee48352_fa4c_490e_8998_a0394800c35e" hidden="1">#REF!</definedName>
    <definedName name="TBdf4a6b79_2c89_44b6_a869_84cf0733425c" hidden="1">#REF!</definedName>
    <definedName name="TBdf629adf_1cea_43e4_a8bf_5fb0a261b9cc" hidden="1">#REF!</definedName>
    <definedName name="TBdf6b0713_e394_4478_a4f6_336f422837f5" hidden="1">#REF!</definedName>
    <definedName name="TBe019ae20_7b0a_4244_8d42_1b2fc2ad0fdf" hidden="1">#REF!</definedName>
    <definedName name="TBe0eb1bd2_2417_4991_a5dc_984166324405" hidden="1">#REF!</definedName>
    <definedName name="TBe12bec9f_104f_4be8_8e7a_b9190eb69f36" hidden="1">#REF!</definedName>
    <definedName name="TBe1cc090e_fb00_40c7_85b4_d7ea57269e26" hidden="1">#REF!</definedName>
    <definedName name="TBe1ddedd4_b5f9_4b52_9254_9e6f780f29d9" hidden="1">#REF!</definedName>
    <definedName name="TBe23b4bb7_b5f1_4faa_93ab_afaecbb46bd8" hidden="1">#REF!</definedName>
    <definedName name="TBe259247f_eb67_4c23_8972_92065917dbf5" hidden="1">#REF!</definedName>
    <definedName name="TBe27e001e_cee9_47e8_ab2b_87b414b99604" hidden="1">#REF!</definedName>
    <definedName name="TBe369f44a_e097_4e09_8207_c99014fd1da2" hidden="1">#REF!</definedName>
    <definedName name="TBe3795f5d_77c2_4bdc_bc73_12c128faf8db" hidden="1">#REF!</definedName>
    <definedName name="TBe38a9282_3b6f_4dce_9a24_09f031926bbe" hidden="1">#REF!</definedName>
    <definedName name="TBe4525317_c545_49a5_b627_d2a6e2447581" hidden="1">#REF!</definedName>
    <definedName name="TBe502c61a_5fec_47b9_a5c6_73f67e200328" hidden="1">#REF!</definedName>
    <definedName name="TBe51e66f0_82ca_4ddd_8eef_0edb15ad2af0" hidden="1">#REF!</definedName>
    <definedName name="TBe56ce367_d174_437e_98e9_b5139b1edb25" hidden="1">#REF!</definedName>
    <definedName name="TBe5a48ae8_7bac_4b7d_a52d_56f64bb3e944" hidden="1">#REF!</definedName>
    <definedName name="TBe6bf3808_2291_4709_b837_143f13f586bc" hidden="1">#REF!</definedName>
    <definedName name="TBe83937c6_e993_4fa5_b67f_cba983a0c44b" hidden="1">#REF!</definedName>
    <definedName name="TBe8d15e6d_34b2_42f3_8b45_d802037e4f0a" hidden="1">#REF!</definedName>
    <definedName name="TBe9661e08_13b6_4d9c_8490_6d64728ba4ea" hidden="1">#REF!</definedName>
    <definedName name="TBe9a40c5e_f8b1_405c_a475_136a0b85a433" hidden="1">#REF!</definedName>
    <definedName name="TBeaae0399_6584_45ef_9cb6_44b303a1e073" hidden="1">#REF!</definedName>
    <definedName name="TBeb9df09e_09c2_4ffc_acc0_4dab458c9b7f" hidden="1">#REF!</definedName>
    <definedName name="TBebe4b350_481c_4227_a1b9_ecea87e766b8" hidden="1">#REF!</definedName>
    <definedName name="TBeca2fe73_27da_4ee2_8644_f1c6897c0fad" hidden="1">#REF!</definedName>
    <definedName name="TBed33be2f_3670_46a8_8f99_f0e7de5b4d01" hidden="1">#REF!</definedName>
    <definedName name="TBee0eb7a2_279b_464a_8c30_0305311db9df" hidden="1">#REF!</definedName>
    <definedName name="TBef6ad225_b629_4aeb_b7e7_18ca295d0534" hidden="1">#REF!</definedName>
    <definedName name="TBf0385985_c22a_4723_b26f_5538b018c75b" hidden="1">#REF!</definedName>
    <definedName name="TBf0574867_ba0d_44c1_b2a3_3b566fa1f117" hidden="1">#REF!</definedName>
    <definedName name="TBf118e0c6_4633_4254_99fd_89659a3f3087" hidden="1">#REF!</definedName>
    <definedName name="TBf38e96b1_151b_4cd7_9ef1_bf73b0f7ce6c" hidden="1">#REF!</definedName>
    <definedName name="TBf3ffa930_0857_4350_8fd3_ba63fa3b93f4" hidden="1">#REF!</definedName>
    <definedName name="TBf62215bc_60c1_4fe9_af94_6d98d2920b7e" hidden="1">#REF!</definedName>
    <definedName name="TBf6b4debc_1549_44dd_8f0b_bbb7620e29c2" hidden="1">#REF!</definedName>
    <definedName name="TBf73444df_162c_4115_a243_923881b8c395" hidden="1">#REF!</definedName>
    <definedName name="TBf7d713fa_b6bd_45eb_9c49_fd26a12fab68" hidden="1">#REF!</definedName>
    <definedName name="TBf7d73e4b_b09a_4cbf_975e_2e94bf6d34a8" hidden="1">#REF!</definedName>
    <definedName name="TBf7df950e_75dd_4669_a937_beebba1f321b" hidden="1">#REF!</definedName>
    <definedName name="TBf90993fb_b579_4b03_84ad_a8349d71f469" hidden="1">#REF!</definedName>
    <definedName name="TBf930ec48_8239_456a_94e7_190327962823" hidden="1">#REF!</definedName>
    <definedName name="TBfb6e440f_09f0_4bd7_a365_24dbf59dbb3d" hidden="1">#REF!</definedName>
    <definedName name="TBfc0a388d_568f_47ac_824e_43a3da85ff99" hidden="1">#REF!</definedName>
    <definedName name="TBfc6d9af6_ffb6_4acb_b5e7_e3510633b421" hidden="1">#REF!</definedName>
    <definedName name="TBfd2d9689_6b6c_49e9_9715_e9d48a377f2f" hidden="1">#REF!</definedName>
    <definedName name="TBfddb8c5a_d540_472d_ace0_348d5216e501" hidden="1">#REF!</definedName>
    <definedName name="TBfe529de3_c9d4_431e_b8c8_1a0a5f0c4bdf" hidden="1">#REF!</definedName>
    <definedName name="TBfef2fd44_e916_4a35_9c90_73aadda58d31" hidden="1">#REF!</definedName>
    <definedName name="TBff4b648a_8ee6_47e2_b0b4_5642e63948e5" hidden="1">#REF!</definedName>
    <definedName name="tec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st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xtRefCopyRangeCount" hidden="1">45</definedName>
    <definedName name="tre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aaaaaavavv" hidden="1">#N/A</definedName>
    <definedName name="vfh" hidden="1">{#N/A,#N/A,FALSE,"Aging Summary";#N/A,#N/A,FALSE,"Ratio Analysis";#N/A,#N/A,FALSE,"Test 120 Day Accts";#N/A,#N/A,FALSE,"Tickmarks"}</definedName>
    <definedName name="vfq" hidden="1">{#N/A,#N/A,FALSE,"Aging Summary";#N/A,#N/A,FALSE,"Ratio Analysis";#N/A,#N/A,FALSE,"Test 120 Day Accts";#N/A,#N/A,FALSE,"Tickmarks"}</definedName>
    <definedName name="v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ergqerrgqwergr" hidden="1">#N/A</definedName>
    <definedName name="wrn.94._.to._.00._.IS." hidden="1">{#N/A,#N/A,FALSE,"INCOME"}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mobile." hidden="1">{#N/A,#N/A,FALSE,"Denmark";#N/A,#N/A,FALSE,"Denmark"}</definedName>
    <definedName name="wrn.NWN_QUOTES." hidden="1">{"NWN_Q1810",#N/A,FALSE,"Q1810_1.V";"NWN_Q1412",#N/A,FALSE,"Q1412_1"}</definedName>
    <definedName name="wrn.PL._.Report." hidden="1">{"Page1",#N/A,TRUE,"P&amp;LREP";"PAge 2",#N/A,TRUE,"P&amp;LREP";"Page3",#N/A,TRUE,"P&amp;LREP";"Page4",#N/A,TRUE,"P&amp;LREP"}</definedName>
    <definedName name="wrn.Revenue._.Details." hidden="1">{"Revenue by Industry Chart",#N/A,FALSE,"Mix";"Annual Revenue Detail",#N/A,FALSE,"Mix";"Quarterly Revenue Detail",#N/A,FALSE,"Mix"}</definedName>
    <definedName name="wrn.snt." hidden="1">{"PPE-1",#N/A,TRUE,"SNT";"PPE-2",#N/A,TRUE,"SNT";"INC-SNT",#N/A,TRUE,"SNT";"EARN-SNT",#N/A,TRUE,"SNT";"SUMM-SNT",#N/A,TRUE,"SNT";"CASH-SNT",#N/A,TRUE,"SNT";"BAL-SNT",#N/A,TRUE,"SNT";"RATIO-1",#N/A,TRUE,"SNT";"SIP-SNT",#N/A,TRUE,"SNT";"SOP-SNT",#N/A,TRUE,"SNT";"valuation-snt",#N/A,TRUE,"Valuation";"TRANS-SNT",#N/A,TRUE,"Transmission";"reserve-snt",#N/A,TRUE,"E&amp;P";"e&amp;p-snt",#N/A,TRUE,"E&amp;P";"energy-snt",#N/A,TRUE,"Energy Services";"RATIO-2",#N/A,TRUE,"SNT"}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Сравнение._.с._.отраслями." hidden="1">{#N/A,#N/A,TRUE,"Лист1";#N/A,#N/A,TRUE,"Лист2";#N/A,#N/A,TRUE,"Лист3"}</definedName>
    <definedName name="www" hidden="1">{"NWN_Q1810",#N/A,FALSE,"Q1810_1.V";"NWN_Q1412",#N/A,FALSE,"Q1412_1"}</definedName>
    <definedName name="xfbncjftjf" hidden="1">{#N/A,#N/A,TRUE,"Лист1";#N/A,#N/A,TRUE,"Лист2";#N/A,#N/A,TRUE,"Лист3"}</definedName>
    <definedName name="xfhs" hidden="1">#N/A</definedName>
    <definedName name="XLRPARAMS_Title" hidden="1">[9]XLR_NoRangeSheet!$B$6</definedName>
    <definedName name="XREF_COLUMN_1" hidden="1">#REF!</definedName>
    <definedName name="XREF_COLUMN_10" hidden="1">[10]Summary!#REF!</definedName>
    <definedName name="XREF_COLUMN_11" hidden="1">[10]Summary!#REF!</definedName>
    <definedName name="XREF_COLUMN_12" hidden="1">[10]Summary!#REF!</definedName>
    <definedName name="XREF_COLUMN_13" hidden="1">[10]Summary!#REF!</definedName>
    <definedName name="XREF_COLUMN_14" hidden="1">[10]Summary!#REF!</definedName>
    <definedName name="XREF_COLUMN_17" hidden="1">'[11]20'!#REF!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'[11]23'!#REF!</definedName>
    <definedName name="XREF_COLUMN_22" hidden="1">'[11]24'!#REF!</definedName>
    <definedName name="XREF_COLUMN_23" hidden="1">'[11]25'!#REF!</definedName>
    <definedName name="XREF_COLUMN_27" hidden="1">'[12]15'!#REF!</definedName>
    <definedName name="XREF_COLUMN_3" hidden="1">'[13]FA_IA MVMNT'!#REF!</definedName>
    <definedName name="XREF_COLUMN_33" hidden="1">'[12]19'!#REF!</definedName>
    <definedName name="XREF_COLUMN_35" hidden="1">'[12]20'!#REF!</definedName>
    <definedName name="XREF_COLUMN_36" hidden="1">#REF!</definedName>
    <definedName name="XREF_COLUMN_37" hidden="1">'[12]21'!#REF!</definedName>
    <definedName name="XREF_COLUMN_38" hidden="1">'[12]21'!#REF!</definedName>
    <definedName name="XREF_COLUMN_39" hidden="1">#REF!</definedName>
    <definedName name="XREF_COLUMN_4" hidden="1">[14]Movement!#REF!</definedName>
    <definedName name="XREF_COLUMN_41" hidden="1">'[12]22'!#REF!</definedName>
    <definedName name="XREF_COLUMN_45" hidden="1">'[12]24'!#REF!</definedName>
    <definedName name="XREF_COLUMN_48" hidden="1">'[15]Mvmnt (consolidated)'!#REF!</definedName>
    <definedName name="XREF_COLUMN_5" hidden="1">[14]Movement!#REF!</definedName>
    <definedName name="XREF_COLUMN_50" hidden="1">'[15]Mvmnt (consolidated)'!#REF!</definedName>
    <definedName name="XREF_COLUMN_51" hidden="1">'[15]Mvmnt (consolidated)'!#REF!</definedName>
    <definedName name="XREF_COLUMN_6" hidden="1">'[11]6'!#REF!</definedName>
    <definedName name="XREF_COLUMN_7" hidden="1">'[11]7'!#REF!</definedName>
    <definedName name="XREF_COLUMN_8" hidden="1">[10]Summary!#REF!</definedName>
    <definedName name="XRefActiveRow" hidden="1">#REF!</definedName>
    <definedName name="XRefColumnsCount" hidden="1">2</definedName>
    <definedName name="XRefCopy1" hidden="1">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0" hidden="1">'[11]8'!#REF!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[16]BS!#REF!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Row" hidden="1">#REF!</definedName>
    <definedName name="XRefCopy13" hidden="1">[16]BS!#REF!</definedName>
    <definedName name="XRefCopy131Row" hidden="1">#REF!</definedName>
    <definedName name="XRefCopy132Row" hidden="1">#REF!</definedName>
    <definedName name="XRefCopy133Row" hidden="1">#REF!</definedName>
    <definedName name="XRefCopy134Row" hidden="1">#REF!</definedName>
    <definedName name="XRefCopy135Row" hidden="1">#REF!</definedName>
    <definedName name="XRefCopy136Row" hidden="1">#REF!</definedName>
    <definedName name="XRefCopy137Row" hidden="1">#REF!</definedName>
    <definedName name="XRefCopy139Row" hidden="1">#REF!</definedName>
    <definedName name="XRefCopy13Row" hidden="1">#REF!</definedName>
    <definedName name="XRefCopy140Row" hidden="1">#REF!</definedName>
    <definedName name="XRefCopy141Row" hidden="1">#REF!</definedName>
    <definedName name="XRefCopy143Row" hidden="1">#REF!</definedName>
    <definedName name="XRefCopy144Row" hidden="1">#REF!</definedName>
    <definedName name="XRefCopy145Row" hidden="1">#REF!</definedName>
    <definedName name="XRefCopy146Row" hidden="1">#REF!</definedName>
    <definedName name="XRefCopy147Row" hidden="1">#REF!</definedName>
    <definedName name="XRefCopy148Row" hidden="1">#REF!</definedName>
    <definedName name="XRefCopy149Row" hidden="1">#REF!</definedName>
    <definedName name="XRefCopy14Row" hidden="1">#REF!</definedName>
    <definedName name="XRefCopy15" hidden="1">[16]BS!#REF!</definedName>
    <definedName name="XRefCopy151Row" hidden="1">#REF!</definedName>
    <definedName name="XRefCopy152Row" hidden="1">#REF!</definedName>
    <definedName name="XRefCopy153Row" hidden="1">#REF!</definedName>
    <definedName name="XRefCopy154Row" hidden="1">#REF!</definedName>
    <definedName name="XRefCopy155Row" hidden="1">#REF!</definedName>
    <definedName name="XRefCopy156Row" hidden="1">#REF!</definedName>
    <definedName name="XRefCopy157Row" hidden="1">#REF!</definedName>
    <definedName name="XRefCopy158Row" hidden="1">#REF!</definedName>
    <definedName name="XRefCopy159Row" hidden="1">#REF!</definedName>
    <definedName name="XRefCopy15Row" hidden="1">#REF!</definedName>
    <definedName name="XRefCopy160Row" hidden="1">#REF!</definedName>
    <definedName name="XRefCopy161Row" hidden="1">#REF!</definedName>
    <definedName name="XRefCopy162Row" hidden="1">#REF!</definedName>
    <definedName name="XRefCopy163Row" hidden="1">#REF!</definedName>
    <definedName name="XRefCopy164Row" hidden="1">#REF!</definedName>
    <definedName name="XRefCopy165Row" hidden="1">#REF!</definedName>
    <definedName name="XRefCopy166Row" hidden="1">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0Row" hidden="1">#REF!</definedName>
    <definedName name="XRefCopy171Row" hidden="1">#REF!</definedName>
    <definedName name="XRefCopy172" hidden="1">'[16]23'!#REF!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[16]BS!#REF!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" hidden="1">'[16]25'!#REF!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0Row" hidden="1">#REF!</definedName>
    <definedName name="XRefCopy191Row" hidden="1">#REF!</definedName>
    <definedName name="XRefCopy192Row" hidden="1">#REF!</definedName>
    <definedName name="XRefCopy193Row" hidden="1">#REF!</definedName>
    <definedName name="XRefCopy194Row" hidden="1">#REF!</definedName>
    <definedName name="XRefCopy195Row" hidden="1">#REF!</definedName>
    <definedName name="XRefCopy196Row" hidden="1">#REF!</definedName>
    <definedName name="XRefCopy197Row" hidden="1">#REF!</definedName>
    <definedName name="XRefCopy198Row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Row" hidden="1">#REF!</definedName>
    <definedName name="XRefCopy201Row" hidden="1">#REF!</definedName>
    <definedName name="XRefCopy202Row" hidden="1">#REF!</definedName>
    <definedName name="XRefCopy203Row" hidden="1">#REF!</definedName>
    <definedName name="XRefCopy204Row" hidden="1">#REF!</definedName>
    <definedName name="XRefCopy205Row" hidden="1">#REF!</definedName>
    <definedName name="XRefCopy206Row" hidden="1">#REF!</definedName>
    <definedName name="XRefCopy207Row" hidden="1">#REF!</definedName>
    <definedName name="XRefCopy208Row" hidden="1">#REF!</definedName>
    <definedName name="XRefCopy209Row" hidden="1">#REF!</definedName>
    <definedName name="XRefCopy20Row" hidden="1">#REF!</definedName>
    <definedName name="XRefCopy21" hidden="1">#REF!</definedName>
    <definedName name="XRefCopy210Row" hidden="1">#REF!</definedName>
    <definedName name="XRefCopy211Row" hidden="1">#REF!</definedName>
    <definedName name="XRefCopy212Row" hidden="1">#REF!</definedName>
    <definedName name="XRefCopy213Row" hidden="1">#REF!</definedName>
    <definedName name="XRefCopy214Row" hidden="1">#REF!</definedName>
    <definedName name="XRefCopy215Row" hidden="1">#REF!</definedName>
    <definedName name="XRefCopy216Row" hidden="1">#REF!</definedName>
    <definedName name="XRefCopy217Row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[12]BS!#REF!</definedName>
    <definedName name="XRefCopy220Row" hidden="1">#REF!</definedName>
    <definedName name="XRefCopy221Row" hidden="1">#REF!</definedName>
    <definedName name="XRefCopy222Row" hidden="1">#REF!</definedName>
    <definedName name="XRefCopy223Row" hidden="1">#REF!</definedName>
    <definedName name="XRefCopy224Row" hidden="1">#REF!</definedName>
    <definedName name="XRefCopy225Row" hidden="1">#REF!</definedName>
    <definedName name="XRefCopy226Row" hidden="1">#REF!</definedName>
    <definedName name="XRefCopy227Row" hidden="1">#REF!</definedName>
    <definedName name="XRefCopy228Row" hidden="1">#REF!</definedName>
    <definedName name="XRefCopy229Row" hidden="1">#REF!</definedName>
    <definedName name="XRefCopy22Row" hidden="1">#REF!</definedName>
    <definedName name="XRefCopy230Row" hidden="1">#REF!</definedName>
    <definedName name="XRefCopy231Row" hidden="1">#REF!</definedName>
    <definedName name="XRefCopy232Row" hidden="1">#REF!</definedName>
    <definedName name="XRefCopy233Row" hidden="1">#REF!</definedName>
    <definedName name="XRefCopy234Row" hidden="1">#REF!</definedName>
    <definedName name="XRefCopy235Row" hidden="1">#REF!</definedName>
    <definedName name="XRefCopy236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0Row" hidden="1">#REF!</definedName>
    <definedName name="XRefCopy241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[12]BS!#REF!</definedName>
    <definedName name="XRefCopy250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[16]BS!#REF!</definedName>
    <definedName name="XRefCopy260Row" hidden="1">#REF!</definedName>
    <definedName name="XRefCopy261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Row" hidden="1">#REF!</definedName>
    <definedName name="XRefCopy28" hidden="1">'[17]PY Audit WP 2011'!#REF!</definedName>
    <definedName name="XRefCopy28Row" hidden="1">#REF!</definedName>
    <definedName name="XRefCopy29" hidden="1">'[17]PY Audit WP 2011'!#REF!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Row" hidden="1">#REF!</definedName>
    <definedName name="XRefCopy38Row" hidden="1">#REF!</definedName>
    <definedName name="XRefCopy39Row" hidden="1">#REF!</definedName>
    <definedName name="XRefCopy3Row" hidden="1">#REF!</definedName>
    <definedName name="XRefCopy4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[10]Summary!#REF!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Row" hidden="1">#REF!</definedName>
    <definedName name="XRefCopy59Row" hidden="1">#REF!</definedName>
    <definedName name="XRefCopy5Row" hidden="1">#REF!</definedName>
    <definedName name="XRefCopy6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" hidden="1">[11]CFS!#REF!</definedName>
    <definedName name="XRefCopy74Row" hidden="1">#REF!</definedName>
    <definedName name="XRefCopy75Row" hidden="1">#REF!</definedName>
    <definedName name="XRefCopy76Row" hidden="1">#REF!</definedName>
    <definedName name="XRefCopy78Row" hidden="1">#REF!</definedName>
    <definedName name="XRefCopy79" hidden="1">'[16]5'!#REF!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83Row" hidden="1">#REF!</definedName>
    <definedName name="XRefCopy84Row" hidden="1">#REF!</definedName>
    <definedName name="XRefCopy85Row" hidden="1">#REF!</definedName>
    <definedName name="XRefCopy86Row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'[17]PY Audit WP 2011'!#REF!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4" hidden="1">#REF!</definedName>
    <definedName name="XRefPaste1Row" hidden="1">#REF!</definedName>
    <definedName name="XRefPaste2" hidden="1">#REF!</definedName>
    <definedName name="XRefPaste221" hidden="1">'[15]Mvmnt (consolidated)'!#REF!</definedName>
    <definedName name="XRefPaste221Row" hidden="1">[15]XREF!#REF!</definedName>
    <definedName name="XRefPaste222" hidden="1">'[15]Mvmnt (consolidated)'!#REF!</definedName>
    <definedName name="XRefPaste222Row" hidden="1">[15]XREF!#REF!</definedName>
    <definedName name="XRefPaste23" hidden="1">'[17]PY Audit WP 2011'!#REF!</definedName>
    <definedName name="XRefPaste230Row" hidden="1">#REF!</definedName>
    <definedName name="XRefPaste231Row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9" hidden="1">#REF!</definedName>
    <definedName name="XRefPaste239Row" hidden="1">#REF!</definedName>
    <definedName name="XRefPaste24" hidden="1">'[17]PY Audit WP 2011'!#REF!</definedName>
    <definedName name="XRefPaste240" hidden="1">#REF!</definedName>
    <definedName name="XRefPaste240Row" hidden="1">#REF!</definedName>
    <definedName name="XRefPaste241Row" hidden="1">#REF!</definedName>
    <definedName name="XRefPaste242Row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" hidden="1">'[12]13'!#REF!</definedName>
    <definedName name="XRefPaste247Row" hidden="1">#REF!</definedName>
    <definedName name="XRefPaste248Row" hidden="1">#REF!</definedName>
    <definedName name="XRefPaste249Row" hidden="1">#REF!</definedName>
    <definedName name="XRefPaste250Row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8Row" hidden="1">#REF!</definedName>
    <definedName name="XRefPaste269Row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Row" hidden="1">#REF!</definedName>
    <definedName name="XRefPaste274Row" hidden="1">#REF!</definedName>
    <definedName name="XRefPaste275Row" hidden="1">#REF!</definedName>
    <definedName name="XRefPaste276Row" hidden="1">#REF!</definedName>
    <definedName name="XRefPaste277Row" hidden="1">#REF!</definedName>
    <definedName name="XRefPaste278Row" hidden="1">#REF!</definedName>
    <definedName name="XRefPaste279Row" hidden="1">#REF!</definedName>
    <definedName name="XRefPaste280" hidden="1">'[12]19'!#REF!</definedName>
    <definedName name="XRefPaste280Row" hidden="1">#REF!</definedName>
    <definedName name="XRefPaste281Row" hidden="1">#REF!</definedName>
    <definedName name="XRefPaste282" hidden="1">'[12]20'!#REF!</definedName>
    <definedName name="XRefPaste282Row" hidden="1">#REF!</definedName>
    <definedName name="XRefPaste283Row" hidden="1">#REF!</definedName>
    <definedName name="XRefPaste284Row" hidden="1">#REF!</definedName>
    <definedName name="XRefPaste285Row" hidden="1">#REF!</definedName>
    <definedName name="XRefPaste286Row" hidden="1">#REF!</definedName>
    <definedName name="XRefPaste287Row" hidden="1">#REF!</definedName>
    <definedName name="XRefPaste288Row" hidden="1">#REF!</definedName>
    <definedName name="XRefPaste289Row" hidden="1">#REF!</definedName>
    <definedName name="XRefPaste290Row" hidden="1">#REF!</definedName>
    <definedName name="XRefPaste291Row" hidden="1">#REF!</definedName>
    <definedName name="XRefPaste292Row" hidden="1">#REF!</definedName>
    <definedName name="XRefPaste293Row" hidden="1">#REF!</definedName>
    <definedName name="XRefPaste294Row" hidden="1">#REF!</definedName>
    <definedName name="XRefPaste295" hidden="1">#REF!</definedName>
    <definedName name="XRefPaste295Row" hidden="1">#REF!</definedName>
    <definedName name="XRefPaste296" hidden="1">'[12]21'!#REF!</definedName>
    <definedName name="XRefPaste296Row" hidden="1">#REF!</definedName>
    <definedName name="XRefPaste297" hidden="1">#REF!</definedName>
    <definedName name="XRefPaste297Row" hidden="1">#REF!</definedName>
    <definedName name="XRefPaste298" hidden="1">'[12]21'!#REF!</definedName>
    <definedName name="XRefPaste298Row" hidden="1">#REF!</definedName>
    <definedName name="XRefPaste299Row" hidden="1">#REF!</definedName>
    <definedName name="XRefPaste2Row" hidden="1">#REF!</definedName>
    <definedName name="XRefPaste3" hidden="1">#REF!</definedName>
    <definedName name="XRefPaste30" hidden="1">#REF!</definedName>
    <definedName name="XRefPaste300Row" hidden="1">#REF!</definedName>
    <definedName name="XRefPaste301Row" hidden="1">#REF!</definedName>
    <definedName name="XRefPaste302Row" hidden="1">#REF!</definedName>
    <definedName name="XRefPaste303Row" hidden="1">#REF!</definedName>
    <definedName name="XRefPaste304Row" hidden="1">#REF!</definedName>
    <definedName name="XRefPaste305Row" hidden="1">#REF!</definedName>
    <definedName name="XRefPaste306Row" hidden="1">#REF!</definedName>
    <definedName name="XRefPaste307Row" hidden="1">#REF!</definedName>
    <definedName name="XRefPaste308Row" hidden="1">#REF!</definedName>
    <definedName name="XRefPaste309" hidden="1">'[12]22'!#REF!</definedName>
    <definedName name="XRefPaste309Row" hidden="1">#REF!</definedName>
    <definedName name="XRefPaste30Row" hidden="1">#REF!</definedName>
    <definedName name="XRefPaste310Row" hidden="1">#REF!</definedName>
    <definedName name="XRefPaste311Row" hidden="1">#REF!</definedName>
    <definedName name="XRefPaste312Row" hidden="1">#REF!</definedName>
    <definedName name="XRefPaste313" hidden="1">'[12]22'!#REF!</definedName>
    <definedName name="XRefPaste313Row" hidden="1">#REF!</definedName>
    <definedName name="XRefPaste314Row" hidden="1">#REF!</definedName>
    <definedName name="XRefPaste315Row" hidden="1">#REF!</definedName>
    <definedName name="XRefPaste316Row" hidden="1">#REF!</definedName>
    <definedName name="XRefPaste317Row" hidden="1">#REF!</definedName>
    <definedName name="XRefPaste318Row" hidden="1">#REF!</definedName>
    <definedName name="XRefPaste319Row" hidden="1">#REF!</definedName>
    <definedName name="XRefPaste32" hidden="1">#REF!</definedName>
    <definedName name="XRefPaste320Row" hidden="1">#REF!</definedName>
    <definedName name="XRefPaste321Row" hidden="1">#REF!</definedName>
    <definedName name="XRefPaste322" hidden="1">'[12]22'!#REF!</definedName>
    <definedName name="XRefPaste322Row" hidden="1">#REF!</definedName>
    <definedName name="XRefPaste323" hidden="1">'[12]22'!#REF!</definedName>
    <definedName name="XRefPaste323Row" hidden="1">#REF!</definedName>
    <definedName name="XRefPaste324Row" hidden="1">#REF!</definedName>
    <definedName name="XRefPaste325Row" hidden="1">#REF!</definedName>
    <definedName name="XRefPaste326Row" hidden="1">#REF!</definedName>
    <definedName name="XRefPaste327Row" hidden="1">#REF!</definedName>
    <definedName name="XRefPaste328Row" hidden="1">#REF!</definedName>
    <definedName name="XRefPaste329Row" hidden="1">#REF!</definedName>
    <definedName name="XRefPaste32Row" hidden="1">#REF!</definedName>
    <definedName name="XRefPaste33" hidden="1">#REF!</definedName>
    <definedName name="XRefPaste330Row" hidden="1">#REF!</definedName>
    <definedName name="XRefPaste331Row" hidden="1">#REF!</definedName>
    <definedName name="XRefPaste332Row" hidden="1">#REF!</definedName>
    <definedName name="XRefPaste333Row" hidden="1">#REF!</definedName>
    <definedName name="XRefPaste334Row" hidden="1">#REF!</definedName>
    <definedName name="XRefPaste335Row" hidden="1">#REF!</definedName>
    <definedName name="XRefPaste336Row" hidden="1">#REF!</definedName>
    <definedName name="XRefPaste337Row" hidden="1">#REF!</definedName>
    <definedName name="XRefPaste338Row" hidden="1">#REF!</definedName>
    <definedName name="XRefPaste339Row" hidden="1">#REF!</definedName>
    <definedName name="XRefPaste33Row" hidden="1">#REF!</definedName>
    <definedName name="XRefPaste34" hidden="1">#REF!</definedName>
    <definedName name="XRefPaste340" hidden="1">[12]BS!#REF!</definedName>
    <definedName name="XRefPaste340Row" hidden="1">#REF!</definedName>
    <definedName name="XRefPaste341Row" hidden="1">#REF!</definedName>
    <definedName name="XRefPaste344Row" hidden="1">#REF!</definedName>
    <definedName name="XRefPaste345Row" hidden="1">#REF!</definedName>
    <definedName name="XRefPaste346Row" hidden="1">#REF!</definedName>
    <definedName name="XRefPaste347Row" hidden="1">#REF!</definedName>
    <definedName name="XRefPaste348Row" hidden="1">#REF!</definedName>
    <definedName name="XRefPaste349Row" hidden="1">#REF!</definedName>
    <definedName name="XRefPaste34Row" hidden="1">#REF!</definedName>
    <definedName name="XRefPaste35" hidden="1">#REF!</definedName>
    <definedName name="XRefPaste350Row" hidden="1">#REF!</definedName>
    <definedName name="XRefPaste351Row" hidden="1">#REF!</definedName>
    <definedName name="XRefPaste352Row" hidden="1">#REF!</definedName>
    <definedName name="XRefPaste353Row" hidden="1">#REF!</definedName>
    <definedName name="XRefPaste354Row" hidden="1">#REF!</definedName>
    <definedName name="XRefPaste355Row" hidden="1">#REF!</definedName>
    <definedName name="XRefPaste356Row" hidden="1">#REF!</definedName>
    <definedName name="XRefPaste357Row" hidden="1">#REF!</definedName>
    <definedName name="XRefPaste358Row" hidden="1">#REF!</definedName>
    <definedName name="XRefPaste359Row" hidden="1">#REF!</definedName>
    <definedName name="XRefPaste35Row" hidden="1">#REF!</definedName>
    <definedName name="XRefPaste360Row" hidden="1">#REF!</definedName>
    <definedName name="XRefPaste361Row" hidden="1">#REF!</definedName>
    <definedName name="XRefPaste362Row" hidden="1">#REF!</definedName>
    <definedName name="XRefPaste363Row" hidden="1">#REF!</definedName>
    <definedName name="XRefPaste364Row" hidden="1">#REF!</definedName>
    <definedName name="XRefPaste365Row" hidden="1">#REF!</definedName>
    <definedName name="XRefPaste366Row" hidden="1">#REF!</definedName>
    <definedName name="XRefPaste367Row" hidden="1">#REF!</definedName>
    <definedName name="XRefPaste368Row" hidden="1">#REF!</definedName>
    <definedName name="XRefPaste369Row" hidden="1">#REF!</definedName>
    <definedName name="XRefPaste370Row" hidden="1">#REF!</definedName>
    <definedName name="XRefPaste371Row" hidden="1">#REF!</definedName>
    <definedName name="XRefPaste372Row" hidden="1">#REF!</definedName>
    <definedName name="XRefPaste373Row" hidden="1">#REF!</definedName>
    <definedName name="XRefPaste374Row" hidden="1">#REF!</definedName>
    <definedName name="XRefPaste375Row" hidden="1">#REF!</definedName>
    <definedName name="XRefPaste376Row" hidden="1">#REF!</definedName>
    <definedName name="XRefPaste377Row" hidden="1">#REF!</definedName>
    <definedName name="XRefPaste378Row" hidden="1">#REF!</definedName>
    <definedName name="XRefPaste379Row" hidden="1">#REF!</definedName>
    <definedName name="XRefPaste38" hidden="1">#REF!</definedName>
    <definedName name="XRefPaste380Row" hidden="1">#REF!</definedName>
    <definedName name="XRefPaste381Row" hidden="1">#REF!</definedName>
    <definedName name="XRefPaste382Row" hidden="1">#REF!</definedName>
    <definedName name="XRefPaste383Row" hidden="1">#REF!</definedName>
    <definedName name="XRefPaste384Row" hidden="1">#REF!</definedName>
    <definedName name="XRefPaste385Row" hidden="1">#REF!</definedName>
    <definedName name="XRefPaste386Row" hidden="1">#REF!</definedName>
    <definedName name="XRefPaste387Row" hidden="1">#REF!</definedName>
    <definedName name="XRefPaste388Row" hidden="1">#REF!</definedName>
    <definedName name="XRefPaste389Row" hidden="1">#REF!</definedName>
    <definedName name="XRefPaste38Row" hidden="1">#REF!</definedName>
    <definedName name="XRefPaste39" hidden="1">#REF!</definedName>
    <definedName name="XRefPaste390Row" hidden="1">#REF!</definedName>
    <definedName name="XRefPaste391Row" hidden="1">#REF!</definedName>
    <definedName name="XRefPaste392Row" hidden="1">#REF!</definedName>
    <definedName name="XRefPaste393Row" hidden="1">#REF!</definedName>
    <definedName name="XRefPaste394Row" hidden="1">#REF!</definedName>
    <definedName name="XRefPaste395Row" hidden="1">#REF!</definedName>
    <definedName name="XRefPaste396Row" hidden="1">#REF!</definedName>
    <definedName name="XRefPaste397Row" hidden="1">#REF!</definedName>
    <definedName name="XRefPaste398Row" hidden="1">#REF!</definedName>
    <definedName name="XRefPaste399Row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0Row" hidden="1">#REF!</definedName>
    <definedName name="XRefPaste401Row" hidden="1">#REF!</definedName>
    <definedName name="XRefPaste402Row" hidden="1">#REF!</definedName>
    <definedName name="XRefPaste403Row" hidden="1">#REF!</definedName>
    <definedName name="XRefPaste404Row" hidden="1">#REF!</definedName>
    <definedName name="XRefPaste405Row" hidden="1">#REF!</definedName>
    <definedName name="XRefPaste406Row" hidden="1">#REF!</definedName>
    <definedName name="XRefPaste407Row" hidden="1">#REF!</definedName>
    <definedName name="XRefPaste408Row" hidden="1">#REF!</definedName>
    <definedName name="XRefPaste409Row" hidden="1">#REF!</definedName>
    <definedName name="XRefPaste40Row" hidden="1">#REF!</definedName>
    <definedName name="XRefPaste41" hidden="1">#REF!</definedName>
    <definedName name="XRefPaste410Row" hidden="1">#REF!</definedName>
    <definedName name="XRefPaste411Row" hidden="1">#REF!</definedName>
    <definedName name="XRefPaste412Row" hidden="1">#REF!</definedName>
    <definedName name="XRefPaste413Row" hidden="1">#REF!</definedName>
    <definedName name="XRefPaste414Row" hidden="1">#REF!</definedName>
    <definedName name="XRefPaste415Row" hidden="1">#REF!</definedName>
    <definedName name="XRefPaste416Row" hidden="1">#REF!</definedName>
    <definedName name="XRefPaste417Row" hidden="1">#REF!</definedName>
    <definedName name="XRefPaste418Row" hidden="1">#REF!</definedName>
    <definedName name="XRefPaste419Row" hidden="1">#REF!</definedName>
    <definedName name="XRefPaste41Row" hidden="1">#REF!</definedName>
    <definedName name="XRefPaste42" hidden="1">#REF!</definedName>
    <definedName name="XRefPaste420Row" hidden="1">#REF!</definedName>
    <definedName name="XRefPaste421Row" hidden="1">#REF!</definedName>
    <definedName name="XRefPaste422Row" hidden="1">#REF!</definedName>
    <definedName name="XRefPaste423Row" hidden="1">#REF!</definedName>
    <definedName name="XRefPaste424Row" hidden="1">#REF!</definedName>
    <definedName name="XRefPaste425Row" hidden="1">#REF!</definedName>
    <definedName name="XRefPaste426Row" hidden="1">#REF!</definedName>
    <definedName name="XRefPaste427Row" hidden="1">#REF!</definedName>
    <definedName name="XRefPaste428Row" hidden="1">#REF!</definedName>
    <definedName name="XRefPaste429Row" hidden="1">#REF!</definedName>
    <definedName name="XRefPaste42Row" hidden="1">#REF!</definedName>
    <definedName name="XRefPaste43" hidden="1">#REF!</definedName>
    <definedName name="XRefPaste430Row" hidden="1">#REF!</definedName>
    <definedName name="XRefPaste431Row" hidden="1">#REF!</definedName>
    <definedName name="XRefPaste432Row" hidden="1">#REF!</definedName>
    <definedName name="XRefPaste433Row" hidden="1">#REF!</definedName>
    <definedName name="XRefPaste434Row" hidden="1">#REF!</definedName>
    <definedName name="XRefPaste435Row" hidden="1">#REF!</definedName>
    <definedName name="XRefPaste436Row" hidden="1">#REF!</definedName>
    <definedName name="XRefPaste437Row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2" hidden="1">'[15]Mvmnt CIP'!#REF!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'[15]Mvmnt CIP'!#REF!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9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Row" hidden="1">#REF!</definedName>
    <definedName name="XRefPasteRangeCount" hidden="1">9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x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ааааа" hidden="1">{#N/A,#N/A,TRUE,"Лист1";#N/A,#N/A,TRUE,"Лист2";#N/A,#N/A,TRUE,"Лист3"}</definedName>
    <definedName name="аапуцкууккккккккккккк" hidden="1">{#N/A,#N/A,TRUE,"Лист1";#N/A,#N/A,TRUE,"Лист2";#N/A,#N/A,TRUE,"Лист3"}</definedName>
    <definedName name="ааролоб" hidden="1">{#N/A,#N/A,TRUE,"Лист1";#N/A,#N/A,TRUE,"Лист2";#N/A,#N/A,TRUE,"Лист3"}</definedName>
    <definedName name="ак" hidden="1">{#N/A,#N/A,TRUE,"Лист1";#N/A,#N/A,TRUE,"Лист2";#N/A,#N/A,TRUE,"Лист3"}</definedName>
    <definedName name="апаолоуыы" hidden="1">{#N/A,#N/A,TRUE,"Лист1";#N/A,#N/A,TRUE,"Лист2";#N/A,#N/A,TRUE,"Лист3"}</definedName>
    <definedName name="апва" hidden="1">{#N/A,#N/A,TRUE,"Лист1";#N/A,#N/A,TRUE,"Лист2";#N/A,#N/A,TRUE,"Лист3"}</definedName>
    <definedName name="апраораов" hidden="1">{#N/A,#N/A,TRUE,"Лист1";#N/A,#N/A,TRUE,"Лист2";#N/A,#N/A,TRUE,"Лист3"}</definedName>
    <definedName name="апрои" hidden="1">{#N/A,#N/A,TRUE,"Лист1";#N/A,#N/A,TRUE,"Лист2";#N/A,#N/A,TRUE,"Лист3"}</definedName>
    <definedName name="ббб" hidden="1">{"NWN_Q1810",#N/A,FALSE,"Q1810_1.V";"NWN_Q1412",#N/A,FALSE,"Q1412_1"}</definedName>
    <definedName name="бдолидозщзх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варрвра" hidden="1">{#N/A,#N/A,TRUE,"Лист1";#N/A,#N/A,TRUE,"Лист2";#N/A,#N/A,TRUE,"Лист3"}</definedName>
    <definedName name="вуув" hidden="1">{#N/A,#N/A,TRUE,"Лист1";#N/A,#N/A,TRUE,"Лист2";#N/A,#N/A,TRUE,"Лист3"}</definedName>
    <definedName name="гне" hidden="1">{#N/A,#N/A,TRUE,"Лист1";#N/A,#N/A,TRUE,"Лист2";#N/A,#N/A,TRUE,"Лист3"}</definedName>
    <definedName name="Горо" hidden="1">{#N/A,#N/A,TRUE,"Лист1";#N/A,#N/A,TRUE,"Лист2";#N/A,#N/A,TRUE,"Лист3"}</definedName>
    <definedName name="Грао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дшддл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декабрь" hidden="1">{#N/A,#N/A,FALSE,"Aging Summary";#N/A,#N/A,FALSE,"Ratio Analysis";#N/A,#N/A,FALSE,"Test 120 Day Accts";#N/A,#N/A,FALSE,"Tickmarks"}</definedName>
    <definedName name="Деф" hidden="1">{#N/A,#N/A,TRUE,"Лист1";#N/A,#N/A,TRUE,"Лист2";#N/A,#N/A,TRUE,"Лист3"}</definedName>
    <definedName name="дефект" hidden="1">{#N/A,#N/A,TRUE,"Лист1";#N/A,#N/A,TRUE,"Лист2";#N/A,#N/A,TRUE,"Лист3"}</definedName>
    <definedName name="дефектоскопия" hidden="1">{#N/A,#N/A,TRUE,"Лист1";#N/A,#N/A,TRUE,"Лист2";#N/A,#N/A,TRUE,"Лист3"}</definedName>
    <definedName name="длж" hidden="1">{#N/A,#N/A,FALSE,"Aging Summary";#N/A,#N/A,FALSE,"Ratio Analysis";#N/A,#N/A,FALSE,"Test 120 Day Accts";#N/A,#N/A,FALSE,"Tickmarks"}</definedName>
    <definedName name="долдлждж" hidden="1">{#N/A,#N/A,TRUE,"Лист1";#N/A,#N/A,TRUE,"Лист2";#N/A,#N/A,TRUE,"Лист3"}</definedName>
    <definedName name="допаодпы" hidden="1">{#N/A,#N/A,TRUE,"Лист1";#N/A,#N/A,TRUE,"Лист2";#N/A,#N/A,TRUE,"Лист3"}</definedName>
    <definedName name="ДФ" hidden="1">{#N/A,#N/A,TRUE,"Лист1";#N/A,#N/A,TRUE,"Лист2";#N/A,#N/A,TRUE,"Лист3"}</definedName>
    <definedName name="ДФС" hidden="1">{#N/A,#N/A,TRUE,"Лист1";#N/A,#N/A,TRUE,"Лист2";#N/A,#N/A,TRUE,"Лист3"}</definedName>
    <definedName name="ен" hidden="1">{#N/A,#N/A,TRUE,"Лист1";#N/A,#N/A,TRUE,"Лист2";#N/A,#N/A,TRUE,"Лист3"}</definedName>
    <definedName name="ждьэж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жэж" hidden="1">{#N/A,#N/A,TRUE,"Лист1";#N/A,#N/A,TRUE,"Лист2";#N/A,#N/A,TRUE,"Лист3"}</definedName>
    <definedName name="йййй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ар" hidden="1">{#N/A,#N/A,TRUE,"Лист1";#N/A,#N/A,TRUE,"Лист2";#N/A,#N/A,TRUE,"Лист3"}</definedName>
    <definedName name="Кара" hidden="1">{#N/A,#N/A,TRUE,"Лист1";#N/A,#N/A,TRUE,"Лист2";#N/A,#N/A,TRUE,"Лист3"}</definedName>
    <definedName name="Карам" hidden="1">{#N/A,#N/A,TRUE,"Лист1";#N/A,#N/A,TRUE,"Лист2";#N/A,#N/A,TRUE,"Лист3"}</definedName>
    <definedName name="карон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а" hidden="1">{#N/A,#N/A,TRUE,"Лист1";#N/A,#N/A,TRUE,"Лист2";#N/A,#N/A,TRUE,"Лист3"}</definedName>
    <definedName name="лзхз" hidden="1">{#N/A,#N/A,TRUE,"Лист1";#N/A,#N/A,TRUE,"Лист2";#N/A,#N/A,TRUE,"Лист3"}</definedName>
    <definedName name="лор" hidden="1">{#N/A,#N/A,TRUE,"Лист1";#N/A,#N/A,TRUE,"Лист2";#N/A,#N/A,TRUE,"Лист3"}</definedName>
    <definedName name="лоргн" hidden="1">{#N/A,#N/A,TRUE,"Лист1";#N/A,#N/A,TRUE,"Лист2";#N/A,#N/A,TRUE,"Лист3"}</definedName>
    <definedName name="май30" hidden="1">{#N/A,#N/A,FALSE,"Aging Summary";#N/A,#N/A,FALSE,"Ratio Analysis";#N/A,#N/A,FALSE,"Test 120 Day Accts";#N/A,#N/A,FALSE,"Tickmarks"}</definedName>
    <definedName name="мач" hidden="1">{#N/A,#N/A,FALSE,"Aging Summary";#N/A,#N/A,FALSE,"Ratio Analysis";#N/A,#N/A,FALSE,"Test 120 Day Accts";#N/A,#N/A,FALSE,"Tickmarks"}</definedName>
    <definedName name="нарп" hidden="1">{#N/A,#N/A,TRUE,"Лист1";#N/A,#N/A,TRUE,"Лист2";#N/A,#N/A,TRUE,"Лист3"}</definedName>
    <definedName name="норп" hidden="1">{#N/A,#N/A,TRUE,"Лист1";#N/A,#N/A,TRUE,"Лист2";#N/A,#N/A,TRUE,"Лист3"}</definedName>
    <definedName name="_xlnm.Print_Area" localSheetId="3">КОДДС!$A$2:$G$38</definedName>
    <definedName name="_xlnm.Print_Area" localSheetId="2">КОИК!$A$2:$F$27</definedName>
    <definedName name="_xlnm.Print_Area" localSheetId="1">КОСД!$A$2:$G$26</definedName>
    <definedName name="_xlnm.Print_Area" localSheetId="0">КОФП!$A$2:$E$55</definedName>
    <definedName name="олшолнар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оооооо" hidden="1">{#N/A,#N/A,TRUE,"Лист1";#N/A,#N/A,TRUE,"Лист2";#N/A,#N/A,TRUE,"Лист3"}</definedName>
    <definedName name="пппппп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прар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рис1" hidden="1">{#N/A,#N/A,TRUE,"Лист1";#N/A,#N/A,TRUE,"Лист2";#N/A,#N/A,TRUE,"Лист3"}</definedName>
    <definedName name="ролол" hidden="1">{#N/A,#N/A,TRUE,"Лист1";#N/A,#N/A,TRUE,"Лист2";#N/A,#N/A,TRUE,"Лист3"}</definedName>
    <definedName name="ропрлоло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роропроророр" hidden="1">{#N/A,#N/A,TRUE,"Лист1";#N/A,#N/A,TRUE,"Лист2";#N/A,#N/A,TRUE,"Лист3"}</definedName>
    <definedName name="рорьрпрпрпрь" hidden="1">{#N/A,#N/A,TRUE,"Лист1";#N/A,#N/A,TRUE,"Лист2";#N/A,#N/A,TRUE,"Лист3"}</definedName>
    <definedName name="рпп" hidden="1">{#N/A,#N/A,TRUE,"Лист1";#N/A,#N/A,TRUE,"Лист2";#N/A,#N/A,TRUE,"Лист3"}</definedName>
    <definedName name="скот" hidden="1">{#N/A,#N/A,TRUE,"Лист1";#N/A,#N/A,TRUE,"Лист2";#N/A,#N/A,TRUE,"Лист3"}</definedName>
    <definedName name="скоти" hidden="1">{#N/A,#N/A,TRUE,"Лист1";#N/A,#N/A,TRUE,"Лист2";#N/A,#N/A,TRUE,"Лист3"}</definedName>
    <definedName name="СКотин" hidden="1">{#N/A,#N/A,TRUE,"Лист1";#N/A,#N/A,TRUE,"Лист2";#N/A,#N/A,TRUE,"Лист3"}</definedName>
    <definedName name="скотина" hidden="1">{#N/A,#N/A,TRUE,"Лист1";#N/A,#N/A,TRUE,"Лист2";#N/A,#N/A,TRUE,"Лист3"}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Типогр" hidden="1">{"NWN_Q1810",#N/A,FALSE,"Q1810_1.V";"NWN_Q1412",#N/A,FALSE,"Q1412_1"}</definedName>
    <definedName name="ТО" hidden="1">{#N/A,#N/A,TRUE,"Лист1";#N/A,#N/A,TRUE,"Лист2";#N/A,#N/A,TRUE,"Лист3"}</definedName>
    <definedName name="тохтар" hidden="1">{#N/A,#N/A,TRUE,"Лист1";#N/A,#N/A,TRUE,"Лист2";#N/A,#N/A,TRUE,"Лист3"}</definedName>
    <definedName name="тп" hidden="1">{#N/A,#N/A,TRUE,"Лист1";#N/A,#N/A,TRUE,"Лист2";#N/A,#N/A,TRUE,"Лист3"}</definedName>
    <definedName name="УВАП" hidden="1">{#N/A,#N/A,TRUE,"Лист1";#N/A,#N/A,TRUE,"Лист2";#N/A,#N/A,TRUE,"Лист3"}</definedName>
    <definedName name="уджавол" hidden="1">{#N/A,#N/A,TRUE,"Лист1";#N/A,#N/A,TRUE,"Лист2";#N/A,#N/A,TRUE,"Лист3"}</definedName>
    <definedName name="УКАЗ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уу" hidden="1">{"IS_E",#N/A,FALSE,"FSN";"CF_E",#N/A,FALSE,"FSN";"Tum_E",#N/A,FALSE,"Prepaid";"FP_Alm_E",#N/A,FALSE,"FixedPhone";"Staff_E",#N/A,FALSE,"Staff";"subs_E",#N/A,FALSE,"SubProj";"subs_all_E",#N/A,FALSE,"SubProj"}</definedName>
    <definedName name="цкот" hidden="1">{#N/A,#N/A,TRUE,"Лист1";#N/A,#N/A,TRUE,"Лист2";#N/A,#N/A,TRUE,"Лист3"}</definedName>
    <definedName name="Шапка" hidden="1">{#N/A,#N/A,TRUE,"Лист1";#N/A,#N/A,TRUE,"Лист2";#N/A,#N/A,TRUE,"Лист3"}</definedName>
    <definedName name="шггнр" hidden="1">{#N/A,#N/A,TRUE,"Лист1";#N/A,#N/A,TRUE,"Лист2";#N/A,#N/A,TRUE,"Лист3"}</definedName>
    <definedName name="шгшгншене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шолр" hidden="1">{#N/A,#N/A,TRUE,"Лист1";#N/A,#N/A,TRUE,"Лист2";#N/A,#N/A,TRUE,"Лист3"}</definedName>
    <definedName name="шоро" hidden="1">{#N/A,#N/A,TRUE,"Лист1";#N/A,#N/A,TRUE,"Лист2";#N/A,#N/A,TRUE,"Лист3"}</definedName>
    <definedName name="шощфцуваол" hidden="1">{#N/A,#N/A,TRUE,"Лист1";#N/A,#N/A,TRUE,"Лист2";#N/A,#N/A,TRUE,"Лист3"}</definedName>
    <definedName name="шщзщжщж" hidden="1">{#N/A,#N/A,TRUE,"Лист1";#N/A,#N/A,TRUE,"Лист2";#N/A,#N/A,TRUE,"Лист3"}</definedName>
    <definedName name="щлоол" hidden="1">{#N/A,#N/A,TRUE,"Лист1";#N/A,#N/A,TRUE,"Лист2";#N/A,#N/A,TRUE,"Лист3"}</definedName>
    <definedName name="ы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hidden="1">{#N/A,#N/A,TRUE,"Лист1";#N/A,#N/A,TRUE,"Лист2";#N/A,#N/A,TRUE,"Лист3"}</definedName>
    <definedName name="ЫУпЦФУапцУаЦа" hidden="1">{#N/A,#N/A,TRUE,"Лист1";#N/A,#N/A,TRUE,"Лист2";#N/A,#N/A,TRUE,"Лист3"}</definedName>
    <definedName name="ьсфув" hidden="1">{#N/A,#N/A,TRUE,"Лист1";#N/A,#N/A,TRUE,"Лист2";#N/A,#N/A,TRUE,"Лист3"}</definedName>
    <definedName name="ээщщшз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3" l="1"/>
  <c r="D25" i="3"/>
  <c r="D16" i="3"/>
  <c r="E22" i="3"/>
  <c r="E13" i="3"/>
  <c r="D51" i="1"/>
  <c r="D43" i="1"/>
  <c r="D52" i="1" s="1"/>
  <c r="F21" i="3"/>
  <c r="F17" i="3"/>
  <c r="F14" i="3"/>
  <c r="E31" i="4" l="1"/>
  <c r="D31" i="4"/>
  <c r="E16" i="3"/>
  <c r="E25" i="4"/>
  <c r="E15" i="4"/>
  <c r="E20" i="4" s="1"/>
  <c r="D15" i="4"/>
  <c r="D20" i="4" s="1"/>
  <c r="E35" i="1"/>
  <c r="F10" i="3"/>
  <c r="D13" i="2"/>
  <c r="E13" i="2"/>
  <c r="E28" i="1"/>
  <c r="E43" i="1"/>
  <c r="E51" i="1"/>
  <c r="E32" i="4" l="1"/>
  <c r="E35" i="4" s="1"/>
  <c r="D25" i="4"/>
  <c r="D32" i="4" s="1"/>
  <c r="D35" i="4" s="1"/>
  <c r="E25" i="3"/>
  <c r="E21" i="2"/>
  <c r="E23" i="2" s="1"/>
  <c r="E25" i="2" s="1"/>
  <c r="D21" i="2"/>
  <c r="D23" i="2" s="1"/>
  <c r="D25" i="2" s="1"/>
  <c r="E52" i="1"/>
  <c r="E53" i="1" s="1"/>
  <c r="E54" i="1"/>
  <c r="F13" i="3"/>
  <c r="F16" i="3" s="1"/>
  <c r="D28" i="1"/>
  <c r="D21" i="1"/>
  <c r="D35" i="1"/>
  <c r="E21" i="1"/>
  <c r="E29" i="1" s="1"/>
  <c r="F18" i="3" l="1"/>
  <c r="D54" i="1"/>
  <c r="D53" i="1"/>
  <c r="D29" i="1"/>
  <c r="F22" i="3" l="1"/>
  <c r="F25" i="3" s="1"/>
</calcChain>
</file>

<file path=xl/sharedStrings.xml><?xml version="1.0" encoding="utf-8"?>
<sst xmlns="http://schemas.openxmlformats.org/spreadsheetml/2006/main" count="139" uniqueCount="118">
  <si>
    <t>АО Каспий Нефть и его дочернее предприятие</t>
  </si>
  <si>
    <t>тыс.тенге</t>
  </si>
  <si>
    <t>Группа</t>
  </si>
  <si>
    <t>примечание</t>
  </si>
  <si>
    <t>на 31.03.2020г.</t>
  </si>
  <si>
    <t>на 31.12.2019г.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</si>
  <si>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</si>
  <si>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</si>
  <si>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</si>
  <si>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</si>
  <si>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</si>
  <si>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Отложенный налоговый актив</t>
  </si>
  <si>
    <t xml:space="preserve">Займы выданные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</si>
  <si>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</si>
  <si>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</si>
  <si>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</si>
  <si>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</si>
  <si>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</si>
  <si>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</si>
  <si>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</si>
  <si>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</si>
  <si>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</si>
  <si>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</si>
  <si>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</si>
  <si>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Уставный капитал</t>
  </si>
  <si>
    <t>-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</si>
  <si>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</si>
  <si>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</si>
  <si>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</si>
  <si>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Долгосрочные банковские займы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</si>
  <si>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</si>
  <si>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</si>
  <si>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</si>
  <si>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</si>
  <si>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Краткосрочные банковские займы/ займы от юрид.лиц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</si>
  <si>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</si>
  <si>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</si>
  <si>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</si>
  <si>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</si>
  <si>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</si>
  <si>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</si>
  <si>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за период закончившийся 31.03.2020</t>
  </si>
  <si>
    <t>за период закончившийся 31.03.2019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</si>
  <si>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</si>
  <si>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</si>
  <si>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</si>
  <si>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</si>
  <si>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</si>
  <si>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</si>
  <si>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</si>
  <si>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</si>
  <si>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Резерв по ожидаемым кредитным убыткам для финансовых активов, оцениваемых по амортизированной стоимости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</si>
  <si>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</si>
  <si>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</si>
  <si>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</si>
  <si>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</si>
  <si>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</si>
  <si>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</si>
  <si>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</si>
  <si>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</si>
  <si>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</si>
  <si>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</si>
  <si>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</si>
  <si>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</si>
  <si>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</si>
  <si>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</si>
  <si>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</si>
  <si>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Поступления от выбытия основных средств</t>
  </si>
  <si>
    <t>Приобретение основных средств,нма и платежи по незавершенному строительству</t>
  </si>
  <si>
    <t>Чистые денежные средства, использованные в инвестиционной деятельности</t>
  </si>
  <si>
    <t>ФИНАНСОВАЯ ДЕЯТЕЛЬНОСТЬ</t>
  </si>
  <si>
    <t>Погашение банковского займа</t>
  </si>
  <si>
    <t>Проценты по займам</t>
  </si>
  <si>
    <t>Выдача краткосрочного беспроцентного займа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</si>
  <si>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</si>
  <si>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</si>
  <si>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</si>
  <si>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начало периода</t>
  </si>
  <si>
    <t>Денежные средства и их эквиваленты на конец периода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</si>
  <si>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</si>
  <si>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</si>
  <si>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</si>
  <si>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На 1 января 2019 года </t>
  </si>
  <si>
    <t xml:space="preserve">Прибыль и общий совокупный доход за период </t>
  </si>
  <si>
    <t>Дивиденды объявленные</t>
  </si>
  <si>
    <t xml:space="preserve">На 31 марта 2019 года </t>
  </si>
  <si>
    <t xml:space="preserve">На 1 января 2020 года </t>
  </si>
  <si>
    <t>Уставный капитал(взнос собственника)</t>
  </si>
  <si>
    <t xml:space="preserve">На 31 марта   2020 года </t>
  </si>
  <si>
    <t>Консолидированный отчет о финансовом положении по состоянию на 31 03 2020 г.</t>
  </si>
  <si>
    <t>5</t>
  </si>
  <si>
    <t>6</t>
  </si>
  <si>
    <t>7</t>
  </si>
  <si>
    <t>16</t>
  </si>
  <si>
    <t>8</t>
  </si>
  <si>
    <t>9</t>
  </si>
  <si>
    <t>10</t>
  </si>
  <si>
    <t>11</t>
  </si>
  <si>
    <t>12</t>
  </si>
  <si>
    <t>19</t>
  </si>
  <si>
    <t>13</t>
  </si>
  <si>
    <t>14</t>
  </si>
  <si>
    <t>15</t>
  </si>
  <si>
    <t>17</t>
  </si>
  <si>
    <t>18</t>
  </si>
  <si>
    <t>20</t>
  </si>
  <si>
    <t>21</t>
  </si>
  <si>
    <t>23</t>
  </si>
  <si>
    <t>22</t>
  </si>
  <si>
    <t>Консолидированный отчет о совокупном доходе за период, закончившийся 31.03.2020 года</t>
  </si>
  <si>
    <t>24</t>
  </si>
  <si>
    <t>25</t>
  </si>
  <si>
    <t>26</t>
  </si>
  <si>
    <t>27</t>
  </si>
  <si>
    <t>28</t>
  </si>
  <si>
    <t>29</t>
  </si>
  <si>
    <t>Консолидированный отчет об изменениях в капитале по состоянию н 31 03 2020 г.</t>
  </si>
  <si>
    <t>Консолидированный отчет о движении денежных средств по состоянию на 31 03 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</si>
</sst>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_(* #,##0.00_);_(* \(#,##0.00\);_(* &quot;-&quot;??_);_(@_)"/>
    <numFmt numFmtId="167" formatCode="_(* #,##0_);_(* \(#,##0\);_(* &quot;-&quot;??_);_(@_)"/>
    <numFmt numFmtId="169" formatCode="d/mmmm/yyyy&quot; год&quot;\ ddd"/>
    <numFmt numFmtId="170" formatCode="&quot;Инв.№&quot;#,##0"/>
  </numFmts>
  <fonts count="1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hadow/>
      <sz val="8"/>
      <color indexed="62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8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3" fillId="0" borderId="1" xfId="2" applyFont="1" applyBorder="1"/>
    <xf numFmtId="0" fontId="7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4" fillId="0" borderId="0" xfId="2" applyFont="1" applyAlignment="1">
      <alignment horizontal="center" wrapText="1"/>
    </xf>
    <xf numFmtId="0" fontId="2" fillId="0" borderId="1" xfId="2" applyFont="1" applyBorder="1"/>
    <xf numFmtId="49" fontId="2" fillId="0" borderId="1" xfId="2" applyNumberFormat="1" applyFont="1" applyBorder="1" applyAlignment="1">
      <alignment horizontal="center" vertical="center"/>
    </xf>
    <xf numFmtId="164" fontId="2" fillId="0" borderId="1" xfId="2" applyNumberFormat="1" applyFont="1" applyBorder="1"/>
    <xf numFmtId="49" fontId="3" fillId="0" borderId="1" xfId="2" applyNumberFormat="1" applyFont="1" applyBorder="1" applyAlignment="1">
      <alignment horizontal="center" vertical="center"/>
    </xf>
    <xf numFmtId="165" fontId="3" fillId="0" borderId="1" xfId="2" applyNumberFormat="1" applyFont="1" applyBorder="1"/>
    <xf numFmtId="165" fontId="3" fillId="0" borderId="1" xfId="3" applyNumberFormat="1" applyFont="1" applyBorder="1" applyAlignment="1">
      <alignment horizontal="center" vertical="center"/>
    </xf>
    <xf numFmtId="165" fontId="4" fillId="0" borderId="0" xfId="3" applyNumberFormat="1" applyFont="1" applyBorder="1" applyAlignment="1">
      <alignment horizontal="center" vertical="center"/>
    </xf>
    <xf numFmtId="166" fontId="2" fillId="0" borderId="1" xfId="3" applyFont="1" applyBorder="1"/>
    <xf numFmtId="49" fontId="2" fillId="0" borderId="1" xfId="3" applyNumberFormat="1" applyFont="1" applyBorder="1" applyAlignment="1">
      <alignment horizontal="center" vertical="center"/>
    </xf>
    <xf numFmtId="165" fontId="2" fillId="0" borderId="1" xfId="3" applyNumberFormat="1" applyFont="1" applyFill="1" applyBorder="1"/>
    <xf numFmtId="165" fontId="2" fillId="0" borderId="2" xfId="3" applyNumberFormat="1" applyFont="1" applyBorder="1" applyAlignment="1">
      <alignment horizontal="center" vertical="center"/>
    </xf>
    <xf numFmtId="165" fontId="2" fillId="0" borderId="1" xfId="3" applyNumberFormat="1" applyFont="1" applyBorder="1" applyAlignment="1">
      <alignment horizontal="center" vertical="center"/>
    </xf>
    <xf numFmtId="165" fontId="2" fillId="0" borderId="1" xfId="2" applyNumberFormat="1" applyFont="1" applyBorder="1"/>
    <xf numFmtId="165" fontId="3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wrapText="1"/>
    </xf>
    <xf numFmtId="165" fontId="2" fillId="0" borderId="2" xfId="3" applyNumberFormat="1" applyFont="1" applyBorder="1" applyAlignment="1">
      <alignment vertical="center"/>
    </xf>
    <xf numFmtId="165" fontId="2" fillId="0" borderId="1" xfId="3" applyNumberFormat="1" applyFont="1" applyBorder="1" applyAlignment="1">
      <alignment vertical="center"/>
    </xf>
    <xf numFmtId="165" fontId="2" fillId="0" borderId="2" xfId="2" applyNumberFormat="1" applyFont="1" applyBorder="1"/>
    <xf numFmtId="165" fontId="2" fillId="0" borderId="2" xfId="3" applyNumberFormat="1" applyFont="1" applyBorder="1"/>
    <xf numFmtId="167" fontId="2" fillId="0" borderId="1" xfId="1" applyNumberFormat="1" applyFont="1" applyFill="1" applyBorder="1"/>
    <xf numFmtId="165" fontId="4" fillId="0" borderId="0" xfId="3" applyNumberFormat="1" applyFont="1" applyBorder="1"/>
    <xf numFmtId="165" fontId="2" fillId="0" borderId="0" xfId="3" applyNumberFormat="1" applyFont="1" applyFill="1" applyBorder="1"/>
    <xf numFmtId="165" fontId="3" fillId="0" borderId="0" xfId="2" applyNumberFormat="1" applyFont="1"/>
    <xf numFmtId="166" fontId="3" fillId="0" borderId="0" xfId="2" applyNumberFormat="1" applyFont="1"/>
    <xf numFmtId="165" fontId="3" fillId="0" borderId="0" xfId="3" applyNumberFormat="1" applyFont="1"/>
    <xf numFmtId="165" fontId="4" fillId="0" borderId="0" xfId="3" applyNumberFormat="1" applyFont="1"/>
    <xf numFmtId="165" fontId="6" fillId="0" borderId="0" xfId="3" applyNumberFormat="1" applyFont="1"/>
    <xf numFmtId="0" fontId="3" fillId="0" borderId="1" xfId="2" applyFont="1" applyBorder="1" applyAlignment="1">
      <alignment horizontal="center"/>
    </xf>
    <xf numFmtId="165" fontId="3" fillId="0" borderId="0" xfId="3" applyNumberFormat="1" applyFont="1" applyFill="1" applyBorder="1"/>
    <xf numFmtId="0" fontId="3" fillId="0" borderId="0" xfId="2" applyFont="1" applyAlignment="1">
      <alignment wrapText="1"/>
    </xf>
    <xf numFmtId="165" fontId="3" fillId="0" borderId="1" xfId="3" applyNumberFormat="1" applyFont="1" applyBorder="1"/>
    <xf numFmtId="165" fontId="2" fillId="0" borderId="1" xfId="3" applyNumberFormat="1" applyFont="1" applyBorder="1"/>
    <xf numFmtId="0" fontId="6" fillId="0" borderId="2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4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justify" vertical="center" wrapText="1"/>
    </xf>
    <xf numFmtId="0" fontId="9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9" fillId="0" borderId="0" xfId="2" applyFont="1" applyAlignment="1">
      <alignment horizontal="right" vertical="center" wrapText="1"/>
    </xf>
    <xf numFmtId="0" fontId="10" fillId="0" borderId="0" xfId="2" applyFont="1" applyAlignment="1">
      <alignment horizontal="right" vertical="center" wrapText="1"/>
    </xf>
    <xf numFmtId="0" fontId="9" fillId="0" borderId="0" xfId="2" applyFont="1" applyAlignment="1">
      <alignment vertical="center" wrapText="1"/>
    </xf>
    <xf numFmtId="165" fontId="3" fillId="0" borderId="0" xfId="3" applyNumberFormat="1" applyFont="1" applyAlignment="1">
      <alignment horizontal="center" vertical="center" wrapText="1"/>
    </xf>
    <xf numFmtId="165" fontId="4" fillId="0" borderId="0" xfId="3" applyNumberFormat="1" applyFont="1" applyAlignment="1">
      <alignment horizontal="center" vertical="center" wrapText="1"/>
    </xf>
    <xf numFmtId="165" fontId="11" fillId="0" borderId="0" xfId="3" applyNumberFormat="1" applyFont="1" applyAlignment="1">
      <alignment horizontal="center" vertical="center" wrapText="1"/>
    </xf>
    <xf numFmtId="165" fontId="10" fillId="0" borderId="0" xfId="3" applyNumberFormat="1" applyFont="1" applyFill="1" applyAlignment="1">
      <alignment horizontal="center" vertical="center" wrapText="1"/>
    </xf>
    <xf numFmtId="165" fontId="3" fillId="0" borderId="0" xfId="3" applyNumberFormat="1" applyFont="1" applyAlignment="1">
      <alignment horizontal="center" vertical="center"/>
    </xf>
    <xf numFmtId="165" fontId="4" fillId="0" borderId="0" xfId="3" applyNumberFormat="1" applyFont="1" applyAlignment="1">
      <alignment horizontal="center" vertical="center"/>
    </xf>
    <xf numFmtId="0" fontId="12" fillId="0" borderId="6" xfId="2" applyFont="1" applyBorder="1" applyAlignment="1">
      <alignment vertical="center" wrapText="1"/>
    </xf>
    <xf numFmtId="0" fontId="9" fillId="0" borderId="6" xfId="2" applyFont="1" applyBorder="1" applyAlignment="1">
      <alignment horizontal="center" vertical="center" wrapText="1"/>
    </xf>
    <xf numFmtId="165" fontId="2" fillId="0" borderId="6" xfId="3" applyNumberFormat="1" applyFont="1" applyBorder="1" applyAlignment="1">
      <alignment horizontal="center" vertical="center"/>
    </xf>
    <xf numFmtId="0" fontId="2" fillId="0" borderId="0" xfId="2" applyFont="1" applyAlignment="1">
      <alignment vertical="center" wrapText="1"/>
    </xf>
    <xf numFmtId="165" fontId="2" fillId="0" borderId="0" xfId="3" applyNumberFormat="1" applyFont="1" applyAlignment="1">
      <alignment horizontal="center" vertical="center" wrapText="1"/>
    </xf>
    <xf numFmtId="165" fontId="9" fillId="0" borderId="0" xfId="3" applyNumberFormat="1" applyFont="1" applyAlignment="1">
      <alignment horizontal="center" vertical="center" wrapText="1"/>
    </xf>
    <xf numFmtId="165" fontId="10" fillId="0" borderId="0" xfId="3" applyNumberFormat="1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165" fontId="4" fillId="0" borderId="0" xfId="3" applyNumberFormat="1" applyFont="1" applyFill="1" applyAlignment="1">
      <alignment horizontal="center" vertical="center"/>
    </xf>
    <xf numFmtId="0" fontId="9" fillId="0" borderId="6" xfId="2" applyFont="1" applyBorder="1" applyAlignment="1">
      <alignment vertical="center" wrapText="1"/>
    </xf>
    <xf numFmtId="165" fontId="2" fillId="0" borderId="7" xfId="3" applyNumberFormat="1" applyFont="1" applyBorder="1" applyAlignment="1">
      <alignment horizontal="center" vertical="center"/>
    </xf>
    <xf numFmtId="0" fontId="3" fillId="0" borderId="0" xfId="2" applyFont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0" fontId="2" fillId="0" borderId="6" xfId="2" applyFont="1" applyBorder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165" fontId="2" fillId="0" borderId="6" xfId="3" applyNumberFormat="1" applyFont="1" applyBorder="1" applyAlignment="1">
      <alignment horizontal="center" vertical="center" wrapText="1"/>
    </xf>
    <xf numFmtId="0" fontId="2" fillId="0" borderId="7" xfId="2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 wrapText="1"/>
    </xf>
    <xf numFmtId="165" fontId="2" fillId="0" borderId="7" xfId="3" applyNumberFormat="1" applyFont="1" applyBorder="1" applyAlignment="1">
      <alignment horizontal="center" vertical="center" wrapText="1"/>
    </xf>
    <xf numFmtId="165" fontId="4" fillId="0" borderId="0" xfId="3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justify" vertical="center"/>
    </xf>
    <xf numFmtId="165" fontId="4" fillId="0" borderId="0" xfId="2" applyNumberFormat="1" applyFont="1"/>
    <xf numFmtId="0" fontId="3" fillId="0" borderId="6" xfId="2" applyFont="1" applyBorder="1"/>
    <xf numFmtId="0" fontId="13" fillId="0" borderId="6" xfId="2" applyFont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0" fontId="6" fillId="0" borderId="6" xfId="2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165" fontId="2" fillId="0" borderId="0" xfId="3" applyNumberFormat="1" applyFont="1" applyFill="1" applyAlignment="1">
      <alignment horizontal="right" vertical="center"/>
    </xf>
    <xf numFmtId="165" fontId="2" fillId="0" borderId="0" xfId="3" applyNumberFormat="1" applyFont="1" applyAlignment="1">
      <alignment horizontal="right" vertical="center"/>
    </xf>
    <xf numFmtId="0" fontId="3" fillId="0" borderId="6" xfId="2" applyFont="1" applyBorder="1" applyAlignment="1">
      <alignment vertical="center" wrapText="1"/>
    </xf>
    <xf numFmtId="165" fontId="2" fillId="0" borderId="6" xfId="3" applyNumberFormat="1" applyFont="1" applyFill="1" applyBorder="1" applyAlignment="1">
      <alignment horizontal="right" vertical="center"/>
    </xf>
    <xf numFmtId="165" fontId="3" fillId="0" borderId="6" xfId="3" applyNumberFormat="1" applyFont="1" applyBorder="1" applyAlignment="1">
      <alignment horizontal="right" vertical="center"/>
    </xf>
    <xf numFmtId="0" fontId="3" fillId="0" borderId="0" xfId="2" applyFont="1" applyAlignment="1">
      <alignment vertical="center"/>
    </xf>
    <xf numFmtId="165" fontId="3" fillId="0" borderId="0" xfId="3" applyNumberFormat="1" applyFont="1" applyFill="1" applyAlignment="1">
      <alignment horizontal="right" vertical="center"/>
    </xf>
    <xf numFmtId="165" fontId="3" fillId="0" borderId="0" xfId="3" applyNumberFormat="1" applyFont="1" applyAlignment="1">
      <alignment horizontal="right" vertical="center"/>
    </xf>
    <xf numFmtId="165" fontId="2" fillId="0" borderId="6" xfId="3" applyNumberFormat="1" applyFont="1" applyBorder="1" applyAlignment="1">
      <alignment horizontal="right" vertical="center"/>
    </xf>
    <xf numFmtId="0" fontId="2" fillId="0" borderId="7" xfId="2" applyFont="1" applyBorder="1" applyAlignment="1">
      <alignment horizontal="center" vertical="center" wrapText="1"/>
    </xf>
    <xf numFmtId="165" fontId="2" fillId="0" borderId="7" xfId="3" applyNumberFormat="1" applyFont="1" applyBorder="1" applyAlignment="1">
      <alignment horizontal="right" vertical="center"/>
    </xf>
    <xf numFmtId="14" fontId="3" fillId="0" borderId="0" xfId="2" applyNumberFormat="1" applyFont="1"/>
    <xf numFmtId="14" fontId="4" fillId="0" borderId="0" xfId="2" applyNumberFormat="1" applyFont="1"/>
    <xf numFmtId="169" fontId="3" fillId="0" borderId="0" xfId="2" applyNumberFormat="1" applyFont="1"/>
    <xf numFmtId="170" fontId="3" fillId="0" borderId="0" xfId="2" applyNumberFormat="1" applyFont="1"/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165" fontId="15" fillId="0" borderId="0" xfId="3" applyNumberFormat="1" applyFont="1" applyAlignment="1">
      <alignment horizontal="center" vertical="center" wrapText="1"/>
    </xf>
    <xf numFmtId="165" fontId="3" fillId="0" borderId="0" xfId="3" applyNumberFormat="1" applyFont="1" applyBorder="1" applyAlignment="1">
      <alignment horizontal="center" vertical="center" wrapText="1"/>
    </xf>
    <xf numFmtId="166" fontId="2" fillId="0" borderId="1" xfId="3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76E11529-1427-4000-AA50-39828D0EAE8D}"/>
    <cellStyle name="Финансовый" xfId="1" builtinId="3"/>
    <cellStyle name="Финансовый 2" xfId="3" xr:uid="{47A4466C-17AC-4412-AD66-F95D2D090F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y%2004\Shift%20II\08%20May%2004\4eld0107_4_188818\Source\luggage\4cld00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1%20Property,%20plant%20and%20equipment%20as%20at%20September%2030,%202015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Excel%20FS%20-%20%20KMG%20Bureniye%20Stand%20Alone%20-%2031%2012%20201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%20Transformation%20Table%20KMG%20Bureniye%20Consolidated%20-%20December%2031,%20201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50%20FA%20and%20IA%20test%20as%20at%2031%2012%202012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40%20Inventory%20testing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.1%20PPE%20Test%2030%2009%20201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Transformation%20Table%20KMG%20Bureniye%20Stand%20Alone%20-%20December%2031,%202012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E%2031%2012%20201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/&#1052;&#1086;&#1080;%20&#1076;&#1086;&#1082;&#1091;&#1084;&#1077;&#1085;&#1090;&#1099;/My%20Documents/&#1057;&#1074;&#1077;&#1090;&#1083;&#1072;&#1085;&#1072;/2020/&#1060;&#1080;&#1085;&#1072;&#1085;&#1089;&#1086;&#1074;&#1072;&#1103;%20&#1086;&#1090;&#1095;&#1077;&#1090;&#1085;&#1086;&#1089;&#1090;&#1100;/1%20&#1082;&#1074;&#1072;&#1088;&#1090;&#1072;&#1083;/&#1060;&#1080;&#1085;&#1072;&#1085;&#1089;&#1086;&#1074;&#1072;&#1103;%20&#1086;&#1090;&#1095;&#1077;&#1090;&#1085;&#1086;&#1089;&#1090;&#1100;%20&#1087;&#1086;%20&#1089;&#1086;&#1089;&#1090;&#1086;&#1103;&#1085;&#1080;&#1102;%20&#1085;&#1072;%2031.03.2020%20&#1075;&#1086;&#1076;&#1072;%2001%2005%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EYeguy\LOCALS~1\Temp\PBC-Final%20Kmod8-December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Yeguy\LOCALS~1\Temp\PBC-Final%20Kmod8-December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Library" Target="MSQUERY/XLQUERY.XL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MSK01-Users\oganiov\System\Desktop\_oil_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tokabayeva\AppData\Local\Temp\Deloitte.DA4\Docs\5000004781\2284047244700000004\G&amp;A%20and%20Selling%20Expenses%20testing%209m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F9FDAD9\Forecast%20(version%2016_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General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FES"/>
      <sheetName val="Loans out"/>
    </sheetNames>
    <sheetDataSet>
      <sheetData sheetId="0" refreshError="1">
        <row r="6">
          <cell r="D6">
            <v>209.76</v>
          </cell>
        </row>
        <row r="7">
          <cell r="D7">
            <v>212.45467311922567</v>
          </cell>
        </row>
        <row r="8">
          <cell r="D8">
            <v>218.19469599648039</v>
          </cell>
        </row>
        <row r="9">
          <cell r="D9">
            <v>217.95475934887813</v>
          </cell>
        </row>
        <row r="10">
          <cell r="D10">
            <v>215.97989617245926</v>
          </cell>
        </row>
        <row r="11">
          <cell r="D11">
            <v>217.77019269687634</v>
          </cell>
        </row>
        <row r="12">
          <cell r="D12">
            <v>222.18133567971839</v>
          </cell>
        </row>
        <row r="13">
          <cell r="D13">
            <v>220.87091245050593</v>
          </cell>
        </row>
        <row r="14">
          <cell r="D14">
            <v>225.09748878134621</v>
          </cell>
        </row>
        <row r="15">
          <cell r="D15">
            <v>222.64275230972282</v>
          </cell>
        </row>
        <row r="16">
          <cell r="D16">
            <v>227.68142190937084</v>
          </cell>
        </row>
        <row r="17">
          <cell r="D17">
            <v>226.31562868455782</v>
          </cell>
        </row>
        <row r="18">
          <cell r="D18">
            <v>225.66964540255165</v>
          </cell>
        </row>
        <row r="19">
          <cell r="D19">
            <v>224.19311218653758</v>
          </cell>
        </row>
        <row r="20">
          <cell r="D20">
            <v>224.61761548614163</v>
          </cell>
        </row>
        <row r="21">
          <cell r="D21">
            <v>219.65277254729432</v>
          </cell>
        </row>
        <row r="22">
          <cell r="D22">
            <v>217.60408271007475</v>
          </cell>
        </row>
        <row r="23">
          <cell r="D23">
            <v>218.52691597008356</v>
          </cell>
        </row>
        <row r="24">
          <cell r="D24">
            <v>220.68634579850414</v>
          </cell>
        </row>
        <row r="25">
          <cell r="D25">
            <v>224.04545886493619</v>
          </cell>
        </row>
        <row r="26">
          <cell r="D26">
            <v>226.85087197536294</v>
          </cell>
        </row>
        <row r="27">
          <cell r="D27">
            <v>228.21666520017595</v>
          </cell>
        </row>
        <row r="28">
          <cell r="D28">
            <v>228.30894852617683</v>
          </cell>
        </row>
        <row r="29">
          <cell r="D29">
            <v>233.16305147382309</v>
          </cell>
        </row>
        <row r="30">
          <cell r="D30">
            <v>232.59089485261765</v>
          </cell>
        </row>
        <row r="31">
          <cell r="D31">
            <v>230.13615838099426</v>
          </cell>
        </row>
        <row r="32">
          <cell r="D32">
            <v>234.23353805543334</v>
          </cell>
        </row>
        <row r="33">
          <cell r="D33">
            <v>235.96846458424986</v>
          </cell>
        </row>
        <row r="34">
          <cell r="D34">
            <v>234.0120580730312</v>
          </cell>
        </row>
        <row r="35">
          <cell r="D35">
            <v>231.96336823581171</v>
          </cell>
        </row>
        <row r="36">
          <cell r="D36">
            <v>231.7972582490101</v>
          </cell>
        </row>
        <row r="37">
          <cell r="D37">
            <v>233.34761812582488</v>
          </cell>
        </row>
        <row r="38">
          <cell r="D38">
            <v>234.62112802463702</v>
          </cell>
        </row>
        <row r="39">
          <cell r="D39">
            <v>227.97672855257366</v>
          </cell>
        </row>
        <row r="40">
          <cell r="D40">
            <v>227.23846194456664</v>
          </cell>
        </row>
        <row r="41">
          <cell r="D41">
            <v>225.07903211614607</v>
          </cell>
        </row>
        <row r="42">
          <cell r="D42">
            <v>223.71323889133302</v>
          </cell>
        </row>
        <row r="43">
          <cell r="D43">
            <v>223.4917589089309</v>
          </cell>
        </row>
        <row r="44">
          <cell r="D44">
            <v>229.78548174219091</v>
          </cell>
        </row>
        <row r="45">
          <cell r="D45">
            <v>231.59423493180816</v>
          </cell>
        </row>
        <row r="46">
          <cell r="D46">
            <v>230.37609502859652</v>
          </cell>
        </row>
        <row r="47">
          <cell r="D47">
            <v>232.92311482622083</v>
          </cell>
        </row>
        <row r="48">
          <cell r="D48">
            <v>230.98516498020237</v>
          </cell>
        </row>
        <row r="49">
          <cell r="D49">
            <v>235.30402463704354</v>
          </cell>
        </row>
        <row r="50">
          <cell r="D50">
            <v>235.58087461504616</v>
          </cell>
        </row>
        <row r="51">
          <cell r="D51">
            <v>235.83926792784865</v>
          </cell>
        </row>
        <row r="52">
          <cell r="D52">
            <v>236.26377122745265</v>
          </cell>
        </row>
        <row r="53">
          <cell r="D53">
            <v>232.90465816102065</v>
          </cell>
        </row>
        <row r="54">
          <cell r="D54">
            <v>230.7267716673999</v>
          </cell>
        </row>
        <row r="55">
          <cell r="D55">
            <v>231.63114826220851</v>
          </cell>
        </row>
        <row r="56">
          <cell r="D56">
            <v>229.39789177298721</v>
          </cell>
        </row>
        <row r="57">
          <cell r="D57">
            <v>230.7083150021997</v>
          </cell>
        </row>
        <row r="58">
          <cell r="D58">
            <v>231.0959049714034</v>
          </cell>
        </row>
        <row r="59">
          <cell r="D59">
            <v>232.24021821381433</v>
          </cell>
        </row>
        <row r="60">
          <cell r="D60">
            <v>229.78548174219091</v>
          </cell>
        </row>
        <row r="61">
          <cell r="D61">
            <v>228.69653849538051</v>
          </cell>
        </row>
        <row r="62">
          <cell r="D62">
            <v>230.61603167619884</v>
          </cell>
        </row>
        <row r="63">
          <cell r="D63">
            <v>231.68651825780901</v>
          </cell>
        </row>
        <row r="64">
          <cell r="D64">
            <v>230.87442498900131</v>
          </cell>
        </row>
        <row r="65">
          <cell r="D65">
            <v>231.57577826660795</v>
          </cell>
        </row>
        <row r="66">
          <cell r="D66">
            <v>232.38787153541571</v>
          </cell>
        </row>
        <row r="67">
          <cell r="D67">
            <v>233.3845314562252</v>
          </cell>
        </row>
        <row r="68">
          <cell r="D68">
            <v>233.43990145182576</v>
          </cell>
        </row>
        <row r="69">
          <cell r="D69">
            <v>236.68827452705676</v>
          </cell>
        </row>
        <row r="70">
          <cell r="D70">
            <v>236.81747118345797</v>
          </cell>
        </row>
        <row r="71">
          <cell r="D71">
            <v>236.74364452265726</v>
          </cell>
        </row>
        <row r="72">
          <cell r="D72">
            <v>237.11277782666079</v>
          </cell>
        </row>
        <row r="73">
          <cell r="D73">
            <v>241.17324417069946</v>
          </cell>
        </row>
        <row r="74">
          <cell r="D74">
            <v>239.7889942806863</v>
          </cell>
        </row>
        <row r="75">
          <cell r="D75">
            <v>239.58597096348436</v>
          </cell>
        </row>
        <row r="76">
          <cell r="D76">
            <v>241.65311746590407</v>
          </cell>
        </row>
        <row r="77">
          <cell r="D77">
            <v>245.71358380994278</v>
          </cell>
        </row>
        <row r="78">
          <cell r="D78">
            <v>246.11963044434665</v>
          </cell>
        </row>
        <row r="79">
          <cell r="D79">
            <v>250.88145006599208</v>
          </cell>
        </row>
        <row r="80">
          <cell r="D80">
            <v>250.43849010118785</v>
          </cell>
        </row>
        <row r="81">
          <cell r="D81">
            <v>249.3126335239771</v>
          </cell>
        </row>
        <row r="82">
          <cell r="D82">
            <v>249.44183018037836</v>
          </cell>
        </row>
        <row r="83">
          <cell r="D83">
            <v>247.9283836339639</v>
          </cell>
        </row>
        <row r="84">
          <cell r="D84">
            <v>246.47030708314998</v>
          </cell>
        </row>
        <row r="85">
          <cell r="D85">
            <v>245.47364716234048</v>
          </cell>
        </row>
        <row r="86">
          <cell r="D86">
            <v>244.80920721513411</v>
          </cell>
        </row>
        <row r="87">
          <cell r="D87">
            <v>243.31421733391991</v>
          </cell>
        </row>
        <row r="88">
          <cell r="D88">
            <v>242.81588737351515</v>
          </cell>
        </row>
        <row r="89">
          <cell r="D89">
            <v>242.48366739991198</v>
          </cell>
        </row>
        <row r="90">
          <cell r="D90">
            <v>242.18836075670916</v>
          </cell>
        </row>
        <row r="91">
          <cell r="D91">
            <v>241.24707083150022</v>
          </cell>
        </row>
        <row r="92">
          <cell r="D92">
            <v>240.87793752749667</v>
          </cell>
        </row>
        <row r="93">
          <cell r="D93">
            <v>241.80077078750548</v>
          </cell>
        </row>
        <row r="94">
          <cell r="D94">
            <v>243.57261064672235</v>
          </cell>
        </row>
        <row r="95">
          <cell r="D95">
            <v>246.54413374395071</v>
          </cell>
        </row>
        <row r="96">
          <cell r="D96">
            <v>249.12806687197531</v>
          </cell>
        </row>
        <row r="97">
          <cell r="D97">
            <v>249.12806687197531</v>
          </cell>
        </row>
        <row r="98">
          <cell r="D98">
            <v>249.01732688077425</v>
          </cell>
        </row>
        <row r="99">
          <cell r="D99">
            <v>247.48542366915967</v>
          </cell>
        </row>
        <row r="100">
          <cell r="D100">
            <v>248.46362692476902</v>
          </cell>
        </row>
        <row r="101">
          <cell r="D101">
            <v>250.21701011878574</v>
          </cell>
        </row>
        <row r="102">
          <cell r="D102">
            <v>250.88145006599208</v>
          </cell>
        </row>
        <row r="103">
          <cell r="D103">
            <v>254.16673647162341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E4">
            <v>22.5</v>
          </cell>
        </row>
        <row r="5">
          <cell r="E5">
            <v>25.1</v>
          </cell>
        </row>
        <row r="6">
          <cell r="E6">
            <v>15</v>
          </cell>
          <cell r="F6">
            <v>65</v>
          </cell>
          <cell r="G6">
            <v>60</v>
          </cell>
        </row>
        <row r="7">
          <cell r="E7">
            <v>30</v>
          </cell>
          <cell r="F7">
            <v>85</v>
          </cell>
          <cell r="G7">
            <v>130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>
        <row r="4">
          <cell r="B4">
            <v>100</v>
          </cell>
          <cell r="C4">
            <v>100</v>
          </cell>
        </row>
        <row r="5">
          <cell r="B5">
            <v>109.5</v>
          </cell>
          <cell r="C5">
            <v>99.734362469927831</v>
          </cell>
        </row>
        <row r="6">
          <cell r="B6">
            <v>109.5</v>
          </cell>
          <cell r="C6">
            <v>100.05012028869287</v>
          </cell>
        </row>
        <row r="7">
          <cell r="B7">
            <v>107.5</v>
          </cell>
          <cell r="C7">
            <v>102.04240176423416</v>
          </cell>
        </row>
        <row r="8">
          <cell r="B8">
            <v>107</v>
          </cell>
          <cell r="C8">
            <v>102.3356054530874</v>
          </cell>
        </row>
        <row r="9">
          <cell r="B9">
            <v>107</v>
          </cell>
          <cell r="C9">
            <v>101.44597032878909</v>
          </cell>
        </row>
        <row r="10">
          <cell r="B10">
            <v>107.5</v>
          </cell>
          <cell r="C10">
            <v>103.48085404971934</v>
          </cell>
        </row>
        <row r="11">
          <cell r="B11">
            <v>107.5</v>
          </cell>
          <cell r="C11">
            <v>103.14003608660785</v>
          </cell>
        </row>
        <row r="12">
          <cell r="B12">
            <v>107.5</v>
          </cell>
          <cell r="C12">
            <v>103.41319165998397</v>
          </cell>
        </row>
        <row r="13">
          <cell r="B13">
            <v>107.75</v>
          </cell>
          <cell r="C13">
            <v>102.85435044105856</v>
          </cell>
        </row>
        <row r="14">
          <cell r="B14">
            <v>107.5</v>
          </cell>
          <cell r="C14">
            <v>104.01964715316761</v>
          </cell>
        </row>
        <row r="15">
          <cell r="B15">
            <v>107.5</v>
          </cell>
          <cell r="C15">
            <v>103.47584202085005</v>
          </cell>
        </row>
        <row r="16">
          <cell r="B16">
            <v>107.5</v>
          </cell>
          <cell r="C16">
            <v>103.0723736968725</v>
          </cell>
        </row>
        <row r="17">
          <cell r="B17">
            <v>107.75</v>
          </cell>
          <cell r="C17">
            <v>104.0021050521251</v>
          </cell>
        </row>
        <row r="18">
          <cell r="B18">
            <v>107.75</v>
          </cell>
          <cell r="C18">
            <v>104.28277866880514</v>
          </cell>
        </row>
        <row r="19">
          <cell r="B19">
            <v>108.75</v>
          </cell>
          <cell r="C19">
            <v>103.60114274258221</v>
          </cell>
        </row>
        <row r="20">
          <cell r="B20">
            <v>110.5</v>
          </cell>
          <cell r="C20">
            <v>104.07227345629511</v>
          </cell>
        </row>
        <row r="21">
          <cell r="B21">
            <v>113.75</v>
          </cell>
          <cell r="C21">
            <v>105.01202886928627</v>
          </cell>
        </row>
        <row r="22">
          <cell r="B22">
            <v>113.5</v>
          </cell>
          <cell r="C22">
            <v>105.42802726543705</v>
          </cell>
        </row>
        <row r="23">
          <cell r="B23">
            <v>113.5</v>
          </cell>
          <cell r="C23">
            <v>103.53598636728148</v>
          </cell>
        </row>
        <row r="24">
          <cell r="B24">
            <v>113.5</v>
          </cell>
          <cell r="C24">
            <v>104.25270649558942</v>
          </cell>
        </row>
        <row r="25">
          <cell r="B25">
            <v>113.5</v>
          </cell>
          <cell r="C25">
            <v>102.44336407377705</v>
          </cell>
        </row>
        <row r="26">
          <cell r="B26">
            <v>113</v>
          </cell>
          <cell r="C26">
            <v>101.76674017642343</v>
          </cell>
        </row>
        <row r="27">
          <cell r="B27">
            <v>113</v>
          </cell>
          <cell r="C27">
            <v>101.94216118684845</v>
          </cell>
        </row>
        <row r="28">
          <cell r="B28">
            <v>113</v>
          </cell>
          <cell r="C28">
            <v>101.28558540497193</v>
          </cell>
        </row>
        <row r="29">
          <cell r="B29">
            <v>113.5</v>
          </cell>
          <cell r="C29">
            <v>101.93965517241379</v>
          </cell>
        </row>
        <row r="30">
          <cell r="B30">
            <v>115.25</v>
          </cell>
          <cell r="C30">
            <v>101.0224538893344</v>
          </cell>
        </row>
        <row r="31">
          <cell r="B31">
            <v>114.75</v>
          </cell>
          <cell r="C31">
            <v>99.33590617481957</v>
          </cell>
        </row>
        <row r="32">
          <cell r="B32">
            <v>114.75</v>
          </cell>
          <cell r="C32">
            <v>100.41349238171613</v>
          </cell>
        </row>
        <row r="33">
          <cell r="B33">
            <v>114</v>
          </cell>
          <cell r="C33">
            <v>100.86206896551724</v>
          </cell>
        </row>
        <row r="34">
          <cell r="B34">
            <v>113</v>
          </cell>
          <cell r="C34">
            <v>100.77937048917403</v>
          </cell>
        </row>
        <row r="35">
          <cell r="B35">
            <v>113</v>
          </cell>
          <cell r="C35">
            <v>102.11507618283882</v>
          </cell>
        </row>
        <row r="36">
          <cell r="B36">
            <v>113</v>
          </cell>
          <cell r="C36">
            <v>102.08500400962308</v>
          </cell>
        </row>
        <row r="37">
          <cell r="B37">
            <v>113</v>
          </cell>
          <cell r="C37">
            <v>101.61136728147552</v>
          </cell>
        </row>
        <row r="38">
          <cell r="B38">
            <v>111.75</v>
          </cell>
          <cell r="C38">
            <v>100.96230954290297</v>
          </cell>
        </row>
        <row r="39">
          <cell r="B39">
            <v>111.75</v>
          </cell>
          <cell r="C39">
            <v>101.69657177225339</v>
          </cell>
        </row>
        <row r="40">
          <cell r="B40">
            <v>110.25</v>
          </cell>
          <cell r="C40">
            <v>103.43825180433039</v>
          </cell>
        </row>
        <row r="41">
          <cell r="B41">
            <v>109.75</v>
          </cell>
          <cell r="C41">
            <v>102.80924218123498</v>
          </cell>
        </row>
        <row r="42">
          <cell r="B42">
            <v>110.5</v>
          </cell>
          <cell r="C42">
            <v>102.1727145148356</v>
          </cell>
        </row>
        <row r="43">
          <cell r="B43">
            <v>110.5</v>
          </cell>
          <cell r="C43">
            <v>101.65898155573376</v>
          </cell>
        </row>
        <row r="44">
          <cell r="B44">
            <v>110</v>
          </cell>
          <cell r="C44">
            <v>102.07497995188453</v>
          </cell>
        </row>
        <row r="45">
          <cell r="B45">
            <v>111.25</v>
          </cell>
          <cell r="C45">
            <v>101.35074178027266</v>
          </cell>
        </row>
        <row r="46">
          <cell r="B46">
            <v>111.5</v>
          </cell>
          <cell r="C46">
            <v>102.23787089013632</v>
          </cell>
        </row>
        <row r="47">
          <cell r="B47">
            <v>114.5</v>
          </cell>
          <cell r="C47">
            <v>102.40827987169206</v>
          </cell>
        </row>
        <row r="48">
          <cell r="B48">
            <v>114.25</v>
          </cell>
          <cell r="C48">
            <v>103.9895749799519</v>
          </cell>
        </row>
        <row r="49">
          <cell r="B49">
            <v>114.5</v>
          </cell>
          <cell r="C49">
            <v>103.52846832397753</v>
          </cell>
        </row>
        <row r="50">
          <cell r="B50">
            <v>114.25</v>
          </cell>
          <cell r="C50">
            <v>103.96952686447474</v>
          </cell>
        </row>
        <row r="51">
          <cell r="B51">
            <v>114</v>
          </cell>
          <cell r="C51">
            <v>103.67381716118685</v>
          </cell>
        </row>
        <row r="52">
          <cell r="B52">
            <v>114</v>
          </cell>
          <cell r="C52">
            <v>103.77906976744184</v>
          </cell>
        </row>
        <row r="53">
          <cell r="B53">
            <v>114.75</v>
          </cell>
          <cell r="C53">
            <v>104.17502004811547</v>
          </cell>
        </row>
        <row r="54">
          <cell r="B54">
            <v>114.5</v>
          </cell>
          <cell r="C54">
            <v>102.70649558941459</v>
          </cell>
        </row>
        <row r="55">
          <cell r="B55">
            <v>114</v>
          </cell>
          <cell r="C55">
            <v>102.74909783480352</v>
          </cell>
        </row>
        <row r="56">
          <cell r="B56">
            <v>114</v>
          </cell>
          <cell r="C56">
            <v>103.27285485164394</v>
          </cell>
        </row>
        <row r="57">
          <cell r="B57">
            <v>113.5</v>
          </cell>
          <cell r="C57">
            <v>102.00481154771452</v>
          </cell>
        </row>
        <row r="58">
          <cell r="B58">
            <v>113.5</v>
          </cell>
          <cell r="C58">
            <v>102.63632718524458</v>
          </cell>
        </row>
        <row r="59">
          <cell r="B59">
            <v>113.5</v>
          </cell>
          <cell r="C59">
            <v>103.94446672012832</v>
          </cell>
        </row>
        <row r="60">
          <cell r="B60">
            <v>113.5</v>
          </cell>
          <cell r="C60">
            <v>104.66870489174016</v>
          </cell>
        </row>
        <row r="61">
          <cell r="B61">
            <v>113.5</v>
          </cell>
          <cell r="C61">
            <v>104.89174017642343</v>
          </cell>
        </row>
        <row r="62">
          <cell r="B62">
            <v>113.75</v>
          </cell>
          <cell r="C62">
            <v>104.7689454691259</v>
          </cell>
        </row>
        <row r="63">
          <cell r="B63">
            <v>113.5</v>
          </cell>
          <cell r="C63">
            <v>106.19987971130713</v>
          </cell>
        </row>
        <row r="64">
          <cell r="B64">
            <v>113.5</v>
          </cell>
          <cell r="C64">
            <v>106.43795108259823</v>
          </cell>
        </row>
        <row r="65">
          <cell r="B65">
            <v>113</v>
          </cell>
          <cell r="C65">
            <v>107.05944266238974</v>
          </cell>
        </row>
        <row r="66">
          <cell r="B66">
            <v>109.25</v>
          </cell>
          <cell r="C66">
            <v>106.52566158781073</v>
          </cell>
        </row>
        <row r="67">
          <cell r="B67">
            <v>109.25</v>
          </cell>
          <cell r="C67">
            <v>105.68865276663992</v>
          </cell>
        </row>
        <row r="68">
          <cell r="B68">
            <v>108</v>
          </cell>
          <cell r="C68">
            <v>105.84151964715316</v>
          </cell>
        </row>
        <row r="69">
          <cell r="B69">
            <v>108.75</v>
          </cell>
          <cell r="C69">
            <v>105.90166399358458</v>
          </cell>
        </row>
        <row r="70">
          <cell r="B70">
            <v>109</v>
          </cell>
          <cell r="C70">
            <v>104.68624699278266</v>
          </cell>
        </row>
        <row r="71">
          <cell r="B71">
            <v>109.5</v>
          </cell>
          <cell r="C71">
            <v>105.41299117882919</v>
          </cell>
        </row>
        <row r="72">
          <cell r="B72">
            <v>109.5</v>
          </cell>
          <cell r="C72">
            <v>105.20248596631916</v>
          </cell>
        </row>
        <row r="73">
          <cell r="B73">
            <v>109.25</v>
          </cell>
          <cell r="C73">
            <v>104.27776663993585</v>
          </cell>
        </row>
        <row r="74">
          <cell r="B74">
            <v>109.25</v>
          </cell>
          <cell r="C74">
            <v>105.36287089013632</v>
          </cell>
        </row>
        <row r="75">
          <cell r="B75">
            <v>109</v>
          </cell>
          <cell r="C75">
            <v>105.36287089013632</v>
          </cell>
        </row>
        <row r="76">
          <cell r="B76">
            <v>109</v>
          </cell>
          <cell r="C76">
            <v>106.80884121892542</v>
          </cell>
        </row>
        <row r="77">
          <cell r="B77">
            <v>109</v>
          </cell>
          <cell r="C77">
            <v>106.47554129911789</v>
          </cell>
        </row>
        <row r="78">
          <cell r="B78">
            <v>109</v>
          </cell>
          <cell r="C78">
            <v>106.68604651162789</v>
          </cell>
        </row>
        <row r="79">
          <cell r="B79">
            <v>109</v>
          </cell>
          <cell r="C79">
            <v>107.56064554931837</v>
          </cell>
        </row>
        <row r="80">
          <cell r="B80">
            <v>108.25</v>
          </cell>
          <cell r="C80">
            <v>106.85394947874897</v>
          </cell>
        </row>
        <row r="81">
          <cell r="B81">
            <v>108.25</v>
          </cell>
          <cell r="C81">
            <v>106.5582397754611</v>
          </cell>
        </row>
        <row r="82">
          <cell r="B82">
            <v>108.25</v>
          </cell>
          <cell r="C82">
            <v>106.31014434643143</v>
          </cell>
        </row>
        <row r="83">
          <cell r="B83">
            <v>108</v>
          </cell>
          <cell r="C83">
            <v>106.19987971130713</v>
          </cell>
        </row>
        <row r="84">
          <cell r="B84">
            <v>107.5</v>
          </cell>
          <cell r="C84">
            <v>106.77876904570968</v>
          </cell>
        </row>
        <row r="85">
          <cell r="B85">
            <v>106.5</v>
          </cell>
          <cell r="C85">
            <v>107.73356054530873</v>
          </cell>
        </row>
        <row r="86">
          <cell r="B86">
            <v>107.75</v>
          </cell>
          <cell r="C86">
            <v>107.58319967923016</v>
          </cell>
        </row>
        <row r="87">
          <cell r="B87">
            <v>107.5</v>
          </cell>
          <cell r="C87">
            <v>108.12700481154771</v>
          </cell>
        </row>
        <row r="88">
          <cell r="B88">
            <v>108</v>
          </cell>
          <cell r="C88">
            <v>106.68103448275861</v>
          </cell>
        </row>
        <row r="89">
          <cell r="B89">
            <v>107.75</v>
          </cell>
          <cell r="C89">
            <v>105.95930232558139</v>
          </cell>
        </row>
        <row r="90">
          <cell r="B90">
            <v>106.75</v>
          </cell>
          <cell r="C90">
            <v>105.79641138732958</v>
          </cell>
        </row>
        <row r="91">
          <cell r="B91">
            <v>104.5</v>
          </cell>
          <cell r="C91">
            <v>106.16479550922213</v>
          </cell>
        </row>
        <row r="92">
          <cell r="B92">
            <v>105</v>
          </cell>
          <cell r="C92">
            <v>105.30773857257417</v>
          </cell>
        </row>
        <row r="93">
          <cell r="B93">
            <v>104.75</v>
          </cell>
          <cell r="C93">
            <v>104.17752606255013</v>
          </cell>
        </row>
        <row r="94">
          <cell r="B94">
            <v>104.75</v>
          </cell>
          <cell r="C94">
            <v>103.8166599839615</v>
          </cell>
        </row>
        <row r="95">
          <cell r="B95">
            <v>104.5</v>
          </cell>
          <cell r="C95">
            <v>102.52856856455494</v>
          </cell>
        </row>
        <row r="96">
          <cell r="B96">
            <v>103.5</v>
          </cell>
          <cell r="C96">
            <v>104.48075380914193</v>
          </cell>
        </row>
        <row r="97">
          <cell r="B97">
            <v>103.25</v>
          </cell>
          <cell r="C97">
            <v>105.48065356856455</v>
          </cell>
        </row>
        <row r="98">
          <cell r="B98">
            <v>103</v>
          </cell>
          <cell r="C98">
            <v>107.10705693664795</v>
          </cell>
        </row>
        <row r="99">
          <cell r="B99">
            <v>103</v>
          </cell>
          <cell r="C99">
            <v>107.00932237369688</v>
          </cell>
        </row>
        <row r="100">
          <cell r="B100">
            <v>101.25</v>
          </cell>
          <cell r="C100">
            <v>107.05693664795508</v>
          </cell>
        </row>
        <row r="101">
          <cell r="B101">
            <v>101.25</v>
          </cell>
          <cell r="C101">
            <v>106.97173215717723</v>
          </cell>
        </row>
        <row r="102">
          <cell r="B102">
            <v>101.25</v>
          </cell>
          <cell r="C102">
            <v>108.10695669607055</v>
          </cell>
        </row>
        <row r="103">
          <cell r="B103">
            <v>101.25</v>
          </cell>
          <cell r="C103">
            <v>108.03428227746592</v>
          </cell>
        </row>
        <row r="104">
          <cell r="B104">
            <v>101.75</v>
          </cell>
          <cell r="C104">
            <v>109.31986768243785</v>
          </cell>
        </row>
        <row r="105">
          <cell r="B105">
            <v>102</v>
          </cell>
          <cell r="C105">
            <v>108.61317161186849</v>
          </cell>
        </row>
        <row r="106">
          <cell r="B106">
            <v>102.25</v>
          </cell>
          <cell r="C106">
            <v>109.48275862068965</v>
          </cell>
        </row>
        <row r="107">
          <cell r="B107">
            <v>102.5</v>
          </cell>
          <cell r="C107">
            <v>108.7535084202085</v>
          </cell>
        </row>
        <row r="108">
          <cell r="B108">
            <v>102.5</v>
          </cell>
          <cell r="C108">
            <v>108.86126704089816</v>
          </cell>
        </row>
        <row r="109">
          <cell r="B109">
            <v>102.5</v>
          </cell>
          <cell r="C109">
            <v>108.94897754611065</v>
          </cell>
        </row>
        <row r="110">
          <cell r="B110">
            <v>102.75</v>
          </cell>
          <cell r="C110">
            <v>109.06926623897353</v>
          </cell>
        </row>
        <row r="111">
          <cell r="B111">
            <v>102.75</v>
          </cell>
          <cell r="C111">
            <v>107.39775461106657</v>
          </cell>
        </row>
        <row r="112">
          <cell r="B112">
            <v>102.75</v>
          </cell>
          <cell r="C112">
            <v>106.26002405773856</v>
          </cell>
        </row>
        <row r="113">
          <cell r="B113">
            <v>102.75</v>
          </cell>
          <cell r="C113">
            <v>106.22995188452285</v>
          </cell>
        </row>
        <row r="114">
          <cell r="B114">
            <v>102.75</v>
          </cell>
          <cell r="C114">
            <v>106.53819165998397</v>
          </cell>
        </row>
        <row r="115">
          <cell r="B115">
            <v>102.75</v>
          </cell>
          <cell r="C115">
            <v>107.07949077786687</v>
          </cell>
        </row>
        <row r="116">
          <cell r="B116">
            <v>102.75</v>
          </cell>
          <cell r="C116">
            <v>106.89905773857258</v>
          </cell>
        </row>
        <row r="117">
          <cell r="B117">
            <v>103.25</v>
          </cell>
          <cell r="C117">
            <v>107.78117481956696</v>
          </cell>
        </row>
        <row r="118">
          <cell r="B118">
            <v>103.25</v>
          </cell>
          <cell r="C118">
            <v>107.44787489975943</v>
          </cell>
        </row>
        <row r="119">
          <cell r="B119">
            <v>103.5</v>
          </cell>
          <cell r="C119">
            <v>108.57558139534885</v>
          </cell>
        </row>
        <row r="120">
          <cell r="B120">
            <v>104</v>
          </cell>
          <cell r="C120">
            <v>108.51794306335205</v>
          </cell>
        </row>
        <row r="121">
          <cell r="B121">
            <v>110</v>
          </cell>
          <cell r="C121">
            <v>107.84382518043303</v>
          </cell>
        </row>
        <row r="122">
          <cell r="B122">
            <v>110</v>
          </cell>
          <cell r="C122">
            <v>108.36507618283882</v>
          </cell>
        </row>
        <row r="123">
          <cell r="B123">
            <v>109.25</v>
          </cell>
          <cell r="C123">
            <v>109.68574578989573</v>
          </cell>
        </row>
        <row r="124">
          <cell r="B124">
            <v>109</v>
          </cell>
          <cell r="C124">
            <v>108.806134723336</v>
          </cell>
        </row>
        <row r="125">
          <cell r="B125">
            <v>109</v>
          </cell>
          <cell r="C125">
            <v>108.88883319967924</v>
          </cell>
        </row>
        <row r="126">
          <cell r="B126">
            <v>109</v>
          </cell>
          <cell r="C126">
            <v>109.54290296712108</v>
          </cell>
        </row>
        <row r="127">
          <cell r="B127">
            <v>109</v>
          </cell>
          <cell r="C127">
            <v>109.58801122694466</v>
          </cell>
        </row>
        <row r="128">
          <cell r="B128">
            <v>109.25</v>
          </cell>
          <cell r="C128">
            <v>110.18945469125903</v>
          </cell>
        </row>
        <row r="129">
          <cell r="B129">
            <v>109</v>
          </cell>
          <cell r="C129">
            <v>108.73346030473134</v>
          </cell>
        </row>
        <row r="130">
          <cell r="B130">
            <v>108.5</v>
          </cell>
          <cell r="C130">
            <v>109.12941058540497</v>
          </cell>
        </row>
        <row r="131">
          <cell r="B131">
            <v>108</v>
          </cell>
          <cell r="C131">
            <v>108.44526864474737</v>
          </cell>
        </row>
        <row r="132">
          <cell r="B132">
            <v>108</v>
          </cell>
          <cell r="C132">
            <v>107.95910184442663</v>
          </cell>
        </row>
        <row r="133">
          <cell r="B133">
            <v>107.75</v>
          </cell>
          <cell r="C133">
            <v>108.23476343223737</v>
          </cell>
        </row>
        <row r="134">
          <cell r="B134">
            <v>108</v>
          </cell>
          <cell r="C134">
            <v>109.82357658380111</v>
          </cell>
        </row>
        <row r="135">
          <cell r="B135">
            <v>107.75</v>
          </cell>
          <cell r="C135">
            <v>109.98145549318363</v>
          </cell>
        </row>
        <row r="136">
          <cell r="B136">
            <v>107.75</v>
          </cell>
          <cell r="C136">
            <v>109.52034883720931</v>
          </cell>
        </row>
        <row r="137">
          <cell r="B137">
            <v>108</v>
          </cell>
          <cell r="C137">
            <v>109.28979550922213</v>
          </cell>
        </row>
        <row r="138">
          <cell r="B138">
            <v>107.75</v>
          </cell>
          <cell r="C138">
            <v>108.82618283881315</v>
          </cell>
        </row>
        <row r="139">
          <cell r="B139">
            <v>108.5</v>
          </cell>
          <cell r="C139">
            <v>110.51523656776263</v>
          </cell>
        </row>
        <row r="140">
          <cell r="B140">
            <v>110</v>
          </cell>
          <cell r="C140">
            <v>109.7358660785886</v>
          </cell>
        </row>
        <row r="141">
          <cell r="B141">
            <v>112</v>
          </cell>
          <cell r="C141">
            <v>110.06415396952687</v>
          </cell>
        </row>
        <row r="142">
          <cell r="B142">
            <v>112</v>
          </cell>
          <cell r="C142">
            <v>109.71832397754611</v>
          </cell>
        </row>
        <row r="143">
          <cell r="B143">
            <v>112</v>
          </cell>
          <cell r="C143">
            <v>109.43765036086607</v>
          </cell>
        </row>
        <row r="144">
          <cell r="B144">
            <v>112.5</v>
          </cell>
          <cell r="C144">
            <v>109.25721732157176</v>
          </cell>
        </row>
        <row r="145">
          <cell r="B145">
            <v>114.5</v>
          </cell>
          <cell r="C145">
            <v>109.75340817963112</v>
          </cell>
        </row>
        <row r="146">
          <cell r="B146">
            <v>112.75</v>
          </cell>
          <cell r="C146">
            <v>108.64574979951884</v>
          </cell>
        </row>
        <row r="147">
          <cell r="B147">
            <v>113.5</v>
          </cell>
          <cell r="C147">
            <v>108.54300320769848</v>
          </cell>
        </row>
        <row r="148">
          <cell r="B148">
            <v>114.5</v>
          </cell>
          <cell r="C148">
            <v>108.95148356054531</v>
          </cell>
        </row>
        <row r="149">
          <cell r="B149">
            <v>117</v>
          </cell>
          <cell r="C149">
            <v>108.96150761828387</v>
          </cell>
        </row>
        <row r="150">
          <cell r="B150">
            <v>115</v>
          </cell>
          <cell r="C150">
            <v>108.5856054530874</v>
          </cell>
        </row>
        <row r="151">
          <cell r="B151">
            <v>115.25</v>
          </cell>
          <cell r="C151">
            <v>109.11688051323173</v>
          </cell>
        </row>
        <row r="152">
          <cell r="B152">
            <v>117</v>
          </cell>
          <cell r="C152">
            <v>110.19697273456295</v>
          </cell>
        </row>
        <row r="153">
          <cell r="B153">
            <v>115.5</v>
          </cell>
          <cell r="C153">
            <v>110.57287489975943</v>
          </cell>
        </row>
        <row r="154">
          <cell r="B154">
            <v>114.5</v>
          </cell>
          <cell r="C154">
            <v>110.86607858861267</v>
          </cell>
        </row>
        <row r="155">
          <cell r="B155">
            <v>115.5</v>
          </cell>
          <cell r="C155">
            <v>111.28959502806734</v>
          </cell>
        </row>
        <row r="156">
          <cell r="B156">
            <v>116</v>
          </cell>
          <cell r="C156">
            <v>111.38482357658378</v>
          </cell>
        </row>
        <row r="157">
          <cell r="B157">
            <v>115.75</v>
          </cell>
          <cell r="C157">
            <v>111.70559342421814</v>
          </cell>
        </row>
        <row r="158">
          <cell r="B158">
            <v>117.5</v>
          </cell>
          <cell r="C158">
            <v>112.02886928628708</v>
          </cell>
        </row>
        <row r="159">
          <cell r="B159">
            <v>116.5</v>
          </cell>
          <cell r="C159">
            <v>112.19176022453887</v>
          </cell>
        </row>
        <row r="160">
          <cell r="B160">
            <v>117</v>
          </cell>
          <cell r="C160">
            <v>113.02626303127505</v>
          </cell>
        </row>
        <row r="161">
          <cell r="B161">
            <v>116.25</v>
          </cell>
          <cell r="C161">
            <v>113.103949478749</v>
          </cell>
        </row>
        <row r="162">
          <cell r="B162">
            <v>115.25</v>
          </cell>
          <cell r="C162">
            <v>112.90096230954289</v>
          </cell>
        </row>
        <row r="163">
          <cell r="B163">
            <v>116</v>
          </cell>
          <cell r="C163">
            <v>112.09402566158782</v>
          </cell>
        </row>
        <row r="164">
          <cell r="B164">
            <v>114.75</v>
          </cell>
          <cell r="C164">
            <v>112.62530072173216</v>
          </cell>
        </row>
        <row r="165">
          <cell r="B165">
            <v>114.5</v>
          </cell>
          <cell r="C165">
            <v>111.92612269446671</v>
          </cell>
        </row>
        <row r="166">
          <cell r="B166">
            <v>115</v>
          </cell>
          <cell r="C166">
            <v>111.50761828388131</v>
          </cell>
        </row>
        <row r="167">
          <cell r="B167">
            <v>114</v>
          </cell>
          <cell r="C167">
            <v>111.26954691259023</v>
          </cell>
        </row>
        <row r="168">
          <cell r="B168">
            <v>113.75</v>
          </cell>
          <cell r="C168">
            <v>111.80332798716918</v>
          </cell>
        </row>
        <row r="169">
          <cell r="B169">
            <v>114.25</v>
          </cell>
          <cell r="C169">
            <v>111.67050922213313</v>
          </cell>
        </row>
        <row r="170">
          <cell r="B170">
            <v>114.5</v>
          </cell>
          <cell r="C170">
            <v>112.46742181234963</v>
          </cell>
        </row>
        <row r="171">
          <cell r="B171">
            <v>114.25</v>
          </cell>
          <cell r="C171">
            <v>113.22423817161187</v>
          </cell>
        </row>
        <row r="172">
          <cell r="B172">
            <v>115.25</v>
          </cell>
          <cell r="C172">
            <v>112.75310745789895</v>
          </cell>
        </row>
        <row r="173">
          <cell r="B173">
            <v>115</v>
          </cell>
          <cell r="C173">
            <v>113.05132317562148</v>
          </cell>
        </row>
        <row r="174">
          <cell r="B174">
            <v>114</v>
          </cell>
          <cell r="C174">
            <v>112.18925421010427</v>
          </cell>
        </row>
        <row r="175">
          <cell r="B175">
            <v>114.5</v>
          </cell>
          <cell r="C175">
            <v>111.78829190056135</v>
          </cell>
        </row>
        <row r="176">
          <cell r="B176">
            <v>114.25</v>
          </cell>
          <cell r="C176">
            <v>111.40487169206095</v>
          </cell>
        </row>
        <row r="177">
          <cell r="B177">
            <v>113.5</v>
          </cell>
          <cell r="C177">
            <v>111.44246190858058</v>
          </cell>
        </row>
        <row r="178">
          <cell r="B178">
            <v>114.25</v>
          </cell>
          <cell r="C178">
            <v>111.97123095429032</v>
          </cell>
        </row>
        <row r="179">
          <cell r="B179">
            <v>112</v>
          </cell>
          <cell r="C179">
            <v>110.55282678428226</v>
          </cell>
        </row>
        <row r="180">
          <cell r="B180">
            <v>112.25</v>
          </cell>
          <cell r="C180">
            <v>110.0315757818765</v>
          </cell>
        </row>
        <row r="181">
          <cell r="B181">
            <v>113</v>
          </cell>
          <cell r="C181">
            <v>109.79851643945469</v>
          </cell>
        </row>
        <row r="182">
          <cell r="B182">
            <v>114.75</v>
          </cell>
          <cell r="C182">
            <v>110.02906976744187</v>
          </cell>
        </row>
        <row r="183">
          <cell r="B183">
            <v>114</v>
          </cell>
          <cell r="C183">
            <v>110.22704490777866</v>
          </cell>
        </row>
        <row r="184">
          <cell r="B184">
            <v>114.25</v>
          </cell>
          <cell r="C184">
            <v>109.87369687249398</v>
          </cell>
        </row>
        <row r="185">
          <cell r="B185">
            <v>114.25</v>
          </cell>
          <cell r="C185">
            <v>110.33229751403368</v>
          </cell>
        </row>
        <row r="186">
          <cell r="B186">
            <v>114.75</v>
          </cell>
          <cell r="C186">
            <v>111.12670408981555</v>
          </cell>
        </row>
        <row r="187">
          <cell r="B187">
            <v>113.75</v>
          </cell>
          <cell r="C187">
            <v>110.38742983159582</v>
          </cell>
        </row>
      </sheetData>
      <sheetData sheetId="50"/>
      <sheetData sheetId="51" refreshError="1"/>
      <sheetData sheetId="5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FA additions TOD 9m"/>
      <sheetName val="Depreciation test"/>
      <sheetName val="Depreciation PBC"/>
      <sheetName val="Additions PBC"/>
      <sheetName val="AST"/>
      <sheetName val="Tickmarks"/>
      <sheetName val="CMA_SampleDesign"/>
    </sheetNames>
    <sheetDataSet>
      <sheetData sheetId="0"/>
      <sheetData sheetId="1">
        <row r="20">
          <cell r="D20">
            <v>110953.02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1"/>
      <sheetName val="TT 2011"/>
      <sheetName val="5"/>
      <sheetName val="6"/>
      <sheetName val="7"/>
      <sheetName val="8"/>
      <sheetName val="9"/>
      <sheetName val="10"/>
      <sheetName val="11"/>
      <sheetName val="12"/>
      <sheetName val="13 loans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XREF"/>
      <sheetName val="INSTRUCTIONS"/>
      <sheetName val="Staff"/>
    </sheetNames>
    <sheetDataSet>
      <sheetData sheetId="0">
        <row r="10">
          <cell r="D10">
            <v>3045403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3045403</v>
          </cell>
        </row>
      </sheetData>
      <sheetData sheetId="7">
        <row r="21">
          <cell r="B21">
            <v>1817828</v>
          </cell>
        </row>
      </sheetData>
      <sheetData sheetId="8"/>
      <sheetData sheetId="9"/>
      <sheetData sheetId="10">
        <row r="30">
          <cell r="N30">
            <v>11068</v>
          </cell>
        </row>
      </sheetData>
      <sheetData sheetId="11"/>
      <sheetData sheetId="12">
        <row r="1">
          <cell r="B1">
            <v>11</v>
          </cell>
        </row>
      </sheetData>
      <sheetData sheetId="13"/>
      <sheetData sheetId="14"/>
      <sheetData sheetId="15">
        <row r="20">
          <cell r="F20">
            <v>13068</v>
          </cell>
        </row>
      </sheetData>
      <sheetData sheetId="16">
        <row r="14">
          <cell r="B14">
            <v>671014</v>
          </cell>
        </row>
      </sheetData>
      <sheetData sheetId="17"/>
      <sheetData sheetId="18"/>
      <sheetData sheetId="19">
        <row r="5">
          <cell r="B5">
            <v>134251</v>
          </cell>
        </row>
      </sheetData>
      <sheetData sheetId="20"/>
      <sheetData sheetId="21"/>
      <sheetData sheetId="22"/>
      <sheetData sheetId="23"/>
      <sheetData sheetId="24"/>
      <sheetData sheetId="25">
        <row r="25">
          <cell r="B25">
            <v>777637</v>
          </cell>
        </row>
      </sheetData>
      <sheetData sheetId="26"/>
      <sheetData sheetId="27"/>
      <sheetData sheetId="28">
        <row r="49">
          <cell r="B49">
            <v>249604</v>
          </cell>
        </row>
      </sheetData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scf"/>
      <sheetName val="CFS"/>
      <sheetName val="EJE"/>
      <sheetName val="TT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9"/>
      <sheetName val="Tickmarks"/>
      <sheetName val="27"/>
      <sheetName val="30"/>
      <sheetName val="13 loans"/>
      <sheetName val="тран2"/>
    </sheetNames>
    <sheetDataSet>
      <sheetData sheetId="0"/>
      <sheetData sheetId="1">
        <row r="10">
          <cell r="D10">
            <v>19674026</v>
          </cell>
        </row>
      </sheetData>
      <sheetData sheetId="2"/>
      <sheetData sheetId="3"/>
      <sheetData sheetId="4"/>
      <sheetData sheetId="5"/>
      <sheetData sheetId="6"/>
      <sheetData sheetId="7">
        <row r="12">
          <cell r="B12">
            <v>864551</v>
          </cell>
        </row>
      </sheetData>
      <sheetData sheetId="8"/>
      <sheetData sheetId="9"/>
      <sheetData sheetId="10"/>
      <sheetData sheetId="11">
        <row r="30">
          <cell r="P30">
            <v>7527357</v>
          </cell>
        </row>
      </sheetData>
      <sheetData sheetId="12"/>
      <sheetData sheetId="13">
        <row r="1">
          <cell r="B1">
            <v>11</v>
          </cell>
        </row>
      </sheetData>
      <sheetData sheetId="14">
        <row r="19">
          <cell r="F19">
            <v>13322</v>
          </cell>
        </row>
      </sheetData>
      <sheetData sheetId="15">
        <row r="19">
          <cell r="B19">
            <v>974939</v>
          </cell>
        </row>
      </sheetData>
      <sheetData sheetId="16"/>
      <sheetData sheetId="17"/>
      <sheetData sheetId="18"/>
      <sheetData sheetId="19"/>
      <sheetData sheetId="20">
        <row r="12">
          <cell r="C12">
            <v>396350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32">
          <cell r="G32">
            <v>-254689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FA_IA MVMNT"/>
      <sheetName val="CIP Movement"/>
      <sheetName val="Depreciation"/>
      <sheetName val="Tod Additions"/>
      <sheetName val="RP Additions"/>
      <sheetName val="SS"/>
      <sheetName val="XREF"/>
      <sheetName val="Tickmarks"/>
      <sheetName val="PBC TOD"/>
      <sheetName val="P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"/>
      <sheetName val="TOD"/>
      <sheetName val="XREF"/>
      <sheetName val="Tickmarks"/>
      <sheetName val="AST"/>
      <sheetName val="PBC - TB2012"/>
      <sheetName val="Disclosure"/>
      <sheetName val="TOD additions"/>
      <sheetName val="TOD disposals"/>
    </sheetNames>
    <sheetDataSet>
      <sheetData sheetId="0"/>
      <sheetData sheetId="1">
        <row r="11708">
          <cell r="H11708">
            <v>4209509.4924199972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vmnt (consolidated)"/>
      <sheetName val="Mvmnt CIP"/>
      <sheetName val="KL"/>
      <sheetName val="KW"/>
      <sheetName val="TZZ"/>
      <sheetName val="LK2030"/>
      <sheetName val="VMZ"/>
      <sheetName val="Mvmnt_other companies"/>
      <sheetName val="MUS_TOD_TZZ"/>
      <sheetName val="Depreciation"/>
      <sheetName val="Threshold"/>
      <sheetName val="Depr_TOD_TZZ"/>
      <sheetName val="PBC_depr_Loco2030"/>
      <sheetName val="Audit Sampling Table"/>
      <sheetName val="AML"/>
      <sheetName val="XREF"/>
      <sheetName val="Tickmarks"/>
      <sheetName val="16"/>
      <sheetName val="20"/>
      <sheetName val="23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2"/>
      <sheetName val="TT 2012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Tax Movement"/>
      <sheetName val="XREF"/>
      <sheetName val="канат.прод."/>
      <sheetName val="хим.реаг."/>
    </sheetNames>
    <sheetDataSet>
      <sheetData sheetId="0">
        <row r="10">
          <cell r="D10">
            <v>864551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>
            <v>864551</v>
          </cell>
        </row>
      </sheetData>
      <sheetData sheetId="7" refreshError="1"/>
      <sheetData sheetId="8" refreshError="1"/>
      <sheetData sheetId="9"/>
      <sheetData sheetId="10">
        <row r="31">
          <cell r="N31">
            <v>4356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B5">
            <v>222290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7">
          <cell r="B27">
            <v>842109</v>
          </cell>
        </row>
      </sheetData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(1)"/>
      <sheetName val="Disclosure"/>
      <sheetName val="Summary"/>
      <sheetName val="Depreciation"/>
      <sheetName val="Removing qualification"/>
      <sheetName val="PY Audit WP 2011"/>
      <sheetName val="Tickmarks"/>
      <sheetName val="PBC"/>
      <sheetName val="AST"/>
      <sheetName val="Summary &amp; Variables"/>
      <sheetName val="D_O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на 170119 (3)"/>
      <sheetName val="2018 на 170119 (2)"/>
      <sheetName val="Инв.деят"/>
      <sheetName val="инв 1 кв 2019"/>
      <sheetName val="ТТ"/>
      <sheetName val="инв 2 кв 2019"/>
      <sheetName val="1 кв 2020 (2)"/>
      <sheetName val="Аналитика"/>
      <sheetName val="формы по мсфо"/>
      <sheetName val="раскрытия к отчетности"/>
      <sheetName val="формы консолид"/>
      <sheetName val="внутригруппы"/>
      <sheetName val="раскрытия к отчетности консол"/>
      <sheetName val="ТДЗ"/>
      <sheetName val="доход"/>
      <sheetName val="Себестоимость"/>
      <sheetName val="расх. по реал"/>
      <sheetName val="Администр.расх."/>
      <sheetName val="Финансовые"/>
      <sheetName val="Вознаграждения"/>
      <sheetName val="риски"/>
      <sheetName val="по срокам погашения"/>
      <sheetName val="ФА. по аморт сто-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 По скв"/>
      <sheetName val="Loans out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PBC-Final Kmod8-December-2001"/>
      <sheetName val="31.12.03"/>
      <sheetName val="std tabel"/>
      <sheetName val="DATA"/>
      <sheetName val="I-Index"/>
      <sheetName val="G-183"/>
      <sheetName val="2008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Ф2"/>
      <sheetName val="Ф1"/>
      <sheetName val="12"/>
      <sheetName val="10"/>
      <sheetName val="Форма 1"/>
      <sheetName val="Bal Sheet"/>
      <sheetName val="Income Statement"/>
      <sheetName val="5"/>
      <sheetName val="Production_Ref Q-1-3"/>
      <sheetName val="F-2.1"/>
      <sheetName val="R-40"/>
      <sheetName val="R-50"/>
      <sheetName val="LME_prices"/>
      <sheetName val="группа"/>
      <sheetName val="тип шпал"/>
      <sheetName val="Г анализ"/>
      <sheetName val="Info"/>
      <sheetName val="Статьи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48 "/>
      <sheetName val="modaj"/>
      <sheetName val="Paramètres"/>
      <sheetName val="Securities"/>
      <sheetName val="Sheet4"/>
    </sheetNames>
    <sheetDataSet>
      <sheetData sheetId="0">
        <row r="11">
          <cell r="H11">
            <v>15750000</v>
          </cell>
        </row>
      </sheetData>
      <sheetData sheetId="1">
        <row r="11">
          <cell r="H11">
            <v>15750000</v>
          </cell>
        </row>
      </sheetData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QUERY"/>
      <sheetName val="Loc Table"/>
      <sheetName val="VBA Functions"/>
      <sheetName val="Internal Functions"/>
      <sheetName val="Loc_Table"/>
      <sheetName val="VBA_Functions"/>
      <sheetName val="Internal_Functions"/>
      <sheetName val="Master Code"/>
      <sheetName val="EY Price Index"/>
      <sheetName val="XLQUERY.XLA"/>
      <sheetName val="FES"/>
    </sheetNames>
    <definedNames>
      <definedName name="Register.DClick" refersTo="='XLQUERY'!$B$5"/>
    </definedNames>
    <sheetDataSet>
      <sheetData sheetId="0">
        <row r="5">
          <cell r="B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s"/>
      <sheetName val="Consensus"/>
      <sheetName val="Supply_Demand"/>
      <sheetName val="DOEDATA_Product"/>
      <sheetName val="DOEDATA"/>
      <sheetName val="OPEC"/>
      <sheetName val="Money Market"/>
      <sheetName val="IBES"/>
      <sheetName val="Monthly production"/>
      <sheetName val="Cost &amp; Taxes"/>
      <sheetName val="_oil_data"/>
      <sheetName val="OPEC Capacity"/>
      <sheetName val="Money_Market"/>
      <sheetName val="Monthly_production"/>
      <sheetName val="Cost_&amp;_Taxes"/>
      <sheetName val="OPEC_Capacity"/>
      <sheetName val="Рынок-ДФ"/>
      <sheetName val="FES"/>
      <sheetName val="1999-2000 DATA"/>
      <sheetName val=" По скв"/>
      <sheetName val="Prelim Cost"/>
      <sheetName val="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O3">
            <v>15.098000000000001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G&amp;A"/>
      <sheetName val="Summary Selling"/>
      <sheetName val="PBE"/>
      <sheetName val="Sheet3"/>
    </sheetNames>
    <sheetDataSet>
      <sheetData sheetId="0">
        <row r="12">
          <cell r="B12" t="str">
            <v>Current Period Materiality</v>
          </cell>
          <cell r="C12" t="str">
            <v>Current Period Performance Materiality</v>
          </cell>
          <cell r="D12" t="str">
            <v>Current Period Clearly Trivial Threshold</v>
          </cell>
        </row>
        <row r="13">
          <cell r="B13">
            <v>578000</v>
          </cell>
          <cell r="C13">
            <v>520200</v>
          </cell>
          <cell r="D13">
            <v>28900</v>
          </cell>
        </row>
      </sheetData>
      <sheetData sheetId="1">
        <row r="12">
          <cell r="D12" t="str">
            <v>Current Period Materiality</v>
          </cell>
          <cell r="E12" t="str">
            <v>Current Period Performance Materiality</v>
          </cell>
          <cell r="F12" t="str">
            <v>Current Period Clearly Trivial Threshold</v>
          </cell>
        </row>
        <row r="13">
          <cell r="D13">
            <v>578000</v>
          </cell>
          <cell r="E13">
            <v>520200</v>
          </cell>
          <cell r="F13">
            <v>28900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ty"/>
      <sheetName val="DIV INC (7)"/>
      <sheetName val="Для Асмус"/>
      <sheetName val="DIV INC (4)"/>
      <sheetName val="DIV INC (3)"/>
      <sheetName val="DIV INC (2)"/>
      <sheetName val="DIV INC (6)"/>
      <sheetName val="DIV INC (5)"/>
      <sheetName val="DIV INC (13)"/>
      <sheetName val="DIV INC (12)"/>
      <sheetName val="DIV INC (11)"/>
      <sheetName val="DIV INC (10)"/>
      <sheetName val="DIV INC (9)"/>
      <sheetName val="DIV INC (8)"/>
      <sheetName val="Дрожжину CF"/>
      <sheetName val="Дрожжину B"/>
      <sheetName val="Оригинальный_$"/>
      <sheetName val="Analitics"/>
      <sheetName val="MAIN"/>
      <sheetName val="DIV INC"/>
      <sheetName val="Flash_A"/>
      <sheetName val="Бюджет R"/>
      <sheetName val="WC_27.02.04"/>
      <sheetName val="Capex"/>
      <sheetName val="Special dividend"/>
      <sheetName val="Cases"/>
      <sheetName val="Лизинг"/>
      <sheetName val="MACO"/>
      <sheetName val="СВД $-"/>
      <sheetName val="Comm"/>
      <sheetName val="Для обл. займа"/>
      <sheetName val="DCF 3"/>
      <sheetName val="2003"/>
      <sheetName val="Multiple"/>
      <sheetName val="Perpetuity"/>
      <sheetName val="WACC II"/>
      <sheetName val="S&amp;P"/>
      <sheetName val="Developer Notes"/>
      <sheetName val="EQ. IRR"/>
      <sheetName val="COVEN"/>
      <sheetName val="Perm"/>
      <sheetName val="Flash"/>
      <sheetName val="SUMMARY"/>
      <sheetName val="Reconciliations"/>
      <sheetName val="LTM"/>
      <sheetName val="CREDIT STATS"/>
      <sheetName val="DEAL SUM"/>
      <sheetName val="MGT I-S INPUTS"/>
      <sheetName val="B-S INPU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/>
      <sheetData sheetId="40" refreshError="1"/>
      <sheetData sheetId="41" refreshError="1"/>
      <sheetData sheetId="42"/>
      <sheetData sheetId="43" refreshError="1"/>
      <sheetData sheetId="44" refreshError="1">
        <row r="461">
          <cell r="G461">
            <v>0</v>
          </cell>
          <cell r="H461">
            <v>0</v>
          </cell>
          <cell r="I461">
            <v>57447</v>
          </cell>
          <cell r="J461">
            <v>124086.95851074401</v>
          </cell>
          <cell r="L461">
            <v>0</v>
          </cell>
          <cell r="M461">
            <v>57447</v>
          </cell>
          <cell r="N461">
            <v>124086.95851074401</v>
          </cell>
        </row>
        <row r="463">
          <cell r="G463">
            <v>0</v>
          </cell>
          <cell r="H463">
            <v>0</v>
          </cell>
          <cell r="I463">
            <v>37876</v>
          </cell>
          <cell r="J463">
            <v>80595.498370670597</v>
          </cell>
          <cell r="L463">
            <v>0</v>
          </cell>
          <cell r="M463">
            <v>37876</v>
          </cell>
          <cell r="N463">
            <v>80595.498370670597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4517.5996625286225</v>
          </cell>
          <cell r="L464">
            <v>0</v>
          </cell>
          <cell r="M464">
            <v>0</v>
          </cell>
          <cell r="N464">
            <v>4517.5996625286225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19571</v>
          </cell>
          <cell r="J466">
            <v>38973.860477544789</v>
          </cell>
          <cell r="L466">
            <v>0</v>
          </cell>
          <cell r="M466">
            <v>19571</v>
          </cell>
          <cell r="N466">
            <v>38973.860477544789</v>
          </cell>
        </row>
        <row r="468">
          <cell r="G468">
            <v>0</v>
          </cell>
          <cell r="H468">
            <v>0</v>
          </cell>
          <cell r="I468">
            <v>11538</v>
          </cell>
          <cell r="J468">
            <v>3880.8906125655931</v>
          </cell>
          <cell r="L468">
            <v>0</v>
          </cell>
          <cell r="M468">
            <v>11538</v>
          </cell>
          <cell r="N468">
            <v>3880.8906125655931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5628.5821041513209</v>
          </cell>
          <cell r="L469">
            <v>0</v>
          </cell>
          <cell r="M469">
            <v>0</v>
          </cell>
          <cell r="N469">
            <v>5628.5821041513209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8033</v>
          </cell>
          <cell r="J471">
            <v>29464.387760827878</v>
          </cell>
          <cell r="L471">
            <v>0</v>
          </cell>
          <cell r="M471">
            <v>8033</v>
          </cell>
          <cell r="N471">
            <v>29464.387760827878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10234.659667767644</v>
          </cell>
          <cell r="L473">
            <v>0</v>
          </cell>
          <cell r="M473">
            <v>0</v>
          </cell>
          <cell r="N473">
            <v>10234.659667767644</v>
          </cell>
        </row>
        <row r="477">
          <cell r="G477">
            <v>0</v>
          </cell>
          <cell r="H477">
            <v>0</v>
          </cell>
          <cell r="I477">
            <v>8033</v>
          </cell>
          <cell r="J477">
            <v>39699.047428595521</v>
          </cell>
          <cell r="L477">
            <v>0</v>
          </cell>
          <cell r="M477">
            <v>8033</v>
          </cell>
          <cell r="N477">
            <v>39699.047428595521</v>
          </cell>
        </row>
        <row r="480">
          <cell r="G480">
            <v>0</v>
          </cell>
          <cell r="H480">
            <v>0</v>
          </cell>
          <cell r="I480">
            <v>629</v>
          </cell>
          <cell r="J480">
            <v>2470.8283941078093</v>
          </cell>
          <cell r="L480">
            <v>0</v>
          </cell>
          <cell r="M480">
            <v>629</v>
          </cell>
          <cell r="N480">
            <v>2470.8283941078093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7404</v>
          </cell>
          <cell r="J482">
            <v>37228.219034487709</v>
          </cell>
          <cell r="L482">
            <v>0</v>
          </cell>
          <cell r="M482">
            <v>7404</v>
          </cell>
          <cell r="N482">
            <v>37228.219034487709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7404</v>
          </cell>
          <cell r="J487">
            <v>37228.219034487709</v>
          </cell>
          <cell r="L487">
            <v>0</v>
          </cell>
          <cell r="M487">
            <v>7404</v>
          </cell>
          <cell r="N487">
            <v>37228.219034487709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4022.4134954761225</v>
          </cell>
          <cell r="L490">
            <v>0</v>
          </cell>
          <cell r="M490">
            <v>0</v>
          </cell>
          <cell r="N490">
            <v>4022.4134954761225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4022.4134954761225</v>
          </cell>
          <cell r="L511">
            <v>0</v>
          </cell>
          <cell r="M511">
            <v>0</v>
          </cell>
          <cell r="N511">
            <v>4022.4134954761225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4022.4134954761225</v>
          </cell>
          <cell r="L512">
            <v>0</v>
          </cell>
          <cell r="M512">
            <v>0</v>
          </cell>
          <cell r="N512">
            <v>4022.4134954761225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7404</v>
          </cell>
          <cell r="J520">
            <v>33205.805539011584</v>
          </cell>
          <cell r="L520">
            <v>0</v>
          </cell>
          <cell r="M520">
            <v>7404</v>
          </cell>
          <cell r="N520">
            <v>33205.805539011584</v>
          </cell>
        </row>
        <row r="522">
          <cell r="G522">
            <v>1999</v>
          </cell>
          <cell r="H522">
            <v>2000</v>
          </cell>
          <cell r="I522">
            <v>2001</v>
          </cell>
          <cell r="J522">
            <v>2002</v>
          </cell>
          <cell r="L522">
            <v>2002</v>
          </cell>
          <cell r="M522">
            <v>2003</v>
          </cell>
          <cell r="N522">
            <v>2004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1582.7825796644183</v>
          </cell>
          <cell r="L525">
            <v>0</v>
          </cell>
          <cell r="M525">
            <v>0</v>
          </cell>
          <cell r="N525">
            <v>1582.7825796644183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1582.7825796644183</v>
          </cell>
          <cell r="L528">
            <v>0</v>
          </cell>
          <cell r="M528">
            <v>0</v>
          </cell>
          <cell r="N528">
            <v>1582.7825796644183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7404</v>
          </cell>
          <cell r="J530">
            <v>31623.022959347167</v>
          </cell>
          <cell r="L530">
            <v>0</v>
          </cell>
          <cell r="M530">
            <v>7404</v>
          </cell>
          <cell r="N530">
            <v>31623.022959347167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7404</v>
          </cell>
          <cell r="J539">
            <v>31623.022959347167</v>
          </cell>
          <cell r="L539">
            <v>0</v>
          </cell>
          <cell r="M539">
            <v>7404</v>
          </cell>
          <cell r="N539">
            <v>31623.022959347167</v>
          </cell>
        </row>
        <row r="548">
          <cell r="G548">
            <v>0</v>
          </cell>
          <cell r="H548">
            <v>0</v>
          </cell>
          <cell r="I548">
            <v>7404</v>
          </cell>
          <cell r="J548">
            <v>31623.022959347167</v>
          </cell>
          <cell r="L548">
            <v>0</v>
          </cell>
          <cell r="M548">
            <v>7404</v>
          </cell>
          <cell r="N548">
            <v>31623.022959347167</v>
          </cell>
        </row>
        <row r="550">
          <cell r="G550">
            <v>0</v>
          </cell>
          <cell r="H550">
            <v>0</v>
          </cell>
          <cell r="I550">
            <v>629</v>
          </cell>
          <cell r="J550">
            <v>2470.8283941078093</v>
          </cell>
          <cell r="L550">
            <v>0</v>
          </cell>
          <cell r="M550">
            <v>629</v>
          </cell>
          <cell r="N550">
            <v>2470.8283941078093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8033</v>
          </cell>
          <cell r="J562">
            <v>34093.851353454978</v>
          </cell>
          <cell r="L562">
            <v>0</v>
          </cell>
          <cell r="M562">
            <v>8033</v>
          </cell>
          <cell r="N562">
            <v>34093.851353454978</v>
          </cell>
        </row>
        <row r="565">
          <cell r="H565">
            <v>0</v>
          </cell>
          <cell r="I565">
            <v>0</v>
          </cell>
          <cell r="J565">
            <v>-8637.4738155619016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-5961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-15763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-7250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-17394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31219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77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5203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12149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7067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709.52618443810206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8033</v>
          </cell>
          <cell r="J582">
            <v>34803.37753789308</v>
          </cell>
          <cell r="M582">
            <v>8033</v>
          </cell>
          <cell r="N582">
            <v>34093.851353454978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8033</v>
          </cell>
          <cell r="J587">
            <v>34803.37753789308</v>
          </cell>
          <cell r="M587">
            <v>8033</v>
          </cell>
          <cell r="N587">
            <v>34093.851353454978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-15076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-127233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-431.99062882533048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10816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2050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3186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867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8033</v>
          </cell>
          <cell r="J608">
            <v>-91018.613090932253</v>
          </cell>
          <cell r="M608">
            <v>8033</v>
          </cell>
          <cell r="N608">
            <v>34093.851353454978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8033</v>
          </cell>
          <cell r="J665">
            <v>-91018.613090932253</v>
          </cell>
          <cell r="M665">
            <v>8033</v>
          </cell>
          <cell r="N665">
            <v>34093.851353454978</v>
          </cell>
        </row>
        <row r="667">
          <cell r="H667">
            <v>0</v>
          </cell>
          <cell r="I667">
            <v>0</v>
          </cell>
          <cell r="J667">
            <v>5397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5397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8637.4738155619016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5961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15763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7250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17394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60402.473815561898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72344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15076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127233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431.99062882533048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545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276032.46444438724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31219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77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5203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12149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7067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55715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10816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2050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3186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36204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99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36303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867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108937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1999</v>
          </cell>
          <cell r="H742">
            <v>2000</v>
          </cell>
          <cell r="I742">
            <v>2001</v>
          </cell>
          <cell r="J742">
            <v>2002</v>
          </cell>
          <cell r="L742">
            <v>2002</v>
          </cell>
          <cell r="M742">
            <v>2003</v>
          </cell>
          <cell r="N742">
            <v>2004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169345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-2249.5355556126856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167095.46444438733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276032.46444438735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3074</v>
          </cell>
          <cell r="J840">
            <v>25382.611379559461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данных- карточка заказа"/>
      <sheetName val="XLR_NoRangeSheet"/>
      <sheetName val="инструм КРС."/>
      <sheetName val="RptGeneral1"/>
      <sheetName val="C 25"/>
      <sheetName val="ЦентрЗатр"/>
      <sheetName val="ЕдИзм"/>
      <sheetName val="Предпр"/>
      <sheetName val="INSTRUCTIONS"/>
      <sheetName val="Summary &amp; Variables"/>
      <sheetName val="1NK"/>
    </sheetNames>
    <sheetDataSet>
      <sheetData sheetId="0" refreshError="1"/>
      <sheetData sheetId="1">
        <row r="6">
          <cell r="B6" t="str">
            <v>ЖУРНАЛ КАРТОЧКИ ЗАКАЗОВ, ОТКРЫТЫХ С 01.01.1990 ПО 01.04.2006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504A1-0C51-45E9-88E1-79DE6E31ACF4}">
  <sheetPr>
    <tabColor rgb="FFFFC000"/>
  </sheetPr>
  <dimension ref="B4:E55"/>
  <sheetViews>
    <sheetView tabSelected="1" zoomScaleNormal="100" workbookViewId="0">
      <selection activeCell="C9" sqref="C9:C10"/>
    </sheetView>
  </sheetViews>
  <sheetFormatPr defaultRowHeight="21.75" customHeight="1" x14ac:dyDescent="0.2"/>
  <cols>
    <col min="1" max="1" width="9.140625" style="2"/>
    <col min="2" max="2" width="53.7109375" style="2" bestFit="1" customWidth="1"/>
    <col min="3" max="3" width="11.5703125" style="2" customWidth="1"/>
    <col min="4" max="5" width="21.140625" style="2" customWidth="1"/>
    <col min="6" max="6" width="11.140625" style="2" bestFit="1" customWidth="1"/>
    <col min="7" max="243" width="9.140625" style="2"/>
    <col min="244" max="244" width="53.7109375" style="2" bestFit="1" customWidth="1"/>
    <col min="245" max="245" width="8.42578125" style="2" customWidth="1"/>
    <col min="246" max="246" width="21.42578125" style="2" customWidth="1"/>
    <col min="247" max="247" width="21.140625" style="2" customWidth="1"/>
    <col min="248" max="248" width="21.5703125" style="2" customWidth="1"/>
    <col min="249" max="249" width="15" style="2" customWidth="1"/>
    <col min="250" max="250" width="20.5703125" style="2" customWidth="1"/>
    <col min="251" max="251" width="19.85546875" style="2" customWidth="1"/>
    <col min="252" max="252" width="9.140625" style="2"/>
    <col min="253" max="254" width="9.28515625" style="2" bestFit="1" customWidth="1"/>
    <col min="255" max="256" width="18.42578125" style="2" bestFit="1" customWidth="1"/>
    <col min="257" max="499" width="9.140625" style="2"/>
    <col min="500" max="500" width="53.7109375" style="2" bestFit="1" customWidth="1"/>
    <col min="501" max="501" width="8.42578125" style="2" customWidth="1"/>
    <col min="502" max="502" width="21.42578125" style="2" customWidth="1"/>
    <col min="503" max="503" width="21.140625" style="2" customWidth="1"/>
    <col min="504" max="504" width="21.5703125" style="2" customWidth="1"/>
    <col min="505" max="505" width="15" style="2" customWidth="1"/>
    <col min="506" max="506" width="20.5703125" style="2" customWidth="1"/>
    <col min="507" max="507" width="19.85546875" style="2" customWidth="1"/>
    <col min="508" max="508" width="9.140625" style="2"/>
    <col min="509" max="510" width="9.28515625" style="2" bestFit="1" customWidth="1"/>
    <col min="511" max="512" width="18.42578125" style="2" bestFit="1" customWidth="1"/>
    <col min="513" max="755" width="9.140625" style="2"/>
    <col min="756" max="756" width="53.7109375" style="2" bestFit="1" customWidth="1"/>
    <col min="757" max="757" width="8.42578125" style="2" customWidth="1"/>
    <col min="758" max="758" width="21.42578125" style="2" customWidth="1"/>
    <col min="759" max="759" width="21.140625" style="2" customWidth="1"/>
    <col min="760" max="760" width="21.5703125" style="2" customWidth="1"/>
    <col min="761" max="761" width="15" style="2" customWidth="1"/>
    <col min="762" max="762" width="20.5703125" style="2" customWidth="1"/>
    <col min="763" max="763" width="19.85546875" style="2" customWidth="1"/>
    <col min="764" max="764" width="9.140625" style="2"/>
    <col min="765" max="766" width="9.28515625" style="2" bestFit="1" customWidth="1"/>
    <col min="767" max="768" width="18.42578125" style="2" bestFit="1" customWidth="1"/>
    <col min="769" max="1011" width="9.140625" style="2"/>
    <col min="1012" max="1012" width="53.7109375" style="2" bestFit="1" customWidth="1"/>
    <col min="1013" max="1013" width="8.42578125" style="2" customWidth="1"/>
    <col min="1014" max="1014" width="21.42578125" style="2" customWidth="1"/>
    <col min="1015" max="1015" width="21.140625" style="2" customWidth="1"/>
    <col min="1016" max="1016" width="21.5703125" style="2" customWidth="1"/>
    <col min="1017" max="1017" width="15" style="2" customWidth="1"/>
    <col min="1018" max="1018" width="20.5703125" style="2" customWidth="1"/>
    <col min="1019" max="1019" width="19.85546875" style="2" customWidth="1"/>
    <col min="1020" max="1020" width="9.140625" style="2"/>
    <col min="1021" max="1022" width="9.28515625" style="2" bestFit="1" customWidth="1"/>
    <col min="1023" max="1024" width="18.42578125" style="2" bestFit="1" customWidth="1"/>
    <col min="1025" max="1267" width="9.140625" style="2"/>
    <col min="1268" max="1268" width="53.7109375" style="2" bestFit="1" customWidth="1"/>
    <col min="1269" max="1269" width="8.42578125" style="2" customWidth="1"/>
    <col min="1270" max="1270" width="21.42578125" style="2" customWidth="1"/>
    <col min="1271" max="1271" width="21.140625" style="2" customWidth="1"/>
    <col min="1272" max="1272" width="21.5703125" style="2" customWidth="1"/>
    <col min="1273" max="1273" width="15" style="2" customWidth="1"/>
    <col min="1274" max="1274" width="20.5703125" style="2" customWidth="1"/>
    <col min="1275" max="1275" width="19.85546875" style="2" customWidth="1"/>
    <col min="1276" max="1276" width="9.140625" style="2"/>
    <col min="1277" max="1278" width="9.28515625" style="2" bestFit="1" customWidth="1"/>
    <col min="1279" max="1280" width="18.42578125" style="2" bestFit="1" customWidth="1"/>
    <col min="1281" max="1523" width="9.140625" style="2"/>
    <col min="1524" max="1524" width="53.7109375" style="2" bestFit="1" customWidth="1"/>
    <col min="1525" max="1525" width="8.42578125" style="2" customWidth="1"/>
    <col min="1526" max="1526" width="21.42578125" style="2" customWidth="1"/>
    <col min="1527" max="1527" width="21.140625" style="2" customWidth="1"/>
    <col min="1528" max="1528" width="21.5703125" style="2" customWidth="1"/>
    <col min="1529" max="1529" width="15" style="2" customWidth="1"/>
    <col min="1530" max="1530" width="20.5703125" style="2" customWidth="1"/>
    <col min="1531" max="1531" width="19.85546875" style="2" customWidth="1"/>
    <col min="1532" max="1532" width="9.140625" style="2"/>
    <col min="1533" max="1534" width="9.28515625" style="2" bestFit="1" customWidth="1"/>
    <col min="1535" max="1536" width="18.42578125" style="2" bestFit="1" customWidth="1"/>
    <col min="1537" max="1779" width="9.140625" style="2"/>
    <col min="1780" max="1780" width="53.7109375" style="2" bestFit="1" customWidth="1"/>
    <col min="1781" max="1781" width="8.42578125" style="2" customWidth="1"/>
    <col min="1782" max="1782" width="21.42578125" style="2" customWidth="1"/>
    <col min="1783" max="1783" width="21.140625" style="2" customWidth="1"/>
    <col min="1784" max="1784" width="21.5703125" style="2" customWidth="1"/>
    <col min="1785" max="1785" width="15" style="2" customWidth="1"/>
    <col min="1786" max="1786" width="20.5703125" style="2" customWidth="1"/>
    <col min="1787" max="1787" width="19.85546875" style="2" customWidth="1"/>
    <col min="1788" max="1788" width="9.140625" style="2"/>
    <col min="1789" max="1790" width="9.28515625" style="2" bestFit="1" customWidth="1"/>
    <col min="1791" max="1792" width="18.42578125" style="2" bestFit="1" customWidth="1"/>
    <col min="1793" max="2035" width="9.140625" style="2"/>
    <col min="2036" max="2036" width="53.7109375" style="2" bestFit="1" customWidth="1"/>
    <col min="2037" max="2037" width="8.42578125" style="2" customWidth="1"/>
    <col min="2038" max="2038" width="21.42578125" style="2" customWidth="1"/>
    <col min="2039" max="2039" width="21.140625" style="2" customWidth="1"/>
    <col min="2040" max="2040" width="21.5703125" style="2" customWidth="1"/>
    <col min="2041" max="2041" width="15" style="2" customWidth="1"/>
    <col min="2042" max="2042" width="20.5703125" style="2" customWidth="1"/>
    <col min="2043" max="2043" width="19.85546875" style="2" customWidth="1"/>
    <col min="2044" max="2044" width="9.140625" style="2"/>
    <col min="2045" max="2046" width="9.28515625" style="2" bestFit="1" customWidth="1"/>
    <col min="2047" max="2048" width="18.42578125" style="2" bestFit="1" customWidth="1"/>
    <col min="2049" max="2291" width="9.140625" style="2"/>
    <col min="2292" max="2292" width="53.7109375" style="2" bestFit="1" customWidth="1"/>
    <col min="2293" max="2293" width="8.42578125" style="2" customWidth="1"/>
    <col min="2294" max="2294" width="21.42578125" style="2" customWidth="1"/>
    <col min="2295" max="2295" width="21.140625" style="2" customWidth="1"/>
    <col min="2296" max="2296" width="21.5703125" style="2" customWidth="1"/>
    <col min="2297" max="2297" width="15" style="2" customWidth="1"/>
    <col min="2298" max="2298" width="20.5703125" style="2" customWidth="1"/>
    <col min="2299" max="2299" width="19.85546875" style="2" customWidth="1"/>
    <col min="2300" max="2300" width="9.140625" style="2"/>
    <col min="2301" max="2302" width="9.28515625" style="2" bestFit="1" customWidth="1"/>
    <col min="2303" max="2304" width="18.42578125" style="2" bestFit="1" customWidth="1"/>
    <col min="2305" max="2547" width="9.140625" style="2"/>
    <col min="2548" max="2548" width="53.7109375" style="2" bestFit="1" customWidth="1"/>
    <col min="2549" max="2549" width="8.42578125" style="2" customWidth="1"/>
    <col min="2550" max="2550" width="21.42578125" style="2" customWidth="1"/>
    <col min="2551" max="2551" width="21.140625" style="2" customWidth="1"/>
    <col min="2552" max="2552" width="21.5703125" style="2" customWidth="1"/>
    <col min="2553" max="2553" width="15" style="2" customWidth="1"/>
    <col min="2554" max="2554" width="20.5703125" style="2" customWidth="1"/>
    <col min="2555" max="2555" width="19.85546875" style="2" customWidth="1"/>
    <col min="2556" max="2556" width="9.140625" style="2"/>
    <col min="2557" max="2558" width="9.28515625" style="2" bestFit="1" customWidth="1"/>
    <col min="2559" max="2560" width="18.42578125" style="2" bestFit="1" customWidth="1"/>
    <col min="2561" max="2803" width="9.140625" style="2"/>
    <col min="2804" max="2804" width="53.7109375" style="2" bestFit="1" customWidth="1"/>
    <col min="2805" max="2805" width="8.42578125" style="2" customWidth="1"/>
    <col min="2806" max="2806" width="21.42578125" style="2" customWidth="1"/>
    <col min="2807" max="2807" width="21.140625" style="2" customWidth="1"/>
    <col min="2808" max="2808" width="21.5703125" style="2" customWidth="1"/>
    <col min="2809" max="2809" width="15" style="2" customWidth="1"/>
    <col min="2810" max="2810" width="20.5703125" style="2" customWidth="1"/>
    <col min="2811" max="2811" width="19.85546875" style="2" customWidth="1"/>
    <col min="2812" max="2812" width="9.140625" style="2"/>
    <col min="2813" max="2814" width="9.28515625" style="2" bestFit="1" customWidth="1"/>
    <col min="2815" max="2816" width="18.42578125" style="2" bestFit="1" customWidth="1"/>
    <col min="2817" max="3059" width="9.140625" style="2"/>
    <col min="3060" max="3060" width="53.7109375" style="2" bestFit="1" customWidth="1"/>
    <col min="3061" max="3061" width="8.42578125" style="2" customWidth="1"/>
    <col min="3062" max="3062" width="21.42578125" style="2" customWidth="1"/>
    <col min="3063" max="3063" width="21.140625" style="2" customWidth="1"/>
    <col min="3064" max="3064" width="21.5703125" style="2" customWidth="1"/>
    <col min="3065" max="3065" width="15" style="2" customWidth="1"/>
    <col min="3066" max="3066" width="20.5703125" style="2" customWidth="1"/>
    <col min="3067" max="3067" width="19.85546875" style="2" customWidth="1"/>
    <col min="3068" max="3068" width="9.140625" style="2"/>
    <col min="3069" max="3070" width="9.28515625" style="2" bestFit="1" customWidth="1"/>
    <col min="3071" max="3072" width="18.42578125" style="2" bestFit="1" customWidth="1"/>
    <col min="3073" max="3315" width="9.140625" style="2"/>
    <col min="3316" max="3316" width="53.7109375" style="2" bestFit="1" customWidth="1"/>
    <col min="3317" max="3317" width="8.42578125" style="2" customWidth="1"/>
    <col min="3318" max="3318" width="21.42578125" style="2" customWidth="1"/>
    <col min="3319" max="3319" width="21.140625" style="2" customWidth="1"/>
    <col min="3320" max="3320" width="21.5703125" style="2" customWidth="1"/>
    <col min="3321" max="3321" width="15" style="2" customWidth="1"/>
    <col min="3322" max="3322" width="20.5703125" style="2" customWidth="1"/>
    <col min="3323" max="3323" width="19.85546875" style="2" customWidth="1"/>
    <col min="3324" max="3324" width="9.140625" style="2"/>
    <col min="3325" max="3326" width="9.28515625" style="2" bestFit="1" customWidth="1"/>
    <col min="3327" max="3328" width="18.42578125" style="2" bestFit="1" customWidth="1"/>
    <col min="3329" max="3571" width="9.140625" style="2"/>
    <col min="3572" max="3572" width="53.7109375" style="2" bestFit="1" customWidth="1"/>
    <col min="3573" max="3573" width="8.42578125" style="2" customWidth="1"/>
    <col min="3574" max="3574" width="21.42578125" style="2" customWidth="1"/>
    <col min="3575" max="3575" width="21.140625" style="2" customWidth="1"/>
    <col min="3576" max="3576" width="21.5703125" style="2" customWidth="1"/>
    <col min="3577" max="3577" width="15" style="2" customWidth="1"/>
    <col min="3578" max="3578" width="20.5703125" style="2" customWidth="1"/>
    <col min="3579" max="3579" width="19.85546875" style="2" customWidth="1"/>
    <col min="3580" max="3580" width="9.140625" style="2"/>
    <col min="3581" max="3582" width="9.28515625" style="2" bestFit="1" customWidth="1"/>
    <col min="3583" max="3584" width="18.42578125" style="2" bestFit="1" customWidth="1"/>
    <col min="3585" max="3827" width="9.140625" style="2"/>
    <col min="3828" max="3828" width="53.7109375" style="2" bestFit="1" customWidth="1"/>
    <col min="3829" max="3829" width="8.42578125" style="2" customWidth="1"/>
    <col min="3830" max="3830" width="21.42578125" style="2" customWidth="1"/>
    <col min="3831" max="3831" width="21.140625" style="2" customWidth="1"/>
    <col min="3832" max="3832" width="21.5703125" style="2" customWidth="1"/>
    <col min="3833" max="3833" width="15" style="2" customWidth="1"/>
    <col min="3834" max="3834" width="20.5703125" style="2" customWidth="1"/>
    <col min="3835" max="3835" width="19.85546875" style="2" customWidth="1"/>
    <col min="3836" max="3836" width="9.140625" style="2"/>
    <col min="3837" max="3838" width="9.28515625" style="2" bestFit="1" customWidth="1"/>
    <col min="3839" max="3840" width="18.42578125" style="2" bestFit="1" customWidth="1"/>
    <col min="3841" max="4083" width="9.140625" style="2"/>
    <col min="4084" max="4084" width="53.7109375" style="2" bestFit="1" customWidth="1"/>
    <col min="4085" max="4085" width="8.42578125" style="2" customWidth="1"/>
    <col min="4086" max="4086" width="21.42578125" style="2" customWidth="1"/>
    <col min="4087" max="4087" width="21.140625" style="2" customWidth="1"/>
    <col min="4088" max="4088" width="21.5703125" style="2" customWidth="1"/>
    <col min="4089" max="4089" width="15" style="2" customWidth="1"/>
    <col min="4090" max="4090" width="20.5703125" style="2" customWidth="1"/>
    <col min="4091" max="4091" width="19.85546875" style="2" customWidth="1"/>
    <col min="4092" max="4092" width="9.140625" style="2"/>
    <col min="4093" max="4094" width="9.28515625" style="2" bestFit="1" customWidth="1"/>
    <col min="4095" max="4096" width="18.42578125" style="2" bestFit="1" customWidth="1"/>
    <col min="4097" max="4339" width="9.140625" style="2"/>
    <col min="4340" max="4340" width="53.7109375" style="2" bestFit="1" customWidth="1"/>
    <col min="4341" max="4341" width="8.42578125" style="2" customWidth="1"/>
    <col min="4342" max="4342" width="21.42578125" style="2" customWidth="1"/>
    <col min="4343" max="4343" width="21.140625" style="2" customWidth="1"/>
    <col min="4344" max="4344" width="21.5703125" style="2" customWidth="1"/>
    <col min="4345" max="4345" width="15" style="2" customWidth="1"/>
    <col min="4346" max="4346" width="20.5703125" style="2" customWidth="1"/>
    <col min="4347" max="4347" width="19.85546875" style="2" customWidth="1"/>
    <col min="4348" max="4348" width="9.140625" style="2"/>
    <col min="4349" max="4350" width="9.28515625" style="2" bestFit="1" customWidth="1"/>
    <col min="4351" max="4352" width="18.42578125" style="2" bestFit="1" customWidth="1"/>
    <col min="4353" max="4595" width="9.140625" style="2"/>
    <col min="4596" max="4596" width="53.7109375" style="2" bestFit="1" customWidth="1"/>
    <col min="4597" max="4597" width="8.42578125" style="2" customWidth="1"/>
    <col min="4598" max="4598" width="21.42578125" style="2" customWidth="1"/>
    <col min="4599" max="4599" width="21.140625" style="2" customWidth="1"/>
    <col min="4600" max="4600" width="21.5703125" style="2" customWidth="1"/>
    <col min="4601" max="4601" width="15" style="2" customWidth="1"/>
    <col min="4602" max="4602" width="20.5703125" style="2" customWidth="1"/>
    <col min="4603" max="4603" width="19.85546875" style="2" customWidth="1"/>
    <col min="4604" max="4604" width="9.140625" style="2"/>
    <col min="4605" max="4606" width="9.28515625" style="2" bestFit="1" customWidth="1"/>
    <col min="4607" max="4608" width="18.42578125" style="2" bestFit="1" customWidth="1"/>
    <col min="4609" max="4851" width="9.140625" style="2"/>
    <col min="4852" max="4852" width="53.7109375" style="2" bestFit="1" customWidth="1"/>
    <col min="4853" max="4853" width="8.42578125" style="2" customWidth="1"/>
    <col min="4854" max="4854" width="21.42578125" style="2" customWidth="1"/>
    <col min="4855" max="4855" width="21.140625" style="2" customWidth="1"/>
    <col min="4856" max="4856" width="21.5703125" style="2" customWidth="1"/>
    <col min="4857" max="4857" width="15" style="2" customWidth="1"/>
    <col min="4858" max="4858" width="20.5703125" style="2" customWidth="1"/>
    <col min="4859" max="4859" width="19.85546875" style="2" customWidth="1"/>
    <col min="4860" max="4860" width="9.140625" style="2"/>
    <col min="4861" max="4862" width="9.28515625" style="2" bestFit="1" customWidth="1"/>
    <col min="4863" max="4864" width="18.42578125" style="2" bestFit="1" customWidth="1"/>
    <col min="4865" max="5107" width="9.140625" style="2"/>
    <col min="5108" max="5108" width="53.7109375" style="2" bestFit="1" customWidth="1"/>
    <col min="5109" max="5109" width="8.42578125" style="2" customWidth="1"/>
    <col min="5110" max="5110" width="21.42578125" style="2" customWidth="1"/>
    <col min="5111" max="5111" width="21.140625" style="2" customWidth="1"/>
    <col min="5112" max="5112" width="21.5703125" style="2" customWidth="1"/>
    <col min="5113" max="5113" width="15" style="2" customWidth="1"/>
    <col min="5114" max="5114" width="20.5703125" style="2" customWidth="1"/>
    <col min="5115" max="5115" width="19.85546875" style="2" customWidth="1"/>
    <col min="5116" max="5116" width="9.140625" style="2"/>
    <col min="5117" max="5118" width="9.28515625" style="2" bestFit="1" customWidth="1"/>
    <col min="5119" max="5120" width="18.42578125" style="2" bestFit="1" customWidth="1"/>
    <col min="5121" max="5363" width="9.140625" style="2"/>
    <col min="5364" max="5364" width="53.7109375" style="2" bestFit="1" customWidth="1"/>
    <col min="5365" max="5365" width="8.42578125" style="2" customWidth="1"/>
    <col min="5366" max="5366" width="21.42578125" style="2" customWidth="1"/>
    <col min="5367" max="5367" width="21.140625" style="2" customWidth="1"/>
    <col min="5368" max="5368" width="21.5703125" style="2" customWidth="1"/>
    <col min="5369" max="5369" width="15" style="2" customWidth="1"/>
    <col min="5370" max="5370" width="20.5703125" style="2" customWidth="1"/>
    <col min="5371" max="5371" width="19.85546875" style="2" customWidth="1"/>
    <col min="5372" max="5372" width="9.140625" style="2"/>
    <col min="5373" max="5374" width="9.28515625" style="2" bestFit="1" customWidth="1"/>
    <col min="5375" max="5376" width="18.42578125" style="2" bestFit="1" customWidth="1"/>
    <col min="5377" max="5619" width="9.140625" style="2"/>
    <col min="5620" max="5620" width="53.7109375" style="2" bestFit="1" customWidth="1"/>
    <col min="5621" max="5621" width="8.42578125" style="2" customWidth="1"/>
    <col min="5622" max="5622" width="21.42578125" style="2" customWidth="1"/>
    <col min="5623" max="5623" width="21.140625" style="2" customWidth="1"/>
    <col min="5624" max="5624" width="21.5703125" style="2" customWidth="1"/>
    <col min="5625" max="5625" width="15" style="2" customWidth="1"/>
    <col min="5626" max="5626" width="20.5703125" style="2" customWidth="1"/>
    <col min="5627" max="5627" width="19.85546875" style="2" customWidth="1"/>
    <col min="5628" max="5628" width="9.140625" style="2"/>
    <col min="5629" max="5630" width="9.28515625" style="2" bestFit="1" customWidth="1"/>
    <col min="5631" max="5632" width="18.42578125" style="2" bestFit="1" customWidth="1"/>
    <col min="5633" max="5875" width="9.140625" style="2"/>
    <col min="5876" max="5876" width="53.7109375" style="2" bestFit="1" customWidth="1"/>
    <col min="5877" max="5877" width="8.42578125" style="2" customWidth="1"/>
    <col min="5878" max="5878" width="21.42578125" style="2" customWidth="1"/>
    <col min="5879" max="5879" width="21.140625" style="2" customWidth="1"/>
    <col min="5880" max="5880" width="21.5703125" style="2" customWidth="1"/>
    <col min="5881" max="5881" width="15" style="2" customWidth="1"/>
    <col min="5882" max="5882" width="20.5703125" style="2" customWidth="1"/>
    <col min="5883" max="5883" width="19.85546875" style="2" customWidth="1"/>
    <col min="5884" max="5884" width="9.140625" style="2"/>
    <col min="5885" max="5886" width="9.28515625" style="2" bestFit="1" customWidth="1"/>
    <col min="5887" max="5888" width="18.42578125" style="2" bestFit="1" customWidth="1"/>
    <col min="5889" max="6131" width="9.140625" style="2"/>
    <col min="6132" max="6132" width="53.7109375" style="2" bestFit="1" customWidth="1"/>
    <col min="6133" max="6133" width="8.42578125" style="2" customWidth="1"/>
    <col min="6134" max="6134" width="21.42578125" style="2" customWidth="1"/>
    <col min="6135" max="6135" width="21.140625" style="2" customWidth="1"/>
    <col min="6136" max="6136" width="21.5703125" style="2" customWidth="1"/>
    <col min="6137" max="6137" width="15" style="2" customWidth="1"/>
    <col min="6138" max="6138" width="20.5703125" style="2" customWidth="1"/>
    <col min="6139" max="6139" width="19.85546875" style="2" customWidth="1"/>
    <col min="6140" max="6140" width="9.140625" style="2"/>
    <col min="6141" max="6142" width="9.28515625" style="2" bestFit="1" customWidth="1"/>
    <col min="6143" max="6144" width="18.42578125" style="2" bestFit="1" customWidth="1"/>
    <col min="6145" max="6387" width="9.140625" style="2"/>
    <col min="6388" max="6388" width="53.7109375" style="2" bestFit="1" customWidth="1"/>
    <col min="6389" max="6389" width="8.42578125" style="2" customWidth="1"/>
    <col min="6390" max="6390" width="21.42578125" style="2" customWidth="1"/>
    <col min="6391" max="6391" width="21.140625" style="2" customWidth="1"/>
    <col min="6392" max="6392" width="21.5703125" style="2" customWidth="1"/>
    <col min="6393" max="6393" width="15" style="2" customWidth="1"/>
    <col min="6394" max="6394" width="20.5703125" style="2" customWidth="1"/>
    <col min="6395" max="6395" width="19.85546875" style="2" customWidth="1"/>
    <col min="6396" max="6396" width="9.140625" style="2"/>
    <col min="6397" max="6398" width="9.28515625" style="2" bestFit="1" customWidth="1"/>
    <col min="6399" max="6400" width="18.42578125" style="2" bestFit="1" customWidth="1"/>
    <col min="6401" max="6643" width="9.140625" style="2"/>
    <col min="6644" max="6644" width="53.7109375" style="2" bestFit="1" customWidth="1"/>
    <col min="6645" max="6645" width="8.42578125" style="2" customWidth="1"/>
    <col min="6646" max="6646" width="21.42578125" style="2" customWidth="1"/>
    <col min="6647" max="6647" width="21.140625" style="2" customWidth="1"/>
    <col min="6648" max="6648" width="21.5703125" style="2" customWidth="1"/>
    <col min="6649" max="6649" width="15" style="2" customWidth="1"/>
    <col min="6650" max="6650" width="20.5703125" style="2" customWidth="1"/>
    <col min="6651" max="6651" width="19.85546875" style="2" customWidth="1"/>
    <col min="6652" max="6652" width="9.140625" style="2"/>
    <col min="6653" max="6654" width="9.28515625" style="2" bestFit="1" customWidth="1"/>
    <col min="6655" max="6656" width="18.42578125" style="2" bestFit="1" customWidth="1"/>
    <col min="6657" max="6899" width="9.140625" style="2"/>
    <col min="6900" max="6900" width="53.7109375" style="2" bestFit="1" customWidth="1"/>
    <col min="6901" max="6901" width="8.42578125" style="2" customWidth="1"/>
    <col min="6902" max="6902" width="21.42578125" style="2" customWidth="1"/>
    <col min="6903" max="6903" width="21.140625" style="2" customWidth="1"/>
    <col min="6904" max="6904" width="21.5703125" style="2" customWidth="1"/>
    <col min="6905" max="6905" width="15" style="2" customWidth="1"/>
    <col min="6906" max="6906" width="20.5703125" style="2" customWidth="1"/>
    <col min="6907" max="6907" width="19.85546875" style="2" customWidth="1"/>
    <col min="6908" max="6908" width="9.140625" style="2"/>
    <col min="6909" max="6910" width="9.28515625" style="2" bestFit="1" customWidth="1"/>
    <col min="6911" max="6912" width="18.42578125" style="2" bestFit="1" customWidth="1"/>
    <col min="6913" max="7155" width="9.140625" style="2"/>
    <col min="7156" max="7156" width="53.7109375" style="2" bestFit="1" customWidth="1"/>
    <col min="7157" max="7157" width="8.42578125" style="2" customWidth="1"/>
    <col min="7158" max="7158" width="21.42578125" style="2" customWidth="1"/>
    <col min="7159" max="7159" width="21.140625" style="2" customWidth="1"/>
    <col min="7160" max="7160" width="21.5703125" style="2" customWidth="1"/>
    <col min="7161" max="7161" width="15" style="2" customWidth="1"/>
    <col min="7162" max="7162" width="20.5703125" style="2" customWidth="1"/>
    <col min="7163" max="7163" width="19.85546875" style="2" customWidth="1"/>
    <col min="7164" max="7164" width="9.140625" style="2"/>
    <col min="7165" max="7166" width="9.28515625" style="2" bestFit="1" customWidth="1"/>
    <col min="7167" max="7168" width="18.42578125" style="2" bestFit="1" customWidth="1"/>
    <col min="7169" max="7411" width="9.140625" style="2"/>
    <col min="7412" max="7412" width="53.7109375" style="2" bestFit="1" customWidth="1"/>
    <col min="7413" max="7413" width="8.42578125" style="2" customWidth="1"/>
    <col min="7414" max="7414" width="21.42578125" style="2" customWidth="1"/>
    <col min="7415" max="7415" width="21.140625" style="2" customWidth="1"/>
    <col min="7416" max="7416" width="21.5703125" style="2" customWidth="1"/>
    <col min="7417" max="7417" width="15" style="2" customWidth="1"/>
    <col min="7418" max="7418" width="20.5703125" style="2" customWidth="1"/>
    <col min="7419" max="7419" width="19.85546875" style="2" customWidth="1"/>
    <col min="7420" max="7420" width="9.140625" style="2"/>
    <col min="7421" max="7422" width="9.28515625" style="2" bestFit="1" customWidth="1"/>
    <col min="7423" max="7424" width="18.42578125" style="2" bestFit="1" customWidth="1"/>
    <col min="7425" max="7667" width="9.140625" style="2"/>
    <col min="7668" max="7668" width="53.7109375" style="2" bestFit="1" customWidth="1"/>
    <col min="7669" max="7669" width="8.42578125" style="2" customWidth="1"/>
    <col min="7670" max="7670" width="21.42578125" style="2" customWidth="1"/>
    <col min="7671" max="7671" width="21.140625" style="2" customWidth="1"/>
    <col min="7672" max="7672" width="21.5703125" style="2" customWidth="1"/>
    <col min="7673" max="7673" width="15" style="2" customWidth="1"/>
    <col min="7674" max="7674" width="20.5703125" style="2" customWidth="1"/>
    <col min="7675" max="7675" width="19.85546875" style="2" customWidth="1"/>
    <col min="7676" max="7676" width="9.140625" style="2"/>
    <col min="7677" max="7678" width="9.28515625" style="2" bestFit="1" customWidth="1"/>
    <col min="7679" max="7680" width="18.42578125" style="2" bestFit="1" customWidth="1"/>
    <col min="7681" max="7923" width="9.140625" style="2"/>
    <col min="7924" max="7924" width="53.7109375" style="2" bestFit="1" customWidth="1"/>
    <col min="7925" max="7925" width="8.42578125" style="2" customWidth="1"/>
    <col min="7926" max="7926" width="21.42578125" style="2" customWidth="1"/>
    <col min="7927" max="7927" width="21.140625" style="2" customWidth="1"/>
    <col min="7928" max="7928" width="21.5703125" style="2" customWidth="1"/>
    <col min="7929" max="7929" width="15" style="2" customWidth="1"/>
    <col min="7930" max="7930" width="20.5703125" style="2" customWidth="1"/>
    <col min="7931" max="7931" width="19.85546875" style="2" customWidth="1"/>
    <col min="7932" max="7932" width="9.140625" style="2"/>
    <col min="7933" max="7934" width="9.28515625" style="2" bestFit="1" customWidth="1"/>
    <col min="7935" max="7936" width="18.42578125" style="2" bestFit="1" customWidth="1"/>
    <col min="7937" max="8179" width="9.140625" style="2"/>
    <col min="8180" max="8180" width="53.7109375" style="2" bestFit="1" customWidth="1"/>
    <col min="8181" max="8181" width="8.42578125" style="2" customWidth="1"/>
    <col min="8182" max="8182" width="21.42578125" style="2" customWidth="1"/>
    <col min="8183" max="8183" width="21.140625" style="2" customWidth="1"/>
    <col min="8184" max="8184" width="21.5703125" style="2" customWidth="1"/>
    <col min="8185" max="8185" width="15" style="2" customWidth="1"/>
    <col min="8186" max="8186" width="20.5703125" style="2" customWidth="1"/>
    <col min="8187" max="8187" width="19.85546875" style="2" customWidth="1"/>
    <col min="8188" max="8188" width="9.140625" style="2"/>
    <col min="8189" max="8190" width="9.28515625" style="2" bestFit="1" customWidth="1"/>
    <col min="8191" max="8192" width="18.42578125" style="2" bestFit="1" customWidth="1"/>
    <col min="8193" max="8435" width="9.140625" style="2"/>
    <col min="8436" max="8436" width="53.7109375" style="2" bestFit="1" customWidth="1"/>
    <col min="8437" max="8437" width="8.42578125" style="2" customWidth="1"/>
    <col min="8438" max="8438" width="21.42578125" style="2" customWidth="1"/>
    <col min="8439" max="8439" width="21.140625" style="2" customWidth="1"/>
    <col min="8440" max="8440" width="21.5703125" style="2" customWidth="1"/>
    <col min="8441" max="8441" width="15" style="2" customWidth="1"/>
    <col min="8442" max="8442" width="20.5703125" style="2" customWidth="1"/>
    <col min="8443" max="8443" width="19.85546875" style="2" customWidth="1"/>
    <col min="8444" max="8444" width="9.140625" style="2"/>
    <col min="8445" max="8446" width="9.28515625" style="2" bestFit="1" customWidth="1"/>
    <col min="8447" max="8448" width="18.42578125" style="2" bestFit="1" customWidth="1"/>
    <col min="8449" max="8691" width="9.140625" style="2"/>
    <col min="8692" max="8692" width="53.7109375" style="2" bestFit="1" customWidth="1"/>
    <col min="8693" max="8693" width="8.42578125" style="2" customWidth="1"/>
    <col min="8694" max="8694" width="21.42578125" style="2" customWidth="1"/>
    <col min="8695" max="8695" width="21.140625" style="2" customWidth="1"/>
    <col min="8696" max="8696" width="21.5703125" style="2" customWidth="1"/>
    <col min="8697" max="8697" width="15" style="2" customWidth="1"/>
    <col min="8698" max="8698" width="20.5703125" style="2" customWidth="1"/>
    <col min="8699" max="8699" width="19.85546875" style="2" customWidth="1"/>
    <col min="8700" max="8700" width="9.140625" style="2"/>
    <col min="8701" max="8702" width="9.28515625" style="2" bestFit="1" customWidth="1"/>
    <col min="8703" max="8704" width="18.42578125" style="2" bestFit="1" customWidth="1"/>
    <col min="8705" max="8947" width="9.140625" style="2"/>
    <col min="8948" max="8948" width="53.7109375" style="2" bestFit="1" customWidth="1"/>
    <col min="8949" max="8949" width="8.42578125" style="2" customWidth="1"/>
    <col min="8950" max="8950" width="21.42578125" style="2" customWidth="1"/>
    <col min="8951" max="8951" width="21.140625" style="2" customWidth="1"/>
    <col min="8952" max="8952" width="21.5703125" style="2" customWidth="1"/>
    <col min="8953" max="8953" width="15" style="2" customWidth="1"/>
    <col min="8954" max="8954" width="20.5703125" style="2" customWidth="1"/>
    <col min="8955" max="8955" width="19.85546875" style="2" customWidth="1"/>
    <col min="8956" max="8956" width="9.140625" style="2"/>
    <col min="8957" max="8958" width="9.28515625" style="2" bestFit="1" customWidth="1"/>
    <col min="8959" max="8960" width="18.42578125" style="2" bestFit="1" customWidth="1"/>
    <col min="8961" max="9203" width="9.140625" style="2"/>
    <col min="9204" max="9204" width="53.7109375" style="2" bestFit="1" customWidth="1"/>
    <col min="9205" max="9205" width="8.42578125" style="2" customWidth="1"/>
    <col min="9206" max="9206" width="21.42578125" style="2" customWidth="1"/>
    <col min="9207" max="9207" width="21.140625" style="2" customWidth="1"/>
    <col min="9208" max="9208" width="21.5703125" style="2" customWidth="1"/>
    <col min="9209" max="9209" width="15" style="2" customWidth="1"/>
    <col min="9210" max="9210" width="20.5703125" style="2" customWidth="1"/>
    <col min="9211" max="9211" width="19.85546875" style="2" customWidth="1"/>
    <col min="9212" max="9212" width="9.140625" style="2"/>
    <col min="9213" max="9214" width="9.28515625" style="2" bestFit="1" customWidth="1"/>
    <col min="9215" max="9216" width="18.42578125" style="2" bestFit="1" customWidth="1"/>
    <col min="9217" max="9459" width="9.140625" style="2"/>
    <col min="9460" max="9460" width="53.7109375" style="2" bestFit="1" customWidth="1"/>
    <col min="9461" max="9461" width="8.42578125" style="2" customWidth="1"/>
    <col min="9462" max="9462" width="21.42578125" style="2" customWidth="1"/>
    <col min="9463" max="9463" width="21.140625" style="2" customWidth="1"/>
    <col min="9464" max="9464" width="21.5703125" style="2" customWidth="1"/>
    <col min="9465" max="9465" width="15" style="2" customWidth="1"/>
    <col min="9466" max="9466" width="20.5703125" style="2" customWidth="1"/>
    <col min="9467" max="9467" width="19.85546875" style="2" customWidth="1"/>
    <col min="9468" max="9468" width="9.140625" style="2"/>
    <col min="9469" max="9470" width="9.28515625" style="2" bestFit="1" customWidth="1"/>
    <col min="9471" max="9472" width="18.42578125" style="2" bestFit="1" customWidth="1"/>
    <col min="9473" max="9715" width="9.140625" style="2"/>
    <col min="9716" max="9716" width="53.7109375" style="2" bestFit="1" customWidth="1"/>
    <col min="9717" max="9717" width="8.42578125" style="2" customWidth="1"/>
    <col min="9718" max="9718" width="21.42578125" style="2" customWidth="1"/>
    <col min="9719" max="9719" width="21.140625" style="2" customWidth="1"/>
    <col min="9720" max="9720" width="21.5703125" style="2" customWidth="1"/>
    <col min="9721" max="9721" width="15" style="2" customWidth="1"/>
    <col min="9722" max="9722" width="20.5703125" style="2" customWidth="1"/>
    <col min="9723" max="9723" width="19.85546875" style="2" customWidth="1"/>
    <col min="9724" max="9724" width="9.140625" style="2"/>
    <col min="9725" max="9726" width="9.28515625" style="2" bestFit="1" customWidth="1"/>
    <col min="9727" max="9728" width="18.42578125" style="2" bestFit="1" customWidth="1"/>
    <col min="9729" max="9971" width="9.140625" style="2"/>
    <col min="9972" max="9972" width="53.7109375" style="2" bestFit="1" customWidth="1"/>
    <col min="9973" max="9973" width="8.42578125" style="2" customWidth="1"/>
    <col min="9974" max="9974" width="21.42578125" style="2" customWidth="1"/>
    <col min="9975" max="9975" width="21.140625" style="2" customWidth="1"/>
    <col min="9976" max="9976" width="21.5703125" style="2" customWidth="1"/>
    <col min="9977" max="9977" width="15" style="2" customWidth="1"/>
    <col min="9978" max="9978" width="20.5703125" style="2" customWidth="1"/>
    <col min="9979" max="9979" width="19.85546875" style="2" customWidth="1"/>
    <col min="9980" max="9980" width="9.140625" style="2"/>
    <col min="9981" max="9982" width="9.28515625" style="2" bestFit="1" customWidth="1"/>
    <col min="9983" max="9984" width="18.42578125" style="2" bestFit="1" customWidth="1"/>
    <col min="9985" max="10227" width="9.140625" style="2"/>
    <col min="10228" max="10228" width="53.7109375" style="2" bestFit="1" customWidth="1"/>
    <col min="10229" max="10229" width="8.42578125" style="2" customWidth="1"/>
    <col min="10230" max="10230" width="21.42578125" style="2" customWidth="1"/>
    <col min="10231" max="10231" width="21.140625" style="2" customWidth="1"/>
    <col min="10232" max="10232" width="21.5703125" style="2" customWidth="1"/>
    <col min="10233" max="10233" width="15" style="2" customWidth="1"/>
    <col min="10234" max="10234" width="20.5703125" style="2" customWidth="1"/>
    <col min="10235" max="10235" width="19.85546875" style="2" customWidth="1"/>
    <col min="10236" max="10236" width="9.140625" style="2"/>
    <col min="10237" max="10238" width="9.28515625" style="2" bestFit="1" customWidth="1"/>
    <col min="10239" max="10240" width="18.42578125" style="2" bestFit="1" customWidth="1"/>
    <col min="10241" max="10483" width="9.140625" style="2"/>
    <col min="10484" max="10484" width="53.7109375" style="2" bestFit="1" customWidth="1"/>
    <col min="10485" max="10485" width="8.42578125" style="2" customWidth="1"/>
    <col min="10486" max="10486" width="21.42578125" style="2" customWidth="1"/>
    <col min="10487" max="10487" width="21.140625" style="2" customWidth="1"/>
    <col min="10488" max="10488" width="21.5703125" style="2" customWidth="1"/>
    <col min="10489" max="10489" width="15" style="2" customWidth="1"/>
    <col min="10490" max="10490" width="20.5703125" style="2" customWidth="1"/>
    <col min="10491" max="10491" width="19.85546875" style="2" customWidth="1"/>
    <col min="10492" max="10492" width="9.140625" style="2"/>
    <col min="10493" max="10494" width="9.28515625" style="2" bestFit="1" customWidth="1"/>
    <col min="10495" max="10496" width="18.42578125" style="2" bestFit="1" customWidth="1"/>
    <col min="10497" max="10739" width="9.140625" style="2"/>
    <col min="10740" max="10740" width="53.7109375" style="2" bestFit="1" customWidth="1"/>
    <col min="10741" max="10741" width="8.42578125" style="2" customWidth="1"/>
    <col min="10742" max="10742" width="21.42578125" style="2" customWidth="1"/>
    <col min="10743" max="10743" width="21.140625" style="2" customWidth="1"/>
    <col min="10744" max="10744" width="21.5703125" style="2" customWidth="1"/>
    <col min="10745" max="10745" width="15" style="2" customWidth="1"/>
    <col min="10746" max="10746" width="20.5703125" style="2" customWidth="1"/>
    <col min="10747" max="10747" width="19.85546875" style="2" customWidth="1"/>
    <col min="10748" max="10748" width="9.140625" style="2"/>
    <col min="10749" max="10750" width="9.28515625" style="2" bestFit="1" customWidth="1"/>
    <col min="10751" max="10752" width="18.42578125" style="2" bestFit="1" customWidth="1"/>
    <col min="10753" max="10995" width="9.140625" style="2"/>
    <col min="10996" max="10996" width="53.7109375" style="2" bestFit="1" customWidth="1"/>
    <col min="10997" max="10997" width="8.42578125" style="2" customWidth="1"/>
    <col min="10998" max="10998" width="21.42578125" style="2" customWidth="1"/>
    <col min="10999" max="10999" width="21.140625" style="2" customWidth="1"/>
    <col min="11000" max="11000" width="21.5703125" style="2" customWidth="1"/>
    <col min="11001" max="11001" width="15" style="2" customWidth="1"/>
    <col min="11002" max="11002" width="20.5703125" style="2" customWidth="1"/>
    <col min="11003" max="11003" width="19.85546875" style="2" customWidth="1"/>
    <col min="11004" max="11004" width="9.140625" style="2"/>
    <col min="11005" max="11006" width="9.28515625" style="2" bestFit="1" customWidth="1"/>
    <col min="11007" max="11008" width="18.42578125" style="2" bestFit="1" customWidth="1"/>
    <col min="11009" max="11251" width="9.140625" style="2"/>
    <col min="11252" max="11252" width="53.7109375" style="2" bestFit="1" customWidth="1"/>
    <col min="11253" max="11253" width="8.42578125" style="2" customWidth="1"/>
    <col min="11254" max="11254" width="21.42578125" style="2" customWidth="1"/>
    <col min="11255" max="11255" width="21.140625" style="2" customWidth="1"/>
    <col min="11256" max="11256" width="21.5703125" style="2" customWidth="1"/>
    <col min="11257" max="11257" width="15" style="2" customWidth="1"/>
    <col min="11258" max="11258" width="20.5703125" style="2" customWidth="1"/>
    <col min="11259" max="11259" width="19.85546875" style="2" customWidth="1"/>
    <col min="11260" max="11260" width="9.140625" style="2"/>
    <col min="11261" max="11262" width="9.28515625" style="2" bestFit="1" customWidth="1"/>
    <col min="11263" max="11264" width="18.42578125" style="2" bestFit="1" customWidth="1"/>
    <col min="11265" max="11507" width="9.140625" style="2"/>
    <col min="11508" max="11508" width="53.7109375" style="2" bestFit="1" customWidth="1"/>
    <col min="11509" max="11509" width="8.42578125" style="2" customWidth="1"/>
    <col min="11510" max="11510" width="21.42578125" style="2" customWidth="1"/>
    <col min="11511" max="11511" width="21.140625" style="2" customWidth="1"/>
    <col min="11512" max="11512" width="21.5703125" style="2" customWidth="1"/>
    <col min="11513" max="11513" width="15" style="2" customWidth="1"/>
    <col min="11514" max="11514" width="20.5703125" style="2" customWidth="1"/>
    <col min="11515" max="11515" width="19.85546875" style="2" customWidth="1"/>
    <col min="11516" max="11516" width="9.140625" style="2"/>
    <col min="11517" max="11518" width="9.28515625" style="2" bestFit="1" customWidth="1"/>
    <col min="11519" max="11520" width="18.42578125" style="2" bestFit="1" customWidth="1"/>
    <col min="11521" max="11763" width="9.140625" style="2"/>
    <col min="11764" max="11764" width="53.7109375" style="2" bestFit="1" customWidth="1"/>
    <col min="11765" max="11765" width="8.42578125" style="2" customWidth="1"/>
    <col min="11766" max="11766" width="21.42578125" style="2" customWidth="1"/>
    <col min="11767" max="11767" width="21.140625" style="2" customWidth="1"/>
    <col min="11768" max="11768" width="21.5703125" style="2" customWidth="1"/>
    <col min="11769" max="11769" width="15" style="2" customWidth="1"/>
    <col min="11770" max="11770" width="20.5703125" style="2" customWidth="1"/>
    <col min="11771" max="11771" width="19.85546875" style="2" customWidth="1"/>
    <col min="11772" max="11772" width="9.140625" style="2"/>
    <col min="11773" max="11774" width="9.28515625" style="2" bestFit="1" customWidth="1"/>
    <col min="11775" max="11776" width="18.42578125" style="2" bestFit="1" customWidth="1"/>
    <col min="11777" max="12019" width="9.140625" style="2"/>
    <col min="12020" max="12020" width="53.7109375" style="2" bestFit="1" customWidth="1"/>
    <col min="12021" max="12021" width="8.42578125" style="2" customWidth="1"/>
    <col min="12022" max="12022" width="21.42578125" style="2" customWidth="1"/>
    <col min="12023" max="12023" width="21.140625" style="2" customWidth="1"/>
    <col min="12024" max="12024" width="21.5703125" style="2" customWidth="1"/>
    <col min="12025" max="12025" width="15" style="2" customWidth="1"/>
    <col min="12026" max="12026" width="20.5703125" style="2" customWidth="1"/>
    <col min="12027" max="12027" width="19.85546875" style="2" customWidth="1"/>
    <col min="12028" max="12028" width="9.140625" style="2"/>
    <col min="12029" max="12030" width="9.28515625" style="2" bestFit="1" customWidth="1"/>
    <col min="12031" max="12032" width="18.42578125" style="2" bestFit="1" customWidth="1"/>
    <col min="12033" max="12275" width="9.140625" style="2"/>
    <col min="12276" max="12276" width="53.7109375" style="2" bestFit="1" customWidth="1"/>
    <col min="12277" max="12277" width="8.42578125" style="2" customWidth="1"/>
    <col min="12278" max="12278" width="21.42578125" style="2" customWidth="1"/>
    <col min="12279" max="12279" width="21.140625" style="2" customWidth="1"/>
    <col min="12280" max="12280" width="21.5703125" style="2" customWidth="1"/>
    <col min="12281" max="12281" width="15" style="2" customWidth="1"/>
    <col min="12282" max="12282" width="20.5703125" style="2" customWidth="1"/>
    <col min="12283" max="12283" width="19.85546875" style="2" customWidth="1"/>
    <col min="12284" max="12284" width="9.140625" style="2"/>
    <col min="12285" max="12286" width="9.28515625" style="2" bestFit="1" customWidth="1"/>
    <col min="12287" max="12288" width="18.42578125" style="2" bestFit="1" customWidth="1"/>
    <col min="12289" max="12531" width="9.140625" style="2"/>
    <col min="12532" max="12532" width="53.7109375" style="2" bestFit="1" customWidth="1"/>
    <col min="12533" max="12533" width="8.42578125" style="2" customWidth="1"/>
    <col min="12534" max="12534" width="21.42578125" style="2" customWidth="1"/>
    <col min="12535" max="12535" width="21.140625" style="2" customWidth="1"/>
    <col min="12536" max="12536" width="21.5703125" style="2" customWidth="1"/>
    <col min="12537" max="12537" width="15" style="2" customWidth="1"/>
    <col min="12538" max="12538" width="20.5703125" style="2" customWidth="1"/>
    <col min="12539" max="12539" width="19.85546875" style="2" customWidth="1"/>
    <col min="12540" max="12540" width="9.140625" style="2"/>
    <col min="12541" max="12542" width="9.28515625" style="2" bestFit="1" customWidth="1"/>
    <col min="12543" max="12544" width="18.42578125" style="2" bestFit="1" customWidth="1"/>
    <col min="12545" max="12787" width="9.140625" style="2"/>
    <col min="12788" max="12788" width="53.7109375" style="2" bestFit="1" customWidth="1"/>
    <col min="12789" max="12789" width="8.42578125" style="2" customWidth="1"/>
    <col min="12790" max="12790" width="21.42578125" style="2" customWidth="1"/>
    <col min="12791" max="12791" width="21.140625" style="2" customWidth="1"/>
    <col min="12792" max="12792" width="21.5703125" style="2" customWidth="1"/>
    <col min="12793" max="12793" width="15" style="2" customWidth="1"/>
    <col min="12794" max="12794" width="20.5703125" style="2" customWidth="1"/>
    <col min="12795" max="12795" width="19.85546875" style="2" customWidth="1"/>
    <col min="12796" max="12796" width="9.140625" style="2"/>
    <col min="12797" max="12798" width="9.28515625" style="2" bestFit="1" customWidth="1"/>
    <col min="12799" max="12800" width="18.42578125" style="2" bestFit="1" customWidth="1"/>
    <col min="12801" max="13043" width="9.140625" style="2"/>
    <col min="13044" max="13044" width="53.7109375" style="2" bestFit="1" customWidth="1"/>
    <col min="13045" max="13045" width="8.42578125" style="2" customWidth="1"/>
    <col min="13046" max="13046" width="21.42578125" style="2" customWidth="1"/>
    <col min="13047" max="13047" width="21.140625" style="2" customWidth="1"/>
    <col min="13048" max="13048" width="21.5703125" style="2" customWidth="1"/>
    <col min="13049" max="13049" width="15" style="2" customWidth="1"/>
    <col min="13050" max="13050" width="20.5703125" style="2" customWidth="1"/>
    <col min="13051" max="13051" width="19.85546875" style="2" customWidth="1"/>
    <col min="13052" max="13052" width="9.140625" style="2"/>
    <col min="13053" max="13054" width="9.28515625" style="2" bestFit="1" customWidth="1"/>
    <col min="13055" max="13056" width="18.42578125" style="2" bestFit="1" customWidth="1"/>
    <col min="13057" max="13299" width="9.140625" style="2"/>
    <col min="13300" max="13300" width="53.7109375" style="2" bestFit="1" customWidth="1"/>
    <col min="13301" max="13301" width="8.42578125" style="2" customWidth="1"/>
    <col min="13302" max="13302" width="21.42578125" style="2" customWidth="1"/>
    <col min="13303" max="13303" width="21.140625" style="2" customWidth="1"/>
    <col min="13304" max="13304" width="21.5703125" style="2" customWidth="1"/>
    <col min="13305" max="13305" width="15" style="2" customWidth="1"/>
    <col min="13306" max="13306" width="20.5703125" style="2" customWidth="1"/>
    <col min="13307" max="13307" width="19.85546875" style="2" customWidth="1"/>
    <col min="13308" max="13308" width="9.140625" style="2"/>
    <col min="13309" max="13310" width="9.28515625" style="2" bestFit="1" customWidth="1"/>
    <col min="13311" max="13312" width="18.42578125" style="2" bestFit="1" customWidth="1"/>
    <col min="13313" max="13555" width="9.140625" style="2"/>
    <col min="13556" max="13556" width="53.7109375" style="2" bestFit="1" customWidth="1"/>
    <col min="13557" max="13557" width="8.42578125" style="2" customWidth="1"/>
    <col min="13558" max="13558" width="21.42578125" style="2" customWidth="1"/>
    <col min="13559" max="13559" width="21.140625" style="2" customWidth="1"/>
    <col min="13560" max="13560" width="21.5703125" style="2" customWidth="1"/>
    <col min="13561" max="13561" width="15" style="2" customWidth="1"/>
    <col min="13562" max="13562" width="20.5703125" style="2" customWidth="1"/>
    <col min="13563" max="13563" width="19.85546875" style="2" customWidth="1"/>
    <col min="13564" max="13564" width="9.140625" style="2"/>
    <col min="13565" max="13566" width="9.28515625" style="2" bestFit="1" customWidth="1"/>
    <col min="13567" max="13568" width="18.42578125" style="2" bestFit="1" customWidth="1"/>
    <col min="13569" max="13811" width="9.140625" style="2"/>
    <col min="13812" max="13812" width="53.7109375" style="2" bestFit="1" customWidth="1"/>
    <col min="13813" max="13813" width="8.42578125" style="2" customWidth="1"/>
    <col min="13814" max="13814" width="21.42578125" style="2" customWidth="1"/>
    <col min="13815" max="13815" width="21.140625" style="2" customWidth="1"/>
    <col min="13816" max="13816" width="21.5703125" style="2" customWidth="1"/>
    <col min="13817" max="13817" width="15" style="2" customWidth="1"/>
    <col min="13818" max="13818" width="20.5703125" style="2" customWidth="1"/>
    <col min="13819" max="13819" width="19.85546875" style="2" customWidth="1"/>
    <col min="13820" max="13820" width="9.140625" style="2"/>
    <col min="13821" max="13822" width="9.28515625" style="2" bestFit="1" customWidth="1"/>
    <col min="13823" max="13824" width="18.42578125" style="2" bestFit="1" customWidth="1"/>
    <col min="13825" max="14067" width="9.140625" style="2"/>
    <col min="14068" max="14068" width="53.7109375" style="2" bestFit="1" customWidth="1"/>
    <col min="14069" max="14069" width="8.42578125" style="2" customWidth="1"/>
    <col min="14070" max="14070" width="21.42578125" style="2" customWidth="1"/>
    <col min="14071" max="14071" width="21.140625" style="2" customWidth="1"/>
    <col min="14072" max="14072" width="21.5703125" style="2" customWidth="1"/>
    <col min="14073" max="14073" width="15" style="2" customWidth="1"/>
    <col min="14074" max="14074" width="20.5703125" style="2" customWidth="1"/>
    <col min="14075" max="14075" width="19.85546875" style="2" customWidth="1"/>
    <col min="14076" max="14076" width="9.140625" style="2"/>
    <col min="14077" max="14078" width="9.28515625" style="2" bestFit="1" customWidth="1"/>
    <col min="14079" max="14080" width="18.42578125" style="2" bestFit="1" customWidth="1"/>
    <col min="14081" max="14323" width="9.140625" style="2"/>
    <col min="14324" max="14324" width="53.7109375" style="2" bestFit="1" customWidth="1"/>
    <col min="14325" max="14325" width="8.42578125" style="2" customWidth="1"/>
    <col min="14326" max="14326" width="21.42578125" style="2" customWidth="1"/>
    <col min="14327" max="14327" width="21.140625" style="2" customWidth="1"/>
    <col min="14328" max="14328" width="21.5703125" style="2" customWidth="1"/>
    <col min="14329" max="14329" width="15" style="2" customWidth="1"/>
    <col min="14330" max="14330" width="20.5703125" style="2" customWidth="1"/>
    <col min="14331" max="14331" width="19.85546875" style="2" customWidth="1"/>
    <col min="14332" max="14332" width="9.140625" style="2"/>
    <col min="14333" max="14334" width="9.28515625" style="2" bestFit="1" customWidth="1"/>
    <col min="14335" max="14336" width="18.42578125" style="2" bestFit="1" customWidth="1"/>
    <col min="14337" max="14579" width="9.140625" style="2"/>
    <col min="14580" max="14580" width="53.7109375" style="2" bestFit="1" customWidth="1"/>
    <col min="14581" max="14581" width="8.42578125" style="2" customWidth="1"/>
    <col min="14582" max="14582" width="21.42578125" style="2" customWidth="1"/>
    <col min="14583" max="14583" width="21.140625" style="2" customWidth="1"/>
    <col min="14584" max="14584" width="21.5703125" style="2" customWidth="1"/>
    <col min="14585" max="14585" width="15" style="2" customWidth="1"/>
    <col min="14586" max="14586" width="20.5703125" style="2" customWidth="1"/>
    <col min="14587" max="14587" width="19.85546875" style="2" customWidth="1"/>
    <col min="14588" max="14588" width="9.140625" style="2"/>
    <col min="14589" max="14590" width="9.28515625" style="2" bestFit="1" customWidth="1"/>
    <col min="14591" max="14592" width="18.42578125" style="2" bestFit="1" customWidth="1"/>
    <col min="14593" max="14835" width="9.140625" style="2"/>
    <col min="14836" max="14836" width="53.7109375" style="2" bestFit="1" customWidth="1"/>
    <col min="14837" max="14837" width="8.42578125" style="2" customWidth="1"/>
    <col min="14838" max="14838" width="21.42578125" style="2" customWidth="1"/>
    <col min="14839" max="14839" width="21.140625" style="2" customWidth="1"/>
    <col min="14840" max="14840" width="21.5703125" style="2" customWidth="1"/>
    <col min="14841" max="14841" width="15" style="2" customWidth="1"/>
    <col min="14842" max="14842" width="20.5703125" style="2" customWidth="1"/>
    <col min="14843" max="14843" width="19.85546875" style="2" customWidth="1"/>
    <col min="14844" max="14844" width="9.140625" style="2"/>
    <col min="14845" max="14846" width="9.28515625" style="2" bestFit="1" customWidth="1"/>
    <col min="14847" max="14848" width="18.42578125" style="2" bestFit="1" customWidth="1"/>
    <col min="14849" max="15091" width="9.140625" style="2"/>
    <col min="15092" max="15092" width="53.7109375" style="2" bestFit="1" customWidth="1"/>
    <col min="15093" max="15093" width="8.42578125" style="2" customWidth="1"/>
    <col min="15094" max="15094" width="21.42578125" style="2" customWidth="1"/>
    <col min="15095" max="15095" width="21.140625" style="2" customWidth="1"/>
    <col min="15096" max="15096" width="21.5703125" style="2" customWidth="1"/>
    <col min="15097" max="15097" width="15" style="2" customWidth="1"/>
    <col min="15098" max="15098" width="20.5703125" style="2" customWidth="1"/>
    <col min="15099" max="15099" width="19.85546875" style="2" customWidth="1"/>
    <col min="15100" max="15100" width="9.140625" style="2"/>
    <col min="15101" max="15102" width="9.28515625" style="2" bestFit="1" customWidth="1"/>
    <col min="15103" max="15104" width="18.42578125" style="2" bestFit="1" customWidth="1"/>
    <col min="15105" max="15347" width="9.140625" style="2"/>
    <col min="15348" max="15348" width="53.7109375" style="2" bestFit="1" customWidth="1"/>
    <col min="15349" max="15349" width="8.42578125" style="2" customWidth="1"/>
    <col min="15350" max="15350" width="21.42578125" style="2" customWidth="1"/>
    <col min="15351" max="15351" width="21.140625" style="2" customWidth="1"/>
    <col min="15352" max="15352" width="21.5703125" style="2" customWidth="1"/>
    <col min="15353" max="15353" width="15" style="2" customWidth="1"/>
    <col min="15354" max="15354" width="20.5703125" style="2" customWidth="1"/>
    <col min="15355" max="15355" width="19.85546875" style="2" customWidth="1"/>
    <col min="15356" max="15356" width="9.140625" style="2"/>
    <col min="15357" max="15358" width="9.28515625" style="2" bestFit="1" customWidth="1"/>
    <col min="15359" max="15360" width="18.42578125" style="2" bestFit="1" customWidth="1"/>
    <col min="15361" max="15603" width="9.140625" style="2"/>
    <col min="15604" max="15604" width="53.7109375" style="2" bestFit="1" customWidth="1"/>
    <col min="15605" max="15605" width="8.42578125" style="2" customWidth="1"/>
    <col min="15606" max="15606" width="21.42578125" style="2" customWidth="1"/>
    <col min="15607" max="15607" width="21.140625" style="2" customWidth="1"/>
    <col min="15608" max="15608" width="21.5703125" style="2" customWidth="1"/>
    <col min="15609" max="15609" width="15" style="2" customWidth="1"/>
    <col min="15610" max="15610" width="20.5703125" style="2" customWidth="1"/>
    <col min="15611" max="15611" width="19.85546875" style="2" customWidth="1"/>
    <col min="15612" max="15612" width="9.140625" style="2"/>
    <col min="15613" max="15614" width="9.28515625" style="2" bestFit="1" customWidth="1"/>
    <col min="15615" max="15616" width="18.42578125" style="2" bestFit="1" customWidth="1"/>
    <col min="15617" max="15859" width="9.140625" style="2"/>
    <col min="15860" max="15860" width="53.7109375" style="2" bestFit="1" customWidth="1"/>
    <col min="15861" max="15861" width="8.42578125" style="2" customWidth="1"/>
    <col min="15862" max="15862" width="21.42578125" style="2" customWidth="1"/>
    <col min="15863" max="15863" width="21.140625" style="2" customWidth="1"/>
    <col min="15864" max="15864" width="21.5703125" style="2" customWidth="1"/>
    <col min="15865" max="15865" width="15" style="2" customWidth="1"/>
    <col min="15866" max="15866" width="20.5703125" style="2" customWidth="1"/>
    <col min="15867" max="15867" width="19.85546875" style="2" customWidth="1"/>
    <col min="15868" max="15868" width="9.140625" style="2"/>
    <col min="15869" max="15870" width="9.28515625" style="2" bestFit="1" customWidth="1"/>
    <col min="15871" max="15872" width="18.42578125" style="2" bestFit="1" customWidth="1"/>
    <col min="15873" max="16115" width="9.140625" style="2"/>
    <col min="16116" max="16116" width="53.7109375" style="2" bestFit="1" customWidth="1"/>
    <col min="16117" max="16117" width="8.42578125" style="2" customWidth="1"/>
    <col min="16118" max="16118" width="21.42578125" style="2" customWidth="1"/>
    <col min="16119" max="16119" width="21.140625" style="2" customWidth="1"/>
    <col min="16120" max="16120" width="21.5703125" style="2" customWidth="1"/>
    <col min="16121" max="16121" width="15" style="2" customWidth="1"/>
    <col min="16122" max="16122" width="20.5703125" style="2" customWidth="1"/>
    <col min="16123" max="16123" width="19.85546875" style="2" customWidth="1"/>
    <col min="16124" max="16124" width="9.140625" style="2"/>
    <col min="16125" max="16126" width="9.28515625" style="2" bestFit="1" customWidth="1"/>
    <col min="16127" max="16128" width="18.42578125" style="2" bestFit="1" customWidth="1"/>
    <col min="16129" max="16384" width="9.140625" style="2"/>
  </cols>
  <sheetData>
    <row r="4" spans="2:5" ht="21.75" customHeight="1" x14ac:dyDescent="0.2">
      <c r="B4" s="1" t="s">
        <v>0</v>
      </c>
    </row>
    <row r="6" spans="2:5" ht="21.75" customHeight="1" x14ac:dyDescent="0.2">
      <c r="B6" s="4" t="s">
        <v>89</v>
      </c>
    </row>
    <row r="7" spans="2:5" ht="21.75" customHeight="1" x14ac:dyDescent="0.2">
      <c r="B7" s="4"/>
      <c r="E7" s="5" t="s">
        <v>1</v>
      </c>
    </row>
    <row r="8" spans="2:5" ht="21.75" customHeight="1" x14ac:dyDescent="0.2">
      <c r="B8" s="6"/>
      <c r="C8" s="6"/>
      <c r="D8" s="7"/>
      <c r="E8" s="7"/>
    </row>
    <row r="9" spans="2:5" ht="21.75" customHeight="1" x14ac:dyDescent="0.2">
      <c r="B9" s="9"/>
      <c r="C9" s="110" t="s">
        <v>3</v>
      </c>
      <c r="D9" s="10" t="s">
        <v>4</v>
      </c>
      <c r="E9" s="10" t="s">
        <v>5</v>
      </c>
    </row>
    <row r="10" spans="2:5" ht="21.75" customHeight="1" x14ac:dyDescent="0.2">
      <c r="B10" s="9"/>
      <c r="C10" s="111"/>
      <c r="D10" s="10"/>
      <c r="E10" s="10"/>
    </row>
    <row r="11" spans="2:5" s="1" customFormat="1" ht="21.75" customHeight="1" x14ac:dyDescent="0.15">
      <c r="B11" s="12" t="s">
        <v>6</v>
      </c>
      <c r="C11" s="13"/>
      <c r="D11" s="12"/>
      <c r="E11" s="12"/>
    </row>
    <row r="12" spans="2:5" s="1" customFormat="1" ht="21.75" customHeight="1" x14ac:dyDescent="0.15">
      <c r="B12" s="12" t="s">
        <v>7</v>
      </c>
      <c r="C12" s="13"/>
      <c r="D12" s="14"/>
      <c r="E12" s="12"/>
    </row>
    <row r="13" spans="2:5" s="1" customFormat="1" ht="21.75" customHeight="1" x14ac:dyDescent="0.15">
      <c r="B13" s="12"/>
      <c r="C13" s="13"/>
      <c r="D13" s="14"/>
      <c r="E13" s="12"/>
    </row>
    <row r="14" spans="2:5" ht="21.75" customHeight="1" x14ac:dyDescent="0.2">
      <c r="B14" s="6" t="s">
        <v>8</v>
      </c>
      <c r="C14" s="15" t="s">
        <v>90</v>
      </c>
      <c r="D14" s="16">
        <v>27272078</v>
      </c>
      <c r="E14" s="17">
        <v>26594660</v>
      </c>
    </row>
    <row r="15" spans="2:5" ht="21.75" customHeight="1" x14ac:dyDescent="0.2">
      <c r="B15" s="6" t="s">
        <v>9</v>
      </c>
      <c r="C15" s="15" t="s">
        <v>91</v>
      </c>
      <c r="D15" s="16">
        <v>185806</v>
      </c>
      <c r="E15" s="17">
        <v>190521</v>
      </c>
    </row>
    <row r="16" spans="2:5" ht="21.75" customHeight="1" x14ac:dyDescent="0.2">
      <c r="B16" s="6" t="s">
        <v>10</v>
      </c>
      <c r="C16" s="15" t="s">
        <v>92</v>
      </c>
      <c r="D16" s="16">
        <v>2483042</v>
      </c>
      <c r="E16" s="17">
        <v>3681404</v>
      </c>
    </row>
    <row r="17" spans="2:5" ht="21.75" customHeight="1" x14ac:dyDescent="0.2">
      <c r="B17" s="6" t="s">
        <v>11</v>
      </c>
      <c r="C17" s="15" t="s">
        <v>93</v>
      </c>
      <c r="D17" s="16">
        <v>1112218</v>
      </c>
      <c r="E17" s="17">
        <v>1278773</v>
      </c>
    </row>
    <row r="18" spans="2:5" ht="21.75" customHeight="1" x14ac:dyDescent="0.2">
      <c r="B18" s="6" t="s">
        <v>12</v>
      </c>
      <c r="C18" s="15" t="s">
        <v>94</v>
      </c>
      <c r="D18" s="16">
        <v>70168660</v>
      </c>
      <c r="E18" s="17">
        <v>67950815</v>
      </c>
    </row>
    <row r="19" spans="2:5" ht="21.75" customHeight="1" x14ac:dyDescent="0.2">
      <c r="B19" s="6" t="s">
        <v>13</v>
      </c>
      <c r="C19" s="15" t="s">
        <v>95</v>
      </c>
      <c r="D19" s="16">
        <v>555802</v>
      </c>
      <c r="E19" s="17">
        <v>601115</v>
      </c>
    </row>
    <row r="20" spans="2:5" ht="21.75" customHeight="1" x14ac:dyDescent="0.2">
      <c r="B20" s="6" t="s">
        <v>14</v>
      </c>
      <c r="C20" s="15" t="s">
        <v>96</v>
      </c>
      <c r="D20" s="16">
        <v>415912</v>
      </c>
      <c r="E20" s="17">
        <v>411310</v>
      </c>
    </row>
    <row r="21" spans="2:5" ht="21.75" customHeight="1" x14ac:dyDescent="0.2">
      <c r="B21" s="19"/>
      <c r="C21" s="20"/>
      <c r="D21" s="22">
        <f>SUM(D14:D20)</f>
        <v>102193518</v>
      </c>
      <c r="E21" s="23">
        <f>SUM(E14:E20)</f>
        <v>100708598</v>
      </c>
    </row>
    <row r="22" spans="2:5" ht="21.75" customHeight="1" x14ac:dyDescent="0.2">
      <c r="B22" s="12" t="s">
        <v>15</v>
      </c>
      <c r="C22" s="15"/>
      <c r="D22" s="16"/>
      <c r="E22" s="17"/>
    </row>
    <row r="23" spans="2:5" ht="21.75" customHeight="1" x14ac:dyDescent="0.2">
      <c r="B23" s="6" t="s">
        <v>16</v>
      </c>
      <c r="C23" s="15" t="s">
        <v>97</v>
      </c>
      <c r="D23" s="16">
        <v>1701977</v>
      </c>
      <c r="E23" s="17">
        <v>1915470</v>
      </c>
    </row>
    <row r="24" spans="2:5" ht="21.75" customHeight="1" x14ac:dyDescent="0.2">
      <c r="B24" s="6" t="s">
        <v>17</v>
      </c>
      <c r="C24" s="15" t="s">
        <v>98</v>
      </c>
      <c r="D24" s="16">
        <v>9140793</v>
      </c>
      <c r="E24" s="17">
        <v>10210354</v>
      </c>
    </row>
    <row r="25" spans="2:5" ht="21.75" customHeight="1" x14ac:dyDescent="0.2">
      <c r="B25" s="6" t="s">
        <v>12</v>
      </c>
      <c r="C25" s="15" t="s">
        <v>94</v>
      </c>
      <c r="D25" s="16">
        <v>0</v>
      </c>
      <c r="E25" s="17">
        <v>0</v>
      </c>
    </row>
    <row r="26" spans="2:5" ht="21.75" customHeight="1" x14ac:dyDescent="0.2">
      <c r="B26" s="6" t="s">
        <v>18</v>
      </c>
      <c r="C26" s="15" t="s">
        <v>100</v>
      </c>
      <c r="D26" s="16">
        <v>4953787</v>
      </c>
      <c r="E26" s="17">
        <v>4654795</v>
      </c>
    </row>
    <row r="27" spans="2:5" ht="57" customHeight="1" x14ac:dyDescent="0.2">
      <c r="B27" s="6" t="s">
        <v>19</v>
      </c>
      <c r="C27" s="15" t="s">
        <v>101</v>
      </c>
      <c r="D27" s="16">
        <v>18130541</v>
      </c>
      <c r="E27" s="17">
        <v>15994807</v>
      </c>
    </row>
    <row r="28" spans="2:5" ht="21.75" customHeight="1" x14ac:dyDescent="0.2">
      <c r="B28" s="6"/>
      <c r="C28" s="15"/>
      <c r="D28" s="22">
        <f t="shared" ref="D28:E28" si="0">SUM(D23:D27)</f>
        <v>33927098</v>
      </c>
      <c r="E28" s="23">
        <f t="shared" si="0"/>
        <v>32775426</v>
      </c>
    </row>
    <row r="29" spans="2:5" s="1" customFormat="1" ht="21.75" customHeight="1" x14ac:dyDescent="0.15">
      <c r="B29" s="12" t="s">
        <v>20</v>
      </c>
      <c r="C29" s="13"/>
      <c r="D29" s="22">
        <f>D21+D28</f>
        <v>136120616</v>
      </c>
      <c r="E29" s="23">
        <f t="shared" ref="E29" si="1">E21+E28</f>
        <v>133484024</v>
      </c>
    </row>
    <row r="30" spans="2:5" ht="21.75" customHeight="1" x14ac:dyDescent="0.2">
      <c r="B30" s="12" t="s">
        <v>21</v>
      </c>
      <c r="C30" s="15"/>
      <c r="D30" s="16"/>
      <c r="E30" s="17"/>
    </row>
    <row r="31" spans="2:5" ht="21.75" customHeight="1" x14ac:dyDescent="0.2">
      <c r="B31" s="12" t="s">
        <v>22</v>
      </c>
      <c r="C31" s="15"/>
      <c r="D31" s="16"/>
      <c r="E31" s="17"/>
    </row>
    <row r="32" spans="2:5" ht="21.75" customHeight="1" x14ac:dyDescent="0.2">
      <c r="B32" s="6" t="s">
        <v>23</v>
      </c>
      <c r="C32" s="15" t="s">
        <v>102</v>
      </c>
      <c r="D32" s="16">
        <v>100000</v>
      </c>
      <c r="E32" s="17">
        <v>100000</v>
      </c>
    </row>
    <row r="33" spans="2:5" ht="21.75" customHeight="1" x14ac:dyDescent="0.2">
      <c r="B33" s="6" t="s">
        <v>24</v>
      </c>
      <c r="C33" s="15"/>
      <c r="D33" s="16">
        <v>0</v>
      </c>
      <c r="E33" s="17" t="s">
        <v>25</v>
      </c>
    </row>
    <row r="34" spans="2:5" ht="21.75" customHeight="1" x14ac:dyDescent="0.2">
      <c r="B34" s="6" t="s">
        <v>26</v>
      </c>
      <c r="C34" s="15"/>
      <c r="D34" s="16">
        <v>26519246</v>
      </c>
      <c r="E34" s="17">
        <v>31870973</v>
      </c>
    </row>
    <row r="35" spans="2:5" ht="21.75" customHeight="1" x14ac:dyDescent="0.2">
      <c r="B35" s="12"/>
      <c r="C35" s="15"/>
      <c r="D35" s="22">
        <f>SUM(D32:D34)</f>
        <v>26619246</v>
      </c>
      <c r="E35" s="23">
        <f>SUM(E32:E34)</f>
        <v>31970973</v>
      </c>
    </row>
    <row r="36" spans="2:5" ht="21.75" customHeight="1" x14ac:dyDescent="0.2">
      <c r="B36" s="12" t="s">
        <v>27</v>
      </c>
      <c r="C36" s="15"/>
      <c r="D36" s="16"/>
      <c r="E36" s="17"/>
    </row>
    <row r="37" spans="2:5" ht="21.75" customHeight="1" x14ac:dyDescent="0.2">
      <c r="D37" s="16"/>
      <c r="E37" s="6"/>
    </row>
    <row r="38" spans="2:5" ht="21.75" customHeight="1" x14ac:dyDescent="0.2">
      <c r="B38" s="6" t="s">
        <v>28</v>
      </c>
      <c r="C38" s="15" t="s">
        <v>93</v>
      </c>
      <c r="D38" s="16">
        <v>890434</v>
      </c>
      <c r="E38" s="17">
        <v>1213115</v>
      </c>
    </row>
    <row r="39" spans="2:5" ht="21.75" customHeight="1" x14ac:dyDescent="0.2">
      <c r="B39" s="6" t="s">
        <v>29</v>
      </c>
      <c r="C39" s="15" t="s">
        <v>103</v>
      </c>
      <c r="D39" s="16">
        <v>61881335</v>
      </c>
      <c r="E39" s="17">
        <v>57904728</v>
      </c>
    </row>
    <row r="40" spans="2:5" ht="21.75" customHeight="1" x14ac:dyDescent="0.2">
      <c r="B40" s="6" t="s">
        <v>30</v>
      </c>
      <c r="C40" s="15" t="s">
        <v>104</v>
      </c>
      <c r="D40" s="16">
        <v>791203</v>
      </c>
      <c r="E40" s="17">
        <v>720678</v>
      </c>
    </row>
    <row r="41" spans="2:5" ht="21.75" customHeight="1" x14ac:dyDescent="0.2">
      <c r="B41" s="6" t="s">
        <v>31</v>
      </c>
      <c r="C41" s="15" t="s">
        <v>99</v>
      </c>
      <c r="D41" s="16">
        <v>571593</v>
      </c>
      <c r="E41" s="17">
        <v>496695</v>
      </c>
    </row>
    <row r="42" spans="2:5" ht="21.75" customHeight="1" x14ac:dyDescent="0.2">
      <c r="B42" s="6"/>
      <c r="C42" s="15"/>
      <c r="D42" s="16">
        <v>0</v>
      </c>
      <c r="E42" s="17">
        <v>0</v>
      </c>
    </row>
    <row r="43" spans="2:5" ht="21.75" customHeight="1" x14ac:dyDescent="0.2">
      <c r="B43" s="6"/>
      <c r="C43" s="15"/>
      <c r="D43" s="22">
        <f>SUM(D38:D42)</f>
        <v>64134565</v>
      </c>
      <c r="E43" s="23">
        <f t="shared" ref="E43" si="2">SUM(E38:E42)</f>
        <v>60335216</v>
      </c>
    </row>
    <row r="44" spans="2:5" ht="21.75" customHeight="1" x14ac:dyDescent="0.2">
      <c r="B44" s="12" t="s">
        <v>32</v>
      </c>
      <c r="C44" s="15"/>
      <c r="D44" s="25"/>
      <c r="E44" s="17"/>
    </row>
    <row r="45" spans="2:5" ht="21.75" customHeight="1" x14ac:dyDescent="0.2">
      <c r="B45" s="6"/>
      <c r="C45" s="6"/>
      <c r="D45" s="16"/>
      <c r="E45" s="6"/>
    </row>
    <row r="46" spans="2:5" ht="21.75" customHeight="1" x14ac:dyDescent="0.2">
      <c r="B46" s="6" t="s">
        <v>33</v>
      </c>
      <c r="C46" s="15" t="s">
        <v>105</v>
      </c>
      <c r="D46" s="25">
        <v>1339612</v>
      </c>
      <c r="E46" s="25">
        <v>2908144</v>
      </c>
    </row>
    <row r="47" spans="2:5" ht="21.75" customHeight="1" x14ac:dyDescent="0.2">
      <c r="B47" s="6" t="s">
        <v>34</v>
      </c>
      <c r="C47" s="15" t="s">
        <v>103</v>
      </c>
      <c r="D47" s="25">
        <v>25472894</v>
      </c>
      <c r="E47" s="25">
        <v>21719848</v>
      </c>
    </row>
    <row r="48" spans="2:5" ht="21.75" customHeight="1" x14ac:dyDescent="0.2">
      <c r="B48" s="6" t="s">
        <v>35</v>
      </c>
      <c r="C48" s="15" t="s">
        <v>106</v>
      </c>
      <c r="D48" s="25">
        <v>11888153</v>
      </c>
      <c r="E48" s="25">
        <v>10147193</v>
      </c>
    </row>
    <row r="49" spans="2:5" ht="21.75" customHeight="1" x14ac:dyDescent="0.2">
      <c r="B49" s="6" t="s">
        <v>36</v>
      </c>
      <c r="C49" s="15" t="s">
        <v>106</v>
      </c>
      <c r="D49" s="25">
        <v>4722968</v>
      </c>
      <c r="E49" s="25">
        <v>3863777</v>
      </c>
    </row>
    <row r="50" spans="2:5" ht="21.75" customHeight="1" x14ac:dyDescent="0.2">
      <c r="B50" s="26" t="s">
        <v>37</v>
      </c>
      <c r="C50" s="15" t="s">
        <v>108</v>
      </c>
      <c r="D50" s="25">
        <v>1943178</v>
      </c>
      <c r="E50" s="25">
        <v>2538873</v>
      </c>
    </row>
    <row r="51" spans="2:5" ht="21.75" customHeight="1" x14ac:dyDescent="0.2">
      <c r="B51" s="6"/>
      <c r="C51" s="15"/>
      <c r="D51" s="27">
        <f>SUM(D46:D50)</f>
        <v>45366805</v>
      </c>
      <c r="E51" s="28">
        <f t="shared" ref="E51" si="3">SUM(E46:E50)</f>
        <v>41177835</v>
      </c>
    </row>
    <row r="52" spans="2:5" ht="21.75" customHeight="1" x14ac:dyDescent="0.2">
      <c r="B52" s="12" t="s">
        <v>38</v>
      </c>
      <c r="C52" s="13"/>
      <c r="D52" s="29">
        <f>D43+D51</f>
        <v>109501370</v>
      </c>
      <c r="E52" s="24">
        <f t="shared" ref="E52" si="4">E43+E51</f>
        <v>101513051</v>
      </c>
    </row>
    <row r="53" spans="2:5" s="1" customFormat="1" ht="21.75" customHeight="1" x14ac:dyDescent="0.15">
      <c r="B53" s="12" t="s">
        <v>39</v>
      </c>
      <c r="C53" s="15"/>
      <c r="D53" s="30">
        <f t="shared" ref="D53" si="5">D35+D52</f>
        <v>136120616</v>
      </c>
      <c r="E53" s="30">
        <f>E35+E52</f>
        <v>133484024</v>
      </c>
    </row>
    <row r="54" spans="2:5" ht="21.75" customHeight="1" x14ac:dyDescent="0.2">
      <c r="B54" s="12" t="s">
        <v>40</v>
      </c>
      <c r="C54" s="12"/>
      <c r="D54" s="31">
        <f>((D35-D15)/100000)*1000</f>
        <v>264334.40000000002</v>
      </c>
      <c r="E54" s="31">
        <f>((E35-E15)/100000)*1000</f>
        <v>317804.52</v>
      </c>
    </row>
    <row r="55" spans="2:5" ht="21.75" customHeight="1" x14ac:dyDescent="0.2">
      <c r="C55" s="34"/>
    </row>
  </sheetData>
  <mergeCells count="5">
    <mergeCell ref="D9:D10"/>
    <mergeCell ref="E9:E10"/>
    <mergeCell ref="D8:E8"/>
    <mergeCell ref="B9:B10"/>
    <mergeCell ref="C9:C10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4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9D383-1F8C-44FF-B8FA-CB343C83BF9F}">
  <sheetPr>
    <tabColor rgb="FFFFC000"/>
  </sheetPr>
  <dimension ref="B4:G26"/>
  <sheetViews>
    <sheetView topLeftCell="A4" zoomScaleNormal="100" workbookViewId="0">
      <selection activeCell="C8" sqref="C8:C10"/>
    </sheetView>
  </sheetViews>
  <sheetFormatPr defaultRowHeight="21.75" customHeight="1" x14ac:dyDescent="0.2"/>
  <cols>
    <col min="1" max="1" width="9.140625" style="2"/>
    <col min="2" max="2" width="53.7109375" style="2" bestFit="1" customWidth="1"/>
    <col min="3" max="3" width="11.5703125" style="2" customWidth="1"/>
    <col min="4" max="5" width="21.140625" style="2" customWidth="1"/>
    <col min="6" max="6" width="21.140625" style="3" customWidth="1"/>
    <col min="7" max="7" width="14.5703125" style="2" customWidth="1"/>
    <col min="8" max="9" width="11.140625" style="2" bestFit="1" customWidth="1"/>
    <col min="10" max="246" width="9.140625" style="2"/>
    <col min="247" max="247" width="53.7109375" style="2" bestFit="1" customWidth="1"/>
    <col min="248" max="248" width="8.42578125" style="2" customWidth="1"/>
    <col min="249" max="249" width="21.42578125" style="2" customWidth="1"/>
    <col min="250" max="250" width="21.140625" style="2" customWidth="1"/>
    <col min="251" max="251" width="21.5703125" style="2" customWidth="1"/>
    <col min="252" max="252" width="15" style="2" customWidth="1"/>
    <col min="253" max="253" width="20.5703125" style="2" customWidth="1"/>
    <col min="254" max="254" width="19.85546875" style="2" customWidth="1"/>
    <col min="255" max="255" width="9.140625" style="2"/>
    <col min="256" max="257" width="9.28515625" style="2" bestFit="1" customWidth="1"/>
    <col min="258" max="259" width="18.42578125" style="2" bestFit="1" customWidth="1"/>
    <col min="260" max="502" width="9.140625" style="2"/>
    <col min="503" max="503" width="53.7109375" style="2" bestFit="1" customWidth="1"/>
    <col min="504" max="504" width="8.42578125" style="2" customWidth="1"/>
    <col min="505" max="505" width="21.42578125" style="2" customWidth="1"/>
    <col min="506" max="506" width="21.140625" style="2" customWidth="1"/>
    <col min="507" max="507" width="21.5703125" style="2" customWidth="1"/>
    <col min="508" max="508" width="15" style="2" customWidth="1"/>
    <col min="509" max="509" width="20.5703125" style="2" customWidth="1"/>
    <col min="510" max="510" width="19.85546875" style="2" customWidth="1"/>
    <col min="511" max="511" width="9.140625" style="2"/>
    <col min="512" max="513" width="9.28515625" style="2" bestFit="1" customWidth="1"/>
    <col min="514" max="515" width="18.42578125" style="2" bestFit="1" customWidth="1"/>
    <col min="516" max="758" width="9.140625" style="2"/>
    <col min="759" max="759" width="53.7109375" style="2" bestFit="1" customWidth="1"/>
    <col min="760" max="760" width="8.42578125" style="2" customWidth="1"/>
    <col min="761" max="761" width="21.42578125" style="2" customWidth="1"/>
    <col min="762" max="762" width="21.140625" style="2" customWidth="1"/>
    <col min="763" max="763" width="21.5703125" style="2" customWidth="1"/>
    <col min="764" max="764" width="15" style="2" customWidth="1"/>
    <col min="765" max="765" width="20.5703125" style="2" customWidth="1"/>
    <col min="766" max="766" width="19.85546875" style="2" customWidth="1"/>
    <col min="767" max="767" width="9.140625" style="2"/>
    <col min="768" max="769" width="9.28515625" style="2" bestFit="1" customWidth="1"/>
    <col min="770" max="771" width="18.42578125" style="2" bestFit="1" customWidth="1"/>
    <col min="772" max="1014" width="9.140625" style="2"/>
    <col min="1015" max="1015" width="53.7109375" style="2" bestFit="1" customWidth="1"/>
    <col min="1016" max="1016" width="8.42578125" style="2" customWidth="1"/>
    <col min="1017" max="1017" width="21.42578125" style="2" customWidth="1"/>
    <col min="1018" max="1018" width="21.140625" style="2" customWidth="1"/>
    <col min="1019" max="1019" width="21.5703125" style="2" customWidth="1"/>
    <col min="1020" max="1020" width="15" style="2" customWidth="1"/>
    <col min="1021" max="1021" width="20.5703125" style="2" customWidth="1"/>
    <col min="1022" max="1022" width="19.85546875" style="2" customWidth="1"/>
    <col min="1023" max="1023" width="9.140625" style="2"/>
    <col min="1024" max="1025" width="9.28515625" style="2" bestFit="1" customWidth="1"/>
    <col min="1026" max="1027" width="18.42578125" style="2" bestFit="1" customWidth="1"/>
    <col min="1028" max="1270" width="9.140625" style="2"/>
    <col min="1271" max="1271" width="53.7109375" style="2" bestFit="1" customWidth="1"/>
    <col min="1272" max="1272" width="8.42578125" style="2" customWidth="1"/>
    <col min="1273" max="1273" width="21.42578125" style="2" customWidth="1"/>
    <col min="1274" max="1274" width="21.140625" style="2" customWidth="1"/>
    <col min="1275" max="1275" width="21.5703125" style="2" customWidth="1"/>
    <col min="1276" max="1276" width="15" style="2" customWidth="1"/>
    <col min="1277" max="1277" width="20.5703125" style="2" customWidth="1"/>
    <col min="1278" max="1278" width="19.85546875" style="2" customWidth="1"/>
    <col min="1279" max="1279" width="9.140625" style="2"/>
    <col min="1280" max="1281" width="9.28515625" style="2" bestFit="1" customWidth="1"/>
    <col min="1282" max="1283" width="18.42578125" style="2" bestFit="1" customWidth="1"/>
    <col min="1284" max="1526" width="9.140625" style="2"/>
    <col min="1527" max="1527" width="53.7109375" style="2" bestFit="1" customWidth="1"/>
    <col min="1528" max="1528" width="8.42578125" style="2" customWidth="1"/>
    <col min="1529" max="1529" width="21.42578125" style="2" customWidth="1"/>
    <col min="1530" max="1530" width="21.140625" style="2" customWidth="1"/>
    <col min="1531" max="1531" width="21.5703125" style="2" customWidth="1"/>
    <col min="1532" max="1532" width="15" style="2" customWidth="1"/>
    <col min="1533" max="1533" width="20.5703125" style="2" customWidth="1"/>
    <col min="1534" max="1534" width="19.85546875" style="2" customWidth="1"/>
    <col min="1535" max="1535" width="9.140625" style="2"/>
    <col min="1536" max="1537" width="9.28515625" style="2" bestFit="1" customWidth="1"/>
    <col min="1538" max="1539" width="18.42578125" style="2" bestFit="1" customWidth="1"/>
    <col min="1540" max="1782" width="9.140625" style="2"/>
    <col min="1783" max="1783" width="53.7109375" style="2" bestFit="1" customWidth="1"/>
    <col min="1784" max="1784" width="8.42578125" style="2" customWidth="1"/>
    <col min="1785" max="1785" width="21.42578125" style="2" customWidth="1"/>
    <col min="1786" max="1786" width="21.140625" style="2" customWidth="1"/>
    <col min="1787" max="1787" width="21.5703125" style="2" customWidth="1"/>
    <col min="1788" max="1788" width="15" style="2" customWidth="1"/>
    <col min="1789" max="1789" width="20.5703125" style="2" customWidth="1"/>
    <col min="1790" max="1790" width="19.85546875" style="2" customWidth="1"/>
    <col min="1791" max="1791" width="9.140625" style="2"/>
    <col min="1792" max="1793" width="9.28515625" style="2" bestFit="1" customWidth="1"/>
    <col min="1794" max="1795" width="18.42578125" style="2" bestFit="1" customWidth="1"/>
    <col min="1796" max="2038" width="9.140625" style="2"/>
    <col min="2039" max="2039" width="53.7109375" style="2" bestFit="1" customWidth="1"/>
    <col min="2040" max="2040" width="8.42578125" style="2" customWidth="1"/>
    <col min="2041" max="2041" width="21.42578125" style="2" customWidth="1"/>
    <col min="2042" max="2042" width="21.140625" style="2" customWidth="1"/>
    <col min="2043" max="2043" width="21.5703125" style="2" customWidth="1"/>
    <col min="2044" max="2044" width="15" style="2" customWidth="1"/>
    <col min="2045" max="2045" width="20.5703125" style="2" customWidth="1"/>
    <col min="2046" max="2046" width="19.85546875" style="2" customWidth="1"/>
    <col min="2047" max="2047" width="9.140625" style="2"/>
    <col min="2048" max="2049" width="9.28515625" style="2" bestFit="1" customWidth="1"/>
    <col min="2050" max="2051" width="18.42578125" style="2" bestFit="1" customWidth="1"/>
    <col min="2052" max="2294" width="9.140625" style="2"/>
    <col min="2295" max="2295" width="53.7109375" style="2" bestFit="1" customWidth="1"/>
    <col min="2296" max="2296" width="8.42578125" style="2" customWidth="1"/>
    <col min="2297" max="2297" width="21.42578125" style="2" customWidth="1"/>
    <col min="2298" max="2298" width="21.140625" style="2" customWidth="1"/>
    <col min="2299" max="2299" width="21.5703125" style="2" customWidth="1"/>
    <col min="2300" max="2300" width="15" style="2" customWidth="1"/>
    <col min="2301" max="2301" width="20.5703125" style="2" customWidth="1"/>
    <col min="2302" max="2302" width="19.85546875" style="2" customWidth="1"/>
    <col min="2303" max="2303" width="9.140625" style="2"/>
    <col min="2304" max="2305" width="9.28515625" style="2" bestFit="1" customWidth="1"/>
    <col min="2306" max="2307" width="18.42578125" style="2" bestFit="1" customWidth="1"/>
    <col min="2308" max="2550" width="9.140625" style="2"/>
    <col min="2551" max="2551" width="53.7109375" style="2" bestFit="1" customWidth="1"/>
    <col min="2552" max="2552" width="8.42578125" style="2" customWidth="1"/>
    <col min="2553" max="2553" width="21.42578125" style="2" customWidth="1"/>
    <col min="2554" max="2554" width="21.140625" style="2" customWidth="1"/>
    <col min="2555" max="2555" width="21.5703125" style="2" customWidth="1"/>
    <col min="2556" max="2556" width="15" style="2" customWidth="1"/>
    <col min="2557" max="2557" width="20.5703125" style="2" customWidth="1"/>
    <col min="2558" max="2558" width="19.85546875" style="2" customWidth="1"/>
    <col min="2559" max="2559" width="9.140625" style="2"/>
    <col min="2560" max="2561" width="9.28515625" style="2" bestFit="1" customWidth="1"/>
    <col min="2562" max="2563" width="18.42578125" style="2" bestFit="1" customWidth="1"/>
    <col min="2564" max="2806" width="9.140625" style="2"/>
    <col min="2807" max="2807" width="53.7109375" style="2" bestFit="1" customWidth="1"/>
    <col min="2808" max="2808" width="8.42578125" style="2" customWidth="1"/>
    <col min="2809" max="2809" width="21.42578125" style="2" customWidth="1"/>
    <col min="2810" max="2810" width="21.140625" style="2" customWidth="1"/>
    <col min="2811" max="2811" width="21.5703125" style="2" customWidth="1"/>
    <col min="2812" max="2812" width="15" style="2" customWidth="1"/>
    <col min="2813" max="2813" width="20.5703125" style="2" customWidth="1"/>
    <col min="2814" max="2814" width="19.85546875" style="2" customWidth="1"/>
    <col min="2815" max="2815" width="9.140625" style="2"/>
    <col min="2816" max="2817" width="9.28515625" style="2" bestFit="1" customWidth="1"/>
    <col min="2818" max="2819" width="18.42578125" style="2" bestFit="1" customWidth="1"/>
    <col min="2820" max="3062" width="9.140625" style="2"/>
    <col min="3063" max="3063" width="53.7109375" style="2" bestFit="1" customWidth="1"/>
    <col min="3064" max="3064" width="8.42578125" style="2" customWidth="1"/>
    <col min="3065" max="3065" width="21.42578125" style="2" customWidth="1"/>
    <col min="3066" max="3066" width="21.140625" style="2" customWidth="1"/>
    <col min="3067" max="3067" width="21.5703125" style="2" customWidth="1"/>
    <col min="3068" max="3068" width="15" style="2" customWidth="1"/>
    <col min="3069" max="3069" width="20.5703125" style="2" customWidth="1"/>
    <col min="3070" max="3070" width="19.85546875" style="2" customWidth="1"/>
    <col min="3071" max="3071" width="9.140625" style="2"/>
    <col min="3072" max="3073" width="9.28515625" style="2" bestFit="1" customWidth="1"/>
    <col min="3074" max="3075" width="18.42578125" style="2" bestFit="1" customWidth="1"/>
    <col min="3076" max="3318" width="9.140625" style="2"/>
    <col min="3319" max="3319" width="53.7109375" style="2" bestFit="1" customWidth="1"/>
    <col min="3320" max="3320" width="8.42578125" style="2" customWidth="1"/>
    <col min="3321" max="3321" width="21.42578125" style="2" customWidth="1"/>
    <col min="3322" max="3322" width="21.140625" style="2" customWidth="1"/>
    <col min="3323" max="3323" width="21.5703125" style="2" customWidth="1"/>
    <col min="3324" max="3324" width="15" style="2" customWidth="1"/>
    <col min="3325" max="3325" width="20.5703125" style="2" customWidth="1"/>
    <col min="3326" max="3326" width="19.85546875" style="2" customWidth="1"/>
    <col min="3327" max="3327" width="9.140625" style="2"/>
    <col min="3328" max="3329" width="9.28515625" style="2" bestFit="1" customWidth="1"/>
    <col min="3330" max="3331" width="18.42578125" style="2" bestFit="1" customWidth="1"/>
    <col min="3332" max="3574" width="9.140625" style="2"/>
    <col min="3575" max="3575" width="53.7109375" style="2" bestFit="1" customWidth="1"/>
    <col min="3576" max="3576" width="8.42578125" style="2" customWidth="1"/>
    <col min="3577" max="3577" width="21.42578125" style="2" customWidth="1"/>
    <col min="3578" max="3578" width="21.140625" style="2" customWidth="1"/>
    <col min="3579" max="3579" width="21.5703125" style="2" customWidth="1"/>
    <col min="3580" max="3580" width="15" style="2" customWidth="1"/>
    <col min="3581" max="3581" width="20.5703125" style="2" customWidth="1"/>
    <col min="3582" max="3582" width="19.85546875" style="2" customWidth="1"/>
    <col min="3583" max="3583" width="9.140625" style="2"/>
    <col min="3584" max="3585" width="9.28515625" style="2" bestFit="1" customWidth="1"/>
    <col min="3586" max="3587" width="18.42578125" style="2" bestFit="1" customWidth="1"/>
    <col min="3588" max="3830" width="9.140625" style="2"/>
    <col min="3831" max="3831" width="53.7109375" style="2" bestFit="1" customWidth="1"/>
    <col min="3832" max="3832" width="8.42578125" style="2" customWidth="1"/>
    <col min="3833" max="3833" width="21.42578125" style="2" customWidth="1"/>
    <col min="3834" max="3834" width="21.140625" style="2" customWidth="1"/>
    <col min="3835" max="3835" width="21.5703125" style="2" customWidth="1"/>
    <col min="3836" max="3836" width="15" style="2" customWidth="1"/>
    <col min="3837" max="3837" width="20.5703125" style="2" customWidth="1"/>
    <col min="3838" max="3838" width="19.85546875" style="2" customWidth="1"/>
    <col min="3839" max="3839" width="9.140625" style="2"/>
    <col min="3840" max="3841" width="9.28515625" style="2" bestFit="1" customWidth="1"/>
    <col min="3842" max="3843" width="18.42578125" style="2" bestFit="1" customWidth="1"/>
    <col min="3844" max="4086" width="9.140625" style="2"/>
    <col min="4087" max="4087" width="53.7109375" style="2" bestFit="1" customWidth="1"/>
    <col min="4088" max="4088" width="8.42578125" style="2" customWidth="1"/>
    <col min="4089" max="4089" width="21.42578125" style="2" customWidth="1"/>
    <col min="4090" max="4090" width="21.140625" style="2" customWidth="1"/>
    <col min="4091" max="4091" width="21.5703125" style="2" customWidth="1"/>
    <col min="4092" max="4092" width="15" style="2" customWidth="1"/>
    <col min="4093" max="4093" width="20.5703125" style="2" customWidth="1"/>
    <col min="4094" max="4094" width="19.85546875" style="2" customWidth="1"/>
    <col min="4095" max="4095" width="9.140625" style="2"/>
    <col min="4096" max="4097" width="9.28515625" style="2" bestFit="1" customWidth="1"/>
    <col min="4098" max="4099" width="18.42578125" style="2" bestFit="1" customWidth="1"/>
    <col min="4100" max="4342" width="9.140625" style="2"/>
    <col min="4343" max="4343" width="53.7109375" style="2" bestFit="1" customWidth="1"/>
    <col min="4344" max="4344" width="8.42578125" style="2" customWidth="1"/>
    <col min="4345" max="4345" width="21.42578125" style="2" customWidth="1"/>
    <col min="4346" max="4346" width="21.140625" style="2" customWidth="1"/>
    <col min="4347" max="4347" width="21.5703125" style="2" customWidth="1"/>
    <col min="4348" max="4348" width="15" style="2" customWidth="1"/>
    <col min="4349" max="4349" width="20.5703125" style="2" customWidth="1"/>
    <col min="4350" max="4350" width="19.85546875" style="2" customWidth="1"/>
    <col min="4351" max="4351" width="9.140625" style="2"/>
    <col min="4352" max="4353" width="9.28515625" style="2" bestFit="1" customWidth="1"/>
    <col min="4354" max="4355" width="18.42578125" style="2" bestFit="1" customWidth="1"/>
    <col min="4356" max="4598" width="9.140625" style="2"/>
    <col min="4599" max="4599" width="53.7109375" style="2" bestFit="1" customWidth="1"/>
    <col min="4600" max="4600" width="8.42578125" style="2" customWidth="1"/>
    <col min="4601" max="4601" width="21.42578125" style="2" customWidth="1"/>
    <col min="4602" max="4602" width="21.140625" style="2" customWidth="1"/>
    <col min="4603" max="4603" width="21.5703125" style="2" customWidth="1"/>
    <col min="4604" max="4604" width="15" style="2" customWidth="1"/>
    <col min="4605" max="4605" width="20.5703125" style="2" customWidth="1"/>
    <col min="4606" max="4606" width="19.85546875" style="2" customWidth="1"/>
    <col min="4607" max="4607" width="9.140625" style="2"/>
    <col min="4608" max="4609" width="9.28515625" style="2" bestFit="1" customWidth="1"/>
    <col min="4610" max="4611" width="18.42578125" style="2" bestFit="1" customWidth="1"/>
    <col min="4612" max="4854" width="9.140625" style="2"/>
    <col min="4855" max="4855" width="53.7109375" style="2" bestFit="1" customWidth="1"/>
    <col min="4856" max="4856" width="8.42578125" style="2" customWidth="1"/>
    <col min="4857" max="4857" width="21.42578125" style="2" customWidth="1"/>
    <col min="4858" max="4858" width="21.140625" style="2" customWidth="1"/>
    <col min="4859" max="4859" width="21.5703125" style="2" customWidth="1"/>
    <col min="4860" max="4860" width="15" style="2" customWidth="1"/>
    <col min="4861" max="4861" width="20.5703125" style="2" customWidth="1"/>
    <col min="4862" max="4862" width="19.85546875" style="2" customWidth="1"/>
    <col min="4863" max="4863" width="9.140625" style="2"/>
    <col min="4864" max="4865" width="9.28515625" style="2" bestFit="1" customWidth="1"/>
    <col min="4866" max="4867" width="18.42578125" style="2" bestFit="1" customWidth="1"/>
    <col min="4868" max="5110" width="9.140625" style="2"/>
    <col min="5111" max="5111" width="53.7109375" style="2" bestFit="1" customWidth="1"/>
    <col min="5112" max="5112" width="8.42578125" style="2" customWidth="1"/>
    <col min="5113" max="5113" width="21.42578125" style="2" customWidth="1"/>
    <col min="5114" max="5114" width="21.140625" style="2" customWidth="1"/>
    <col min="5115" max="5115" width="21.5703125" style="2" customWidth="1"/>
    <col min="5116" max="5116" width="15" style="2" customWidth="1"/>
    <col min="5117" max="5117" width="20.5703125" style="2" customWidth="1"/>
    <col min="5118" max="5118" width="19.85546875" style="2" customWidth="1"/>
    <col min="5119" max="5119" width="9.140625" style="2"/>
    <col min="5120" max="5121" width="9.28515625" style="2" bestFit="1" customWidth="1"/>
    <col min="5122" max="5123" width="18.42578125" style="2" bestFit="1" customWidth="1"/>
    <col min="5124" max="5366" width="9.140625" style="2"/>
    <col min="5367" max="5367" width="53.7109375" style="2" bestFit="1" customWidth="1"/>
    <col min="5368" max="5368" width="8.42578125" style="2" customWidth="1"/>
    <col min="5369" max="5369" width="21.42578125" style="2" customWidth="1"/>
    <col min="5370" max="5370" width="21.140625" style="2" customWidth="1"/>
    <col min="5371" max="5371" width="21.5703125" style="2" customWidth="1"/>
    <col min="5372" max="5372" width="15" style="2" customWidth="1"/>
    <col min="5373" max="5373" width="20.5703125" style="2" customWidth="1"/>
    <col min="5374" max="5374" width="19.85546875" style="2" customWidth="1"/>
    <col min="5375" max="5375" width="9.140625" style="2"/>
    <col min="5376" max="5377" width="9.28515625" style="2" bestFit="1" customWidth="1"/>
    <col min="5378" max="5379" width="18.42578125" style="2" bestFit="1" customWidth="1"/>
    <col min="5380" max="5622" width="9.140625" style="2"/>
    <col min="5623" max="5623" width="53.7109375" style="2" bestFit="1" customWidth="1"/>
    <col min="5624" max="5624" width="8.42578125" style="2" customWidth="1"/>
    <col min="5625" max="5625" width="21.42578125" style="2" customWidth="1"/>
    <col min="5626" max="5626" width="21.140625" style="2" customWidth="1"/>
    <col min="5627" max="5627" width="21.5703125" style="2" customWidth="1"/>
    <col min="5628" max="5628" width="15" style="2" customWidth="1"/>
    <col min="5629" max="5629" width="20.5703125" style="2" customWidth="1"/>
    <col min="5630" max="5630" width="19.85546875" style="2" customWidth="1"/>
    <col min="5631" max="5631" width="9.140625" style="2"/>
    <col min="5632" max="5633" width="9.28515625" style="2" bestFit="1" customWidth="1"/>
    <col min="5634" max="5635" width="18.42578125" style="2" bestFit="1" customWidth="1"/>
    <col min="5636" max="5878" width="9.140625" style="2"/>
    <col min="5879" max="5879" width="53.7109375" style="2" bestFit="1" customWidth="1"/>
    <col min="5880" max="5880" width="8.42578125" style="2" customWidth="1"/>
    <col min="5881" max="5881" width="21.42578125" style="2" customWidth="1"/>
    <col min="5882" max="5882" width="21.140625" style="2" customWidth="1"/>
    <col min="5883" max="5883" width="21.5703125" style="2" customWidth="1"/>
    <col min="5884" max="5884" width="15" style="2" customWidth="1"/>
    <col min="5885" max="5885" width="20.5703125" style="2" customWidth="1"/>
    <col min="5886" max="5886" width="19.85546875" style="2" customWidth="1"/>
    <col min="5887" max="5887" width="9.140625" style="2"/>
    <col min="5888" max="5889" width="9.28515625" style="2" bestFit="1" customWidth="1"/>
    <col min="5890" max="5891" width="18.42578125" style="2" bestFit="1" customWidth="1"/>
    <col min="5892" max="6134" width="9.140625" style="2"/>
    <col min="6135" max="6135" width="53.7109375" style="2" bestFit="1" customWidth="1"/>
    <col min="6136" max="6136" width="8.42578125" style="2" customWidth="1"/>
    <col min="6137" max="6137" width="21.42578125" style="2" customWidth="1"/>
    <col min="6138" max="6138" width="21.140625" style="2" customWidth="1"/>
    <col min="6139" max="6139" width="21.5703125" style="2" customWidth="1"/>
    <col min="6140" max="6140" width="15" style="2" customWidth="1"/>
    <col min="6141" max="6141" width="20.5703125" style="2" customWidth="1"/>
    <col min="6142" max="6142" width="19.85546875" style="2" customWidth="1"/>
    <col min="6143" max="6143" width="9.140625" style="2"/>
    <col min="6144" max="6145" width="9.28515625" style="2" bestFit="1" customWidth="1"/>
    <col min="6146" max="6147" width="18.42578125" style="2" bestFit="1" customWidth="1"/>
    <col min="6148" max="6390" width="9.140625" style="2"/>
    <col min="6391" max="6391" width="53.7109375" style="2" bestFit="1" customWidth="1"/>
    <col min="6392" max="6392" width="8.42578125" style="2" customWidth="1"/>
    <col min="6393" max="6393" width="21.42578125" style="2" customWidth="1"/>
    <col min="6394" max="6394" width="21.140625" style="2" customWidth="1"/>
    <col min="6395" max="6395" width="21.5703125" style="2" customWidth="1"/>
    <col min="6396" max="6396" width="15" style="2" customWidth="1"/>
    <col min="6397" max="6397" width="20.5703125" style="2" customWidth="1"/>
    <col min="6398" max="6398" width="19.85546875" style="2" customWidth="1"/>
    <col min="6399" max="6399" width="9.140625" style="2"/>
    <col min="6400" max="6401" width="9.28515625" style="2" bestFit="1" customWidth="1"/>
    <col min="6402" max="6403" width="18.42578125" style="2" bestFit="1" customWidth="1"/>
    <col min="6404" max="6646" width="9.140625" style="2"/>
    <col min="6647" max="6647" width="53.7109375" style="2" bestFit="1" customWidth="1"/>
    <col min="6648" max="6648" width="8.42578125" style="2" customWidth="1"/>
    <col min="6649" max="6649" width="21.42578125" style="2" customWidth="1"/>
    <col min="6650" max="6650" width="21.140625" style="2" customWidth="1"/>
    <col min="6651" max="6651" width="21.5703125" style="2" customWidth="1"/>
    <col min="6652" max="6652" width="15" style="2" customWidth="1"/>
    <col min="6653" max="6653" width="20.5703125" style="2" customWidth="1"/>
    <col min="6654" max="6654" width="19.85546875" style="2" customWidth="1"/>
    <col min="6655" max="6655" width="9.140625" style="2"/>
    <col min="6656" max="6657" width="9.28515625" style="2" bestFit="1" customWidth="1"/>
    <col min="6658" max="6659" width="18.42578125" style="2" bestFit="1" customWidth="1"/>
    <col min="6660" max="6902" width="9.140625" style="2"/>
    <col min="6903" max="6903" width="53.7109375" style="2" bestFit="1" customWidth="1"/>
    <col min="6904" max="6904" width="8.42578125" style="2" customWidth="1"/>
    <col min="6905" max="6905" width="21.42578125" style="2" customWidth="1"/>
    <col min="6906" max="6906" width="21.140625" style="2" customWidth="1"/>
    <col min="6907" max="6907" width="21.5703125" style="2" customWidth="1"/>
    <col min="6908" max="6908" width="15" style="2" customWidth="1"/>
    <col min="6909" max="6909" width="20.5703125" style="2" customWidth="1"/>
    <col min="6910" max="6910" width="19.85546875" style="2" customWidth="1"/>
    <col min="6911" max="6911" width="9.140625" style="2"/>
    <col min="6912" max="6913" width="9.28515625" style="2" bestFit="1" customWidth="1"/>
    <col min="6914" max="6915" width="18.42578125" style="2" bestFit="1" customWidth="1"/>
    <col min="6916" max="7158" width="9.140625" style="2"/>
    <col min="7159" max="7159" width="53.7109375" style="2" bestFit="1" customWidth="1"/>
    <col min="7160" max="7160" width="8.42578125" style="2" customWidth="1"/>
    <col min="7161" max="7161" width="21.42578125" style="2" customWidth="1"/>
    <col min="7162" max="7162" width="21.140625" style="2" customWidth="1"/>
    <col min="7163" max="7163" width="21.5703125" style="2" customWidth="1"/>
    <col min="7164" max="7164" width="15" style="2" customWidth="1"/>
    <col min="7165" max="7165" width="20.5703125" style="2" customWidth="1"/>
    <col min="7166" max="7166" width="19.85546875" style="2" customWidth="1"/>
    <col min="7167" max="7167" width="9.140625" style="2"/>
    <col min="7168" max="7169" width="9.28515625" style="2" bestFit="1" customWidth="1"/>
    <col min="7170" max="7171" width="18.42578125" style="2" bestFit="1" customWidth="1"/>
    <col min="7172" max="7414" width="9.140625" style="2"/>
    <col min="7415" max="7415" width="53.7109375" style="2" bestFit="1" customWidth="1"/>
    <col min="7416" max="7416" width="8.42578125" style="2" customWidth="1"/>
    <col min="7417" max="7417" width="21.42578125" style="2" customWidth="1"/>
    <col min="7418" max="7418" width="21.140625" style="2" customWidth="1"/>
    <col min="7419" max="7419" width="21.5703125" style="2" customWidth="1"/>
    <col min="7420" max="7420" width="15" style="2" customWidth="1"/>
    <col min="7421" max="7421" width="20.5703125" style="2" customWidth="1"/>
    <col min="7422" max="7422" width="19.85546875" style="2" customWidth="1"/>
    <col min="7423" max="7423" width="9.140625" style="2"/>
    <col min="7424" max="7425" width="9.28515625" style="2" bestFit="1" customWidth="1"/>
    <col min="7426" max="7427" width="18.42578125" style="2" bestFit="1" customWidth="1"/>
    <col min="7428" max="7670" width="9.140625" style="2"/>
    <col min="7671" max="7671" width="53.7109375" style="2" bestFit="1" customWidth="1"/>
    <col min="7672" max="7672" width="8.42578125" style="2" customWidth="1"/>
    <col min="7673" max="7673" width="21.42578125" style="2" customWidth="1"/>
    <col min="7674" max="7674" width="21.140625" style="2" customWidth="1"/>
    <col min="7675" max="7675" width="21.5703125" style="2" customWidth="1"/>
    <col min="7676" max="7676" width="15" style="2" customWidth="1"/>
    <col min="7677" max="7677" width="20.5703125" style="2" customWidth="1"/>
    <col min="7678" max="7678" width="19.85546875" style="2" customWidth="1"/>
    <col min="7679" max="7679" width="9.140625" style="2"/>
    <col min="7680" max="7681" width="9.28515625" style="2" bestFit="1" customWidth="1"/>
    <col min="7682" max="7683" width="18.42578125" style="2" bestFit="1" customWidth="1"/>
    <col min="7684" max="7926" width="9.140625" style="2"/>
    <col min="7927" max="7927" width="53.7109375" style="2" bestFit="1" customWidth="1"/>
    <col min="7928" max="7928" width="8.42578125" style="2" customWidth="1"/>
    <col min="7929" max="7929" width="21.42578125" style="2" customWidth="1"/>
    <col min="7930" max="7930" width="21.140625" style="2" customWidth="1"/>
    <col min="7931" max="7931" width="21.5703125" style="2" customWidth="1"/>
    <col min="7932" max="7932" width="15" style="2" customWidth="1"/>
    <col min="7933" max="7933" width="20.5703125" style="2" customWidth="1"/>
    <col min="7934" max="7934" width="19.85546875" style="2" customWidth="1"/>
    <col min="7935" max="7935" width="9.140625" style="2"/>
    <col min="7936" max="7937" width="9.28515625" style="2" bestFit="1" customWidth="1"/>
    <col min="7938" max="7939" width="18.42578125" style="2" bestFit="1" customWidth="1"/>
    <col min="7940" max="8182" width="9.140625" style="2"/>
    <col min="8183" max="8183" width="53.7109375" style="2" bestFit="1" customWidth="1"/>
    <col min="8184" max="8184" width="8.42578125" style="2" customWidth="1"/>
    <col min="8185" max="8185" width="21.42578125" style="2" customWidth="1"/>
    <col min="8186" max="8186" width="21.140625" style="2" customWidth="1"/>
    <col min="8187" max="8187" width="21.5703125" style="2" customWidth="1"/>
    <col min="8188" max="8188" width="15" style="2" customWidth="1"/>
    <col min="8189" max="8189" width="20.5703125" style="2" customWidth="1"/>
    <col min="8190" max="8190" width="19.85546875" style="2" customWidth="1"/>
    <col min="8191" max="8191" width="9.140625" style="2"/>
    <col min="8192" max="8193" width="9.28515625" style="2" bestFit="1" customWidth="1"/>
    <col min="8194" max="8195" width="18.42578125" style="2" bestFit="1" customWidth="1"/>
    <col min="8196" max="8438" width="9.140625" style="2"/>
    <col min="8439" max="8439" width="53.7109375" style="2" bestFit="1" customWidth="1"/>
    <col min="8440" max="8440" width="8.42578125" style="2" customWidth="1"/>
    <col min="8441" max="8441" width="21.42578125" style="2" customWidth="1"/>
    <col min="8442" max="8442" width="21.140625" style="2" customWidth="1"/>
    <col min="8443" max="8443" width="21.5703125" style="2" customWidth="1"/>
    <col min="8444" max="8444" width="15" style="2" customWidth="1"/>
    <col min="8445" max="8445" width="20.5703125" style="2" customWidth="1"/>
    <col min="8446" max="8446" width="19.85546875" style="2" customWidth="1"/>
    <col min="8447" max="8447" width="9.140625" style="2"/>
    <col min="8448" max="8449" width="9.28515625" style="2" bestFit="1" customWidth="1"/>
    <col min="8450" max="8451" width="18.42578125" style="2" bestFit="1" customWidth="1"/>
    <col min="8452" max="8694" width="9.140625" style="2"/>
    <col min="8695" max="8695" width="53.7109375" style="2" bestFit="1" customWidth="1"/>
    <col min="8696" max="8696" width="8.42578125" style="2" customWidth="1"/>
    <col min="8697" max="8697" width="21.42578125" style="2" customWidth="1"/>
    <col min="8698" max="8698" width="21.140625" style="2" customWidth="1"/>
    <col min="8699" max="8699" width="21.5703125" style="2" customWidth="1"/>
    <col min="8700" max="8700" width="15" style="2" customWidth="1"/>
    <col min="8701" max="8701" width="20.5703125" style="2" customWidth="1"/>
    <col min="8702" max="8702" width="19.85546875" style="2" customWidth="1"/>
    <col min="8703" max="8703" width="9.140625" style="2"/>
    <col min="8704" max="8705" width="9.28515625" style="2" bestFit="1" customWidth="1"/>
    <col min="8706" max="8707" width="18.42578125" style="2" bestFit="1" customWidth="1"/>
    <col min="8708" max="8950" width="9.140625" style="2"/>
    <col min="8951" max="8951" width="53.7109375" style="2" bestFit="1" customWidth="1"/>
    <col min="8952" max="8952" width="8.42578125" style="2" customWidth="1"/>
    <col min="8953" max="8953" width="21.42578125" style="2" customWidth="1"/>
    <col min="8954" max="8954" width="21.140625" style="2" customWidth="1"/>
    <col min="8955" max="8955" width="21.5703125" style="2" customWidth="1"/>
    <col min="8956" max="8956" width="15" style="2" customWidth="1"/>
    <col min="8957" max="8957" width="20.5703125" style="2" customWidth="1"/>
    <col min="8958" max="8958" width="19.85546875" style="2" customWidth="1"/>
    <col min="8959" max="8959" width="9.140625" style="2"/>
    <col min="8960" max="8961" width="9.28515625" style="2" bestFit="1" customWidth="1"/>
    <col min="8962" max="8963" width="18.42578125" style="2" bestFit="1" customWidth="1"/>
    <col min="8964" max="9206" width="9.140625" style="2"/>
    <col min="9207" max="9207" width="53.7109375" style="2" bestFit="1" customWidth="1"/>
    <col min="9208" max="9208" width="8.42578125" style="2" customWidth="1"/>
    <col min="9209" max="9209" width="21.42578125" style="2" customWidth="1"/>
    <col min="9210" max="9210" width="21.140625" style="2" customWidth="1"/>
    <col min="9211" max="9211" width="21.5703125" style="2" customWidth="1"/>
    <col min="9212" max="9212" width="15" style="2" customWidth="1"/>
    <col min="9213" max="9213" width="20.5703125" style="2" customWidth="1"/>
    <col min="9214" max="9214" width="19.85546875" style="2" customWidth="1"/>
    <col min="9215" max="9215" width="9.140625" style="2"/>
    <col min="9216" max="9217" width="9.28515625" style="2" bestFit="1" customWidth="1"/>
    <col min="9218" max="9219" width="18.42578125" style="2" bestFit="1" customWidth="1"/>
    <col min="9220" max="9462" width="9.140625" style="2"/>
    <col min="9463" max="9463" width="53.7109375" style="2" bestFit="1" customWidth="1"/>
    <col min="9464" max="9464" width="8.42578125" style="2" customWidth="1"/>
    <col min="9465" max="9465" width="21.42578125" style="2" customWidth="1"/>
    <col min="9466" max="9466" width="21.140625" style="2" customWidth="1"/>
    <col min="9467" max="9467" width="21.5703125" style="2" customWidth="1"/>
    <col min="9468" max="9468" width="15" style="2" customWidth="1"/>
    <col min="9469" max="9469" width="20.5703125" style="2" customWidth="1"/>
    <col min="9470" max="9470" width="19.85546875" style="2" customWidth="1"/>
    <col min="9471" max="9471" width="9.140625" style="2"/>
    <col min="9472" max="9473" width="9.28515625" style="2" bestFit="1" customWidth="1"/>
    <col min="9474" max="9475" width="18.42578125" style="2" bestFit="1" customWidth="1"/>
    <col min="9476" max="9718" width="9.140625" style="2"/>
    <col min="9719" max="9719" width="53.7109375" style="2" bestFit="1" customWidth="1"/>
    <col min="9720" max="9720" width="8.42578125" style="2" customWidth="1"/>
    <col min="9721" max="9721" width="21.42578125" style="2" customWidth="1"/>
    <col min="9722" max="9722" width="21.140625" style="2" customWidth="1"/>
    <col min="9723" max="9723" width="21.5703125" style="2" customWidth="1"/>
    <col min="9724" max="9724" width="15" style="2" customWidth="1"/>
    <col min="9725" max="9725" width="20.5703125" style="2" customWidth="1"/>
    <col min="9726" max="9726" width="19.85546875" style="2" customWidth="1"/>
    <col min="9727" max="9727" width="9.140625" style="2"/>
    <col min="9728" max="9729" width="9.28515625" style="2" bestFit="1" customWidth="1"/>
    <col min="9730" max="9731" width="18.42578125" style="2" bestFit="1" customWidth="1"/>
    <col min="9732" max="9974" width="9.140625" style="2"/>
    <col min="9975" max="9975" width="53.7109375" style="2" bestFit="1" customWidth="1"/>
    <col min="9976" max="9976" width="8.42578125" style="2" customWidth="1"/>
    <col min="9977" max="9977" width="21.42578125" style="2" customWidth="1"/>
    <col min="9978" max="9978" width="21.140625" style="2" customWidth="1"/>
    <col min="9979" max="9979" width="21.5703125" style="2" customWidth="1"/>
    <col min="9980" max="9980" width="15" style="2" customWidth="1"/>
    <col min="9981" max="9981" width="20.5703125" style="2" customWidth="1"/>
    <col min="9982" max="9982" width="19.85546875" style="2" customWidth="1"/>
    <col min="9983" max="9983" width="9.140625" style="2"/>
    <col min="9984" max="9985" width="9.28515625" style="2" bestFit="1" customWidth="1"/>
    <col min="9986" max="9987" width="18.42578125" style="2" bestFit="1" customWidth="1"/>
    <col min="9988" max="10230" width="9.140625" style="2"/>
    <col min="10231" max="10231" width="53.7109375" style="2" bestFit="1" customWidth="1"/>
    <col min="10232" max="10232" width="8.42578125" style="2" customWidth="1"/>
    <col min="10233" max="10233" width="21.42578125" style="2" customWidth="1"/>
    <col min="10234" max="10234" width="21.140625" style="2" customWidth="1"/>
    <col min="10235" max="10235" width="21.5703125" style="2" customWidth="1"/>
    <col min="10236" max="10236" width="15" style="2" customWidth="1"/>
    <col min="10237" max="10237" width="20.5703125" style="2" customWidth="1"/>
    <col min="10238" max="10238" width="19.85546875" style="2" customWidth="1"/>
    <col min="10239" max="10239" width="9.140625" style="2"/>
    <col min="10240" max="10241" width="9.28515625" style="2" bestFit="1" customWidth="1"/>
    <col min="10242" max="10243" width="18.42578125" style="2" bestFit="1" customWidth="1"/>
    <col min="10244" max="10486" width="9.140625" style="2"/>
    <col min="10487" max="10487" width="53.7109375" style="2" bestFit="1" customWidth="1"/>
    <col min="10488" max="10488" width="8.42578125" style="2" customWidth="1"/>
    <col min="10489" max="10489" width="21.42578125" style="2" customWidth="1"/>
    <col min="10490" max="10490" width="21.140625" style="2" customWidth="1"/>
    <col min="10491" max="10491" width="21.5703125" style="2" customWidth="1"/>
    <col min="10492" max="10492" width="15" style="2" customWidth="1"/>
    <col min="10493" max="10493" width="20.5703125" style="2" customWidth="1"/>
    <col min="10494" max="10494" width="19.85546875" style="2" customWidth="1"/>
    <col min="10495" max="10495" width="9.140625" style="2"/>
    <col min="10496" max="10497" width="9.28515625" style="2" bestFit="1" customWidth="1"/>
    <col min="10498" max="10499" width="18.42578125" style="2" bestFit="1" customWidth="1"/>
    <col min="10500" max="10742" width="9.140625" style="2"/>
    <col min="10743" max="10743" width="53.7109375" style="2" bestFit="1" customWidth="1"/>
    <col min="10744" max="10744" width="8.42578125" style="2" customWidth="1"/>
    <col min="10745" max="10745" width="21.42578125" style="2" customWidth="1"/>
    <col min="10746" max="10746" width="21.140625" style="2" customWidth="1"/>
    <col min="10747" max="10747" width="21.5703125" style="2" customWidth="1"/>
    <col min="10748" max="10748" width="15" style="2" customWidth="1"/>
    <col min="10749" max="10749" width="20.5703125" style="2" customWidth="1"/>
    <col min="10750" max="10750" width="19.85546875" style="2" customWidth="1"/>
    <col min="10751" max="10751" width="9.140625" style="2"/>
    <col min="10752" max="10753" width="9.28515625" style="2" bestFit="1" customWidth="1"/>
    <col min="10754" max="10755" width="18.42578125" style="2" bestFit="1" customWidth="1"/>
    <col min="10756" max="10998" width="9.140625" style="2"/>
    <col min="10999" max="10999" width="53.7109375" style="2" bestFit="1" customWidth="1"/>
    <col min="11000" max="11000" width="8.42578125" style="2" customWidth="1"/>
    <col min="11001" max="11001" width="21.42578125" style="2" customWidth="1"/>
    <col min="11002" max="11002" width="21.140625" style="2" customWidth="1"/>
    <col min="11003" max="11003" width="21.5703125" style="2" customWidth="1"/>
    <col min="11004" max="11004" width="15" style="2" customWidth="1"/>
    <col min="11005" max="11005" width="20.5703125" style="2" customWidth="1"/>
    <col min="11006" max="11006" width="19.85546875" style="2" customWidth="1"/>
    <col min="11007" max="11007" width="9.140625" style="2"/>
    <col min="11008" max="11009" width="9.28515625" style="2" bestFit="1" customWidth="1"/>
    <col min="11010" max="11011" width="18.42578125" style="2" bestFit="1" customWidth="1"/>
    <col min="11012" max="11254" width="9.140625" style="2"/>
    <col min="11255" max="11255" width="53.7109375" style="2" bestFit="1" customWidth="1"/>
    <col min="11256" max="11256" width="8.42578125" style="2" customWidth="1"/>
    <col min="11257" max="11257" width="21.42578125" style="2" customWidth="1"/>
    <col min="11258" max="11258" width="21.140625" style="2" customWidth="1"/>
    <col min="11259" max="11259" width="21.5703125" style="2" customWidth="1"/>
    <col min="11260" max="11260" width="15" style="2" customWidth="1"/>
    <col min="11261" max="11261" width="20.5703125" style="2" customWidth="1"/>
    <col min="11262" max="11262" width="19.85546875" style="2" customWidth="1"/>
    <col min="11263" max="11263" width="9.140625" style="2"/>
    <col min="11264" max="11265" width="9.28515625" style="2" bestFit="1" customWidth="1"/>
    <col min="11266" max="11267" width="18.42578125" style="2" bestFit="1" customWidth="1"/>
    <col min="11268" max="11510" width="9.140625" style="2"/>
    <col min="11511" max="11511" width="53.7109375" style="2" bestFit="1" customWidth="1"/>
    <col min="11512" max="11512" width="8.42578125" style="2" customWidth="1"/>
    <col min="11513" max="11513" width="21.42578125" style="2" customWidth="1"/>
    <col min="11514" max="11514" width="21.140625" style="2" customWidth="1"/>
    <col min="11515" max="11515" width="21.5703125" style="2" customWidth="1"/>
    <col min="11516" max="11516" width="15" style="2" customWidth="1"/>
    <col min="11517" max="11517" width="20.5703125" style="2" customWidth="1"/>
    <col min="11518" max="11518" width="19.85546875" style="2" customWidth="1"/>
    <col min="11519" max="11519" width="9.140625" style="2"/>
    <col min="11520" max="11521" width="9.28515625" style="2" bestFit="1" customWidth="1"/>
    <col min="11522" max="11523" width="18.42578125" style="2" bestFit="1" customWidth="1"/>
    <col min="11524" max="11766" width="9.140625" style="2"/>
    <col min="11767" max="11767" width="53.7109375" style="2" bestFit="1" customWidth="1"/>
    <col min="11768" max="11768" width="8.42578125" style="2" customWidth="1"/>
    <col min="11769" max="11769" width="21.42578125" style="2" customWidth="1"/>
    <col min="11770" max="11770" width="21.140625" style="2" customWidth="1"/>
    <col min="11771" max="11771" width="21.5703125" style="2" customWidth="1"/>
    <col min="11772" max="11772" width="15" style="2" customWidth="1"/>
    <col min="11773" max="11773" width="20.5703125" style="2" customWidth="1"/>
    <col min="11774" max="11774" width="19.85546875" style="2" customWidth="1"/>
    <col min="11775" max="11775" width="9.140625" style="2"/>
    <col min="11776" max="11777" width="9.28515625" style="2" bestFit="1" customWidth="1"/>
    <col min="11778" max="11779" width="18.42578125" style="2" bestFit="1" customWidth="1"/>
    <col min="11780" max="12022" width="9.140625" style="2"/>
    <col min="12023" max="12023" width="53.7109375" style="2" bestFit="1" customWidth="1"/>
    <col min="12024" max="12024" width="8.42578125" style="2" customWidth="1"/>
    <col min="12025" max="12025" width="21.42578125" style="2" customWidth="1"/>
    <col min="12026" max="12026" width="21.140625" style="2" customWidth="1"/>
    <col min="12027" max="12027" width="21.5703125" style="2" customWidth="1"/>
    <col min="12028" max="12028" width="15" style="2" customWidth="1"/>
    <col min="12029" max="12029" width="20.5703125" style="2" customWidth="1"/>
    <col min="12030" max="12030" width="19.85546875" style="2" customWidth="1"/>
    <col min="12031" max="12031" width="9.140625" style="2"/>
    <col min="12032" max="12033" width="9.28515625" style="2" bestFit="1" customWidth="1"/>
    <col min="12034" max="12035" width="18.42578125" style="2" bestFit="1" customWidth="1"/>
    <col min="12036" max="12278" width="9.140625" style="2"/>
    <col min="12279" max="12279" width="53.7109375" style="2" bestFit="1" customWidth="1"/>
    <col min="12280" max="12280" width="8.42578125" style="2" customWidth="1"/>
    <col min="12281" max="12281" width="21.42578125" style="2" customWidth="1"/>
    <col min="12282" max="12282" width="21.140625" style="2" customWidth="1"/>
    <col min="12283" max="12283" width="21.5703125" style="2" customWidth="1"/>
    <col min="12284" max="12284" width="15" style="2" customWidth="1"/>
    <col min="12285" max="12285" width="20.5703125" style="2" customWidth="1"/>
    <col min="12286" max="12286" width="19.85546875" style="2" customWidth="1"/>
    <col min="12287" max="12287" width="9.140625" style="2"/>
    <col min="12288" max="12289" width="9.28515625" style="2" bestFit="1" customWidth="1"/>
    <col min="12290" max="12291" width="18.42578125" style="2" bestFit="1" customWidth="1"/>
    <col min="12292" max="12534" width="9.140625" style="2"/>
    <col min="12535" max="12535" width="53.7109375" style="2" bestFit="1" customWidth="1"/>
    <col min="12536" max="12536" width="8.42578125" style="2" customWidth="1"/>
    <col min="12537" max="12537" width="21.42578125" style="2" customWidth="1"/>
    <col min="12538" max="12538" width="21.140625" style="2" customWidth="1"/>
    <col min="12539" max="12539" width="21.5703125" style="2" customWidth="1"/>
    <col min="12540" max="12540" width="15" style="2" customWidth="1"/>
    <col min="12541" max="12541" width="20.5703125" style="2" customWidth="1"/>
    <col min="12542" max="12542" width="19.85546875" style="2" customWidth="1"/>
    <col min="12543" max="12543" width="9.140625" style="2"/>
    <col min="12544" max="12545" width="9.28515625" style="2" bestFit="1" customWidth="1"/>
    <col min="12546" max="12547" width="18.42578125" style="2" bestFit="1" customWidth="1"/>
    <col min="12548" max="12790" width="9.140625" style="2"/>
    <col min="12791" max="12791" width="53.7109375" style="2" bestFit="1" customWidth="1"/>
    <col min="12792" max="12792" width="8.42578125" style="2" customWidth="1"/>
    <col min="12793" max="12793" width="21.42578125" style="2" customWidth="1"/>
    <col min="12794" max="12794" width="21.140625" style="2" customWidth="1"/>
    <col min="12795" max="12795" width="21.5703125" style="2" customWidth="1"/>
    <col min="12796" max="12796" width="15" style="2" customWidth="1"/>
    <col min="12797" max="12797" width="20.5703125" style="2" customWidth="1"/>
    <col min="12798" max="12798" width="19.85546875" style="2" customWidth="1"/>
    <col min="12799" max="12799" width="9.140625" style="2"/>
    <col min="12800" max="12801" width="9.28515625" style="2" bestFit="1" customWidth="1"/>
    <col min="12802" max="12803" width="18.42578125" style="2" bestFit="1" customWidth="1"/>
    <col min="12804" max="13046" width="9.140625" style="2"/>
    <col min="13047" max="13047" width="53.7109375" style="2" bestFit="1" customWidth="1"/>
    <col min="13048" max="13048" width="8.42578125" style="2" customWidth="1"/>
    <col min="13049" max="13049" width="21.42578125" style="2" customWidth="1"/>
    <col min="13050" max="13050" width="21.140625" style="2" customWidth="1"/>
    <col min="13051" max="13051" width="21.5703125" style="2" customWidth="1"/>
    <col min="13052" max="13052" width="15" style="2" customWidth="1"/>
    <col min="13053" max="13053" width="20.5703125" style="2" customWidth="1"/>
    <col min="13054" max="13054" width="19.85546875" style="2" customWidth="1"/>
    <col min="13055" max="13055" width="9.140625" style="2"/>
    <col min="13056" max="13057" width="9.28515625" style="2" bestFit="1" customWidth="1"/>
    <col min="13058" max="13059" width="18.42578125" style="2" bestFit="1" customWidth="1"/>
    <col min="13060" max="13302" width="9.140625" style="2"/>
    <col min="13303" max="13303" width="53.7109375" style="2" bestFit="1" customWidth="1"/>
    <col min="13304" max="13304" width="8.42578125" style="2" customWidth="1"/>
    <col min="13305" max="13305" width="21.42578125" style="2" customWidth="1"/>
    <col min="13306" max="13306" width="21.140625" style="2" customWidth="1"/>
    <col min="13307" max="13307" width="21.5703125" style="2" customWidth="1"/>
    <col min="13308" max="13308" width="15" style="2" customWidth="1"/>
    <col min="13309" max="13309" width="20.5703125" style="2" customWidth="1"/>
    <col min="13310" max="13310" width="19.85546875" style="2" customWidth="1"/>
    <col min="13311" max="13311" width="9.140625" style="2"/>
    <col min="13312" max="13313" width="9.28515625" style="2" bestFit="1" customWidth="1"/>
    <col min="13314" max="13315" width="18.42578125" style="2" bestFit="1" customWidth="1"/>
    <col min="13316" max="13558" width="9.140625" style="2"/>
    <col min="13559" max="13559" width="53.7109375" style="2" bestFit="1" customWidth="1"/>
    <col min="13560" max="13560" width="8.42578125" style="2" customWidth="1"/>
    <col min="13561" max="13561" width="21.42578125" style="2" customWidth="1"/>
    <col min="13562" max="13562" width="21.140625" style="2" customWidth="1"/>
    <col min="13563" max="13563" width="21.5703125" style="2" customWidth="1"/>
    <col min="13564" max="13564" width="15" style="2" customWidth="1"/>
    <col min="13565" max="13565" width="20.5703125" style="2" customWidth="1"/>
    <col min="13566" max="13566" width="19.85546875" style="2" customWidth="1"/>
    <col min="13567" max="13567" width="9.140625" style="2"/>
    <col min="13568" max="13569" width="9.28515625" style="2" bestFit="1" customWidth="1"/>
    <col min="13570" max="13571" width="18.42578125" style="2" bestFit="1" customWidth="1"/>
    <col min="13572" max="13814" width="9.140625" style="2"/>
    <col min="13815" max="13815" width="53.7109375" style="2" bestFit="1" customWidth="1"/>
    <col min="13816" max="13816" width="8.42578125" style="2" customWidth="1"/>
    <col min="13817" max="13817" width="21.42578125" style="2" customWidth="1"/>
    <col min="13818" max="13818" width="21.140625" style="2" customWidth="1"/>
    <col min="13819" max="13819" width="21.5703125" style="2" customWidth="1"/>
    <col min="13820" max="13820" width="15" style="2" customWidth="1"/>
    <col min="13821" max="13821" width="20.5703125" style="2" customWidth="1"/>
    <col min="13822" max="13822" width="19.85546875" style="2" customWidth="1"/>
    <col min="13823" max="13823" width="9.140625" style="2"/>
    <col min="13824" max="13825" width="9.28515625" style="2" bestFit="1" customWidth="1"/>
    <col min="13826" max="13827" width="18.42578125" style="2" bestFit="1" customWidth="1"/>
    <col min="13828" max="14070" width="9.140625" style="2"/>
    <col min="14071" max="14071" width="53.7109375" style="2" bestFit="1" customWidth="1"/>
    <col min="14072" max="14072" width="8.42578125" style="2" customWidth="1"/>
    <col min="14073" max="14073" width="21.42578125" style="2" customWidth="1"/>
    <col min="14074" max="14074" width="21.140625" style="2" customWidth="1"/>
    <col min="14075" max="14075" width="21.5703125" style="2" customWidth="1"/>
    <col min="14076" max="14076" width="15" style="2" customWidth="1"/>
    <col min="14077" max="14077" width="20.5703125" style="2" customWidth="1"/>
    <col min="14078" max="14078" width="19.85546875" style="2" customWidth="1"/>
    <col min="14079" max="14079" width="9.140625" style="2"/>
    <col min="14080" max="14081" width="9.28515625" style="2" bestFit="1" customWidth="1"/>
    <col min="14082" max="14083" width="18.42578125" style="2" bestFit="1" customWidth="1"/>
    <col min="14084" max="14326" width="9.140625" style="2"/>
    <col min="14327" max="14327" width="53.7109375" style="2" bestFit="1" customWidth="1"/>
    <col min="14328" max="14328" width="8.42578125" style="2" customWidth="1"/>
    <col min="14329" max="14329" width="21.42578125" style="2" customWidth="1"/>
    <col min="14330" max="14330" width="21.140625" style="2" customWidth="1"/>
    <col min="14331" max="14331" width="21.5703125" style="2" customWidth="1"/>
    <col min="14332" max="14332" width="15" style="2" customWidth="1"/>
    <col min="14333" max="14333" width="20.5703125" style="2" customWidth="1"/>
    <col min="14334" max="14334" width="19.85546875" style="2" customWidth="1"/>
    <col min="14335" max="14335" width="9.140625" style="2"/>
    <col min="14336" max="14337" width="9.28515625" style="2" bestFit="1" customWidth="1"/>
    <col min="14338" max="14339" width="18.42578125" style="2" bestFit="1" customWidth="1"/>
    <col min="14340" max="14582" width="9.140625" style="2"/>
    <col min="14583" max="14583" width="53.7109375" style="2" bestFit="1" customWidth="1"/>
    <col min="14584" max="14584" width="8.42578125" style="2" customWidth="1"/>
    <col min="14585" max="14585" width="21.42578125" style="2" customWidth="1"/>
    <col min="14586" max="14586" width="21.140625" style="2" customWidth="1"/>
    <col min="14587" max="14587" width="21.5703125" style="2" customWidth="1"/>
    <col min="14588" max="14588" width="15" style="2" customWidth="1"/>
    <col min="14589" max="14589" width="20.5703125" style="2" customWidth="1"/>
    <col min="14590" max="14590" width="19.85546875" style="2" customWidth="1"/>
    <col min="14591" max="14591" width="9.140625" style="2"/>
    <col min="14592" max="14593" width="9.28515625" style="2" bestFit="1" customWidth="1"/>
    <col min="14594" max="14595" width="18.42578125" style="2" bestFit="1" customWidth="1"/>
    <col min="14596" max="14838" width="9.140625" style="2"/>
    <col min="14839" max="14839" width="53.7109375" style="2" bestFit="1" customWidth="1"/>
    <col min="14840" max="14840" width="8.42578125" style="2" customWidth="1"/>
    <col min="14841" max="14841" width="21.42578125" style="2" customWidth="1"/>
    <col min="14842" max="14842" width="21.140625" style="2" customWidth="1"/>
    <col min="14843" max="14843" width="21.5703125" style="2" customWidth="1"/>
    <col min="14844" max="14844" width="15" style="2" customWidth="1"/>
    <col min="14845" max="14845" width="20.5703125" style="2" customWidth="1"/>
    <col min="14846" max="14846" width="19.85546875" style="2" customWidth="1"/>
    <col min="14847" max="14847" width="9.140625" style="2"/>
    <col min="14848" max="14849" width="9.28515625" style="2" bestFit="1" customWidth="1"/>
    <col min="14850" max="14851" width="18.42578125" style="2" bestFit="1" customWidth="1"/>
    <col min="14852" max="15094" width="9.140625" style="2"/>
    <col min="15095" max="15095" width="53.7109375" style="2" bestFit="1" customWidth="1"/>
    <col min="15096" max="15096" width="8.42578125" style="2" customWidth="1"/>
    <col min="15097" max="15097" width="21.42578125" style="2" customWidth="1"/>
    <col min="15098" max="15098" width="21.140625" style="2" customWidth="1"/>
    <col min="15099" max="15099" width="21.5703125" style="2" customWidth="1"/>
    <col min="15100" max="15100" width="15" style="2" customWidth="1"/>
    <col min="15101" max="15101" width="20.5703125" style="2" customWidth="1"/>
    <col min="15102" max="15102" width="19.85546875" style="2" customWidth="1"/>
    <col min="15103" max="15103" width="9.140625" style="2"/>
    <col min="15104" max="15105" width="9.28515625" style="2" bestFit="1" customWidth="1"/>
    <col min="15106" max="15107" width="18.42578125" style="2" bestFit="1" customWidth="1"/>
    <col min="15108" max="15350" width="9.140625" style="2"/>
    <col min="15351" max="15351" width="53.7109375" style="2" bestFit="1" customWidth="1"/>
    <col min="15352" max="15352" width="8.42578125" style="2" customWidth="1"/>
    <col min="15353" max="15353" width="21.42578125" style="2" customWidth="1"/>
    <col min="15354" max="15354" width="21.140625" style="2" customWidth="1"/>
    <col min="15355" max="15355" width="21.5703125" style="2" customWidth="1"/>
    <col min="15356" max="15356" width="15" style="2" customWidth="1"/>
    <col min="15357" max="15357" width="20.5703125" style="2" customWidth="1"/>
    <col min="15358" max="15358" width="19.85546875" style="2" customWidth="1"/>
    <col min="15359" max="15359" width="9.140625" style="2"/>
    <col min="15360" max="15361" width="9.28515625" style="2" bestFit="1" customWidth="1"/>
    <col min="15362" max="15363" width="18.42578125" style="2" bestFit="1" customWidth="1"/>
    <col min="15364" max="15606" width="9.140625" style="2"/>
    <col min="15607" max="15607" width="53.7109375" style="2" bestFit="1" customWidth="1"/>
    <col min="15608" max="15608" width="8.42578125" style="2" customWidth="1"/>
    <col min="15609" max="15609" width="21.42578125" style="2" customWidth="1"/>
    <col min="15610" max="15610" width="21.140625" style="2" customWidth="1"/>
    <col min="15611" max="15611" width="21.5703125" style="2" customWidth="1"/>
    <col min="15612" max="15612" width="15" style="2" customWidth="1"/>
    <col min="15613" max="15613" width="20.5703125" style="2" customWidth="1"/>
    <col min="15614" max="15614" width="19.85546875" style="2" customWidth="1"/>
    <col min="15615" max="15615" width="9.140625" style="2"/>
    <col min="15616" max="15617" width="9.28515625" style="2" bestFit="1" customWidth="1"/>
    <col min="15618" max="15619" width="18.42578125" style="2" bestFit="1" customWidth="1"/>
    <col min="15620" max="15862" width="9.140625" style="2"/>
    <col min="15863" max="15863" width="53.7109375" style="2" bestFit="1" customWidth="1"/>
    <col min="15864" max="15864" width="8.42578125" style="2" customWidth="1"/>
    <col min="15865" max="15865" width="21.42578125" style="2" customWidth="1"/>
    <col min="15866" max="15866" width="21.140625" style="2" customWidth="1"/>
    <col min="15867" max="15867" width="21.5703125" style="2" customWidth="1"/>
    <col min="15868" max="15868" width="15" style="2" customWidth="1"/>
    <col min="15869" max="15869" width="20.5703125" style="2" customWidth="1"/>
    <col min="15870" max="15870" width="19.85546875" style="2" customWidth="1"/>
    <col min="15871" max="15871" width="9.140625" style="2"/>
    <col min="15872" max="15873" width="9.28515625" style="2" bestFit="1" customWidth="1"/>
    <col min="15874" max="15875" width="18.42578125" style="2" bestFit="1" customWidth="1"/>
    <col min="15876" max="16118" width="9.140625" style="2"/>
    <col min="16119" max="16119" width="53.7109375" style="2" bestFit="1" customWidth="1"/>
    <col min="16120" max="16120" width="8.42578125" style="2" customWidth="1"/>
    <col min="16121" max="16121" width="21.42578125" style="2" customWidth="1"/>
    <col min="16122" max="16122" width="21.140625" style="2" customWidth="1"/>
    <col min="16123" max="16123" width="21.5703125" style="2" customWidth="1"/>
    <col min="16124" max="16124" width="15" style="2" customWidth="1"/>
    <col min="16125" max="16125" width="20.5703125" style="2" customWidth="1"/>
    <col min="16126" max="16126" width="19.85546875" style="2" customWidth="1"/>
    <col min="16127" max="16127" width="9.140625" style="2"/>
    <col min="16128" max="16129" width="9.28515625" style="2" bestFit="1" customWidth="1"/>
    <col min="16130" max="16131" width="18.42578125" style="2" bestFit="1" customWidth="1"/>
    <col min="16132" max="16384" width="9.140625" style="2"/>
  </cols>
  <sheetData>
    <row r="4" spans="2:7" ht="21.75" customHeight="1" x14ac:dyDescent="0.2">
      <c r="B4" s="1" t="s">
        <v>0</v>
      </c>
    </row>
    <row r="6" spans="2:7" ht="21.75" customHeight="1" x14ac:dyDescent="0.2">
      <c r="B6" s="4" t="s">
        <v>109</v>
      </c>
      <c r="D6" s="36"/>
      <c r="E6" s="36"/>
      <c r="F6" s="37"/>
      <c r="G6" s="35"/>
    </row>
    <row r="7" spans="2:7" ht="21.75" customHeight="1" x14ac:dyDescent="0.2">
      <c r="B7" s="4"/>
      <c r="D7" s="36"/>
      <c r="E7" s="38" t="s">
        <v>1</v>
      </c>
      <c r="F7" s="37"/>
      <c r="G7" s="35"/>
    </row>
    <row r="8" spans="2:7" ht="21.75" customHeight="1" x14ac:dyDescent="0.2">
      <c r="B8" s="39"/>
      <c r="C8" s="109" t="s">
        <v>3</v>
      </c>
      <c r="D8" s="7"/>
      <c r="E8" s="7"/>
      <c r="G8" s="40"/>
    </row>
    <row r="9" spans="2:7" ht="21.75" customHeight="1" x14ac:dyDescent="0.2">
      <c r="B9" s="39"/>
      <c r="C9" s="109"/>
      <c r="D9" s="10" t="s">
        <v>41</v>
      </c>
      <c r="E9" s="10" t="s">
        <v>42</v>
      </c>
      <c r="F9" s="8"/>
    </row>
    <row r="10" spans="2:7" ht="21.75" customHeight="1" x14ac:dyDescent="0.2">
      <c r="B10" s="39"/>
      <c r="C10" s="109"/>
      <c r="D10" s="10"/>
      <c r="E10" s="10"/>
      <c r="F10" s="8"/>
      <c r="G10" s="41"/>
    </row>
    <row r="11" spans="2:7" ht="21.75" customHeight="1" x14ac:dyDescent="0.2">
      <c r="B11" s="6" t="s">
        <v>43</v>
      </c>
      <c r="C11" s="15" t="s">
        <v>107</v>
      </c>
      <c r="D11" s="42">
        <v>23914329</v>
      </c>
      <c r="E11" s="42">
        <v>26759298</v>
      </c>
      <c r="F11" s="32"/>
      <c r="G11" s="41"/>
    </row>
    <row r="12" spans="2:7" ht="21.75" customHeight="1" x14ac:dyDescent="0.2">
      <c r="B12" s="6" t="s">
        <v>44</v>
      </c>
      <c r="C12" s="15" t="s">
        <v>110</v>
      </c>
      <c r="D12" s="42">
        <v>7685661</v>
      </c>
      <c r="E12" s="42">
        <v>4137322</v>
      </c>
      <c r="F12" s="32"/>
      <c r="G12" s="40"/>
    </row>
    <row r="13" spans="2:7" ht="21.75" customHeight="1" x14ac:dyDescent="0.2">
      <c r="B13" s="12" t="s">
        <v>45</v>
      </c>
      <c r="C13" s="13"/>
      <c r="D13" s="43">
        <f>D11-D12</f>
        <v>16228668</v>
      </c>
      <c r="E13" s="43">
        <f t="shared" ref="E13" si="0">E11-E12</f>
        <v>22621976</v>
      </c>
      <c r="F13" s="32"/>
      <c r="G13" s="40"/>
    </row>
    <row r="14" spans="2:7" ht="21.75" customHeight="1" x14ac:dyDescent="0.2">
      <c r="B14" s="6" t="s">
        <v>46</v>
      </c>
      <c r="C14" s="15" t="s">
        <v>111</v>
      </c>
      <c r="D14" s="42">
        <v>8522406</v>
      </c>
      <c r="E14" s="42">
        <v>8089042</v>
      </c>
      <c r="F14" s="32"/>
      <c r="G14" s="40"/>
    </row>
    <row r="15" spans="2:7" ht="21.75" customHeight="1" x14ac:dyDescent="0.2">
      <c r="B15" s="6" t="s">
        <v>47</v>
      </c>
      <c r="C15" s="15" t="s">
        <v>112</v>
      </c>
      <c r="D15" s="42">
        <v>471474</v>
      </c>
      <c r="E15" s="42">
        <v>430651</v>
      </c>
      <c r="F15" s="32"/>
      <c r="G15" s="40"/>
    </row>
    <row r="16" spans="2:7" ht="21.75" customHeight="1" x14ac:dyDescent="0.2">
      <c r="B16" s="6" t="s">
        <v>48</v>
      </c>
      <c r="C16" s="15" t="s">
        <v>113</v>
      </c>
      <c r="D16" s="42">
        <v>2261867</v>
      </c>
      <c r="E16" s="42">
        <v>2213604</v>
      </c>
      <c r="F16" s="32"/>
      <c r="G16" s="40"/>
    </row>
    <row r="17" spans="2:7" ht="21.75" customHeight="1" x14ac:dyDescent="0.2">
      <c r="B17" s="6" t="s">
        <v>49</v>
      </c>
      <c r="C17" s="15" t="s">
        <v>114</v>
      </c>
      <c r="D17" s="42">
        <v>1328745</v>
      </c>
      <c r="E17" s="42">
        <v>1557382</v>
      </c>
      <c r="F17" s="32"/>
      <c r="G17" s="40"/>
    </row>
    <row r="18" spans="2:7" ht="21.75" customHeight="1" x14ac:dyDescent="0.2">
      <c r="B18" s="6" t="s">
        <v>50</v>
      </c>
      <c r="C18" s="15" t="s">
        <v>115</v>
      </c>
      <c r="D18" s="42">
        <v>-9088873</v>
      </c>
      <c r="E18" s="42">
        <v>729209</v>
      </c>
      <c r="F18" s="32"/>
      <c r="G18" s="40"/>
    </row>
    <row r="19" spans="2:7" ht="21.75" customHeight="1" x14ac:dyDescent="0.2">
      <c r="B19" s="26" t="s">
        <v>51</v>
      </c>
      <c r="C19" s="15" t="s">
        <v>94</v>
      </c>
      <c r="D19" s="42">
        <v>-14880</v>
      </c>
      <c r="E19" s="42">
        <v>-12653</v>
      </c>
      <c r="F19" s="32"/>
      <c r="G19" s="40"/>
    </row>
    <row r="20" spans="2:7" ht="21.75" customHeight="1" x14ac:dyDescent="0.2">
      <c r="B20" s="6" t="s">
        <v>52</v>
      </c>
      <c r="C20" s="15"/>
      <c r="D20" s="42">
        <v>-34720</v>
      </c>
      <c r="E20" s="42">
        <v>-127017</v>
      </c>
      <c r="F20" s="32"/>
      <c r="G20" s="40"/>
    </row>
    <row r="21" spans="2:7" ht="21.75" customHeight="1" x14ac:dyDescent="0.2">
      <c r="B21" s="12" t="s">
        <v>53</v>
      </c>
      <c r="C21" s="13"/>
      <c r="D21" s="21">
        <f>D13-D14-D15+D16-D17+D18+D19+D20</f>
        <v>-970563</v>
      </c>
      <c r="E21" s="21">
        <f>E13-E14-E15+E16-E17+E18+E19+E20</f>
        <v>15348044</v>
      </c>
      <c r="F21" s="32"/>
      <c r="G21" s="40"/>
    </row>
    <row r="22" spans="2:7" ht="21.75" customHeight="1" x14ac:dyDescent="0.2">
      <c r="B22" s="6" t="s">
        <v>54</v>
      </c>
      <c r="C22" s="15" t="s">
        <v>93</v>
      </c>
      <c r="D22" s="42">
        <v>4381164</v>
      </c>
      <c r="E22" s="42">
        <v>4422375</v>
      </c>
      <c r="F22" s="32"/>
      <c r="G22" s="40"/>
    </row>
    <row r="23" spans="2:7" ht="21.75" customHeight="1" x14ac:dyDescent="0.2">
      <c r="B23" s="12" t="s">
        <v>55</v>
      </c>
      <c r="C23" s="13"/>
      <c r="D23" s="43">
        <f>D21-D22</f>
        <v>-5351727</v>
      </c>
      <c r="E23" s="43">
        <f t="shared" ref="E23" si="1">E21-E22</f>
        <v>10925669</v>
      </c>
      <c r="F23" s="32"/>
      <c r="G23" s="40"/>
    </row>
    <row r="24" spans="2:7" ht="21.75" customHeight="1" x14ac:dyDescent="0.2">
      <c r="B24" s="12" t="s">
        <v>56</v>
      </c>
      <c r="C24" s="13"/>
      <c r="D24" s="43"/>
      <c r="E24" s="43"/>
      <c r="F24" s="32"/>
      <c r="G24" s="40"/>
    </row>
    <row r="25" spans="2:7" ht="21.75" customHeight="1" x14ac:dyDescent="0.2">
      <c r="B25" s="6" t="s">
        <v>57</v>
      </c>
      <c r="C25" s="15" t="s">
        <v>102</v>
      </c>
      <c r="D25" s="42">
        <f>ROUND(D23/100000,0)</f>
        <v>-54</v>
      </c>
      <c r="E25" s="42">
        <f>ROUND(E23/100000,0)</f>
        <v>109</v>
      </c>
      <c r="F25" s="32"/>
      <c r="G25" s="33"/>
    </row>
    <row r="26" spans="2:7" ht="21.75" customHeight="1" x14ac:dyDescent="0.2">
      <c r="B26" s="6"/>
      <c r="C26" s="15"/>
      <c r="D26" s="6"/>
      <c r="E26" s="6"/>
      <c r="G26" s="40"/>
    </row>
  </sheetData>
  <mergeCells count="5">
    <mergeCell ref="D9:D10"/>
    <mergeCell ref="E9:E10"/>
    <mergeCell ref="B8:B10"/>
    <mergeCell ref="C8:C10"/>
    <mergeCell ref="D8:E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colBreaks count="1" manualBreakCount="1">
    <brk id="7" min="1" max="1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A6397-162D-40B4-B193-3FE0E7134694}">
  <sheetPr>
    <tabColor rgb="FFFFC000"/>
  </sheetPr>
  <dimension ref="B4:H38"/>
  <sheetViews>
    <sheetView topLeftCell="A4" zoomScaleNormal="100" workbookViewId="0">
      <selection activeCell="I9" sqref="I9"/>
    </sheetView>
  </sheetViews>
  <sheetFormatPr defaultRowHeight="21.75" customHeight="1" x14ac:dyDescent="0.2"/>
  <cols>
    <col min="1" max="1" width="9.140625" style="2"/>
    <col min="2" max="2" width="53.7109375" style="2" bestFit="1" customWidth="1"/>
    <col min="3" max="3" width="11.5703125" style="2" customWidth="1"/>
    <col min="4" max="4" width="21.140625" style="2" customWidth="1"/>
    <col min="5" max="5" width="21.140625" style="3" customWidth="1"/>
    <col min="6" max="6" width="14.5703125" style="2" customWidth="1"/>
    <col min="7" max="8" width="11.140625" style="2" bestFit="1" customWidth="1"/>
    <col min="9" max="245" width="9.140625" style="2"/>
    <col min="246" max="246" width="53.7109375" style="2" bestFit="1" customWidth="1"/>
    <col min="247" max="247" width="8.42578125" style="2" customWidth="1"/>
    <col min="248" max="248" width="21.42578125" style="2" customWidth="1"/>
    <col min="249" max="249" width="21.140625" style="2" customWidth="1"/>
    <col min="250" max="250" width="21.5703125" style="2" customWidth="1"/>
    <col min="251" max="251" width="15" style="2" customWidth="1"/>
    <col min="252" max="252" width="20.5703125" style="2" customWidth="1"/>
    <col min="253" max="253" width="19.85546875" style="2" customWidth="1"/>
    <col min="254" max="254" width="9.140625" style="2"/>
    <col min="255" max="256" width="9.28515625" style="2" bestFit="1" customWidth="1"/>
    <col min="257" max="258" width="18.42578125" style="2" bestFit="1" customWidth="1"/>
    <col min="259" max="501" width="9.140625" style="2"/>
    <col min="502" max="502" width="53.7109375" style="2" bestFit="1" customWidth="1"/>
    <col min="503" max="503" width="8.42578125" style="2" customWidth="1"/>
    <col min="504" max="504" width="21.42578125" style="2" customWidth="1"/>
    <col min="505" max="505" width="21.140625" style="2" customWidth="1"/>
    <col min="506" max="506" width="21.5703125" style="2" customWidth="1"/>
    <col min="507" max="507" width="15" style="2" customWidth="1"/>
    <col min="508" max="508" width="20.5703125" style="2" customWidth="1"/>
    <col min="509" max="509" width="19.85546875" style="2" customWidth="1"/>
    <col min="510" max="510" width="9.140625" style="2"/>
    <col min="511" max="512" width="9.28515625" style="2" bestFit="1" customWidth="1"/>
    <col min="513" max="514" width="18.42578125" style="2" bestFit="1" customWidth="1"/>
    <col min="515" max="757" width="9.140625" style="2"/>
    <col min="758" max="758" width="53.7109375" style="2" bestFit="1" customWidth="1"/>
    <col min="759" max="759" width="8.42578125" style="2" customWidth="1"/>
    <col min="760" max="760" width="21.42578125" style="2" customWidth="1"/>
    <col min="761" max="761" width="21.140625" style="2" customWidth="1"/>
    <col min="762" max="762" width="21.5703125" style="2" customWidth="1"/>
    <col min="763" max="763" width="15" style="2" customWidth="1"/>
    <col min="764" max="764" width="20.5703125" style="2" customWidth="1"/>
    <col min="765" max="765" width="19.85546875" style="2" customWidth="1"/>
    <col min="766" max="766" width="9.140625" style="2"/>
    <col min="767" max="768" width="9.28515625" style="2" bestFit="1" customWidth="1"/>
    <col min="769" max="770" width="18.42578125" style="2" bestFit="1" customWidth="1"/>
    <col min="771" max="1013" width="9.140625" style="2"/>
    <col min="1014" max="1014" width="53.7109375" style="2" bestFit="1" customWidth="1"/>
    <col min="1015" max="1015" width="8.42578125" style="2" customWidth="1"/>
    <col min="1016" max="1016" width="21.42578125" style="2" customWidth="1"/>
    <col min="1017" max="1017" width="21.140625" style="2" customWidth="1"/>
    <col min="1018" max="1018" width="21.5703125" style="2" customWidth="1"/>
    <col min="1019" max="1019" width="15" style="2" customWidth="1"/>
    <col min="1020" max="1020" width="20.5703125" style="2" customWidth="1"/>
    <col min="1021" max="1021" width="19.85546875" style="2" customWidth="1"/>
    <col min="1022" max="1022" width="9.140625" style="2"/>
    <col min="1023" max="1024" width="9.28515625" style="2" bestFit="1" customWidth="1"/>
    <col min="1025" max="1026" width="18.42578125" style="2" bestFit="1" customWidth="1"/>
    <col min="1027" max="1269" width="9.140625" style="2"/>
    <col min="1270" max="1270" width="53.7109375" style="2" bestFit="1" customWidth="1"/>
    <col min="1271" max="1271" width="8.42578125" style="2" customWidth="1"/>
    <col min="1272" max="1272" width="21.42578125" style="2" customWidth="1"/>
    <col min="1273" max="1273" width="21.140625" style="2" customWidth="1"/>
    <col min="1274" max="1274" width="21.5703125" style="2" customWidth="1"/>
    <col min="1275" max="1275" width="15" style="2" customWidth="1"/>
    <col min="1276" max="1276" width="20.5703125" style="2" customWidth="1"/>
    <col min="1277" max="1277" width="19.85546875" style="2" customWidth="1"/>
    <col min="1278" max="1278" width="9.140625" style="2"/>
    <col min="1279" max="1280" width="9.28515625" style="2" bestFit="1" customWidth="1"/>
    <col min="1281" max="1282" width="18.42578125" style="2" bestFit="1" customWidth="1"/>
    <col min="1283" max="1525" width="9.140625" style="2"/>
    <col min="1526" max="1526" width="53.7109375" style="2" bestFit="1" customWidth="1"/>
    <col min="1527" max="1527" width="8.42578125" style="2" customWidth="1"/>
    <col min="1528" max="1528" width="21.42578125" style="2" customWidth="1"/>
    <col min="1529" max="1529" width="21.140625" style="2" customWidth="1"/>
    <col min="1530" max="1530" width="21.5703125" style="2" customWidth="1"/>
    <col min="1531" max="1531" width="15" style="2" customWidth="1"/>
    <col min="1532" max="1532" width="20.5703125" style="2" customWidth="1"/>
    <col min="1533" max="1533" width="19.85546875" style="2" customWidth="1"/>
    <col min="1534" max="1534" width="9.140625" style="2"/>
    <col min="1535" max="1536" width="9.28515625" style="2" bestFit="1" customWidth="1"/>
    <col min="1537" max="1538" width="18.42578125" style="2" bestFit="1" customWidth="1"/>
    <col min="1539" max="1781" width="9.140625" style="2"/>
    <col min="1782" max="1782" width="53.7109375" style="2" bestFit="1" customWidth="1"/>
    <col min="1783" max="1783" width="8.42578125" style="2" customWidth="1"/>
    <col min="1784" max="1784" width="21.42578125" style="2" customWidth="1"/>
    <col min="1785" max="1785" width="21.140625" style="2" customWidth="1"/>
    <col min="1786" max="1786" width="21.5703125" style="2" customWidth="1"/>
    <col min="1787" max="1787" width="15" style="2" customWidth="1"/>
    <col min="1788" max="1788" width="20.5703125" style="2" customWidth="1"/>
    <col min="1789" max="1789" width="19.85546875" style="2" customWidth="1"/>
    <col min="1790" max="1790" width="9.140625" style="2"/>
    <col min="1791" max="1792" width="9.28515625" style="2" bestFit="1" customWidth="1"/>
    <col min="1793" max="1794" width="18.42578125" style="2" bestFit="1" customWidth="1"/>
    <col min="1795" max="2037" width="9.140625" style="2"/>
    <col min="2038" max="2038" width="53.7109375" style="2" bestFit="1" customWidth="1"/>
    <col min="2039" max="2039" width="8.42578125" style="2" customWidth="1"/>
    <col min="2040" max="2040" width="21.42578125" style="2" customWidth="1"/>
    <col min="2041" max="2041" width="21.140625" style="2" customWidth="1"/>
    <col min="2042" max="2042" width="21.5703125" style="2" customWidth="1"/>
    <col min="2043" max="2043" width="15" style="2" customWidth="1"/>
    <col min="2044" max="2044" width="20.5703125" style="2" customWidth="1"/>
    <col min="2045" max="2045" width="19.85546875" style="2" customWidth="1"/>
    <col min="2046" max="2046" width="9.140625" style="2"/>
    <col min="2047" max="2048" width="9.28515625" style="2" bestFit="1" customWidth="1"/>
    <col min="2049" max="2050" width="18.42578125" style="2" bestFit="1" customWidth="1"/>
    <col min="2051" max="2293" width="9.140625" style="2"/>
    <col min="2294" max="2294" width="53.7109375" style="2" bestFit="1" customWidth="1"/>
    <col min="2295" max="2295" width="8.42578125" style="2" customWidth="1"/>
    <col min="2296" max="2296" width="21.42578125" style="2" customWidth="1"/>
    <col min="2297" max="2297" width="21.140625" style="2" customWidth="1"/>
    <col min="2298" max="2298" width="21.5703125" style="2" customWidth="1"/>
    <col min="2299" max="2299" width="15" style="2" customWidth="1"/>
    <col min="2300" max="2300" width="20.5703125" style="2" customWidth="1"/>
    <col min="2301" max="2301" width="19.85546875" style="2" customWidth="1"/>
    <col min="2302" max="2302" width="9.140625" style="2"/>
    <col min="2303" max="2304" width="9.28515625" style="2" bestFit="1" customWidth="1"/>
    <col min="2305" max="2306" width="18.42578125" style="2" bestFit="1" customWidth="1"/>
    <col min="2307" max="2549" width="9.140625" style="2"/>
    <col min="2550" max="2550" width="53.7109375" style="2" bestFit="1" customWidth="1"/>
    <col min="2551" max="2551" width="8.42578125" style="2" customWidth="1"/>
    <col min="2552" max="2552" width="21.42578125" style="2" customWidth="1"/>
    <col min="2553" max="2553" width="21.140625" style="2" customWidth="1"/>
    <col min="2554" max="2554" width="21.5703125" style="2" customWidth="1"/>
    <col min="2555" max="2555" width="15" style="2" customWidth="1"/>
    <col min="2556" max="2556" width="20.5703125" style="2" customWidth="1"/>
    <col min="2557" max="2557" width="19.85546875" style="2" customWidth="1"/>
    <col min="2558" max="2558" width="9.140625" style="2"/>
    <col min="2559" max="2560" width="9.28515625" style="2" bestFit="1" customWidth="1"/>
    <col min="2561" max="2562" width="18.42578125" style="2" bestFit="1" customWidth="1"/>
    <col min="2563" max="2805" width="9.140625" style="2"/>
    <col min="2806" max="2806" width="53.7109375" style="2" bestFit="1" customWidth="1"/>
    <col min="2807" max="2807" width="8.42578125" style="2" customWidth="1"/>
    <col min="2808" max="2808" width="21.42578125" style="2" customWidth="1"/>
    <col min="2809" max="2809" width="21.140625" style="2" customWidth="1"/>
    <col min="2810" max="2810" width="21.5703125" style="2" customWidth="1"/>
    <col min="2811" max="2811" width="15" style="2" customWidth="1"/>
    <col min="2812" max="2812" width="20.5703125" style="2" customWidth="1"/>
    <col min="2813" max="2813" width="19.85546875" style="2" customWidth="1"/>
    <col min="2814" max="2814" width="9.140625" style="2"/>
    <col min="2815" max="2816" width="9.28515625" style="2" bestFit="1" customWidth="1"/>
    <col min="2817" max="2818" width="18.42578125" style="2" bestFit="1" customWidth="1"/>
    <col min="2819" max="3061" width="9.140625" style="2"/>
    <col min="3062" max="3062" width="53.7109375" style="2" bestFit="1" customWidth="1"/>
    <col min="3063" max="3063" width="8.42578125" style="2" customWidth="1"/>
    <col min="3064" max="3064" width="21.42578125" style="2" customWidth="1"/>
    <col min="3065" max="3065" width="21.140625" style="2" customWidth="1"/>
    <col min="3066" max="3066" width="21.5703125" style="2" customWidth="1"/>
    <col min="3067" max="3067" width="15" style="2" customWidth="1"/>
    <col min="3068" max="3068" width="20.5703125" style="2" customWidth="1"/>
    <col min="3069" max="3069" width="19.85546875" style="2" customWidth="1"/>
    <col min="3070" max="3070" width="9.140625" style="2"/>
    <col min="3071" max="3072" width="9.28515625" style="2" bestFit="1" customWidth="1"/>
    <col min="3073" max="3074" width="18.42578125" style="2" bestFit="1" customWidth="1"/>
    <col min="3075" max="3317" width="9.140625" style="2"/>
    <col min="3318" max="3318" width="53.7109375" style="2" bestFit="1" customWidth="1"/>
    <col min="3319" max="3319" width="8.42578125" style="2" customWidth="1"/>
    <col min="3320" max="3320" width="21.42578125" style="2" customWidth="1"/>
    <col min="3321" max="3321" width="21.140625" style="2" customWidth="1"/>
    <col min="3322" max="3322" width="21.5703125" style="2" customWidth="1"/>
    <col min="3323" max="3323" width="15" style="2" customWidth="1"/>
    <col min="3324" max="3324" width="20.5703125" style="2" customWidth="1"/>
    <col min="3325" max="3325" width="19.85546875" style="2" customWidth="1"/>
    <col min="3326" max="3326" width="9.140625" style="2"/>
    <col min="3327" max="3328" width="9.28515625" style="2" bestFit="1" customWidth="1"/>
    <col min="3329" max="3330" width="18.42578125" style="2" bestFit="1" customWidth="1"/>
    <col min="3331" max="3573" width="9.140625" style="2"/>
    <col min="3574" max="3574" width="53.7109375" style="2" bestFit="1" customWidth="1"/>
    <col min="3575" max="3575" width="8.42578125" style="2" customWidth="1"/>
    <col min="3576" max="3576" width="21.42578125" style="2" customWidth="1"/>
    <col min="3577" max="3577" width="21.140625" style="2" customWidth="1"/>
    <col min="3578" max="3578" width="21.5703125" style="2" customWidth="1"/>
    <col min="3579" max="3579" width="15" style="2" customWidth="1"/>
    <col min="3580" max="3580" width="20.5703125" style="2" customWidth="1"/>
    <col min="3581" max="3581" width="19.85546875" style="2" customWidth="1"/>
    <col min="3582" max="3582" width="9.140625" style="2"/>
    <col min="3583" max="3584" width="9.28515625" style="2" bestFit="1" customWidth="1"/>
    <col min="3585" max="3586" width="18.42578125" style="2" bestFit="1" customWidth="1"/>
    <col min="3587" max="3829" width="9.140625" style="2"/>
    <col min="3830" max="3830" width="53.7109375" style="2" bestFit="1" customWidth="1"/>
    <col min="3831" max="3831" width="8.42578125" style="2" customWidth="1"/>
    <col min="3832" max="3832" width="21.42578125" style="2" customWidth="1"/>
    <col min="3833" max="3833" width="21.140625" style="2" customWidth="1"/>
    <col min="3834" max="3834" width="21.5703125" style="2" customWidth="1"/>
    <col min="3835" max="3835" width="15" style="2" customWidth="1"/>
    <col min="3836" max="3836" width="20.5703125" style="2" customWidth="1"/>
    <col min="3837" max="3837" width="19.85546875" style="2" customWidth="1"/>
    <col min="3838" max="3838" width="9.140625" style="2"/>
    <col min="3839" max="3840" width="9.28515625" style="2" bestFit="1" customWidth="1"/>
    <col min="3841" max="3842" width="18.42578125" style="2" bestFit="1" customWidth="1"/>
    <col min="3843" max="4085" width="9.140625" style="2"/>
    <col min="4086" max="4086" width="53.7109375" style="2" bestFit="1" customWidth="1"/>
    <col min="4087" max="4087" width="8.42578125" style="2" customWidth="1"/>
    <col min="4088" max="4088" width="21.42578125" style="2" customWidth="1"/>
    <col min="4089" max="4089" width="21.140625" style="2" customWidth="1"/>
    <col min="4090" max="4090" width="21.5703125" style="2" customWidth="1"/>
    <col min="4091" max="4091" width="15" style="2" customWidth="1"/>
    <col min="4092" max="4092" width="20.5703125" style="2" customWidth="1"/>
    <col min="4093" max="4093" width="19.85546875" style="2" customWidth="1"/>
    <col min="4094" max="4094" width="9.140625" style="2"/>
    <col min="4095" max="4096" width="9.28515625" style="2" bestFit="1" customWidth="1"/>
    <col min="4097" max="4098" width="18.42578125" style="2" bestFit="1" customWidth="1"/>
    <col min="4099" max="4341" width="9.140625" style="2"/>
    <col min="4342" max="4342" width="53.7109375" style="2" bestFit="1" customWidth="1"/>
    <col min="4343" max="4343" width="8.42578125" style="2" customWidth="1"/>
    <col min="4344" max="4344" width="21.42578125" style="2" customWidth="1"/>
    <col min="4345" max="4345" width="21.140625" style="2" customWidth="1"/>
    <col min="4346" max="4346" width="21.5703125" style="2" customWidth="1"/>
    <col min="4347" max="4347" width="15" style="2" customWidth="1"/>
    <col min="4348" max="4348" width="20.5703125" style="2" customWidth="1"/>
    <col min="4349" max="4349" width="19.85546875" style="2" customWidth="1"/>
    <col min="4350" max="4350" width="9.140625" style="2"/>
    <col min="4351" max="4352" width="9.28515625" style="2" bestFit="1" customWidth="1"/>
    <col min="4353" max="4354" width="18.42578125" style="2" bestFit="1" customWidth="1"/>
    <col min="4355" max="4597" width="9.140625" style="2"/>
    <col min="4598" max="4598" width="53.7109375" style="2" bestFit="1" customWidth="1"/>
    <col min="4599" max="4599" width="8.42578125" style="2" customWidth="1"/>
    <col min="4600" max="4600" width="21.42578125" style="2" customWidth="1"/>
    <col min="4601" max="4601" width="21.140625" style="2" customWidth="1"/>
    <col min="4602" max="4602" width="21.5703125" style="2" customWidth="1"/>
    <col min="4603" max="4603" width="15" style="2" customWidth="1"/>
    <col min="4604" max="4604" width="20.5703125" style="2" customWidth="1"/>
    <col min="4605" max="4605" width="19.85546875" style="2" customWidth="1"/>
    <col min="4606" max="4606" width="9.140625" style="2"/>
    <col min="4607" max="4608" width="9.28515625" style="2" bestFit="1" customWidth="1"/>
    <col min="4609" max="4610" width="18.42578125" style="2" bestFit="1" customWidth="1"/>
    <col min="4611" max="4853" width="9.140625" style="2"/>
    <col min="4854" max="4854" width="53.7109375" style="2" bestFit="1" customWidth="1"/>
    <col min="4855" max="4855" width="8.42578125" style="2" customWidth="1"/>
    <col min="4856" max="4856" width="21.42578125" style="2" customWidth="1"/>
    <col min="4857" max="4857" width="21.140625" style="2" customWidth="1"/>
    <col min="4858" max="4858" width="21.5703125" style="2" customWidth="1"/>
    <col min="4859" max="4859" width="15" style="2" customWidth="1"/>
    <col min="4860" max="4860" width="20.5703125" style="2" customWidth="1"/>
    <col min="4861" max="4861" width="19.85546875" style="2" customWidth="1"/>
    <col min="4862" max="4862" width="9.140625" style="2"/>
    <col min="4863" max="4864" width="9.28515625" style="2" bestFit="1" customWidth="1"/>
    <col min="4865" max="4866" width="18.42578125" style="2" bestFit="1" customWidth="1"/>
    <col min="4867" max="5109" width="9.140625" style="2"/>
    <col min="5110" max="5110" width="53.7109375" style="2" bestFit="1" customWidth="1"/>
    <col min="5111" max="5111" width="8.42578125" style="2" customWidth="1"/>
    <col min="5112" max="5112" width="21.42578125" style="2" customWidth="1"/>
    <col min="5113" max="5113" width="21.140625" style="2" customWidth="1"/>
    <col min="5114" max="5114" width="21.5703125" style="2" customWidth="1"/>
    <col min="5115" max="5115" width="15" style="2" customWidth="1"/>
    <col min="5116" max="5116" width="20.5703125" style="2" customWidth="1"/>
    <col min="5117" max="5117" width="19.85546875" style="2" customWidth="1"/>
    <col min="5118" max="5118" width="9.140625" style="2"/>
    <col min="5119" max="5120" width="9.28515625" style="2" bestFit="1" customWidth="1"/>
    <col min="5121" max="5122" width="18.42578125" style="2" bestFit="1" customWidth="1"/>
    <col min="5123" max="5365" width="9.140625" style="2"/>
    <col min="5366" max="5366" width="53.7109375" style="2" bestFit="1" customWidth="1"/>
    <col min="5367" max="5367" width="8.42578125" style="2" customWidth="1"/>
    <col min="5368" max="5368" width="21.42578125" style="2" customWidth="1"/>
    <col min="5369" max="5369" width="21.140625" style="2" customWidth="1"/>
    <col min="5370" max="5370" width="21.5703125" style="2" customWidth="1"/>
    <col min="5371" max="5371" width="15" style="2" customWidth="1"/>
    <col min="5372" max="5372" width="20.5703125" style="2" customWidth="1"/>
    <col min="5373" max="5373" width="19.85546875" style="2" customWidth="1"/>
    <col min="5374" max="5374" width="9.140625" style="2"/>
    <col min="5375" max="5376" width="9.28515625" style="2" bestFit="1" customWidth="1"/>
    <col min="5377" max="5378" width="18.42578125" style="2" bestFit="1" customWidth="1"/>
    <col min="5379" max="5621" width="9.140625" style="2"/>
    <col min="5622" max="5622" width="53.7109375" style="2" bestFit="1" customWidth="1"/>
    <col min="5623" max="5623" width="8.42578125" style="2" customWidth="1"/>
    <col min="5624" max="5624" width="21.42578125" style="2" customWidth="1"/>
    <col min="5625" max="5625" width="21.140625" style="2" customWidth="1"/>
    <col min="5626" max="5626" width="21.5703125" style="2" customWidth="1"/>
    <col min="5627" max="5627" width="15" style="2" customWidth="1"/>
    <col min="5628" max="5628" width="20.5703125" style="2" customWidth="1"/>
    <col min="5629" max="5629" width="19.85546875" style="2" customWidth="1"/>
    <col min="5630" max="5630" width="9.140625" style="2"/>
    <col min="5631" max="5632" width="9.28515625" style="2" bestFit="1" customWidth="1"/>
    <col min="5633" max="5634" width="18.42578125" style="2" bestFit="1" customWidth="1"/>
    <col min="5635" max="5877" width="9.140625" style="2"/>
    <col min="5878" max="5878" width="53.7109375" style="2" bestFit="1" customWidth="1"/>
    <col min="5879" max="5879" width="8.42578125" style="2" customWidth="1"/>
    <col min="5880" max="5880" width="21.42578125" style="2" customWidth="1"/>
    <col min="5881" max="5881" width="21.140625" style="2" customWidth="1"/>
    <col min="5882" max="5882" width="21.5703125" style="2" customWidth="1"/>
    <col min="5883" max="5883" width="15" style="2" customWidth="1"/>
    <col min="5884" max="5884" width="20.5703125" style="2" customWidth="1"/>
    <col min="5885" max="5885" width="19.85546875" style="2" customWidth="1"/>
    <col min="5886" max="5886" width="9.140625" style="2"/>
    <col min="5887" max="5888" width="9.28515625" style="2" bestFit="1" customWidth="1"/>
    <col min="5889" max="5890" width="18.42578125" style="2" bestFit="1" customWidth="1"/>
    <col min="5891" max="6133" width="9.140625" style="2"/>
    <col min="6134" max="6134" width="53.7109375" style="2" bestFit="1" customWidth="1"/>
    <col min="6135" max="6135" width="8.42578125" style="2" customWidth="1"/>
    <col min="6136" max="6136" width="21.42578125" style="2" customWidth="1"/>
    <col min="6137" max="6137" width="21.140625" style="2" customWidth="1"/>
    <col min="6138" max="6138" width="21.5703125" style="2" customWidth="1"/>
    <col min="6139" max="6139" width="15" style="2" customWidth="1"/>
    <col min="6140" max="6140" width="20.5703125" style="2" customWidth="1"/>
    <col min="6141" max="6141" width="19.85546875" style="2" customWidth="1"/>
    <col min="6142" max="6142" width="9.140625" style="2"/>
    <col min="6143" max="6144" width="9.28515625" style="2" bestFit="1" customWidth="1"/>
    <col min="6145" max="6146" width="18.42578125" style="2" bestFit="1" customWidth="1"/>
    <col min="6147" max="6389" width="9.140625" style="2"/>
    <col min="6390" max="6390" width="53.7109375" style="2" bestFit="1" customWidth="1"/>
    <col min="6391" max="6391" width="8.42578125" style="2" customWidth="1"/>
    <col min="6392" max="6392" width="21.42578125" style="2" customWidth="1"/>
    <col min="6393" max="6393" width="21.140625" style="2" customWidth="1"/>
    <col min="6394" max="6394" width="21.5703125" style="2" customWidth="1"/>
    <col min="6395" max="6395" width="15" style="2" customWidth="1"/>
    <col min="6396" max="6396" width="20.5703125" style="2" customWidth="1"/>
    <col min="6397" max="6397" width="19.85546875" style="2" customWidth="1"/>
    <col min="6398" max="6398" width="9.140625" style="2"/>
    <col min="6399" max="6400" width="9.28515625" style="2" bestFit="1" customWidth="1"/>
    <col min="6401" max="6402" width="18.42578125" style="2" bestFit="1" customWidth="1"/>
    <col min="6403" max="6645" width="9.140625" style="2"/>
    <col min="6646" max="6646" width="53.7109375" style="2" bestFit="1" customWidth="1"/>
    <col min="6647" max="6647" width="8.42578125" style="2" customWidth="1"/>
    <col min="6648" max="6648" width="21.42578125" style="2" customWidth="1"/>
    <col min="6649" max="6649" width="21.140625" style="2" customWidth="1"/>
    <col min="6650" max="6650" width="21.5703125" style="2" customWidth="1"/>
    <col min="6651" max="6651" width="15" style="2" customWidth="1"/>
    <col min="6652" max="6652" width="20.5703125" style="2" customWidth="1"/>
    <col min="6653" max="6653" width="19.85546875" style="2" customWidth="1"/>
    <col min="6654" max="6654" width="9.140625" style="2"/>
    <col min="6655" max="6656" width="9.28515625" style="2" bestFit="1" customWidth="1"/>
    <col min="6657" max="6658" width="18.42578125" style="2" bestFit="1" customWidth="1"/>
    <col min="6659" max="6901" width="9.140625" style="2"/>
    <col min="6902" max="6902" width="53.7109375" style="2" bestFit="1" customWidth="1"/>
    <col min="6903" max="6903" width="8.42578125" style="2" customWidth="1"/>
    <col min="6904" max="6904" width="21.42578125" style="2" customWidth="1"/>
    <col min="6905" max="6905" width="21.140625" style="2" customWidth="1"/>
    <col min="6906" max="6906" width="21.5703125" style="2" customWidth="1"/>
    <col min="6907" max="6907" width="15" style="2" customWidth="1"/>
    <col min="6908" max="6908" width="20.5703125" style="2" customWidth="1"/>
    <col min="6909" max="6909" width="19.85546875" style="2" customWidth="1"/>
    <col min="6910" max="6910" width="9.140625" style="2"/>
    <col min="6911" max="6912" width="9.28515625" style="2" bestFit="1" customWidth="1"/>
    <col min="6913" max="6914" width="18.42578125" style="2" bestFit="1" customWidth="1"/>
    <col min="6915" max="7157" width="9.140625" style="2"/>
    <col min="7158" max="7158" width="53.7109375" style="2" bestFit="1" customWidth="1"/>
    <col min="7159" max="7159" width="8.42578125" style="2" customWidth="1"/>
    <col min="7160" max="7160" width="21.42578125" style="2" customWidth="1"/>
    <col min="7161" max="7161" width="21.140625" style="2" customWidth="1"/>
    <col min="7162" max="7162" width="21.5703125" style="2" customWidth="1"/>
    <col min="7163" max="7163" width="15" style="2" customWidth="1"/>
    <col min="7164" max="7164" width="20.5703125" style="2" customWidth="1"/>
    <col min="7165" max="7165" width="19.85546875" style="2" customWidth="1"/>
    <col min="7166" max="7166" width="9.140625" style="2"/>
    <col min="7167" max="7168" width="9.28515625" style="2" bestFit="1" customWidth="1"/>
    <col min="7169" max="7170" width="18.42578125" style="2" bestFit="1" customWidth="1"/>
    <col min="7171" max="7413" width="9.140625" style="2"/>
    <col min="7414" max="7414" width="53.7109375" style="2" bestFit="1" customWidth="1"/>
    <col min="7415" max="7415" width="8.42578125" style="2" customWidth="1"/>
    <col min="7416" max="7416" width="21.42578125" style="2" customWidth="1"/>
    <col min="7417" max="7417" width="21.140625" style="2" customWidth="1"/>
    <col min="7418" max="7418" width="21.5703125" style="2" customWidth="1"/>
    <col min="7419" max="7419" width="15" style="2" customWidth="1"/>
    <col min="7420" max="7420" width="20.5703125" style="2" customWidth="1"/>
    <col min="7421" max="7421" width="19.85546875" style="2" customWidth="1"/>
    <col min="7422" max="7422" width="9.140625" style="2"/>
    <col min="7423" max="7424" width="9.28515625" style="2" bestFit="1" customWidth="1"/>
    <col min="7425" max="7426" width="18.42578125" style="2" bestFit="1" customWidth="1"/>
    <col min="7427" max="7669" width="9.140625" style="2"/>
    <col min="7670" max="7670" width="53.7109375" style="2" bestFit="1" customWidth="1"/>
    <col min="7671" max="7671" width="8.42578125" style="2" customWidth="1"/>
    <col min="7672" max="7672" width="21.42578125" style="2" customWidth="1"/>
    <col min="7673" max="7673" width="21.140625" style="2" customWidth="1"/>
    <col min="7674" max="7674" width="21.5703125" style="2" customWidth="1"/>
    <col min="7675" max="7675" width="15" style="2" customWidth="1"/>
    <col min="7676" max="7676" width="20.5703125" style="2" customWidth="1"/>
    <col min="7677" max="7677" width="19.85546875" style="2" customWidth="1"/>
    <col min="7678" max="7678" width="9.140625" style="2"/>
    <col min="7679" max="7680" width="9.28515625" style="2" bestFit="1" customWidth="1"/>
    <col min="7681" max="7682" width="18.42578125" style="2" bestFit="1" customWidth="1"/>
    <col min="7683" max="7925" width="9.140625" style="2"/>
    <col min="7926" max="7926" width="53.7109375" style="2" bestFit="1" customWidth="1"/>
    <col min="7927" max="7927" width="8.42578125" style="2" customWidth="1"/>
    <col min="7928" max="7928" width="21.42578125" style="2" customWidth="1"/>
    <col min="7929" max="7929" width="21.140625" style="2" customWidth="1"/>
    <col min="7930" max="7930" width="21.5703125" style="2" customWidth="1"/>
    <col min="7931" max="7931" width="15" style="2" customWidth="1"/>
    <col min="7932" max="7932" width="20.5703125" style="2" customWidth="1"/>
    <col min="7933" max="7933" width="19.85546875" style="2" customWidth="1"/>
    <col min="7934" max="7934" width="9.140625" style="2"/>
    <col min="7935" max="7936" width="9.28515625" style="2" bestFit="1" customWidth="1"/>
    <col min="7937" max="7938" width="18.42578125" style="2" bestFit="1" customWidth="1"/>
    <col min="7939" max="8181" width="9.140625" style="2"/>
    <col min="8182" max="8182" width="53.7109375" style="2" bestFit="1" customWidth="1"/>
    <col min="8183" max="8183" width="8.42578125" style="2" customWidth="1"/>
    <col min="8184" max="8184" width="21.42578125" style="2" customWidth="1"/>
    <col min="8185" max="8185" width="21.140625" style="2" customWidth="1"/>
    <col min="8186" max="8186" width="21.5703125" style="2" customWidth="1"/>
    <col min="8187" max="8187" width="15" style="2" customWidth="1"/>
    <col min="8188" max="8188" width="20.5703125" style="2" customWidth="1"/>
    <col min="8189" max="8189" width="19.85546875" style="2" customWidth="1"/>
    <col min="8190" max="8190" width="9.140625" style="2"/>
    <col min="8191" max="8192" width="9.28515625" style="2" bestFit="1" customWidth="1"/>
    <col min="8193" max="8194" width="18.42578125" style="2" bestFit="1" customWidth="1"/>
    <col min="8195" max="8437" width="9.140625" style="2"/>
    <col min="8438" max="8438" width="53.7109375" style="2" bestFit="1" customWidth="1"/>
    <col min="8439" max="8439" width="8.42578125" style="2" customWidth="1"/>
    <col min="8440" max="8440" width="21.42578125" style="2" customWidth="1"/>
    <col min="8441" max="8441" width="21.140625" style="2" customWidth="1"/>
    <col min="8442" max="8442" width="21.5703125" style="2" customWidth="1"/>
    <col min="8443" max="8443" width="15" style="2" customWidth="1"/>
    <col min="8444" max="8444" width="20.5703125" style="2" customWidth="1"/>
    <col min="8445" max="8445" width="19.85546875" style="2" customWidth="1"/>
    <col min="8446" max="8446" width="9.140625" style="2"/>
    <col min="8447" max="8448" width="9.28515625" style="2" bestFit="1" customWidth="1"/>
    <col min="8449" max="8450" width="18.42578125" style="2" bestFit="1" customWidth="1"/>
    <col min="8451" max="8693" width="9.140625" style="2"/>
    <col min="8694" max="8694" width="53.7109375" style="2" bestFit="1" customWidth="1"/>
    <col min="8695" max="8695" width="8.42578125" style="2" customWidth="1"/>
    <col min="8696" max="8696" width="21.42578125" style="2" customWidth="1"/>
    <col min="8697" max="8697" width="21.140625" style="2" customWidth="1"/>
    <col min="8698" max="8698" width="21.5703125" style="2" customWidth="1"/>
    <col min="8699" max="8699" width="15" style="2" customWidth="1"/>
    <col min="8700" max="8700" width="20.5703125" style="2" customWidth="1"/>
    <col min="8701" max="8701" width="19.85546875" style="2" customWidth="1"/>
    <col min="8702" max="8702" width="9.140625" style="2"/>
    <col min="8703" max="8704" width="9.28515625" style="2" bestFit="1" customWidth="1"/>
    <col min="8705" max="8706" width="18.42578125" style="2" bestFit="1" customWidth="1"/>
    <col min="8707" max="8949" width="9.140625" style="2"/>
    <col min="8950" max="8950" width="53.7109375" style="2" bestFit="1" customWidth="1"/>
    <col min="8951" max="8951" width="8.42578125" style="2" customWidth="1"/>
    <col min="8952" max="8952" width="21.42578125" style="2" customWidth="1"/>
    <col min="8953" max="8953" width="21.140625" style="2" customWidth="1"/>
    <col min="8954" max="8954" width="21.5703125" style="2" customWidth="1"/>
    <col min="8955" max="8955" width="15" style="2" customWidth="1"/>
    <col min="8956" max="8956" width="20.5703125" style="2" customWidth="1"/>
    <col min="8957" max="8957" width="19.85546875" style="2" customWidth="1"/>
    <col min="8958" max="8958" width="9.140625" style="2"/>
    <col min="8959" max="8960" width="9.28515625" style="2" bestFit="1" customWidth="1"/>
    <col min="8961" max="8962" width="18.42578125" style="2" bestFit="1" customWidth="1"/>
    <col min="8963" max="9205" width="9.140625" style="2"/>
    <col min="9206" max="9206" width="53.7109375" style="2" bestFit="1" customWidth="1"/>
    <col min="9207" max="9207" width="8.42578125" style="2" customWidth="1"/>
    <col min="9208" max="9208" width="21.42578125" style="2" customWidth="1"/>
    <col min="9209" max="9209" width="21.140625" style="2" customWidth="1"/>
    <col min="9210" max="9210" width="21.5703125" style="2" customWidth="1"/>
    <col min="9211" max="9211" width="15" style="2" customWidth="1"/>
    <col min="9212" max="9212" width="20.5703125" style="2" customWidth="1"/>
    <col min="9213" max="9213" width="19.85546875" style="2" customWidth="1"/>
    <col min="9214" max="9214" width="9.140625" style="2"/>
    <col min="9215" max="9216" width="9.28515625" style="2" bestFit="1" customWidth="1"/>
    <col min="9217" max="9218" width="18.42578125" style="2" bestFit="1" customWidth="1"/>
    <col min="9219" max="9461" width="9.140625" style="2"/>
    <col min="9462" max="9462" width="53.7109375" style="2" bestFit="1" customWidth="1"/>
    <col min="9463" max="9463" width="8.42578125" style="2" customWidth="1"/>
    <col min="9464" max="9464" width="21.42578125" style="2" customWidth="1"/>
    <col min="9465" max="9465" width="21.140625" style="2" customWidth="1"/>
    <col min="9466" max="9466" width="21.5703125" style="2" customWidth="1"/>
    <col min="9467" max="9467" width="15" style="2" customWidth="1"/>
    <col min="9468" max="9468" width="20.5703125" style="2" customWidth="1"/>
    <col min="9469" max="9469" width="19.85546875" style="2" customWidth="1"/>
    <col min="9470" max="9470" width="9.140625" style="2"/>
    <col min="9471" max="9472" width="9.28515625" style="2" bestFit="1" customWidth="1"/>
    <col min="9473" max="9474" width="18.42578125" style="2" bestFit="1" customWidth="1"/>
    <col min="9475" max="9717" width="9.140625" style="2"/>
    <col min="9718" max="9718" width="53.7109375" style="2" bestFit="1" customWidth="1"/>
    <col min="9719" max="9719" width="8.42578125" style="2" customWidth="1"/>
    <col min="9720" max="9720" width="21.42578125" style="2" customWidth="1"/>
    <col min="9721" max="9721" width="21.140625" style="2" customWidth="1"/>
    <col min="9722" max="9722" width="21.5703125" style="2" customWidth="1"/>
    <col min="9723" max="9723" width="15" style="2" customWidth="1"/>
    <col min="9724" max="9724" width="20.5703125" style="2" customWidth="1"/>
    <col min="9725" max="9725" width="19.85546875" style="2" customWidth="1"/>
    <col min="9726" max="9726" width="9.140625" style="2"/>
    <col min="9727" max="9728" width="9.28515625" style="2" bestFit="1" customWidth="1"/>
    <col min="9729" max="9730" width="18.42578125" style="2" bestFit="1" customWidth="1"/>
    <col min="9731" max="9973" width="9.140625" style="2"/>
    <col min="9974" max="9974" width="53.7109375" style="2" bestFit="1" customWidth="1"/>
    <col min="9975" max="9975" width="8.42578125" style="2" customWidth="1"/>
    <col min="9976" max="9976" width="21.42578125" style="2" customWidth="1"/>
    <col min="9977" max="9977" width="21.140625" style="2" customWidth="1"/>
    <col min="9978" max="9978" width="21.5703125" style="2" customWidth="1"/>
    <col min="9979" max="9979" width="15" style="2" customWidth="1"/>
    <col min="9980" max="9980" width="20.5703125" style="2" customWidth="1"/>
    <col min="9981" max="9981" width="19.85546875" style="2" customWidth="1"/>
    <col min="9982" max="9982" width="9.140625" style="2"/>
    <col min="9983" max="9984" width="9.28515625" style="2" bestFit="1" customWidth="1"/>
    <col min="9985" max="9986" width="18.42578125" style="2" bestFit="1" customWidth="1"/>
    <col min="9987" max="10229" width="9.140625" style="2"/>
    <col min="10230" max="10230" width="53.7109375" style="2" bestFit="1" customWidth="1"/>
    <col min="10231" max="10231" width="8.42578125" style="2" customWidth="1"/>
    <col min="10232" max="10232" width="21.42578125" style="2" customWidth="1"/>
    <col min="10233" max="10233" width="21.140625" style="2" customWidth="1"/>
    <col min="10234" max="10234" width="21.5703125" style="2" customWidth="1"/>
    <col min="10235" max="10235" width="15" style="2" customWidth="1"/>
    <col min="10236" max="10236" width="20.5703125" style="2" customWidth="1"/>
    <col min="10237" max="10237" width="19.85546875" style="2" customWidth="1"/>
    <col min="10238" max="10238" width="9.140625" style="2"/>
    <col min="10239" max="10240" width="9.28515625" style="2" bestFit="1" customWidth="1"/>
    <col min="10241" max="10242" width="18.42578125" style="2" bestFit="1" customWidth="1"/>
    <col min="10243" max="10485" width="9.140625" style="2"/>
    <col min="10486" max="10486" width="53.7109375" style="2" bestFit="1" customWidth="1"/>
    <col min="10487" max="10487" width="8.42578125" style="2" customWidth="1"/>
    <col min="10488" max="10488" width="21.42578125" style="2" customWidth="1"/>
    <col min="10489" max="10489" width="21.140625" style="2" customWidth="1"/>
    <col min="10490" max="10490" width="21.5703125" style="2" customWidth="1"/>
    <col min="10491" max="10491" width="15" style="2" customWidth="1"/>
    <col min="10492" max="10492" width="20.5703125" style="2" customWidth="1"/>
    <col min="10493" max="10493" width="19.85546875" style="2" customWidth="1"/>
    <col min="10494" max="10494" width="9.140625" style="2"/>
    <col min="10495" max="10496" width="9.28515625" style="2" bestFit="1" customWidth="1"/>
    <col min="10497" max="10498" width="18.42578125" style="2" bestFit="1" customWidth="1"/>
    <col min="10499" max="10741" width="9.140625" style="2"/>
    <col min="10742" max="10742" width="53.7109375" style="2" bestFit="1" customWidth="1"/>
    <col min="10743" max="10743" width="8.42578125" style="2" customWidth="1"/>
    <col min="10744" max="10744" width="21.42578125" style="2" customWidth="1"/>
    <col min="10745" max="10745" width="21.140625" style="2" customWidth="1"/>
    <col min="10746" max="10746" width="21.5703125" style="2" customWidth="1"/>
    <col min="10747" max="10747" width="15" style="2" customWidth="1"/>
    <col min="10748" max="10748" width="20.5703125" style="2" customWidth="1"/>
    <col min="10749" max="10749" width="19.85546875" style="2" customWidth="1"/>
    <col min="10750" max="10750" width="9.140625" style="2"/>
    <col min="10751" max="10752" width="9.28515625" style="2" bestFit="1" customWidth="1"/>
    <col min="10753" max="10754" width="18.42578125" style="2" bestFit="1" customWidth="1"/>
    <col min="10755" max="10997" width="9.140625" style="2"/>
    <col min="10998" max="10998" width="53.7109375" style="2" bestFit="1" customWidth="1"/>
    <col min="10999" max="10999" width="8.42578125" style="2" customWidth="1"/>
    <col min="11000" max="11000" width="21.42578125" style="2" customWidth="1"/>
    <col min="11001" max="11001" width="21.140625" style="2" customWidth="1"/>
    <col min="11002" max="11002" width="21.5703125" style="2" customWidth="1"/>
    <col min="11003" max="11003" width="15" style="2" customWidth="1"/>
    <col min="11004" max="11004" width="20.5703125" style="2" customWidth="1"/>
    <col min="11005" max="11005" width="19.85546875" style="2" customWidth="1"/>
    <col min="11006" max="11006" width="9.140625" style="2"/>
    <col min="11007" max="11008" width="9.28515625" style="2" bestFit="1" customWidth="1"/>
    <col min="11009" max="11010" width="18.42578125" style="2" bestFit="1" customWidth="1"/>
    <col min="11011" max="11253" width="9.140625" style="2"/>
    <col min="11254" max="11254" width="53.7109375" style="2" bestFit="1" customWidth="1"/>
    <col min="11255" max="11255" width="8.42578125" style="2" customWidth="1"/>
    <col min="11256" max="11256" width="21.42578125" style="2" customWidth="1"/>
    <col min="11257" max="11257" width="21.140625" style="2" customWidth="1"/>
    <col min="11258" max="11258" width="21.5703125" style="2" customWidth="1"/>
    <col min="11259" max="11259" width="15" style="2" customWidth="1"/>
    <col min="11260" max="11260" width="20.5703125" style="2" customWidth="1"/>
    <col min="11261" max="11261" width="19.85546875" style="2" customWidth="1"/>
    <col min="11262" max="11262" width="9.140625" style="2"/>
    <col min="11263" max="11264" width="9.28515625" style="2" bestFit="1" customWidth="1"/>
    <col min="11265" max="11266" width="18.42578125" style="2" bestFit="1" customWidth="1"/>
    <col min="11267" max="11509" width="9.140625" style="2"/>
    <col min="11510" max="11510" width="53.7109375" style="2" bestFit="1" customWidth="1"/>
    <col min="11511" max="11511" width="8.42578125" style="2" customWidth="1"/>
    <col min="11512" max="11512" width="21.42578125" style="2" customWidth="1"/>
    <col min="11513" max="11513" width="21.140625" style="2" customWidth="1"/>
    <col min="11514" max="11514" width="21.5703125" style="2" customWidth="1"/>
    <col min="11515" max="11515" width="15" style="2" customWidth="1"/>
    <col min="11516" max="11516" width="20.5703125" style="2" customWidth="1"/>
    <col min="11517" max="11517" width="19.85546875" style="2" customWidth="1"/>
    <col min="11518" max="11518" width="9.140625" style="2"/>
    <col min="11519" max="11520" width="9.28515625" style="2" bestFit="1" customWidth="1"/>
    <col min="11521" max="11522" width="18.42578125" style="2" bestFit="1" customWidth="1"/>
    <col min="11523" max="11765" width="9.140625" style="2"/>
    <col min="11766" max="11766" width="53.7109375" style="2" bestFit="1" customWidth="1"/>
    <col min="11767" max="11767" width="8.42578125" style="2" customWidth="1"/>
    <col min="11768" max="11768" width="21.42578125" style="2" customWidth="1"/>
    <col min="11769" max="11769" width="21.140625" style="2" customWidth="1"/>
    <col min="11770" max="11770" width="21.5703125" style="2" customWidth="1"/>
    <col min="11771" max="11771" width="15" style="2" customWidth="1"/>
    <col min="11772" max="11772" width="20.5703125" style="2" customWidth="1"/>
    <col min="11773" max="11773" width="19.85546875" style="2" customWidth="1"/>
    <col min="11774" max="11774" width="9.140625" style="2"/>
    <col min="11775" max="11776" width="9.28515625" style="2" bestFit="1" customWidth="1"/>
    <col min="11777" max="11778" width="18.42578125" style="2" bestFit="1" customWidth="1"/>
    <col min="11779" max="12021" width="9.140625" style="2"/>
    <col min="12022" max="12022" width="53.7109375" style="2" bestFit="1" customWidth="1"/>
    <col min="12023" max="12023" width="8.42578125" style="2" customWidth="1"/>
    <col min="12024" max="12024" width="21.42578125" style="2" customWidth="1"/>
    <col min="12025" max="12025" width="21.140625" style="2" customWidth="1"/>
    <col min="12026" max="12026" width="21.5703125" style="2" customWidth="1"/>
    <col min="12027" max="12027" width="15" style="2" customWidth="1"/>
    <col min="12028" max="12028" width="20.5703125" style="2" customWidth="1"/>
    <col min="12029" max="12029" width="19.85546875" style="2" customWidth="1"/>
    <col min="12030" max="12030" width="9.140625" style="2"/>
    <col min="12031" max="12032" width="9.28515625" style="2" bestFit="1" customWidth="1"/>
    <col min="12033" max="12034" width="18.42578125" style="2" bestFit="1" customWidth="1"/>
    <col min="12035" max="12277" width="9.140625" style="2"/>
    <col min="12278" max="12278" width="53.7109375" style="2" bestFit="1" customWidth="1"/>
    <col min="12279" max="12279" width="8.42578125" style="2" customWidth="1"/>
    <col min="12280" max="12280" width="21.42578125" style="2" customWidth="1"/>
    <col min="12281" max="12281" width="21.140625" style="2" customWidth="1"/>
    <col min="12282" max="12282" width="21.5703125" style="2" customWidth="1"/>
    <col min="12283" max="12283" width="15" style="2" customWidth="1"/>
    <col min="12284" max="12284" width="20.5703125" style="2" customWidth="1"/>
    <col min="12285" max="12285" width="19.85546875" style="2" customWidth="1"/>
    <col min="12286" max="12286" width="9.140625" style="2"/>
    <col min="12287" max="12288" width="9.28515625" style="2" bestFit="1" customWidth="1"/>
    <col min="12289" max="12290" width="18.42578125" style="2" bestFit="1" customWidth="1"/>
    <col min="12291" max="12533" width="9.140625" style="2"/>
    <col min="12534" max="12534" width="53.7109375" style="2" bestFit="1" customWidth="1"/>
    <col min="12535" max="12535" width="8.42578125" style="2" customWidth="1"/>
    <col min="12536" max="12536" width="21.42578125" style="2" customWidth="1"/>
    <col min="12537" max="12537" width="21.140625" style="2" customWidth="1"/>
    <col min="12538" max="12538" width="21.5703125" style="2" customWidth="1"/>
    <col min="12539" max="12539" width="15" style="2" customWidth="1"/>
    <col min="12540" max="12540" width="20.5703125" style="2" customWidth="1"/>
    <col min="12541" max="12541" width="19.85546875" style="2" customWidth="1"/>
    <col min="12542" max="12542" width="9.140625" style="2"/>
    <col min="12543" max="12544" width="9.28515625" style="2" bestFit="1" customWidth="1"/>
    <col min="12545" max="12546" width="18.42578125" style="2" bestFit="1" customWidth="1"/>
    <col min="12547" max="12789" width="9.140625" style="2"/>
    <col min="12790" max="12790" width="53.7109375" style="2" bestFit="1" customWidth="1"/>
    <col min="12791" max="12791" width="8.42578125" style="2" customWidth="1"/>
    <col min="12792" max="12792" width="21.42578125" style="2" customWidth="1"/>
    <col min="12793" max="12793" width="21.140625" style="2" customWidth="1"/>
    <col min="12794" max="12794" width="21.5703125" style="2" customWidth="1"/>
    <col min="12795" max="12795" width="15" style="2" customWidth="1"/>
    <col min="12796" max="12796" width="20.5703125" style="2" customWidth="1"/>
    <col min="12797" max="12797" width="19.85546875" style="2" customWidth="1"/>
    <col min="12798" max="12798" width="9.140625" style="2"/>
    <col min="12799" max="12800" width="9.28515625" style="2" bestFit="1" customWidth="1"/>
    <col min="12801" max="12802" width="18.42578125" style="2" bestFit="1" customWidth="1"/>
    <col min="12803" max="13045" width="9.140625" style="2"/>
    <col min="13046" max="13046" width="53.7109375" style="2" bestFit="1" customWidth="1"/>
    <col min="13047" max="13047" width="8.42578125" style="2" customWidth="1"/>
    <col min="13048" max="13048" width="21.42578125" style="2" customWidth="1"/>
    <col min="13049" max="13049" width="21.140625" style="2" customWidth="1"/>
    <col min="13050" max="13050" width="21.5703125" style="2" customWidth="1"/>
    <col min="13051" max="13051" width="15" style="2" customWidth="1"/>
    <col min="13052" max="13052" width="20.5703125" style="2" customWidth="1"/>
    <col min="13053" max="13053" width="19.85546875" style="2" customWidth="1"/>
    <col min="13054" max="13054" width="9.140625" style="2"/>
    <col min="13055" max="13056" width="9.28515625" style="2" bestFit="1" customWidth="1"/>
    <col min="13057" max="13058" width="18.42578125" style="2" bestFit="1" customWidth="1"/>
    <col min="13059" max="13301" width="9.140625" style="2"/>
    <col min="13302" max="13302" width="53.7109375" style="2" bestFit="1" customWidth="1"/>
    <col min="13303" max="13303" width="8.42578125" style="2" customWidth="1"/>
    <col min="13304" max="13304" width="21.42578125" style="2" customWidth="1"/>
    <col min="13305" max="13305" width="21.140625" style="2" customWidth="1"/>
    <col min="13306" max="13306" width="21.5703125" style="2" customWidth="1"/>
    <col min="13307" max="13307" width="15" style="2" customWidth="1"/>
    <col min="13308" max="13308" width="20.5703125" style="2" customWidth="1"/>
    <col min="13309" max="13309" width="19.85546875" style="2" customWidth="1"/>
    <col min="13310" max="13310" width="9.140625" style="2"/>
    <col min="13311" max="13312" width="9.28515625" style="2" bestFit="1" customWidth="1"/>
    <col min="13313" max="13314" width="18.42578125" style="2" bestFit="1" customWidth="1"/>
    <col min="13315" max="13557" width="9.140625" style="2"/>
    <col min="13558" max="13558" width="53.7109375" style="2" bestFit="1" customWidth="1"/>
    <col min="13559" max="13559" width="8.42578125" style="2" customWidth="1"/>
    <col min="13560" max="13560" width="21.42578125" style="2" customWidth="1"/>
    <col min="13561" max="13561" width="21.140625" style="2" customWidth="1"/>
    <col min="13562" max="13562" width="21.5703125" style="2" customWidth="1"/>
    <col min="13563" max="13563" width="15" style="2" customWidth="1"/>
    <col min="13564" max="13564" width="20.5703125" style="2" customWidth="1"/>
    <col min="13565" max="13565" width="19.85546875" style="2" customWidth="1"/>
    <col min="13566" max="13566" width="9.140625" style="2"/>
    <col min="13567" max="13568" width="9.28515625" style="2" bestFit="1" customWidth="1"/>
    <col min="13569" max="13570" width="18.42578125" style="2" bestFit="1" customWidth="1"/>
    <col min="13571" max="13813" width="9.140625" style="2"/>
    <col min="13814" max="13814" width="53.7109375" style="2" bestFit="1" customWidth="1"/>
    <col min="13815" max="13815" width="8.42578125" style="2" customWidth="1"/>
    <col min="13816" max="13816" width="21.42578125" style="2" customWidth="1"/>
    <col min="13817" max="13817" width="21.140625" style="2" customWidth="1"/>
    <col min="13818" max="13818" width="21.5703125" style="2" customWidth="1"/>
    <col min="13819" max="13819" width="15" style="2" customWidth="1"/>
    <col min="13820" max="13820" width="20.5703125" style="2" customWidth="1"/>
    <col min="13821" max="13821" width="19.85546875" style="2" customWidth="1"/>
    <col min="13822" max="13822" width="9.140625" style="2"/>
    <col min="13823" max="13824" width="9.28515625" style="2" bestFit="1" customWidth="1"/>
    <col min="13825" max="13826" width="18.42578125" style="2" bestFit="1" customWidth="1"/>
    <col min="13827" max="14069" width="9.140625" style="2"/>
    <col min="14070" max="14070" width="53.7109375" style="2" bestFit="1" customWidth="1"/>
    <col min="14071" max="14071" width="8.42578125" style="2" customWidth="1"/>
    <col min="14072" max="14072" width="21.42578125" style="2" customWidth="1"/>
    <col min="14073" max="14073" width="21.140625" style="2" customWidth="1"/>
    <col min="14074" max="14074" width="21.5703125" style="2" customWidth="1"/>
    <col min="14075" max="14075" width="15" style="2" customWidth="1"/>
    <col min="14076" max="14076" width="20.5703125" style="2" customWidth="1"/>
    <col min="14077" max="14077" width="19.85546875" style="2" customWidth="1"/>
    <col min="14078" max="14078" width="9.140625" style="2"/>
    <col min="14079" max="14080" width="9.28515625" style="2" bestFit="1" customWidth="1"/>
    <col min="14081" max="14082" width="18.42578125" style="2" bestFit="1" customWidth="1"/>
    <col min="14083" max="14325" width="9.140625" style="2"/>
    <col min="14326" max="14326" width="53.7109375" style="2" bestFit="1" customWidth="1"/>
    <col min="14327" max="14327" width="8.42578125" style="2" customWidth="1"/>
    <col min="14328" max="14328" width="21.42578125" style="2" customWidth="1"/>
    <col min="14329" max="14329" width="21.140625" style="2" customWidth="1"/>
    <col min="14330" max="14330" width="21.5703125" style="2" customWidth="1"/>
    <col min="14331" max="14331" width="15" style="2" customWidth="1"/>
    <col min="14332" max="14332" width="20.5703125" style="2" customWidth="1"/>
    <col min="14333" max="14333" width="19.85546875" style="2" customWidth="1"/>
    <col min="14334" max="14334" width="9.140625" style="2"/>
    <col min="14335" max="14336" width="9.28515625" style="2" bestFit="1" customWidth="1"/>
    <col min="14337" max="14338" width="18.42578125" style="2" bestFit="1" customWidth="1"/>
    <col min="14339" max="14581" width="9.140625" style="2"/>
    <col min="14582" max="14582" width="53.7109375" style="2" bestFit="1" customWidth="1"/>
    <col min="14583" max="14583" width="8.42578125" style="2" customWidth="1"/>
    <col min="14584" max="14584" width="21.42578125" style="2" customWidth="1"/>
    <col min="14585" max="14585" width="21.140625" style="2" customWidth="1"/>
    <col min="14586" max="14586" width="21.5703125" style="2" customWidth="1"/>
    <col min="14587" max="14587" width="15" style="2" customWidth="1"/>
    <col min="14588" max="14588" width="20.5703125" style="2" customWidth="1"/>
    <col min="14589" max="14589" width="19.85546875" style="2" customWidth="1"/>
    <col min="14590" max="14590" width="9.140625" style="2"/>
    <col min="14591" max="14592" width="9.28515625" style="2" bestFit="1" customWidth="1"/>
    <col min="14593" max="14594" width="18.42578125" style="2" bestFit="1" customWidth="1"/>
    <col min="14595" max="14837" width="9.140625" style="2"/>
    <col min="14838" max="14838" width="53.7109375" style="2" bestFit="1" customWidth="1"/>
    <col min="14839" max="14839" width="8.42578125" style="2" customWidth="1"/>
    <col min="14840" max="14840" width="21.42578125" style="2" customWidth="1"/>
    <col min="14841" max="14841" width="21.140625" style="2" customWidth="1"/>
    <col min="14842" max="14842" width="21.5703125" style="2" customWidth="1"/>
    <col min="14843" max="14843" width="15" style="2" customWidth="1"/>
    <col min="14844" max="14844" width="20.5703125" style="2" customWidth="1"/>
    <col min="14845" max="14845" width="19.85546875" style="2" customWidth="1"/>
    <col min="14846" max="14846" width="9.140625" style="2"/>
    <col min="14847" max="14848" width="9.28515625" style="2" bestFit="1" customWidth="1"/>
    <col min="14849" max="14850" width="18.42578125" style="2" bestFit="1" customWidth="1"/>
    <col min="14851" max="15093" width="9.140625" style="2"/>
    <col min="15094" max="15094" width="53.7109375" style="2" bestFit="1" customWidth="1"/>
    <col min="15095" max="15095" width="8.42578125" style="2" customWidth="1"/>
    <col min="15096" max="15096" width="21.42578125" style="2" customWidth="1"/>
    <col min="15097" max="15097" width="21.140625" style="2" customWidth="1"/>
    <col min="15098" max="15098" width="21.5703125" style="2" customWidth="1"/>
    <col min="15099" max="15099" width="15" style="2" customWidth="1"/>
    <col min="15100" max="15100" width="20.5703125" style="2" customWidth="1"/>
    <col min="15101" max="15101" width="19.85546875" style="2" customWidth="1"/>
    <col min="15102" max="15102" width="9.140625" style="2"/>
    <col min="15103" max="15104" width="9.28515625" style="2" bestFit="1" customWidth="1"/>
    <col min="15105" max="15106" width="18.42578125" style="2" bestFit="1" customWidth="1"/>
    <col min="15107" max="15349" width="9.140625" style="2"/>
    <col min="15350" max="15350" width="53.7109375" style="2" bestFit="1" customWidth="1"/>
    <col min="15351" max="15351" width="8.42578125" style="2" customWidth="1"/>
    <col min="15352" max="15352" width="21.42578125" style="2" customWidth="1"/>
    <col min="15353" max="15353" width="21.140625" style="2" customWidth="1"/>
    <col min="15354" max="15354" width="21.5703125" style="2" customWidth="1"/>
    <col min="15355" max="15355" width="15" style="2" customWidth="1"/>
    <col min="15356" max="15356" width="20.5703125" style="2" customWidth="1"/>
    <col min="15357" max="15357" width="19.85546875" style="2" customWidth="1"/>
    <col min="15358" max="15358" width="9.140625" style="2"/>
    <col min="15359" max="15360" width="9.28515625" style="2" bestFit="1" customWidth="1"/>
    <col min="15361" max="15362" width="18.42578125" style="2" bestFit="1" customWidth="1"/>
    <col min="15363" max="15605" width="9.140625" style="2"/>
    <col min="15606" max="15606" width="53.7109375" style="2" bestFit="1" customWidth="1"/>
    <col min="15607" max="15607" width="8.42578125" style="2" customWidth="1"/>
    <col min="15608" max="15608" width="21.42578125" style="2" customWidth="1"/>
    <col min="15609" max="15609" width="21.140625" style="2" customWidth="1"/>
    <col min="15610" max="15610" width="21.5703125" style="2" customWidth="1"/>
    <col min="15611" max="15611" width="15" style="2" customWidth="1"/>
    <col min="15612" max="15612" width="20.5703125" style="2" customWidth="1"/>
    <col min="15613" max="15613" width="19.85546875" style="2" customWidth="1"/>
    <col min="15614" max="15614" width="9.140625" style="2"/>
    <col min="15615" max="15616" width="9.28515625" style="2" bestFit="1" customWidth="1"/>
    <col min="15617" max="15618" width="18.42578125" style="2" bestFit="1" customWidth="1"/>
    <col min="15619" max="15861" width="9.140625" style="2"/>
    <col min="15862" max="15862" width="53.7109375" style="2" bestFit="1" customWidth="1"/>
    <col min="15863" max="15863" width="8.42578125" style="2" customWidth="1"/>
    <col min="15864" max="15864" width="21.42578125" style="2" customWidth="1"/>
    <col min="15865" max="15865" width="21.140625" style="2" customWidth="1"/>
    <col min="15866" max="15866" width="21.5703125" style="2" customWidth="1"/>
    <col min="15867" max="15867" width="15" style="2" customWidth="1"/>
    <col min="15868" max="15868" width="20.5703125" style="2" customWidth="1"/>
    <col min="15869" max="15869" width="19.85546875" style="2" customWidth="1"/>
    <col min="15870" max="15870" width="9.140625" style="2"/>
    <col min="15871" max="15872" width="9.28515625" style="2" bestFit="1" customWidth="1"/>
    <col min="15873" max="15874" width="18.42578125" style="2" bestFit="1" customWidth="1"/>
    <col min="15875" max="16117" width="9.140625" style="2"/>
    <col min="16118" max="16118" width="53.7109375" style="2" bestFit="1" customWidth="1"/>
    <col min="16119" max="16119" width="8.42578125" style="2" customWidth="1"/>
    <col min="16120" max="16120" width="21.42578125" style="2" customWidth="1"/>
    <col min="16121" max="16121" width="21.140625" style="2" customWidth="1"/>
    <col min="16122" max="16122" width="21.5703125" style="2" customWidth="1"/>
    <col min="16123" max="16123" width="15" style="2" customWidth="1"/>
    <col min="16124" max="16124" width="20.5703125" style="2" customWidth="1"/>
    <col min="16125" max="16125" width="19.85546875" style="2" customWidth="1"/>
    <col min="16126" max="16126" width="9.140625" style="2"/>
    <col min="16127" max="16128" width="9.28515625" style="2" bestFit="1" customWidth="1"/>
    <col min="16129" max="16130" width="18.42578125" style="2" bestFit="1" customWidth="1"/>
    <col min="16131" max="16384" width="9.140625" style="2"/>
  </cols>
  <sheetData>
    <row r="4" spans="2:6" ht="21.75" customHeight="1" x14ac:dyDescent="0.2">
      <c r="B4" s="1" t="s">
        <v>0</v>
      </c>
    </row>
    <row r="7" spans="2:6" ht="21.75" customHeight="1" x14ac:dyDescent="0.2">
      <c r="B7" s="4" t="s">
        <v>116</v>
      </c>
      <c r="F7" s="5" t="s">
        <v>1</v>
      </c>
    </row>
    <row r="8" spans="2:6" ht="21.75" customHeight="1" thickBot="1" x14ac:dyDescent="0.25">
      <c r="B8" s="85"/>
      <c r="C8" s="86"/>
      <c r="D8" s="87"/>
      <c r="E8" s="87"/>
      <c r="F8" s="87"/>
    </row>
    <row r="9" spans="2:6" ht="36" customHeight="1" thickBot="1" x14ac:dyDescent="0.25">
      <c r="B9" s="88"/>
      <c r="C9" s="89" t="s">
        <v>3</v>
      </c>
      <c r="D9" s="89" t="s">
        <v>79</v>
      </c>
      <c r="E9" s="89" t="s">
        <v>80</v>
      </c>
      <c r="F9" s="89" t="s">
        <v>81</v>
      </c>
    </row>
    <row r="10" spans="2:6" ht="21.75" customHeight="1" x14ac:dyDescent="0.2">
      <c r="B10" s="66" t="s">
        <v>82</v>
      </c>
      <c r="C10" s="70"/>
      <c r="D10" s="90">
        <v>100000</v>
      </c>
      <c r="E10" s="91">
        <v>8542897</v>
      </c>
      <c r="F10" s="91">
        <f>D10++E10</f>
        <v>8642897</v>
      </c>
    </row>
    <row r="11" spans="2:6" ht="21.75" customHeight="1" thickBot="1" x14ac:dyDescent="0.25">
      <c r="B11" s="92"/>
      <c r="C11" s="89"/>
      <c r="D11" s="93"/>
      <c r="E11" s="94"/>
      <c r="F11" s="94"/>
    </row>
    <row r="12" spans="2:6" ht="21.75" customHeight="1" x14ac:dyDescent="0.2">
      <c r="B12" s="66"/>
      <c r="C12" s="70"/>
      <c r="D12" s="90"/>
      <c r="E12" s="91"/>
      <c r="F12" s="91"/>
    </row>
    <row r="13" spans="2:6" ht="21.75" customHeight="1" x14ac:dyDescent="0.2">
      <c r="B13" s="95" t="s">
        <v>83</v>
      </c>
      <c r="C13" s="48"/>
      <c r="D13" s="96"/>
      <c r="E13" s="97">
        <f>КОСД!E23</f>
        <v>10925669</v>
      </c>
      <c r="F13" s="97">
        <f>E13</f>
        <v>10925669</v>
      </c>
    </row>
    <row r="14" spans="2:6" ht="21.75" customHeight="1" x14ac:dyDescent="0.2">
      <c r="B14" s="95" t="s">
        <v>84</v>
      </c>
      <c r="C14" s="48">
        <v>15</v>
      </c>
      <c r="D14" s="96"/>
      <c r="E14" s="97">
        <v>0</v>
      </c>
      <c r="F14" s="97">
        <f>E14</f>
        <v>0</v>
      </c>
    </row>
    <row r="15" spans="2:6" ht="21.75" customHeight="1" thickBot="1" x14ac:dyDescent="0.25">
      <c r="B15" s="66"/>
      <c r="C15" s="70"/>
      <c r="D15" s="90"/>
      <c r="E15" s="91"/>
      <c r="F15" s="98"/>
    </row>
    <row r="16" spans="2:6" ht="21.75" customHeight="1" thickBot="1" x14ac:dyDescent="0.25">
      <c r="B16" s="79" t="s">
        <v>85</v>
      </c>
      <c r="C16" s="99"/>
      <c r="D16" s="100">
        <f>SUM(D10:D15)</f>
        <v>100000</v>
      </c>
      <c r="E16" s="100">
        <f>SUM(E10:E15)</f>
        <v>19468566</v>
      </c>
      <c r="F16" s="100">
        <f>SUM(F10:F15)</f>
        <v>19568566</v>
      </c>
    </row>
    <row r="17" spans="2:8" ht="21.75" customHeight="1" x14ac:dyDescent="0.2">
      <c r="B17" s="70"/>
      <c r="C17" s="70"/>
      <c r="D17" s="90"/>
      <c r="E17" s="91"/>
      <c r="F17" s="91">
        <f>D17++E17</f>
        <v>0</v>
      </c>
    </row>
    <row r="18" spans="2:8" ht="21.75" customHeight="1" x14ac:dyDescent="0.2">
      <c r="B18" s="66" t="s">
        <v>86</v>
      </c>
      <c r="C18" s="70"/>
      <c r="D18" s="90">
        <v>100000</v>
      </c>
      <c r="E18" s="91">
        <v>31870973</v>
      </c>
      <c r="F18" s="91">
        <f>D18++E18</f>
        <v>31970973</v>
      </c>
    </row>
    <row r="19" spans="2:8" ht="21.75" customHeight="1" thickBot="1" x14ac:dyDescent="0.25">
      <c r="B19" s="92"/>
      <c r="C19" s="89"/>
      <c r="D19" s="93"/>
      <c r="E19" s="94"/>
      <c r="F19" s="98"/>
    </row>
    <row r="20" spans="2:8" ht="21.75" customHeight="1" x14ac:dyDescent="0.2">
      <c r="B20" s="66"/>
      <c r="C20" s="70"/>
      <c r="D20" s="90"/>
      <c r="E20" s="91"/>
      <c r="F20" s="91"/>
    </row>
    <row r="21" spans="2:8" ht="21.75" customHeight="1" x14ac:dyDescent="0.2">
      <c r="B21" s="53" t="s">
        <v>87</v>
      </c>
      <c r="C21" s="70"/>
      <c r="D21" s="96"/>
      <c r="E21" s="91"/>
      <c r="F21" s="91">
        <f>D21+E21</f>
        <v>0</v>
      </c>
    </row>
    <row r="22" spans="2:8" ht="21.75" customHeight="1" x14ac:dyDescent="0.2">
      <c r="B22" s="95" t="s">
        <v>83</v>
      </c>
      <c r="C22" s="77"/>
      <c r="D22" s="96"/>
      <c r="E22" s="97">
        <f>КОСД!D23</f>
        <v>-5351727</v>
      </c>
      <c r="F22" s="91">
        <f>D22+E22</f>
        <v>-5351727</v>
      </c>
    </row>
    <row r="23" spans="2:8" ht="21.75" customHeight="1" x14ac:dyDescent="0.2">
      <c r="B23" s="95" t="s">
        <v>84</v>
      </c>
      <c r="C23" s="77">
        <v>15</v>
      </c>
      <c r="D23" s="96"/>
      <c r="E23" s="97">
        <v>0</v>
      </c>
      <c r="F23" s="91">
        <f>D23+E23</f>
        <v>0</v>
      </c>
    </row>
    <row r="24" spans="2:8" ht="21.75" customHeight="1" thickBot="1" x14ac:dyDescent="0.25">
      <c r="B24" s="66"/>
      <c r="C24" s="70"/>
      <c r="D24" s="90"/>
      <c r="E24" s="91"/>
      <c r="F24" s="98"/>
    </row>
    <row r="25" spans="2:8" ht="21.75" customHeight="1" thickBot="1" x14ac:dyDescent="0.25">
      <c r="B25" s="79" t="s">
        <v>88</v>
      </c>
      <c r="C25" s="99"/>
      <c r="D25" s="100">
        <f>SUM(D18:D24)</f>
        <v>100000</v>
      </c>
      <c r="E25" s="100">
        <f>SUM(E18:E24)</f>
        <v>26519246</v>
      </c>
      <c r="F25" s="100">
        <f>SUM(F18:F24)</f>
        <v>26619246</v>
      </c>
      <c r="G25" s="34"/>
      <c r="H25" s="34"/>
    </row>
    <row r="26" spans="2:8" ht="21.75" customHeight="1" x14ac:dyDescent="0.2">
      <c r="G26" s="34"/>
      <c r="H26" s="34"/>
    </row>
    <row r="27" spans="2:8" ht="21.75" customHeight="1" x14ac:dyDescent="0.2">
      <c r="F27" s="34"/>
    </row>
    <row r="31" spans="2:8" ht="21.75" customHeight="1" x14ac:dyDescent="0.2">
      <c r="D31" s="101"/>
      <c r="E31" s="102"/>
      <c r="F31" s="103"/>
    </row>
    <row r="32" spans="2:8" ht="21.75" customHeight="1" x14ac:dyDescent="0.2">
      <c r="F32" s="103"/>
    </row>
    <row r="33" spans="6:6" ht="21.75" customHeight="1" x14ac:dyDescent="0.2">
      <c r="F33" s="103"/>
    </row>
    <row r="34" spans="6:6" ht="21.75" customHeight="1" x14ac:dyDescent="0.2">
      <c r="F34" s="103"/>
    </row>
    <row r="35" spans="6:6" ht="21.75" customHeight="1" x14ac:dyDescent="0.2">
      <c r="F35" s="103"/>
    </row>
    <row r="36" spans="6:6" ht="21.75" customHeight="1" x14ac:dyDescent="0.2">
      <c r="F36" s="103"/>
    </row>
    <row r="38" spans="6:6" ht="21.75" customHeight="1" x14ac:dyDescent="0.2">
      <c r="F38" s="104"/>
    </row>
  </sheetData>
  <mergeCells count="1">
    <mergeCell ref="D8:F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colBreaks count="1" manualBreakCount="1">
    <brk id="6" min="1" max="1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8ECA7-644E-47E8-844A-15B1D531D3BB}">
  <sheetPr>
    <tabColor rgb="FFFFC000"/>
  </sheetPr>
  <dimension ref="B4:G38"/>
  <sheetViews>
    <sheetView zoomScaleNormal="100" workbookViewId="0">
      <selection activeCell="E5" sqref="E5"/>
    </sheetView>
  </sheetViews>
  <sheetFormatPr defaultRowHeight="21.75" customHeight="1" outlineLevelCol="1" x14ac:dyDescent="0.2"/>
  <cols>
    <col min="1" max="1" width="9.140625" style="2"/>
    <col min="2" max="2" width="53.7109375" style="2" bestFit="1" customWidth="1"/>
    <col min="3" max="3" width="11.5703125" style="2" customWidth="1" outlineLevel="1"/>
    <col min="4" max="5" width="21.140625" style="2" customWidth="1"/>
    <col min="6" max="6" width="21.140625" style="3" customWidth="1"/>
    <col min="7" max="7" width="14.5703125" style="2" customWidth="1"/>
    <col min="8" max="9" width="11.140625" style="2" bestFit="1" customWidth="1"/>
    <col min="10" max="246" width="9.140625" style="2"/>
    <col min="247" max="247" width="53.7109375" style="2" bestFit="1" customWidth="1"/>
    <col min="248" max="248" width="8.42578125" style="2" customWidth="1"/>
    <col min="249" max="249" width="21.42578125" style="2" customWidth="1"/>
    <col min="250" max="250" width="21.140625" style="2" customWidth="1"/>
    <col min="251" max="251" width="21.5703125" style="2" customWidth="1"/>
    <col min="252" max="252" width="15" style="2" customWidth="1"/>
    <col min="253" max="253" width="20.5703125" style="2" customWidth="1"/>
    <col min="254" max="254" width="19.85546875" style="2" customWidth="1"/>
    <col min="255" max="255" width="9.140625" style="2"/>
    <col min="256" max="257" width="9.28515625" style="2" bestFit="1" customWidth="1"/>
    <col min="258" max="259" width="18.42578125" style="2" bestFit="1" customWidth="1"/>
    <col min="260" max="502" width="9.140625" style="2"/>
    <col min="503" max="503" width="53.7109375" style="2" bestFit="1" customWidth="1"/>
    <col min="504" max="504" width="8.42578125" style="2" customWidth="1"/>
    <col min="505" max="505" width="21.42578125" style="2" customWidth="1"/>
    <col min="506" max="506" width="21.140625" style="2" customWidth="1"/>
    <col min="507" max="507" width="21.5703125" style="2" customWidth="1"/>
    <col min="508" max="508" width="15" style="2" customWidth="1"/>
    <col min="509" max="509" width="20.5703125" style="2" customWidth="1"/>
    <col min="510" max="510" width="19.85546875" style="2" customWidth="1"/>
    <col min="511" max="511" width="9.140625" style="2"/>
    <col min="512" max="513" width="9.28515625" style="2" bestFit="1" customWidth="1"/>
    <col min="514" max="515" width="18.42578125" style="2" bestFit="1" customWidth="1"/>
    <col min="516" max="758" width="9.140625" style="2"/>
    <col min="759" max="759" width="53.7109375" style="2" bestFit="1" customWidth="1"/>
    <col min="760" max="760" width="8.42578125" style="2" customWidth="1"/>
    <col min="761" max="761" width="21.42578125" style="2" customWidth="1"/>
    <col min="762" max="762" width="21.140625" style="2" customWidth="1"/>
    <col min="763" max="763" width="21.5703125" style="2" customWidth="1"/>
    <col min="764" max="764" width="15" style="2" customWidth="1"/>
    <col min="765" max="765" width="20.5703125" style="2" customWidth="1"/>
    <col min="766" max="766" width="19.85546875" style="2" customWidth="1"/>
    <col min="767" max="767" width="9.140625" style="2"/>
    <col min="768" max="769" width="9.28515625" style="2" bestFit="1" customWidth="1"/>
    <col min="770" max="771" width="18.42578125" style="2" bestFit="1" customWidth="1"/>
    <col min="772" max="1014" width="9.140625" style="2"/>
    <col min="1015" max="1015" width="53.7109375" style="2" bestFit="1" customWidth="1"/>
    <col min="1016" max="1016" width="8.42578125" style="2" customWidth="1"/>
    <col min="1017" max="1017" width="21.42578125" style="2" customWidth="1"/>
    <col min="1018" max="1018" width="21.140625" style="2" customWidth="1"/>
    <col min="1019" max="1019" width="21.5703125" style="2" customWidth="1"/>
    <col min="1020" max="1020" width="15" style="2" customWidth="1"/>
    <col min="1021" max="1021" width="20.5703125" style="2" customWidth="1"/>
    <col min="1022" max="1022" width="19.85546875" style="2" customWidth="1"/>
    <col min="1023" max="1023" width="9.140625" style="2"/>
    <col min="1024" max="1025" width="9.28515625" style="2" bestFit="1" customWidth="1"/>
    <col min="1026" max="1027" width="18.42578125" style="2" bestFit="1" customWidth="1"/>
    <col min="1028" max="1270" width="9.140625" style="2"/>
    <col min="1271" max="1271" width="53.7109375" style="2" bestFit="1" customWidth="1"/>
    <col min="1272" max="1272" width="8.42578125" style="2" customWidth="1"/>
    <col min="1273" max="1273" width="21.42578125" style="2" customWidth="1"/>
    <col min="1274" max="1274" width="21.140625" style="2" customWidth="1"/>
    <col min="1275" max="1275" width="21.5703125" style="2" customWidth="1"/>
    <col min="1276" max="1276" width="15" style="2" customWidth="1"/>
    <col min="1277" max="1277" width="20.5703125" style="2" customWidth="1"/>
    <col min="1278" max="1278" width="19.85546875" style="2" customWidth="1"/>
    <col min="1279" max="1279" width="9.140625" style="2"/>
    <col min="1280" max="1281" width="9.28515625" style="2" bestFit="1" customWidth="1"/>
    <col min="1282" max="1283" width="18.42578125" style="2" bestFit="1" customWidth="1"/>
    <col min="1284" max="1526" width="9.140625" style="2"/>
    <col min="1527" max="1527" width="53.7109375" style="2" bestFit="1" customWidth="1"/>
    <col min="1528" max="1528" width="8.42578125" style="2" customWidth="1"/>
    <col min="1529" max="1529" width="21.42578125" style="2" customWidth="1"/>
    <col min="1530" max="1530" width="21.140625" style="2" customWidth="1"/>
    <col min="1531" max="1531" width="21.5703125" style="2" customWidth="1"/>
    <col min="1532" max="1532" width="15" style="2" customWidth="1"/>
    <col min="1533" max="1533" width="20.5703125" style="2" customWidth="1"/>
    <col min="1534" max="1534" width="19.85546875" style="2" customWidth="1"/>
    <col min="1535" max="1535" width="9.140625" style="2"/>
    <col min="1536" max="1537" width="9.28515625" style="2" bestFit="1" customWidth="1"/>
    <col min="1538" max="1539" width="18.42578125" style="2" bestFit="1" customWidth="1"/>
    <col min="1540" max="1782" width="9.140625" style="2"/>
    <col min="1783" max="1783" width="53.7109375" style="2" bestFit="1" customWidth="1"/>
    <col min="1784" max="1784" width="8.42578125" style="2" customWidth="1"/>
    <col min="1785" max="1785" width="21.42578125" style="2" customWidth="1"/>
    <col min="1786" max="1786" width="21.140625" style="2" customWidth="1"/>
    <col min="1787" max="1787" width="21.5703125" style="2" customWidth="1"/>
    <col min="1788" max="1788" width="15" style="2" customWidth="1"/>
    <col min="1789" max="1789" width="20.5703125" style="2" customWidth="1"/>
    <col min="1790" max="1790" width="19.85546875" style="2" customWidth="1"/>
    <col min="1791" max="1791" width="9.140625" style="2"/>
    <col min="1792" max="1793" width="9.28515625" style="2" bestFit="1" customWidth="1"/>
    <col min="1794" max="1795" width="18.42578125" style="2" bestFit="1" customWidth="1"/>
    <col min="1796" max="2038" width="9.140625" style="2"/>
    <col min="2039" max="2039" width="53.7109375" style="2" bestFit="1" customWidth="1"/>
    <col min="2040" max="2040" width="8.42578125" style="2" customWidth="1"/>
    <col min="2041" max="2041" width="21.42578125" style="2" customWidth="1"/>
    <col min="2042" max="2042" width="21.140625" style="2" customWidth="1"/>
    <col min="2043" max="2043" width="21.5703125" style="2" customWidth="1"/>
    <col min="2044" max="2044" width="15" style="2" customWidth="1"/>
    <col min="2045" max="2045" width="20.5703125" style="2" customWidth="1"/>
    <col min="2046" max="2046" width="19.85546875" style="2" customWidth="1"/>
    <col min="2047" max="2047" width="9.140625" style="2"/>
    <col min="2048" max="2049" width="9.28515625" style="2" bestFit="1" customWidth="1"/>
    <col min="2050" max="2051" width="18.42578125" style="2" bestFit="1" customWidth="1"/>
    <col min="2052" max="2294" width="9.140625" style="2"/>
    <col min="2295" max="2295" width="53.7109375" style="2" bestFit="1" customWidth="1"/>
    <col min="2296" max="2296" width="8.42578125" style="2" customWidth="1"/>
    <col min="2297" max="2297" width="21.42578125" style="2" customWidth="1"/>
    <col min="2298" max="2298" width="21.140625" style="2" customWidth="1"/>
    <col min="2299" max="2299" width="21.5703125" style="2" customWidth="1"/>
    <col min="2300" max="2300" width="15" style="2" customWidth="1"/>
    <col min="2301" max="2301" width="20.5703125" style="2" customWidth="1"/>
    <col min="2302" max="2302" width="19.85546875" style="2" customWidth="1"/>
    <col min="2303" max="2303" width="9.140625" style="2"/>
    <col min="2304" max="2305" width="9.28515625" style="2" bestFit="1" customWidth="1"/>
    <col min="2306" max="2307" width="18.42578125" style="2" bestFit="1" customWidth="1"/>
    <col min="2308" max="2550" width="9.140625" style="2"/>
    <col min="2551" max="2551" width="53.7109375" style="2" bestFit="1" customWidth="1"/>
    <col min="2552" max="2552" width="8.42578125" style="2" customWidth="1"/>
    <col min="2553" max="2553" width="21.42578125" style="2" customWidth="1"/>
    <col min="2554" max="2554" width="21.140625" style="2" customWidth="1"/>
    <col min="2555" max="2555" width="21.5703125" style="2" customWidth="1"/>
    <col min="2556" max="2556" width="15" style="2" customWidth="1"/>
    <col min="2557" max="2557" width="20.5703125" style="2" customWidth="1"/>
    <col min="2558" max="2558" width="19.85546875" style="2" customWidth="1"/>
    <col min="2559" max="2559" width="9.140625" style="2"/>
    <col min="2560" max="2561" width="9.28515625" style="2" bestFit="1" customWidth="1"/>
    <col min="2562" max="2563" width="18.42578125" style="2" bestFit="1" customWidth="1"/>
    <col min="2564" max="2806" width="9.140625" style="2"/>
    <col min="2807" max="2807" width="53.7109375" style="2" bestFit="1" customWidth="1"/>
    <col min="2808" max="2808" width="8.42578125" style="2" customWidth="1"/>
    <col min="2809" max="2809" width="21.42578125" style="2" customWidth="1"/>
    <col min="2810" max="2810" width="21.140625" style="2" customWidth="1"/>
    <col min="2811" max="2811" width="21.5703125" style="2" customWidth="1"/>
    <col min="2812" max="2812" width="15" style="2" customWidth="1"/>
    <col min="2813" max="2813" width="20.5703125" style="2" customWidth="1"/>
    <col min="2814" max="2814" width="19.85546875" style="2" customWidth="1"/>
    <col min="2815" max="2815" width="9.140625" style="2"/>
    <col min="2816" max="2817" width="9.28515625" style="2" bestFit="1" customWidth="1"/>
    <col min="2818" max="2819" width="18.42578125" style="2" bestFit="1" customWidth="1"/>
    <col min="2820" max="3062" width="9.140625" style="2"/>
    <col min="3063" max="3063" width="53.7109375" style="2" bestFit="1" customWidth="1"/>
    <col min="3064" max="3064" width="8.42578125" style="2" customWidth="1"/>
    <col min="3065" max="3065" width="21.42578125" style="2" customWidth="1"/>
    <col min="3066" max="3066" width="21.140625" style="2" customWidth="1"/>
    <col min="3067" max="3067" width="21.5703125" style="2" customWidth="1"/>
    <col min="3068" max="3068" width="15" style="2" customWidth="1"/>
    <col min="3069" max="3069" width="20.5703125" style="2" customWidth="1"/>
    <col min="3070" max="3070" width="19.85546875" style="2" customWidth="1"/>
    <col min="3071" max="3071" width="9.140625" style="2"/>
    <col min="3072" max="3073" width="9.28515625" style="2" bestFit="1" customWidth="1"/>
    <col min="3074" max="3075" width="18.42578125" style="2" bestFit="1" customWidth="1"/>
    <col min="3076" max="3318" width="9.140625" style="2"/>
    <col min="3319" max="3319" width="53.7109375" style="2" bestFit="1" customWidth="1"/>
    <col min="3320" max="3320" width="8.42578125" style="2" customWidth="1"/>
    <col min="3321" max="3321" width="21.42578125" style="2" customWidth="1"/>
    <col min="3322" max="3322" width="21.140625" style="2" customWidth="1"/>
    <col min="3323" max="3323" width="21.5703125" style="2" customWidth="1"/>
    <col min="3324" max="3324" width="15" style="2" customWidth="1"/>
    <col min="3325" max="3325" width="20.5703125" style="2" customWidth="1"/>
    <col min="3326" max="3326" width="19.85546875" style="2" customWidth="1"/>
    <col min="3327" max="3327" width="9.140625" style="2"/>
    <col min="3328" max="3329" width="9.28515625" style="2" bestFit="1" customWidth="1"/>
    <col min="3330" max="3331" width="18.42578125" style="2" bestFit="1" customWidth="1"/>
    <col min="3332" max="3574" width="9.140625" style="2"/>
    <col min="3575" max="3575" width="53.7109375" style="2" bestFit="1" customWidth="1"/>
    <col min="3576" max="3576" width="8.42578125" style="2" customWidth="1"/>
    <col min="3577" max="3577" width="21.42578125" style="2" customWidth="1"/>
    <col min="3578" max="3578" width="21.140625" style="2" customWidth="1"/>
    <col min="3579" max="3579" width="21.5703125" style="2" customWidth="1"/>
    <col min="3580" max="3580" width="15" style="2" customWidth="1"/>
    <col min="3581" max="3581" width="20.5703125" style="2" customWidth="1"/>
    <col min="3582" max="3582" width="19.85546875" style="2" customWidth="1"/>
    <col min="3583" max="3583" width="9.140625" style="2"/>
    <col min="3584" max="3585" width="9.28515625" style="2" bestFit="1" customWidth="1"/>
    <col min="3586" max="3587" width="18.42578125" style="2" bestFit="1" customWidth="1"/>
    <col min="3588" max="3830" width="9.140625" style="2"/>
    <col min="3831" max="3831" width="53.7109375" style="2" bestFit="1" customWidth="1"/>
    <col min="3832" max="3832" width="8.42578125" style="2" customWidth="1"/>
    <col min="3833" max="3833" width="21.42578125" style="2" customWidth="1"/>
    <col min="3834" max="3834" width="21.140625" style="2" customWidth="1"/>
    <col min="3835" max="3835" width="21.5703125" style="2" customWidth="1"/>
    <col min="3836" max="3836" width="15" style="2" customWidth="1"/>
    <col min="3837" max="3837" width="20.5703125" style="2" customWidth="1"/>
    <col min="3838" max="3838" width="19.85546875" style="2" customWidth="1"/>
    <col min="3839" max="3839" width="9.140625" style="2"/>
    <col min="3840" max="3841" width="9.28515625" style="2" bestFit="1" customWidth="1"/>
    <col min="3842" max="3843" width="18.42578125" style="2" bestFit="1" customWidth="1"/>
    <col min="3844" max="4086" width="9.140625" style="2"/>
    <col min="4087" max="4087" width="53.7109375" style="2" bestFit="1" customWidth="1"/>
    <col min="4088" max="4088" width="8.42578125" style="2" customWidth="1"/>
    <col min="4089" max="4089" width="21.42578125" style="2" customWidth="1"/>
    <col min="4090" max="4090" width="21.140625" style="2" customWidth="1"/>
    <col min="4091" max="4091" width="21.5703125" style="2" customWidth="1"/>
    <col min="4092" max="4092" width="15" style="2" customWidth="1"/>
    <col min="4093" max="4093" width="20.5703125" style="2" customWidth="1"/>
    <col min="4094" max="4094" width="19.85546875" style="2" customWidth="1"/>
    <col min="4095" max="4095" width="9.140625" style="2"/>
    <col min="4096" max="4097" width="9.28515625" style="2" bestFit="1" customWidth="1"/>
    <col min="4098" max="4099" width="18.42578125" style="2" bestFit="1" customWidth="1"/>
    <col min="4100" max="4342" width="9.140625" style="2"/>
    <col min="4343" max="4343" width="53.7109375" style="2" bestFit="1" customWidth="1"/>
    <col min="4344" max="4344" width="8.42578125" style="2" customWidth="1"/>
    <col min="4345" max="4345" width="21.42578125" style="2" customWidth="1"/>
    <col min="4346" max="4346" width="21.140625" style="2" customWidth="1"/>
    <col min="4347" max="4347" width="21.5703125" style="2" customWidth="1"/>
    <col min="4348" max="4348" width="15" style="2" customWidth="1"/>
    <col min="4349" max="4349" width="20.5703125" style="2" customWidth="1"/>
    <col min="4350" max="4350" width="19.85546875" style="2" customWidth="1"/>
    <col min="4351" max="4351" width="9.140625" style="2"/>
    <col min="4352" max="4353" width="9.28515625" style="2" bestFit="1" customWidth="1"/>
    <col min="4354" max="4355" width="18.42578125" style="2" bestFit="1" customWidth="1"/>
    <col min="4356" max="4598" width="9.140625" style="2"/>
    <col min="4599" max="4599" width="53.7109375" style="2" bestFit="1" customWidth="1"/>
    <col min="4600" max="4600" width="8.42578125" style="2" customWidth="1"/>
    <col min="4601" max="4601" width="21.42578125" style="2" customWidth="1"/>
    <col min="4602" max="4602" width="21.140625" style="2" customWidth="1"/>
    <col min="4603" max="4603" width="21.5703125" style="2" customWidth="1"/>
    <col min="4604" max="4604" width="15" style="2" customWidth="1"/>
    <col min="4605" max="4605" width="20.5703125" style="2" customWidth="1"/>
    <col min="4606" max="4606" width="19.85546875" style="2" customWidth="1"/>
    <col min="4607" max="4607" width="9.140625" style="2"/>
    <col min="4608" max="4609" width="9.28515625" style="2" bestFit="1" customWidth="1"/>
    <col min="4610" max="4611" width="18.42578125" style="2" bestFit="1" customWidth="1"/>
    <col min="4612" max="4854" width="9.140625" style="2"/>
    <col min="4855" max="4855" width="53.7109375" style="2" bestFit="1" customWidth="1"/>
    <col min="4856" max="4856" width="8.42578125" style="2" customWidth="1"/>
    <col min="4857" max="4857" width="21.42578125" style="2" customWidth="1"/>
    <col min="4858" max="4858" width="21.140625" style="2" customWidth="1"/>
    <col min="4859" max="4859" width="21.5703125" style="2" customWidth="1"/>
    <col min="4860" max="4860" width="15" style="2" customWidth="1"/>
    <col min="4861" max="4861" width="20.5703125" style="2" customWidth="1"/>
    <col min="4862" max="4862" width="19.85546875" style="2" customWidth="1"/>
    <col min="4863" max="4863" width="9.140625" style="2"/>
    <col min="4864" max="4865" width="9.28515625" style="2" bestFit="1" customWidth="1"/>
    <col min="4866" max="4867" width="18.42578125" style="2" bestFit="1" customWidth="1"/>
    <col min="4868" max="5110" width="9.140625" style="2"/>
    <col min="5111" max="5111" width="53.7109375" style="2" bestFit="1" customWidth="1"/>
    <col min="5112" max="5112" width="8.42578125" style="2" customWidth="1"/>
    <col min="5113" max="5113" width="21.42578125" style="2" customWidth="1"/>
    <col min="5114" max="5114" width="21.140625" style="2" customWidth="1"/>
    <col min="5115" max="5115" width="21.5703125" style="2" customWidth="1"/>
    <col min="5116" max="5116" width="15" style="2" customWidth="1"/>
    <col min="5117" max="5117" width="20.5703125" style="2" customWidth="1"/>
    <col min="5118" max="5118" width="19.85546875" style="2" customWidth="1"/>
    <col min="5119" max="5119" width="9.140625" style="2"/>
    <col min="5120" max="5121" width="9.28515625" style="2" bestFit="1" customWidth="1"/>
    <col min="5122" max="5123" width="18.42578125" style="2" bestFit="1" customWidth="1"/>
    <col min="5124" max="5366" width="9.140625" style="2"/>
    <col min="5367" max="5367" width="53.7109375" style="2" bestFit="1" customWidth="1"/>
    <col min="5368" max="5368" width="8.42578125" style="2" customWidth="1"/>
    <col min="5369" max="5369" width="21.42578125" style="2" customWidth="1"/>
    <col min="5370" max="5370" width="21.140625" style="2" customWidth="1"/>
    <col min="5371" max="5371" width="21.5703125" style="2" customWidth="1"/>
    <col min="5372" max="5372" width="15" style="2" customWidth="1"/>
    <col min="5373" max="5373" width="20.5703125" style="2" customWidth="1"/>
    <col min="5374" max="5374" width="19.85546875" style="2" customWidth="1"/>
    <col min="5375" max="5375" width="9.140625" style="2"/>
    <col min="5376" max="5377" width="9.28515625" style="2" bestFit="1" customWidth="1"/>
    <col min="5378" max="5379" width="18.42578125" style="2" bestFit="1" customWidth="1"/>
    <col min="5380" max="5622" width="9.140625" style="2"/>
    <col min="5623" max="5623" width="53.7109375" style="2" bestFit="1" customWidth="1"/>
    <col min="5624" max="5624" width="8.42578125" style="2" customWidth="1"/>
    <col min="5625" max="5625" width="21.42578125" style="2" customWidth="1"/>
    <col min="5626" max="5626" width="21.140625" style="2" customWidth="1"/>
    <col min="5627" max="5627" width="21.5703125" style="2" customWidth="1"/>
    <col min="5628" max="5628" width="15" style="2" customWidth="1"/>
    <col min="5629" max="5629" width="20.5703125" style="2" customWidth="1"/>
    <col min="5630" max="5630" width="19.85546875" style="2" customWidth="1"/>
    <col min="5631" max="5631" width="9.140625" style="2"/>
    <col min="5632" max="5633" width="9.28515625" style="2" bestFit="1" customWidth="1"/>
    <col min="5634" max="5635" width="18.42578125" style="2" bestFit="1" customWidth="1"/>
    <col min="5636" max="5878" width="9.140625" style="2"/>
    <col min="5879" max="5879" width="53.7109375" style="2" bestFit="1" customWidth="1"/>
    <col min="5880" max="5880" width="8.42578125" style="2" customWidth="1"/>
    <col min="5881" max="5881" width="21.42578125" style="2" customWidth="1"/>
    <col min="5882" max="5882" width="21.140625" style="2" customWidth="1"/>
    <col min="5883" max="5883" width="21.5703125" style="2" customWidth="1"/>
    <col min="5884" max="5884" width="15" style="2" customWidth="1"/>
    <col min="5885" max="5885" width="20.5703125" style="2" customWidth="1"/>
    <col min="5886" max="5886" width="19.85546875" style="2" customWidth="1"/>
    <col min="5887" max="5887" width="9.140625" style="2"/>
    <col min="5888" max="5889" width="9.28515625" style="2" bestFit="1" customWidth="1"/>
    <col min="5890" max="5891" width="18.42578125" style="2" bestFit="1" customWidth="1"/>
    <col min="5892" max="6134" width="9.140625" style="2"/>
    <col min="6135" max="6135" width="53.7109375" style="2" bestFit="1" customWidth="1"/>
    <col min="6136" max="6136" width="8.42578125" style="2" customWidth="1"/>
    <col min="6137" max="6137" width="21.42578125" style="2" customWidth="1"/>
    <col min="6138" max="6138" width="21.140625" style="2" customWidth="1"/>
    <col min="6139" max="6139" width="21.5703125" style="2" customWidth="1"/>
    <col min="6140" max="6140" width="15" style="2" customWidth="1"/>
    <col min="6141" max="6141" width="20.5703125" style="2" customWidth="1"/>
    <col min="6142" max="6142" width="19.85546875" style="2" customWidth="1"/>
    <col min="6143" max="6143" width="9.140625" style="2"/>
    <col min="6144" max="6145" width="9.28515625" style="2" bestFit="1" customWidth="1"/>
    <col min="6146" max="6147" width="18.42578125" style="2" bestFit="1" customWidth="1"/>
    <col min="6148" max="6390" width="9.140625" style="2"/>
    <col min="6391" max="6391" width="53.7109375" style="2" bestFit="1" customWidth="1"/>
    <col min="6392" max="6392" width="8.42578125" style="2" customWidth="1"/>
    <col min="6393" max="6393" width="21.42578125" style="2" customWidth="1"/>
    <col min="6394" max="6394" width="21.140625" style="2" customWidth="1"/>
    <col min="6395" max="6395" width="21.5703125" style="2" customWidth="1"/>
    <col min="6396" max="6396" width="15" style="2" customWidth="1"/>
    <col min="6397" max="6397" width="20.5703125" style="2" customWidth="1"/>
    <col min="6398" max="6398" width="19.85546875" style="2" customWidth="1"/>
    <col min="6399" max="6399" width="9.140625" style="2"/>
    <col min="6400" max="6401" width="9.28515625" style="2" bestFit="1" customWidth="1"/>
    <col min="6402" max="6403" width="18.42578125" style="2" bestFit="1" customWidth="1"/>
    <col min="6404" max="6646" width="9.140625" style="2"/>
    <col min="6647" max="6647" width="53.7109375" style="2" bestFit="1" customWidth="1"/>
    <col min="6648" max="6648" width="8.42578125" style="2" customWidth="1"/>
    <col min="6649" max="6649" width="21.42578125" style="2" customWidth="1"/>
    <col min="6650" max="6650" width="21.140625" style="2" customWidth="1"/>
    <col min="6651" max="6651" width="21.5703125" style="2" customWidth="1"/>
    <col min="6652" max="6652" width="15" style="2" customWidth="1"/>
    <col min="6653" max="6653" width="20.5703125" style="2" customWidth="1"/>
    <col min="6654" max="6654" width="19.85546875" style="2" customWidth="1"/>
    <col min="6655" max="6655" width="9.140625" style="2"/>
    <col min="6656" max="6657" width="9.28515625" style="2" bestFit="1" customWidth="1"/>
    <col min="6658" max="6659" width="18.42578125" style="2" bestFit="1" customWidth="1"/>
    <col min="6660" max="6902" width="9.140625" style="2"/>
    <col min="6903" max="6903" width="53.7109375" style="2" bestFit="1" customWidth="1"/>
    <col min="6904" max="6904" width="8.42578125" style="2" customWidth="1"/>
    <col min="6905" max="6905" width="21.42578125" style="2" customWidth="1"/>
    <col min="6906" max="6906" width="21.140625" style="2" customWidth="1"/>
    <col min="6907" max="6907" width="21.5703125" style="2" customWidth="1"/>
    <col min="6908" max="6908" width="15" style="2" customWidth="1"/>
    <col min="6909" max="6909" width="20.5703125" style="2" customWidth="1"/>
    <col min="6910" max="6910" width="19.85546875" style="2" customWidth="1"/>
    <col min="6911" max="6911" width="9.140625" style="2"/>
    <col min="6912" max="6913" width="9.28515625" style="2" bestFit="1" customWidth="1"/>
    <col min="6914" max="6915" width="18.42578125" style="2" bestFit="1" customWidth="1"/>
    <col min="6916" max="7158" width="9.140625" style="2"/>
    <col min="7159" max="7159" width="53.7109375" style="2" bestFit="1" customWidth="1"/>
    <col min="7160" max="7160" width="8.42578125" style="2" customWidth="1"/>
    <col min="7161" max="7161" width="21.42578125" style="2" customWidth="1"/>
    <col min="7162" max="7162" width="21.140625" style="2" customWidth="1"/>
    <col min="7163" max="7163" width="21.5703125" style="2" customWidth="1"/>
    <col min="7164" max="7164" width="15" style="2" customWidth="1"/>
    <col min="7165" max="7165" width="20.5703125" style="2" customWidth="1"/>
    <col min="7166" max="7166" width="19.85546875" style="2" customWidth="1"/>
    <col min="7167" max="7167" width="9.140625" style="2"/>
    <col min="7168" max="7169" width="9.28515625" style="2" bestFit="1" customWidth="1"/>
    <col min="7170" max="7171" width="18.42578125" style="2" bestFit="1" customWidth="1"/>
    <col min="7172" max="7414" width="9.140625" style="2"/>
    <col min="7415" max="7415" width="53.7109375" style="2" bestFit="1" customWidth="1"/>
    <col min="7416" max="7416" width="8.42578125" style="2" customWidth="1"/>
    <col min="7417" max="7417" width="21.42578125" style="2" customWidth="1"/>
    <col min="7418" max="7418" width="21.140625" style="2" customWidth="1"/>
    <col min="7419" max="7419" width="21.5703125" style="2" customWidth="1"/>
    <col min="7420" max="7420" width="15" style="2" customWidth="1"/>
    <col min="7421" max="7421" width="20.5703125" style="2" customWidth="1"/>
    <col min="7422" max="7422" width="19.85546875" style="2" customWidth="1"/>
    <col min="7423" max="7423" width="9.140625" style="2"/>
    <col min="7424" max="7425" width="9.28515625" style="2" bestFit="1" customWidth="1"/>
    <col min="7426" max="7427" width="18.42578125" style="2" bestFit="1" customWidth="1"/>
    <col min="7428" max="7670" width="9.140625" style="2"/>
    <col min="7671" max="7671" width="53.7109375" style="2" bestFit="1" customWidth="1"/>
    <col min="7672" max="7672" width="8.42578125" style="2" customWidth="1"/>
    <col min="7673" max="7673" width="21.42578125" style="2" customWidth="1"/>
    <col min="7674" max="7674" width="21.140625" style="2" customWidth="1"/>
    <col min="7675" max="7675" width="21.5703125" style="2" customWidth="1"/>
    <col min="7676" max="7676" width="15" style="2" customWidth="1"/>
    <col min="7677" max="7677" width="20.5703125" style="2" customWidth="1"/>
    <col min="7678" max="7678" width="19.85546875" style="2" customWidth="1"/>
    <col min="7679" max="7679" width="9.140625" style="2"/>
    <col min="7680" max="7681" width="9.28515625" style="2" bestFit="1" customWidth="1"/>
    <col min="7682" max="7683" width="18.42578125" style="2" bestFit="1" customWidth="1"/>
    <col min="7684" max="7926" width="9.140625" style="2"/>
    <col min="7927" max="7927" width="53.7109375" style="2" bestFit="1" customWidth="1"/>
    <col min="7928" max="7928" width="8.42578125" style="2" customWidth="1"/>
    <col min="7929" max="7929" width="21.42578125" style="2" customWidth="1"/>
    <col min="7930" max="7930" width="21.140625" style="2" customWidth="1"/>
    <col min="7931" max="7931" width="21.5703125" style="2" customWidth="1"/>
    <col min="7932" max="7932" width="15" style="2" customWidth="1"/>
    <col min="7933" max="7933" width="20.5703125" style="2" customWidth="1"/>
    <col min="7934" max="7934" width="19.85546875" style="2" customWidth="1"/>
    <col min="7935" max="7935" width="9.140625" style="2"/>
    <col min="7936" max="7937" width="9.28515625" style="2" bestFit="1" customWidth="1"/>
    <col min="7938" max="7939" width="18.42578125" style="2" bestFit="1" customWidth="1"/>
    <col min="7940" max="8182" width="9.140625" style="2"/>
    <col min="8183" max="8183" width="53.7109375" style="2" bestFit="1" customWidth="1"/>
    <col min="8184" max="8184" width="8.42578125" style="2" customWidth="1"/>
    <col min="8185" max="8185" width="21.42578125" style="2" customWidth="1"/>
    <col min="8186" max="8186" width="21.140625" style="2" customWidth="1"/>
    <col min="8187" max="8187" width="21.5703125" style="2" customWidth="1"/>
    <col min="8188" max="8188" width="15" style="2" customWidth="1"/>
    <col min="8189" max="8189" width="20.5703125" style="2" customWidth="1"/>
    <col min="8190" max="8190" width="19.85546875" style="2" customWidth="1"/>
    <col min="8191" max="8191" width="9.140625" style="2"/>
    <col min="8192" max="8193" width="9.28515625" style="2" bestFit="1" customWidth="1"/>
    <col min="8194" max="8195" width="18.42578125" style="2" bestFit="1" customWidth="1"/>
    <col min="8196" max="8438" width="9.140625" style="2"/>
    <col min="8439" max="8439" width="53.7109375" style="2" bestFit="1" customWidth="1"/>
    <col min="8440" max="8440" width="8.42578125" style="2" customWidth="1"/>
    <col min="8441" max="8441" width="21.42578125" style="2" customWidth="1"/>
    <col min="8442" max="8442" width="21.140625" style="2" customWidth="1"/>
    <col min="8443" max="8443" width="21.5703125" style="2" customWidth="1"/>
    <col min="8444" max="8444" width="15" style="2" customWidth="1"/>
    <col min="8445" max="8445" width="20.5703125" style="2" customWidth="1"/>
    <col min="8446" max="8446" width="19.85546875" style="2" customWidth="1"/>
    <col min="8447" max="8447" width="9.140625" style="2"/>
    <col min="8448" max="8449" width="9.28515625" style="2" bestFit="1" customWidth="1"/>
    <col min="8450" max="8451" width="18.42578125" style="2" bestFit="1" customWidth="1"/>
    <col min="8452" max="8694" width="9.140625" style="2"/>
    <col min="8695" max="8695" width="53.7109375" style="2" bestFit="1" customWidth="1"/>
    <col min="8696" max="8696" width="8.42578125" style="2" customWidth="1"/>
    <col min="8697" max="8697" width="21.42578125" style="2" customWidth="1"/>
    <col min="8698" max="8698" width="21.140625" style="2" customWidth="1"/>
    <col min="8699" max="8699" width="21.5703125" style="2" customWidth="1"/>
    <col min="8700" max="8700" width="15" style="2" customWidth="1"/>
    <col min="8701" max="8701" width="20.5703125" style="2" customWidth="1"/>
    <col min="8702" max="8702" width="19.85546875" style="2" customWidth="1"/>
    <col min="8703" max="8703" width="9.140625" style="2"/>
    <col min="8704" max="8705" width="9.28515625" style="2" bestFit="1" customWidth="1"/>
    <col min="8706" max="8707" width="18.42578125" style="2" bestFit="1" customWidth="1"/>
    <col min="8708" max="8950" width="9.140625" style="2"/>
    <col min="8951" max="8951" width="53.7109375" style="2" bestFit="1" customWidth="1"/>
    <col min="8952" max="8952" width="8.42578125" style="2" customWidth="1"/>
    <col min="8953" max="8953" width="21.42578125" style="2" customWidth="1"/>
    <col min="8954" max="8954" width="21.140625" style="2" customWidth="1"/>
    <col min="8955" max="8955" width="21.5703125" style="2" customWidth="1"/>
    <col min="8956" max="8956" width="15" style="2" customWidth="1"/>
    <col min="8957" max="8957" width="20.5703125" style="2" customWidth="1"/>
    <col min="8958" max="8958" width="19.85546875" style="2" customWidth="1"/>
    <col min="8959" max="8959" width="9.140625" style="2"/>
    <col min="8960" max="8961" width="9.28515625" style="2" bestFit="1" customWidth="1"/>
    <col min="8962" max="8963" width="18.42578125" style="2" bestFit="1" customWidth="1"/>
    <col min="8964" max="9206" width="9.140625" style="2"/>
    <col min="9207" max="9207" width="53.7109375" style="2" bestFit="1" customWidth="1"/>
    <col min="9208" max="9208" width="8.42578125" style="2" customWidth="1"/>
    <col min="9209" max="9209" width="21.42578125" style="2" customWidth="1"/>
    <col min="9210" max="9210" width="21.140625" style="2" customWidth="1"/>
    <col min="9211" max="9211" width="21.5703125" style="2" customWidth="1"/>
    <col min="9212" max="9212" width="15" style="2" customWidth="1"/>
    <col min="9213" max="9213" width="20.5703125" style="2" customWidth="1"/>
    <col min="9214" max="9214" width="19.85546875" style="2" customWidth="1"/>
    <col min="9215" max="9215" width="9.140625" style="2"/>
    <col min="9216" max="9217" width="9.28515625" style="2" bestFit="1" customWidth="1"/>
    <col min="9218" max="9219" width="18.42578125" style="2" bestFit="1" customWidth="1"/>
    <col min="9220" max="9462" width="9.140625" style="2"/>
    <col min="9463" max="9463" width="53.7109375" style="2" bestFit="1" customWidth="1"/>
    <col min="9464" max="9464" width="8.42578125" style="2" customWidth="1"/>
    <col min="9465" max="9465" width="21.42578125" style="2" customWidth="1"/>
    <col min="9466" max="9466" width="21.140625" style="2" customWidth="1"/>
    <col min="9467" max="9467" width="21.5703125" style="2" customWidth="1"/>
    <col min="9468" max="9468" width="15" style="2" customWidth="1"/>
    <col min="9469" max="9469" width="20.5703125" style="2" customWidth="1"/>
    <col min="9470" max="9470" width="19.85546875" style="2" customWidth="1"/>
    <col min="9471" max="9471" width="9.140625" style="2"/>
    <col min="9472" max="9473" width="9.28515625" style="2" bestFit="1" customWidth="1"/>
    <col min="9474" max="9475" width="18.42578125" style="2" bestFit="1" customWidth="1"/>
    <col min="9476" max="9718" width="9.140625" style="2"/>
    <col min="9719" max="9719" width="53.7109375" style="2" bestFit="1" customWidth="1"/>
    <col min="9720" max="9720" width="8.42578125" style="2" customWidth="1"/>
    <col min="9721" max="9721" width="21.42578125" style="2" customWidth="1"/>
    <col min="9722" max="9722" width="21.140625" style="2" customWidth="1"/>
    <col min="9723" max="9723" width="21.5703125" style="2" customWidth="1"/>
    <col min="9724" max="9724" width="15" style="2" customWidth="1"/>
    <col min="9725" max="9725" width="20.5703125" style="2" customWidth="1"/>
    <col min="9726" max="9726" width="19.85546875" style="2" customWidth="1"/>
    <col min="9727" max="9727" width="9.140625" style="2"/>
    <col min="9728" max="9729" width="9.28515625" style="2" bestFit="1" customWidth="1"/>
    <col min="9730" max="9731" width="18.42578125" style="2" bestFit="1" customWidth="1"/>
    <col min="9732" max="9974" width="9.140625" style="2"/>
    <col min="9975" max="9975" width="53.7109375" style="2" bestFit="1" customWidth="1"/>
    <col min="9976" max="9976" width="8.42578125" style="2" customWidth="1"/>
    <col min="9977" max="9977" width="21.42578125" style="2" customWidth="1"/>
    <col min="9978" max="9978" width="21.140625" style="2" customWidth="1"/>
    <col min="9979" max="9979" width="21.5703125" style="2" customWidth="1"/>
    <col min="9980" max="9980" width="15" style="2" customWidth="1"/>
    <col min="9981" max="9981" width="20.5703125" style="2" customWidth="1"/>
    <col min="9982" max="9982" width="19.85546875" style="2" customWidth="1"/>
    <col min="9983" max="9983" width="9.140625" style="2"/>
    <col min="9984" max="9985" width="9.28515625" style="2" bestFit="1" customWidth="1"/>
    <col min="9986" max="9987" width="18.42578125" style="2" bestFit="1" customWidth="1"/>
    <col min="9988" max="10230" width="9.140625" style="2"/>
    <col min="10231" max="10231" width="53.7109375" style="2" bestFit="1" customWidth="1"/>
    <col min="10232" max="10232" width="8.42578125" style="2" customWidth="1"/>
    <col min="10233" max="10233" width="21.42578125" style="2" customWidth="1"/>
    <col min="10234" max="10234" width="21.140625" style="2" customWidth="1"/>
    <col min="10235" max="10235" width="21.5703125" style="2" customWidth="1"/>
    <col min="10236" max="10236" width="15" style="2" customWidth="1"/>
    <col min="10237" max="10237" width="20.5703125" style="2" customWidth="1"/>
    <col min="10238" max="10238" width="19.85546875" style="2" customWidth="1"/>
    <col min="10239" max="10239" width="9.140625" style="2"/>
    <col min="10240" max="10241" width="9.28515625" style="2" bestFit="1" customWidth="1"/>
    <col min="10242" max="10243" width="18.42578125" style="2" bestFit="1" customWidth="1"/>
    <col min="10244" max="10486" width="9.140625" style="2"/>
    <col min="10487" max="10487" width="53.7109375" style="2" bestFit="1" customWidth="1"/>
    <col min="10488" max="10488" width="8.42578125" style="2" customWidth="1"/>
    <col min="10489" max="10489" width="21.42578125" style="2" customWidth="1"/>
    <col min="10490" max="10490" width="21.140625" style="2" customWidth="1"/>
    <col min="10491" max="10491" width="21.5703125" style="2" customWidth="1"/>
    <col min="10492" max="10492" width="15" style="2" customWidth="1"/>
    <col min="10493" max="10493" width="20.5703125" style="2" customWidth="1"/>
    <col min="10494" max="10494" width="19.85546875" style="2" customWidth="1"/>
    <col min="10495" max="10495" width="9.140625" style="2"/>
    <col min="10496" max="10497" width="9.28515625" style="2" bestFit="1" customWidth="1"/>
    <col min="10498" max="10499" width="18.42578125" style="2" bestFit="1" customWidth="1"/>
    <col min="10500" max="10742" width="9.140625" style="2"/>
    <col min="10743" max="10743" width="53.7109375" style="2" bestFit="1" customWidth="1"/>
    <col min="10744" max="10744" width="8.42578125" style="2" customWidth="1"/>
    <col min="10745" max="10745" width="21.42578125" style="2" customWidth="1"/>
    <col min="10746" max="10746" width="21.140625" style="2" customWidth="1"/>
    <col min="10747" max="10747" width="21.5703125" style="2" customWidth="1"/>
    <col min="10748" max="10748" width="15" style="2" customWidth="1"/>
    <col min="10749" max="10749" width="20.5703125" style="2" customWidth="1"/>
    <col min="10750" max="10750" width="19.85546875" style="2" customWidth="1"/>
    <col min="10751" max="10751" width="9.140625" style="2"/>
    <col min="10752" max="10753" width="9.28515625" style="2" bestFit="1" customWidth="1"/>
    <col min="10754" max="10755" width="18.42578125" style="2" bestFit="1" customWidth="1"/>
    <col min="10756" max="10998" width="9.140625" style="2"/>
    <col min="10999" max="10999" width="53.7109375" style="2" bestFit="1" customWidth="1"/>
    <col min="11000" max="11000" width="8.42578125" style="2" customWidth="1"/>
    <col min="11001" max="11001" width="21.42578125" style="2" customWidth="1"/>
    <col min="11002" max="11002" width="21.140625" style="2" customWidth="1"/>
    <col min="11003" max="11003" width="21.5703125" style="2" customWidth="1"/>
    <col min="11004" max="11004" width="15" style="2" customWidth="1"/>
    <col min="11005" max="11005" width="20.5703125" style="2" customWidth="1"/>
    <col min="11006" max="11006" width="19.85546875" style="2" customWidth="1"/>
    <col min="11007" max="11007" width="9.140625" style="2"/>
    <col min="11008" max="11009" width="9.28515625" style="2" bestFit="1" customWidth="1"/>
    <col min="11010" max="11011" width="18.42578125" style="2" bestFit="1" customWidth="1"/>
    <col min="11012" max="11254" width="9.140625" style="2"/>
    <col min="11255" max="11255" width="53.7109375" style="2" bestFit="1" customWidth="1"/>
    <col min="11256" max="11256" width="8.42578125" style="2" customWidth="1"/>
    <col min="11257" max="11257" width="21.42578125" style="2" customWidth="1"/>
    <col min="11258" max="11258" width="21.140625" style="2" customWidth="1"/>
    <col min="11259" max="11259" width="21.5703125" style="2" customWidth="1"/>
    <col min="11260" max="11260" width="15" style="2" customWidth="1"/>
    <col min="11261" max="11261" width="20.5703125" style="2" customWidth="1"/>
    <col min="11262" max="11262" width="19.85546875" style="2" customWidth="1"/>
    <col min="11263" max="11263" width="9.140625" style="2"/>
    <col min="11264" max="11265" width="9.28515625" style="2" bestFit="1" customWidth="1"/>
    <col min="11266" max="11267" width="18.42578125" style="2" bestFit="1" customWidth="1"/>
    <col min="11268" max="11510" width="9.140625" style="2"/>
    <col min="11511" max="11511" width="53.7109375" style="2" bestFit="1" customWidth="1"/>
    <col min="11512" max="11512" width="8.42578125" style="2" customWidth="1"/>
    <col min="11513" max="11513" width="21.42578125" style="2" customWidth="1"/>
    <col min="11514" max="11514" width="21.140625" style="2" customWidth="1"/>
    <col min="11515" max="11515" width="21.5703125" style="2" customWidth="1"/>
    <col min="11516" max="11516" width="15" style="2" customWidth="1"/>
    <col min="11517" max="11517" width="20.5703125" style="2" customWidth="1"/>
    <col min="11518" max="11518" width="19.85546875" style="2" customWidth="1"/>
    <col min="11519" max="11519" width="9.140625" style="2"/>
    <col min="11520" max="11521" width="9.28515625" style="2" bestFit="1" customWidth="1"/>
    <col min="11522" max="11523" width="18.42578125" style="2" bestFit="1" customWidth="1"/>
    <col min="11524" max="11766" width="9.140625" style="2"/>
    <col min="11767" max="11767" width="53.7109375" style="2" bestFit="1" customWidth="1"/>
    <col min="11768" max="11768" width="8.42578125" style="2" customWidth="1"/>
    <col min="11769" max="11769" width="21.42578125" style="2" customWidth="1"/>
    <col min="11770" max="11770" width="21.140625" style="2" customWidth="1"/>
    <col min="11771" max="11771" width="21.5703125" style="2" customWidth="1"/>
    <col min="11772" max="11772" width="15" style="2" customWidth="1"/>
    <col min="11773" max="11773" width="20.5703125" style="2" customWidth="1"/>
    <col min="11774" max="11774" width="19.85546875" style="2" customWidth="1"/>
    <col min="11775" max="11775" width="9.140625" style="2"/>
    <col min="11776" max="11777" width="9.28515625" style="2" bestFit="1" customWidth="1"/>
    <col min="11778" max="11779" width="18.42578125" style="2" bestFit="1" customWidth="1"/>
    <col min="11780" max="12022" width="9.140625" style="2"/>
    <col min="12023" max="12023" width="53.7109375" style="2" bestFit="1" customWidth="1"/>
    <col min="12024" max="12024" width="8.42578125" style="2" customWidth="1"/>
    <col min="12025" max="12025" width="21.42578125" style="2" customWidth="1"/>
    <col min="12026" max="12026" width="21.140625" style="2" customWidth="1"/>
    <col min="12027" max="12027" width="21.5703125" style="2" customWidth="1"/>
    <col min="12028" max="12028" width="15" style="2" customWidth="1"/>
    <col min="12029" max="12029" width="20.5703125" style="2" customWidth="1"/>
    <col min="12030" max="12030" width="19.85546875" style="2" customWidth="1"/>
    <col min="12031" max="12031" width="9.140625" style="2"/>
    <col min="12032" max="12033" width="9.28515625" style="2" bestFit="1" customWidth="1"/>
    <col min="12034" max="12035" width="18.42578125" style="2" bestFit="1" customWidth="1"/>
    <col min="12036" max="12278" width="9.140625" style="2"/>
    <col min="12279" max="12279" width="53.7109375" style="2" bestFit="1" customWidth="1"/>
    <col min="12280" max="12280" width="8.42578125" style="2" customWidth="1"/>
    <col min="12281" max="12281" width="21.42578125" style="2" customWidth="1"/>
    <col min="12282" max="12282" width="21.140625" style="2" customWidth="1"/>
    <col min="12283" max="12283" width="21.5703125" style="2" customWidth="1"/>
    <col min="12284" max="12284" width="15" style="2" customWidth="1"/>
    <col min="12285" max="12285" width="20.5703125" style="2" customWidth="1"/>
    <col min="12286" max="12286" width="19.85546875" style="2" customWidth="1"/>
    <col min="12287" max="12287" width="9.140625" style="2"/>
    <col min="12288" max="12289" width="9.28515625" style="2" bestFit="1" customWidth="1"/>
    <col min="12290" max="12291" width="18.42578125" style="2" bestFit="1" customWidth="1"/>
    <col min="12292" max="12534" width="9.140625" style="2"/>
    <col min="12535" max="12535" width="53.7109375" style="2" bestFit="1" customWidth="1"/>
    <col min="12536" max="12536" width="8.42578125" style="2" customWidth="1"/>
    <col min="12537" max="12537" width="21.42578125" style="2" customWidth="1"/>
    <col min="12538" max="12538" width="21.140625" style="2" customWidth="1"/>
    <col min="12539" max="12539" width="21.5703125" style="2" customWidth="1"/>
    <col min="12540" max="12540" width="15" style="2" customWidth="1"/>
    <col min="12541" max="12541" width="20.5703125" style="2" customWidth="1"/>
    <col min="12542" max="12542" width="19.85546875" style="2" customWidth="1"/>
    <col min="12543" max="12543" width="9.140625" style="2"/>
    <col min="12544" max="12545" width="9.28515625" style="2" bestFit="1" customWidth="1"/>
    <col min="12546" max="12547" width="18.42578125" style="2" bestFit="1" customWidth="1"/>
    <col min="12548" max="12790" width="9.140625" style="2"/>
    <col min="12791" max="12791" width="53.7109375" style="2" bestFit="1" customWidth="1"/>
    <col min="12792" max="12792" width="8.42578125" style="2" customWidth="1"/>
    <col min="12793" max="12793" width="21.42578125" style="2" customWidth="1"/>
    <col min="12794" max="12794" width="21.140625" style="2" customWidth="1"/>
    <col min="12795" max="12795" width="21.5703125" style="2" customWidth="1"/>
    <col min="12796" max="12796" width="15" style="2" customWidth="1"/>
    <col min="12797" max="12797" width="20.5703125" style="2" customWidth="1"/>
    <col min="12798" max="12798" width="19.85546875" style="2" customWidth="1"/>
    <col min="12799" max="12799" width="9.140625" style="2"/>
    <col min="12800" max="12801" width="9.28515625" style="2" bestFit="1" customWidth="1"/>
    <col min="12802" max="12803" width="18.42578125" style="2" bestFit="1" customWidth="1"/>
    <col min="12804" max="13046" width="9.140625" style="2"/>
    <col min="13047" max="13047" width="53.7109375" style="2" bestFit="1" customWidth="1"/>
    <col min="13048" max="13048" width="8.42578125" style="2" customWidth="1"/>
    <col min="13049" max="13049" width="21.42578125" style="2" customWidth="1"/>
    <col min="13050" max="13050" width="21.140625" style="2" customWidth="1"/>
    <col min="13051" max="13051" width="21.5703125" style="2" customWidth="1"/>
    <col min="13052" max="13052" width="15" style="2" customWidth="1"/>
    <col min="13053" max="13053" width="20.5703125" style="2" customWidth="1"/>
    <col min="13054" max="13054" width="19.85546875" style="2" customWidth="1"/>
    <col min="13055" max="13055" width="9.140625" style="2"/>
    <col min="13056" max="13057" width="9.28515625" style="2" bestFit="1" customWidth="1"/>
    <col min="13058" max="13059" width="18.42578125" style="2" bestFit="1" customWidth="1"/>
    <col min="13060" max="13302" width="9.140625" style="2"/>
    <col min="13303" max="13303" width="53.7109375" style="2" bestFit="1" customWidth="1"/>
    <col min="13304" max="13304" width="8.42578125" style="2" customWidth="1"/>
    <col min="13305" max="13305" width="21.42578125" style="2" customWidth="1"/>
    <col min="13306" max="13306" width="21.140625" style="2" customWidth="1"/>
    <col min="13307" max="13307" width="21.5703125" style="2" customWidth="1"/>
    <col min="13308" max="13308" width="15" style="2" customWidth="1"/>
    <col min="13309" max="13309" width="20.5703125" style="2" customWidth="1"/>
    <col min="13310" max="13310" width="19.85546875" style="2" customWidth="1"/>
    <col min="13311" max="13311" width="9.140625" style="2"/>
    <col min="13312" max="13313" width="9.28515625" style="2" bestFit="1" customWidth="1"/>
    <col min="13314" max="13315" width="18.42578125" style="2" bestFit="1" customWidth="1"/>
    <col min="13316" max="13558" width="9.140625" style="2"/>
    <col min="13559" max="13559" width="53.7109375" style="2" bestFit="1" customWidth="1"/>
    <col min="13560" max="13560" width="8.42578125" style="2" customWidth="1"/>
    <col min="13561" max="13561" width="21.42578125" style="2" customWidth="1"/>
    <col min="13562" max="13562" width="21.140625" style="2" customWidth="1"/>
    <col min="13563" max="13563" width="21.5703125" style="2" customWidth="1"/>
    <col min="13564" max="13564" width="15" style="2" customWidth="1"/>
    <col min="13565" max="13565" width="20.5703125" style="2" customWidth="1"/>
    <col min="13566" max="13566" width="19.85546875" style="2" customWidth="1"/>
    <col min="13567" max="13567" width="9.140625" style="2"/>
    <col min="13568" max="13569" width="9.28515625" style="2" bestFit="1" customWidth="1"/>
    <col min="13570" max="13571" width="18.42578125" style="2" bestFit="1" customWidth="1"/>
    <col min="13572" max="13814" width="9.140625" style="2"/>
    <col min="13815" max="13815" width="53.7109375" style="2" bestFit="1" customWidth="1"/>
    <col min="13816" max="13816" width="8.42578125" style="2" customWidth="1"/>
    <col min="13817" max="13817" width="21.42578125" style="2" customWidth="1"/>
    <col min="13818" max="13818" width="21.140625" style="2" customWidth="1"/>
    <col min="13819" max="13819" width="21.5703125" style="2" customWidth="1"/>
    <col min="13820" max="13820" width="15" style="2" customWidth="1"/>
    <col min="13821" max="13821" width="20.5703125" style="2" customWidth="1"/>
    <col min="13822" max="13822" width="19.85546875" style="2" customWidth="1"/>
    <col min="13823" max="13823" width="9.140625" style="2"/>
    <col min="13824" max="13825" width="9.28515625" style="2" bestFit="1" customWidth="1"/>
    <col min="13826" max="13827" width="18.42578125" style="2" bestFit="1" customWidth="1"/>
    <col min="13828" max="14070" width="9.140625" style="2"/>
    <col min="14071" max="14071" width="53.7109375" style="2" bestFit="1" customWidth="1"/>
    <col min="14072" max="14072" width="8.42578125" style="2" customWidth="1"/>
    <col min="14073" max="14073" width="21.42578125" style="2" customWidth="1"/>
    <col min="14074" max="14074" width="21.140625" style="2" customWidth="1"/>
    <col min="14075" max="14075" width="21.5703125" style="2" customWidth="1"/>
    <col min="14076" max="14076" width="15" style="2" customWidth="1"/>
    <col min="14077" max="14077" width="20.5703125" style="2" customWidth="1"/>
    <col min="14078" max="14078" width="19.85546875" style="2" customWidth="1"/>
    <col min="14079" max="14079" width="9.140625" style="2"/>
    <col min="14080" max="14081" width="9.28515625" style="2" bestFit="1" customWidth="1"/>
    <col min="14082" max="14083" width="18.42578125" style="2" bestFit="1" customWidth="1"/>
    <col min="14084" max="14326" width="9.140625" style="2"/>
    <col min="14327" max="14327" width="53.7109375" style="2" bestFit="1" customWidth="1"/>
    <col min="14328" max="14328" width="8.42578125" style="2" customWidth="1"/>
    <col min="14329" max="14329" width="21.42578125" style="2" customWidth="1"/>
    <col min="14330" max="14330" width="21.140625" style="2" customWidth="1"/>
    <col min="14331" max="14331" width="21.5703125" style="2" customWidth="1"/>
    <col min="14332" max="14332" width="15" style="2" customWidth="1"/>
    <col min="14333" max="14333" width="20.5703125" style="2" customWidth="1"/>
    <col min="14334" max="14334" width="19.85546875" style="2" customWidth="1"/>
    <col min="14335" max="14335" width="9.140625" style="2"/>
    <col min="14336" max="14337" width="9.28515625" style="2" bestFit="1" customWidth="1"/>
    <col min="14338" max="14339" width="18.42578125" style="2" bestFit="1" customWidth="1"/>
    <col min="14340" max="14582" width="9.140625" style="2"/>
    <col min="14583" max="14583" width="53.7109375" style="2" bestFit="1" customWidth="1"/>
    <col min="14584" max="14584" width="8.42578125" style="2" customWidth="1"/>
    <col min="14585" max="14585" width="21.42578125" style="2" customWidth="1"/>
    <col min="14586" max="14586" width="21.140625" style="2" customWidth="1"/>
    <col min="14587" max="14587" width="21.5703125" style="2" customWidth="1"/>
    <col min="14588" max="14588" width="15" style="2" customWidth="1"/>
    <col min="14589" max="14589" width="20.5703125" style="2" customWidth="1"/>
    <col min="14590" max="14590" width="19.85546875" style="2" customWidth="1"/>
    <col min="14591" max="14591" width="9.140625" style="2"/>
    <col min="14592" max="14593" width="9.28515625" style="2" bestFit="1" customWidth="1"/>
    <col min="14594" max="14595" width="18.42578125" style="2" bestFit="1" customWidth="1"/>
    <col min="14596" max="14838" width="9.140625" style="2"/>
    <col min="14839" max="14839" width="53.7109375" style="2" bestFit="1" customWidth="1"/>
    <col min="14840" max="14840" width="8.42578125" style="2" customWidth="1"/>
    <col min="14841" max="14841" width="21.42578125" style="2" customWidth="1"/>
    <col min="14842" max="14842" width="21.140625" style="2" customWidth="1"/>
    <col min="14843" max="14843" width="21.5703125" style="2" customWidth="1"/>
    <col min="14844" max="14844" width="15" style="2" customWidth="1"/>
    <col min="14845" max="14845" width="20.5703125" style="2" customWidth="1"/>
    <col min="14846" max="14846" width="19.85546875" style="2" customWidth="1"/>
    <col min="14847" max="14847" width="9.140625" style="2"/>
    <col min="14848" max="14849" width="9.28515625" style="2" bestFit="1" customWidth="1"/>
    <col min="14850" max="14851" width="18.42578125" style="2" bestFit="1" customWidth="1"/>
    <col min="14852" max="15094" width="9.140625" style="2"/>
    <col min="15095" max="15095" width="53.7109375" style="2" bestFit="1" customWidth="1"/>
    <col min="15096" max="15096" width="8.42578125" style="2" customWidth="1"/>
    <col min="15097" max="15097" width="21.42578125" style="2" customWidth="1"/>
    <col min="15098" max="15098" width="21.140625" style="2" customWidth="1"/>
    <col min="15099" max="15099" width="21.5703125" style="2" customWidth="1"/>
    <col min="15100" max="15100" width="15" style="2" customWidth="1"/>
    <col min="15101" max="15101" width="20.5703125" style="2" customWidth="1"/>
    <col min="15102" max="15102" width="19.85546875" style="2" customWidth="1"/>
    <col min="15103" max="15103" width="9.140625" style="2"/>
    <col min="15104" max="15105" width="9.28515625" style="2" bestFit="1" customWidth="1"/>
    <col min="15106" max="15107" width="18.42578125" style="2" bestFit="1" customWidth="1"/>
    <col min="15108" max="15350" width="9.140625" style="2"/>
    <col min="15351" max="15351" width="53.7109375" style="2" bestFit="1" customWidth="1"/>
    <col min="15352" max="15352" width="8.42578125" style="2" customWidth="1"/>
    <col min="15353" max="15353" width="21.42578125" style="2" customWidth="1"/>
    <col min="15354" max="15354" width="21.140625" style="2" customWidth="1"/>
    <col min="15355" max="15355" width="21.5703125" style="2" customWidth="1"/>
    <col min="15356" max="15356" width="15" style="2" customWidth="1"/>
    <col min="15357" max="15357" width="20.5703125" style="2" customWidth="1"/>
    <col min="15358" max="15358" width="19.85546875" style="2" customWidth="1"/>
    <col min="15359" max="15359" width="9.140625" style="2"/>
    <col min="15360" max="15361" width="9.28515625" style="2" bestFit="1" customWidth="1"/>
    <col min="15362" max="15363" width="18.42578125" style="2" bestFit="1" customWidth="1"/>
    <col min="15364" max="15606" width="9.140625" style="2"/>
    <col min="15607" max="15607" width="53.7109375" style="2" bestFit="1" customWidth="1"/>
    <col min="15608" max="15608" width="8.42578125" style="2" customWidth="1"/>
    <col min="15609" max="15609" width="21.42578125" style="2" customWidth="1"/>
    <col min="15610" max="15610" width="21.140625" style="2" customWidth="1"/>
    <col min="15611" max="15611" width="21.5703125" style="2" customWidth="1"/>
    <col min="15612" max="15612" width="15" style="2" customWidth="1"/>
    <col min="15613" max="15613" width="20.5703125" style="2" customWidth="1"/>
    <col min="15614" max="15614" width="19.85546875" style="2" customWidth="1"/>
    <col min="15615" max="15615" width="9.140625" style="2"/>
    <col min="15616" max="15617" width="9.28515625" style="2" bestFit="1" customWidth="1"/>
    <col min="15618" max="15619" width="18.42578125" style="2" bestFit="1" customWidth="1"/>
    <col min="15620" max="15862" width="9.140625" style="2"/>
    <col min="15863" max="15863" width="53.7109375" style="2" bestFit="1" customWidth="1"/>
    <col min="15864" max="15864" width="8.42578125" style="2" customWidth="1"/>
    <col min="15865" max="15865" width="21.42578125" style="2" customWidth="1"/>
    <col min="15866" max="15866" width="21.140625" style="2" customWidth="1"/>
    <col min="15867" max="15867" width="21.5703125" style="2" customWidth="1"/>
    <col min="15868" max="15868" width="15" style="2" customWidth="1"/>
    <col min="15869" max="15869" width="20.5703125" style="2" customWidth="1"/>
    <col min="15870" max="15870" width="19.85546875" style="2" customWidth="1"/>
    <col min="15871" max="15871" width="9.140625" style="2"/>
    <col min="15872" max="15873" width="9.28515625" style="2" bestFit="1" customWidth="1"/>
    <col min="15874" max="15875" width="18.42578125" style="2" bestFit="1" customWidth="1"/>
    <col min="15876" max="16118" width="9.140625" style="2"/>
    <col min="16119" max="16119" width="53.7109375" style="2" bestFit="1" customWidth="1"/>
    <col min="16120" max="16120" width="8.42578125" style="2" customWidth="1"/>
    <col min="16121" max="16121" width="21.42578125" style="2" customWidth="1"/>
    <col min="16122" max="16122" width="21.140625" style="2" customWidth="1"/>
    <col min="16123" max="16123" width="21.5703125" style="2" customWidth="1"/>
    <col min="16124" max="16124" width="15" style="2" customWidth="1"/>
    <col min="16125" max="16125" width="20.5703125" style="2" customWidth="1"/>
    <col min="16126" max="16126" width="19.85546875" style="2" customWidth="1"/>
    <col min="16127" max="16127" width="9.140625" style="2"/>
    <col min="16128" max="16129" width="9.28515625" style="2" bestFit="1" customWidth="1"/>
    <col min="16130" max="16131" width="18.42578125" style="2" bestFit="1" customWidth="1"/>
    <col min="16132" max="16384" width="9.140625" style="2"/>
  </cols>
  <sheetData>
    <row r="4" spans="2:7" ht="21.75" customHeight="1" x14ac:dyDescent="0.2">
      <c r="B4" s="1" t="s">
        <v>0</v>
      </c>
    </row>
    <row r="6" spans="2:7" ht="21.75" customHeight="1" x14ac:dyDescent="0.2">
      <c r="B6" s="4" t="s">
        <v>117</v>
      </c>
    </row>
    <row r="7" spans="2:7" ht="21.75" customHeight="1" x14ac:dyDescent="0.2">
      <c r="B7" s="4"/>
      <c r="E7" s="5" t="s">
        <v>1</v>
      </c>
    </row>
    <row r="8" spans="2:7" ht="21.75" customHeight="1" x14ac:dyDescent="0.2">
      <c r="B8" s="44"/>
      <c r="C8" s="45"/>
      <c r="D8" s="7" t="s">
        <v>2</v>
      </c>
      <c r="E8" s="7"/>
      <c r="F8" s="46"/>
    </row>
    <row r="9" spans="2:7" ht="21.75" customHeight="1" x14ac:dyDescent="0.2">
      <c r="B9" s="47"/>
      <c r="C9" s="112" t="s">
        <v>3</v>
      </c>
      <c r="D9" s="10" t="s">
        <v>41</v>
      </c>
      <c r="E9" s="10" t="s">
        <v>42</v>
      </c>
      <c r="F9" s="11"/>
      <c r="G9" s="48"/>
    </row>
    <row r="10" spans="2:7" ht="21.75" customHeight="1" x14ac:dyDescent="0.2">
      <c r="B10" s="49"/>
      <c r="C10" s="112"/>
      <c r="D10" s="10"/>
      <c r="E10" s="10"/>
      <c r="F10" s="11"/>
      <c r="G10" s="50"/>
    </row>
    <row r="11" spans="2:7" ht="21.75" customHeight="1" x14ac:dyDescent="0.2">
      <c r="B11" s="51" t="s">
        <v>58</v>
      </c>
      <c r="C11" s="52"/>
      <c r="D11" s="54"/>
      <c r="E11" s="54"/>
      <c r="F11" s="55"/>
      <c r="G11" s="50"/>
    </row>
    <row r="12" spans="2:7" ht="21.75" customHeight="1" x14ac:dyDescent="0.2">
      <c r="B12" s="56"/>
      <c r="C12" s="52"/>
      <c r="D12" s="54"/>
      <c r="E12" s="54"/>
      <c r="F12" s="55"/>
      <c r="G12" s="54"/>
    </row>
    <row r="13" spans="2:7" ht="21.75" customHeight="1" x14ac:dyDescent="0.2">
      <c r="B13" s="56" t="s">
        <v>59</v>
      </c>
      <c r="C13" s="52"/>
      <c r="D13" s="57">
        <v>27571349</v>
      </c>
      <c r="E13" s="57">
        <v>25568619</v>
      </c>
      <c r="F13" s="58"/>
      <c r="G13" s="54"/>
    </row>
    <row r="14" spans="2:7" ht="21.75" customHeight="1" x14ac:dyDescent="0.2">
      <c r="B14" s="56" t="s">
        <v>60</v>
      </c>
      <c r="C14" s="52"/>
      <c r="D14" s="57">
        <v>-8591035</v>
      </c>
      <c r="E14" s="57">
        <v>-3514588</v>
      </c>
      <c r="F14" s="58"/>
      <c r="G14" s="54"/>
    </row>
    <row r="15" spans="2:7" ht="21.75" customHeight="1" x14ac:dyDescent="0.2">
      <c r="B15" s="105" t="s">
        <v>61</v>
      </c>
      <c r="C15" s="106"/>
      <c r="D15" s="107">
        <f t="shared" ref="D15:E15" si="0">SUM(D13:D14)</f>
        <v>18980314</v>
      </c>
      <c r="E15" s="107">
        <f t="shared" si="0"/>
        <v>22054031</v>
      </c>
      <c r="F15" s="59"/>
      <c r="G15" s="54"/>
    </row>
    <row r="16" spans="2:7" ht="21.75" customHeight="1" x14ac:dyDescent="0.2">
      <c r="B16" s="56" t="s">
        <v>62</v>
      </c>
      <c r="C16" s="52"/>
      <c r="D16" s="57">
        <v>21164</v>
      </c>
      <c r="E16" s="57">
        <v>6888</v>
      </c>
      <c r="F16" s="58"/>
      <c r="G16" s="54"/>
    </row>
    <row r="17" spans="2:7" ht="21.75" customHeight="1" x14ac:dyDescent="0.2">
      <c r="B17" s="56" t="s">
        <v>63</v>
      </c>
      <c r="C17" s="52"/>
      <c r="D17" s="57">
        <v>-2792628</v>
      </c>
      <c r="E17" s="57">
        <v>-2707699</v>
      </c>
      <c r="F17" s="58"/>
      <c r="G17" s="54"/>
    </row>
    <row r="18" spans="2:7" ht="21.75" customHeight="1" x14ac:dyDescent="0.2">
      <c r="B18" s="56" t="s">
        <v>64</v>
      </c>
      <c r="C18" s="52"/>
      <c r="D18" s="57">
        <v>-7292175</v>
      </c>
      <c r="E18" s="57">
        <v>-8990593</v>
      </c>
      <c r="F18" s="60"/>
      <c r="G18" s="54"/>
    </row>
    <row r="19" spans="2:7" ht="21.75" customHeight="1" x14ac:dyDescent="0.2">
      <c r="B19" s="56"/>
      <c r="C19" s="52"/>
      <c r="D19" s="61"/>
      <c r="E19" s="61"/>
      <c r="F19" s="62"/>
      <c r="G19" s="54"/>
    </row>
    <row r="20" spans="2:7" ht="21.75" customHeight="1" thickBot="1" x14ac:dyDescent="0.25">
      <c r="B20" s="63" t="s">
        <v>65</v>
      </c>
      <c r="C20" s="64"/>
      <c r="D20" s="65">
        <f t="shared" ref="D20:E20" si="1">SUM(D15:D19)</f>
        <v>8916675</v>
      </c>
      <c r="E20" s="65">
        <f t="shared" si="1"/>
        <v>10362627</v>
      </c>
      <c r="F20" s="18"/>
      <c r="G20" s="54"/>
    </row>
    <row r="21" spans="2:7" ht="21.75" customHeight="1" x14ac:dyDescent="0.2">
      <c r="B21" s="66" t="s">
        <v>66</v>
      </c>
      <c r="C21" s="51"/>
      <c r="D21" s="67"/>
      <c r="E21" s="67"/>
      <c r="F21" s="58"/>
      <c r="G21" s="54"/>
    </row>
    <row r="22" spans="2:7" ht="21.75" customHeight="1" x14ac:dyDescent="0.2">
      <c r="B22" s="56"/>
      <c r="C22" s="52"/>
      <c r="D22" s="68"/>
      <c r="E22" s="68"/>
      <c r="F22" s="69"/>
      <c r="G22" s="54"/>
    </row>
    <row r="23" spans="2:7" ht="21.75" customHeight="1" x14ac:dyDescent="0.2">
      <c r="B23" s="56" t="s">
        <v>67</v>
      </c>
      <c r="C23" s="52"/>
      <c r="D23" s="57">
        <v>0</v>
      </c>
      <c r="E23" s="57">
        <v>0</v>
      </c>
      <c r="F23" s="58"/>
      <c r="G23" s="54"/>
    </row>
    <row r="24" spans="2:7" ht="21.75" customHeight="1" x14ac:dyDescent="0.2">
      <c r="B24" s="56" t="s">
        <v>68</v>
      </c>
      <c r="C24" s="52"/>
      <c r="D24" s="108">
        <v>-3155714</v>
      </c>
      <c r="E24" s="108">
        <v>-717063</v>
      </c>
      <c r="F24" s="62"/>
      <c r="G24" s="54"/>
    </row>
    <row r="25" spans="2:7" ht="21.75" customHeight="1" thickBot="1" x14ac:dyDescent="0.25">
      <c r="B25" s="63" t="s">
        <v>69</v>
      </c>
      <c r="C25" s="64"/>
      <c r="D25" s="65">
        <f>SUM(D23:D24)</f>
        <v>-3155714</v>
      </c>
      <c r="E25" s="65">
        <f>SUM(E23:E24)</f>
        <v>-717063</v>
      </c>
      <c r="F25" s="18"/>
      <c r="G25" s="54"/>
    </row>
    <row r="26" spans="2:7" ht="21.75" customHeight="1" x14ac:dyDescent="0.2">
      <c r="B26" s="66" t="s">
        <v>70</v>
      </c>
      <c r="C26" s="70"/>
      <c r="D26" s="74"/>
      <c r="E26" s="74"/>
      <c r="F26" s="75"/>
      <c r="G26" s="54"/>
    </row>
    <row r="27" spans="2:7" ht="21.75" customHeight="1" x14ac:dyDescent="0.2">
      <c r="B27" s="53"/>
      <c r="C27" s="70"/>
      <c r="D27" s="74"/>
      <c r="E27" s="74"/>
      <c r="F27" s="75"/>
      <c r="G27" s="54"/>
    </row>
    <row r="28" spans="2:7" ht="21.75" customHeight="1" x14ac:dyDescent="0.2">
      <c r="B28" s="53" t="s">
        <v>71</v>
      </c>
      <c r="C28" s="77">
        <v>17</v>
      </c>
      <c r="D28" s="61">
        <v>-6107757</v>
      </c>
      <c r="E28" s="61">
        <v>-9449250</v>
      </c>
      <c r="F28" s="62"/>
      <c r="G28" s="54"/>
    </row>
    <row r="29" spans="2:7" ht="21.75" customHeight="1" x14ac:dyDescent="0.2">
      <c r="B29" s="53" t="s">
        <v>72</v>
      </c>
      <c r="C29" s="77">
        <v>17</v>
      </c>
      <c r="D29" s="61">
        <v>-1244002</v>
      </c>
      <c r="E29" s="61">
        <v>-1514138</v>
      </c>
      <c r="F29" s="71"/>
      <c r="G29" s="54"/>
    </row>
    <row r="30" spans="2:7" ht="21.75" customHeight="1" thickBot="1" x14ac:dyDescent="0.25">
      <c r="B30" s="72" t="s">
        <v>73</v>
      </c>
      <c r="C30" s="64"/>
      <c r="D30" s="68"/>
      <c r="E30" s="68"/>
      <c r="F30" s="69"/>
      <c r="G30" s="54"/>
    </row>
    <row r="31" spans="2:7" ht="21.75" customHeight="1" thickBot="1" x14ac:dyDescent="0.25">
      <c r="B31" s="76" t="s">
        <v>74</v>
      </c>
      <c r="C31" s="64"/>
      <c r="D31" s="73">
        <f>SUM(D28:D30)</f>
        <v>-7351759</v>
      </c>
      <c r="E31" s="73">
        <f>SUM(E28:E30)</f>
        <v>-10963388</v>
      </c>
      <c r="F31" s="18"/>
      <c r="G31" s="54"/>
    </row>
    <row r="32" spans="2:7" ht="21.75" customHeight="1" x14ac:dyDescent="0.2">
      <c r="B32" s="53" t="s">
        <v>75</v>
      </c>
      <c r="C32" s="77"/>
      <c r="D32" s="61">
        <f>D20+D25+D31</f>
        <v>-1590798</v>
      </c>
      <c r="E32" s="61">
        <f>E20+E25+E31</f>
        <v>-1317824</v>
      </c>
      <c r="F32" s="62"/>
      <c r="G32" s="54"/>
    </row>
    <row r="33" spans="2:7" ht="21.75" customHeight="1" x14ac:dyDescent="0.2">
      <c r="B33" s="56" t="s">
        <v>76</v>
      </c>
      <c r="C33" s="52"/>
      <c r="D33" s="61">
        <v>3726532</v>
      </c>
      <c r="E33" s="61">
        <v>-162951</v>
      </c>
      <c r="F33" s="62"/>
      <c r="G33" s="54"/>
    </row>
    <row r="34" spans="2:7" ht="21.75" customHeight="1" thickBot="1" x14ac:dyDescent="0.25">
      <c r="B34" s="53" t="s">
        <v>77</v>
      </c>
      <c r="C34" s="77">
        <v>14</v>
      </c>
      <c r="D34" s="78">
        <v>15994807</v>
      </c>
      <c r="E34" s="78">
        <v>15655252</v>
      </c>
      <c r="F34" s="58"/>
      <c r="G34" s="54"/>
    </row>
    <row r="35" spans="2:7" ht="21.75" customHeight="1" thickBot="1" x14ac:dyDescent="0.25">
      <c r="B35" s="79" t="s">
        <v>78</v>
      </c>
      <c r="C35" s="80">
        <v>14</v>
      </c>
      <c r="D35" s="81">
        <f>D34+D32+D33</f>
        <v>18130541</v>
      </c>
      <c r="E35" s="81">
        <f>E34+E32+E33</f>
        <v>14174477</v>
      </c>
      <c r="F35" s="82"/>
      <c r="G35" s="67"/>
    </row>
    <row r="36" spans="2:7" ht="21.75" customHeight="1" x14ac:dyDescent="0.2">
      <c r="B36" s="83"/>
      <c r="G36" s="67"/>
    </row>
    <row r="37" spans="2:7" ht="21.75" customHeight="1" x14ac:dyDescent="0.2">
      <c r="B37" s="83"/>
      <c r="D37" s="34"/>
      <c r="E37" s="34"/>
      <c r="F37" s="84"/>
    </row>
    <row r="38" spans="2:7" ht="21.75" customHeight="1" x14ac:dyDescent="0.2">
      <c r="B38" s="83"/>
      <c r="G38" s="34"/>
    </row>
  </sheetData>
  <mergeCells count="6">
    <mergeCell ref="D9:D10"/>
    <mergeCell ref="E9:E10"/>
    <mergeCell ref="B8:C8"/>
    <mergeCell ref="D8:E8"/>
    <mergeCell ref="B9:B10"/>
    <mergeCell ref="C9:C10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2" manualBreakCount="2">
    <brk id="5" max="12" man="1"/>
    <brk id="36" max="12" man="1"/>
  </rowBreaks>
  <colBreaks count="1" manualBreakCount="1">
    <brk id="7" min="1" max="1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КОФП</vt:lpstr>
      <vt:lpstr>КОСД</vt:lpstr>
      <vt:lpstr>КОИК</vt:lpstr>
      <vt:lpstr>КОДДС</vt:lpstr>
      <vt:lpstr>КОДДС!Область_печати</vt:lpstr>
      <vt:lpstr>КОИК!Область_печати</vt:lpstr>
      <vt:lpstr>КОСД!Область_печати</vt:lpstr>
      <vt:lpstr>КОФП!Область_печати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dcterms:created xsi:type="dcterms:W3CDTF">2020-05-11T14:35:48Z</dcterms:created>
  <dcterms:modified xsi:type="dcterms:W3CDTF">2020-05-11T14:57:41Z</dcterms:modified>
</cp:coreProperties>
</file>