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532F6E94-13B7-4DF4-AADC-7D7F57D19DF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</workbook>
</file>

<file path=xl/calcChain.xml><?xml version="1.0" encoding="utf-8"?>
<calcChain xmlns="http://schemas.openxmlformats.org/spreadsheetml/2006/main">
  <c r="D40" i="4" l="1"/>
  <c r="C40" i="4"/>
  <c r="D38" i="4"/>
  <c r="C38" i="4"/>
  <c r="D36" i="4"/>
  <c r="C36" i="4"/>
  <c r="D31" i="4"/>
  <c r="C31" i="4"/>
  <c r="E26" i="5" l="1"/>
  <c r="D26" i="5"/>
  <c r="C26" i="5"/>
  <c r="F25" i="5"/>
  <c r="E19" i="5"/>
  <c r="D19" i="5"/>
  <c r="C19" i="5"/>
  <c r="F18" i="5"/>
  <c r="F14" i="5"/>
  <c r="F24" i="5" l="1"/>
  <c r="F15" i="5"/>
  <c r="D16" i="4"/>
  <c r="D21" i="4" s="1"/>
  <c r="C16" i="4"/>
  <c r="C21" i="4" s="1"/>
  <c r="F22" i="5" l="1"/>
  <c r="F21" i="5"/>
  <c r="F16" i="5"/>
  <c r="C13" i="3" l="1"/>
  <c r="C15" i="3" s="1"/>
  <c r="C21" i="3" s="1"/>
  <c r="D13" i="3"/>
  <c r="D15" i="3" s="1"/>
  <c r="D21" i="3" s="1"/>
  <c r="D23" i="3" l="1"/>
  <c r="D25" i="3" s="1"/>
  <c r="F23" i="5"/>
  <c r="F26" i="5" s="1"/>
  <c r="F17" i="5"/>
  <c r="F19" i="5" s="1"/>
  <c r="C28" i="2"/>
  <c r="D23" i="2"/>
  <c r="C23" i="2"/>
  <c r="C29" i="2" l="1"/>
  <c r="C23" i="3"/>
  <c r="C25" i="3" s="1"/>
  <c r="D19" i="2" l="1"/>
  <c r="C19" i="2" l="1"/>
  <c r="D28" i="2"/>
  <c r="D29" i="2" s="1"/>
</calcChain>
</file>

<file path=xl/sharedStrings.xml><?xml version="1.0" encoding="utf-8"?>
<sst xmlns="http://schemas.openxmlformats.org/spreadsheetml/2006/main" count="116" uniqueCount="102">
  <si>
    <t xml:space="preserve">Отчет о финансовом положении </t>
  </si>
  <si>
    <t>Наименование группы субсчетов</t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</si>
  <si>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</si>
  <si>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</si>
  <si>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</si>
  <si>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</si>
  <si>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</si>
  <si>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</si>
  <si>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</si>
  <si>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</si>
  <si>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</si>
  <si>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Наименование организации: АО "Казахстанский фонд устойчивости"</t>
  </si>
  <si>
    <t>Наименование показателей</t>
  </si>
  <si>
    <t>Расчеты с поставщиками за товары и услуги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</si>
  <si>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</si>
  <si>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</si>
  <si>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</si>
  <si>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</si>
  <si>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</si>
  <si>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АКТИВЫ</t>
  </si>
  <si>
    <t>ОБЯЗАТЕЛЬСТВА</t>
  </si>
  <si>
    <t xml:space="preserve">Акционерный капитал 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</si>
  <si>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</si>
  <si>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</si>
  <si>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</si>
  <si>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Накопленный убыток</t>
  </si>
  <si>
    <t xml:space="preserve">Вклады </t>
  </si>
  <si>
    <t>Прочие процентные доходы</t>
  </si>
  <si>
    <t>Чистые процентные доходы</t>
  </si>
  <si>
    <t>Чистые процентые доходы после создания резерва под кредитные убытки</t>
  </si>
  <si>
    <t xml:space="preserve">Административные и прочие операционные расходы 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</si>
  <si>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</si>
  <si>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</si>
  <si>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Проценты уплаченные</t>
  </si>
  <si>
    <t xml:space="preserve">Расчеты с работниками 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</si>
  <si>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</si>
  <si>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</si>
  <si>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</si>
  <si>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</si>
  <si>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</si>
  <si>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</si>
  <si>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</si>
  <si>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</si>
  <si>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</si>
  <si>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</si>
  <si>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 xml:space="preserve">Отчет о движении денег </t>
  </si>
  <si>
    <t>Примечания</t>
  </si>
  <si>
    <t>6,7,8</t>
  </si>
  <si>
    <t xml:space="preserve">Прочий совокупный доход </t>
  </si>
  <si>
    <t>Прочие распределения</t>
  </si>
  <si>
    <t>Чистые денежные средства, полученные от финансовой деятельности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</si>
  <si>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</si>
  <si>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r>
      <rPr>
        <sz val="10"/>
        <color theme="1"/>
        <rFont val="Times New Roman"/>
        <family val="1"/>
        <charset val="204"/>
      </rPr>
      <t>Наименование организации:</t>
    </r>
    <r>
      <rPr>
        <b/>
        <sz val="10"/>
        <color theme="1"/>
        <rFont val="Times New Roman"/>
        <family val="1"/>
        <charset val="204"/>
      </rPr>
      <t xml:space="preserve"> АО "Казахстанский фонд устойчивости"</t>
    </r>
  </si>
  <si>
    <t>31 декабря 2022 года                             ( аудировано)</t>
  </si>
  <si>
    <t>Чистый убыток по операциям с иностранной валютой</t>
  </si>
  <si>
    <t xml:space="preserve">Прочие операционные доходы </t>
  </si>
  <si>
    <t>Восстановление расходов по кредитным убыткам</t>
  </si>
  <si>
    <t>6, 16</t>
  </si>
  <si>
    <t>7, 16</t>
  </si>
  <si>
    <r>
      <t xml:space="preserve">Остаток на 1 января 2023 г. </t>
    </r>
    <r>
      <rPr>
        <sz val="10"/>
        <rFont val="Times New Roman"/>
        <family val="1"/>
        <charset val="204"/>
      </rPr>
      <t>(аудировано)</t>
    </r>
  </si>
  <si>
    <r>
      <t xml:space="preserve">Остаток на 1 января 2022 г. </t>
    </r>
    <r>
      <rPr>
        <sz val="10"/>
        <rFont val="Times New Roman"/>
        <family val="1"/>
        <charset val="204"/>
      </rPr>
      <t>(аудировано)</t>
    </r>
  </si>
  <si>
    <t>Процентные полученные</t>
  </si>
  <si>
    <t>Налоги уплаченные, за исключением подоходного налога</t>
  </si>
  <si>
    <t>Денежные средства, (использованные в)/ полученные от операционной деятельности до изменений в операционных активах и обязательствах</t>
  </si>
  <si>
    <t>Чистое увеличение операционных активов:</t>
  </si>
  <si>
    <t>Чистые денежные средства, использованные в операционной деятельности</t>
  </si>
  <si>
    <t>Прочие выплаты</t>
  </si>
  <si>
    <t xml:space="preserve">Прибыль до налогообложения </t>
  </si>
  <si>
    <t>ЧИСТАЯ ПРИБЫЛЬ</t>
  </si>
  <si>
    <t>ИТОГО АКТИВЫ</t>
  </si>
  <si>
    <t>ИТОГО ОБЯЗАТЕЛЬСТВА</t>
  </si>
  <si>
    <t>СОБСТВЕННЫЙ КАПИТАЛ</t>
  </si>
  <si>
    <t>ИТОГО СОБСТВЕННЫЙ КАПИТАЛ</t>
  </si>
  <si>
    <t>ИТОГО ОБЯЗАТЕЛЬСТВА И СОБСТВЕННЫЙ КАПИТАЛ</t>
  </si>
  <si>
    <t>Денежные средства и их эквиваленты на конец 1 квартала</t>
  </si>
  <si>
    <t>Чистый отток денежных средств и их эквивалентов</t>
  </si>
  <si>
    <t>по состоянию на 30 июня 2023 года</t>
  </si>
  <si>
    <t xml:space="preserve"> 30 июня 2023 года                      (не аудировано)</t>
  </si>
  <si>
    <t>Денежные средства и их эквиваленты</t>
  </si>
  <si>
    <t>Инвестиции по справедливой стоимости через прибыль или
убыток</t>
  </si>
  <si>
    <t>Инвестиции по амортизированной стоимости</t>
  </si>
  <si>
    <t>За шесть месяцев, закончившихся 30 июня 2023 года                         (не аудировано)</t>
  </si>
  <si>
    <t>За шесть месяцев, закончившихся 30 июня 2022 года                         (не аудировано)</t>
  </si>
  <si>
    <t>Процентные доходы, рассчитанные с использованием эффективной процентной ставки</t>
  </si>
  <si>
    <t>Чистый доход/(убыток) по финансовым активам по справедливой стоимости через прибыль или убыток</t>
  </si>
  <si>
    <t>(Расход)/возмещение по налогу на прибыль</t>
  </si>
  <si>
    <t>ИТОГО СОВОКУПНЫЙ ДОХОД/(УБЫТОК)</t>
  </si>
  <si>
    <t>Базовая прибыль/(убыток) на акцию (в казахстанских тенге)</t>
  </si>
  <si>
    <t>за щесть месяцев, закончившихся 30 июня 2023 года</t>
  </si>
  <si>
    <t>Дисконт, признанный при первоначальном признании вкладов, за вычетом налогов в размере 
954,907 тыс. тенге</t>
  </si>
  <si>
    <t>Дисконт, признанный при первоначальном признании инвестиций по справедливой стоимости через прибыль или убыток и инвестиций по амортизированной стоимости, за вычетом налогов в размере 1,323,260 тыс. тенге</t>
  </si>
  <si>
    <t xml:space="preserve">Итого совокупный доход за шесть месяцев, закончившихся 30 июня 2022 г. (не аудировано)
</t>
  </si>
  <si>
    <r>
      <t xml:space="preserve">Остаток на 30 июня 2022 г. 
</t>
    </r>
    <r>
      <rPr>
        <sz val="10"/>
        <rFont val="Times New Roman"/>
        <family val="1"/>
        <charset val="204"/>
      </rPr>
      <t>(не аудировано)</t>
    </r>
  </si>
  <si>
    <t>Дисконт, признанный при первоначальном признании вкладов, за вычетом налогов в размере 
2,207,158 тысяча тенге</t>
  </si>
  <si>
    <t>Премия, признанная при первоначальном признании инвестиций по 
амортизированной стоимости и инвестиций по справедливой стоимости, за вычетом налогов в размере 261,798 тысяч тенге</t>
  </si>
  <si>
    <t xml:space="preserve">Итого совокупный доход за шесть месяцев, закончившихся 30 июня 2023 г. (не аудировано)
</t>
  </si>
  <si>
    <r>
      <t xml:space="preserve">Остаток на 30 июня 2023 г. 
</t>
    </r>
    <r>
      <rPr>
        <sz val="10"/>
        <rFont val="Times New Roman"/>
        <family val="1"/>
        <charset val="204"/>
      </rPr>
      <t>(не аудировано)</t>
    </r>
  </si>
  <si>
    <t>За шесть месяцев, закончившихся 30 июня 2023 года                                              (не аудировано)</t>
  </si>
  <si>
    <t>За шесть месяцев, закончившихся 30 июня 2022 года                                              (не аудировано)</t>
  </si>
  <si>
    <t>Поступления от погашения инвестиций по справедливой стоимости через прибыль или убыток</t>
  </si>
  <si>
    <t xml:space="preserve">Чистые денежные средства, полученные от/(использованные в) инвестиционной деятельности
</t>
  </si>
  <si>
    <t>Денежные средства и их эквиваленты на начало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</si>
</sst>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i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vertical="top" wrapText="1"/>
    </xf>
    <xf numFmtId="0" fontId="9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9" fillId="0" borderId="0" xfId="0" applyFont="1" applyAlignment="1">
      <alignment vertical="top"/>
    </xf>
    <xf numFmtId="0" fontId="1" fillId="0" borderId="0" xfId="3"/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 applyProtection="1">
      <alignment horizontal="left" vertical="top"/>
      <protection hidden="1"/>
    </xf>
    <xf numFmtId="3" fontId="5" fillId="0" borderId="1" xfId="0" applyNumberFormat="1" applyFont="1" applyBorder="1"/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6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3" fillId="2" borderId="0" xfId="0" applyFont="1" applyFill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0" xfId="0" applyFont="1"/>
    <xf numFmtId="165" fontId="19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5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21" fillId="0" borderId="0" xfId="3" applyFont="1" applyAlignment="1">
      <alignment horizontal="right" vertical="center" wrapText="1"/>
    </xf>
    <xf numFmtId="0" fontId="22" fillId="0" borderId="0" xfId="0" applyFont="1" applyAlignment="1">
      <alignment horizontal="right" vertical="top"/>
    </xf>
    <xf numFmtId="164" fontId="19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19" fillId="0" borderId="1" xfId="2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left" vertical="top" wrapText="1"/>
    </xf>
    <xf numFmtId="166" fontId="17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left" vertical="top" wrapText="1"/>
    </xf>
    <xf numFmtId="166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9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5" fillId="0" borderId="0" xfId="0" applyFont="1"/>
    <xf numFmtId="167" fontId="23" fillId="0" borderId="0" xfId="0" applyNumberFormat="1" applyFont="1"/>
    <xf numFmtId="0" fontId="27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0" borderId="0" xfId="0" applyFont="1" applyAlignment="1">
      <alignment vertical="top" wrapText="1"/>
    </xf>
    <xf numFmtId="3" fontId="23" fillId="0" borderId="0" xfId="0" applyNumberFormat="1" applyFont="1"/>
    <xf numFmtId="0" fontId="27" fillId="0" borderId="0" xfId="0" applyFont="1" applyAlignment="1" applyProtection="1">
      <alignment horizontal="center" vertical="top" wrapText="1"/>
      <protection hidden="1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/>
    <xf numFmtId="0" fontId="24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165" fontId="17" fillId="0" borderId="1" xfId="0" applyNumberFormat="1" applyFont="1" applyBorder="1"/>
    <xf numFmtId="3" fontId="25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3" fontId="25" fillId="0" borderId="0" xfId="0" applyNumberFormat="1" applyFont="1"/>
    <xf numFmtId="3" fontId="27" fillId="0" borderId="0" xfId="0" applyNumberFormat="1" applyFont="1" applyAlignment="1">
      <alignment vertical="top" wrapText="1"/>
    </xf>
    <xf numFmtId="3" fontId="27" fillId="0" borderId="0" xfId="0" applyNumberFormat="1" applyFont="1" applyAlignment="1" applyProtection="1">
      <alignment horizontal="left" vertical="top"/>
      <protection hidden="1"/>
    </xf>
    <xf numFmtId="165" fontId="17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/>
    </xf>
    <xf numFmtId="0" fontId="10" fillId="0" borderId="1" xfId="2" applyFont="1" applyBorder="1" applyAlignment="1">
      <alignment wrapText="1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7" fillId="0" borderId="0" xfId="0" applyFont="1" applyAlignment="1">
      <alignment horizontal="center" vertical="top"/>
    </xf>
    <xf numFmtId="0" fontId="19" fillId="0" borderId="0" xfId="3" applyFont="1" applyAlignment="1">
      <alignment horizontal="center"/>
    </xf>
    <xf numFmtId="0" fontId="25" fillId="0" borderId="0" xfId="0" applyFont="1" applyAlignment="1">
      <alignment horizontal="center"/>
    </xf>
    <xf numFmtId="165" fontId="19" fillId="0" borderId="1" xfId="0" applyNumberFormat="1" applyFont="1" applyBorder="1"/>
    <xf numFmtId="3" fontId="23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 applyProtection="1">
      <alignment horizontal="center" vertical="top"/>
      <protection hidden="1"/>
    </xf>
    <xf numFmtId="3" fontId="23" fillId="0" borderId="1" xfId="0" applyNumberFormat="1" applyFont="1" applyBorder="1"/>
    <xf numFmtId="165" fontId="25" fillId="0" borderId="1" xfId="0" applyNumberFormat="1" applyFont="1" applyBorder="1"/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zoomScale="130" zoomScaleNormal="130" workbookViewId="0">
      <selection activeCell="C30" sqref="C30"/>
    </sheetView>
  </sheetViews>
  <sheetFormatPr defaultRowHeight="15" x14ac:dyDescent="0.25"/>
  <cols>
    <col min="1" max="1" width="60.4257812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4"/>
      <c r="D1" s="14"/>
    </row>
    <row r="2" spans="1:4" x14ac:dyDescent="0.25">
      <c r="A2" s="130" t="s">
        <v>9</v>
      </c>
      <c r="B2" s="130"/>
      <c r="C2" s="130"/>
      <c r="D2" s="130"/>
    </row>
    <row r="3" spans="1:4" x14ac:dyDescent="0.25">
      <c r="A3" s="1"/>
      <c r="B3" s="1"/>
    </row>
    <row r="4" spans="1:4" x14ac:dyDescent="0.25">
      <c r="A4" s="131" t="s">
        <v>0</v>
      </c>
      <c r="B4" s="131"/>
      <c r="C4" s="131"/>
      <c r="D4" s="131"/>
    </row>
    <row r="5" spans="1:4" x14ac:dyDescent="0.25">
      <c r="A5" s="131" t="s">
        <v>76</v>
      </c>
      <c r="B5" s="131"/>
      <c r="C5" s="131"/>
      <c r="D5" s="131"/>
    </row>
    <row r="7" spans="1:4" x14ac:dyDescent="0.25">
      <c r="A7" s="14"/>
      <c r="B7" s="14"/>
      <c r="C7" s="14"/>
      <c r="D7" s="48" t="s">
        <v>2</v>
      </c>
    </row>
    <row r="8" spans="1:4" ht="45" x14ac:dyDescent="0.25">
      <c r="A8" s="15" t="s">
        <v>1</v>
      </c>
      <c r="B8" s="15" t="s">
        <v>46</v>
      </c>
      <c r="C8" s="17" t="s">
        <v>77</v>
      </c>
      <c r="D8" s="17" t="s">
        <v>53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51" t="s">
        <v>19</v>
      </c>
      <c r="B10" s="51"/>
      <c r="C10" s="3"/>
      <c r="D10" s="3"/>
    </row>
    <row r="11" spans="1:4" x14ac:dyDescent="0.25">
      <c r="A11" s="18" t="s">
        <v>78</v>
      </c>
      <c r="B11" s="53">
        <v>5</v>
      </c>
      <c r="C11" s="20">
        <v>849839757</v>
      </c>
      <c r="D11" s="20">
        <v>877407126</v>
      </c>
    </row>
    <row r="12" spans="1:4" x14ac:dyDescent="0.25">
      <c r="A12" s="18" t="s">
        <v>26</v>
      </c>
      <c r="B12" s="53">
        <v>6</v>
      </c>
      <c r="C12" s="20">
        <v>85616687</v>
      </c>
      <c r="D12" s="20">
        <v>94226012</v>
      </c>
    </row>
    <row r="13" spans="1:4" ht="30" x14ac:dyDescent="0.25">
      <c r="A13" s="18" t="s">
        <v>79</v>
      </c>
      <c r="B13" s="53">
        <v>7</v>
      </c>
      <c r="C13" s="20">
        <v>229228305</v>
      </c>
      <c r="D13" s="20">
        <v>222296022</v>
      </c>
    </row>
    <row r="14" spans="1:4" s="8" customFormat="1" x14ac:dyDescent="0.25">
      <c r="A14" s="18" t="s">
        <v>80</v>
      </c>
      <c r="B14" s="53">
        <v>7</v>
      </c>
      <c r="C14" s="20">
        <v>1256255702</v>
      </c>
      <c r="D14" s="20">
        <v>1208836514</v>
      </c>
    </row>
    <row r="15" spans="1:4" x14ac:dyDescent="0.25">
      <c r="A15" s="18" t="s">
        <v>24</v>
      </c>
      <c r="B15" s="53">
        <v>8</v>
      </c>
      <c r="C15" s="20">
        <v>1134318400</v>
      </c>
      <c r="D15" s="20">
        <v>1064083212</v>
      </c>
    </row>
    <row r="16" spans="1:4" x14ac:dyDescent="0.25">
      <c r="A16" s="21" t="s">
        <v>3</v>
      </c>
      <c r="B16" s="54"/>
      <c r="C16" s="20">
        <v>241312</v>
      </c>
      <c r="D16" s="20">
        <v>258672</v>
      </c>
    </row>
    <row r="17" spans="1:4" x14ac:dyDescent="0.25">
      <c r="A17" s="21" t="s">
        <v>5</v>
      </c>
      <c r="B17" s="54">
        <v>15</v>
      </c>
      <c r="C17" s="20">
        <v>335063667</v>
      </c>
      <c r="D17" s="20">
        <v>344980474</v>
      </c>
    </row>
    <row r="18" spans="1:4" x14ac:dyDescent="0.25">
      <c r="A18" s="6" t="s">
        <v>4</v>
      </c>
      <c r="B18" s="55"/>
      <c r="C18" s="20">
        <v>7119846</v>
      </c>
      <c r="D18" s="20">
        <v>6324320</v>
      </c>
    </row>
    <row r="19" spans="1:4" x14ac:dyDescent="0.25">
      <c r="A19" s="16" t="s">
        <v>69</v>
      </c>
      <c r="B19" s="56"/>
      <c r="C19" s="24">
        <f>SUM(C11:C18)</f>
        <v>3897683676</v>
      </c>
      <c r="D19" s="24">
        <f>SUM(D11:D18)</f>
        <v>3818412352</v>
      </c>
    </row>
    <row r="20" spans="1:4" x14ac:dyDescent="0.25">
      <c r="A20" s="16" t="s">
        <v>20</v>
      </c>
      <c r="B20" s="56"/>
      <c r="C20" s="24"/>
      <c r="D20" s="24"/>
    </row>
    <row r="21" spans="1:4" x14ac:dyDescent="0.25">
      <c r="A21" s="21" t="s">
        <v>6</v>
      </c>
      <c r="B21" s="54">
        <v>9</v>
      </c>
      <c r="C21" s="20">
        <v>1208474924</v>
      </c>
      <c r="D21" s="20">
        <v>1179467629</v>
      </c>
    </row>
    <row r="22" spans="1:4" s="8" customFormat="1" x14ac:dyDescent="0.25">
      <c r="A22" s="22" t="s">
        <v>7</v>
      </c>
      <c r="B22" s="57"/>
      <c r="C22" s="20">
        <v>688038</v>
      </c>
      <c r="D22" s="20">
        <v>516404</v>
      </c>
    </row>
    <row r="23" spans="1:4" x14ac:dyDescent="0.25">
      <c r="A23" s="16" t="s">
        <v>70</v>
      </c>
      <c r="B23" s="56"/>
      <c r="C23" s="24">
        <f>SUM(C21:C22)</f>
        <v>1209162962</v>
      </c>
      <c r="D23" s="24">
        <f>SUM(D21:D22)</f>
        <v>1179984033</v>
      </c>
    </row>
    <row r="24" spans="1:4" x14ac:dyDescent="0.25">
      <c r="A24" s="16" t="s">
        <v>71</v>
      </c>
      <c r="B24" s="56"/>
      <c r="C24" s="24"/>
      <c r="D24" s="24"/>
    </row>
    <row r="25" spans="1:4" x14ac:dyDescent="0.25">
      <c r="A25" s="21" t="s">
        <v>21</v>
      </c>
      <c r="B25" s="54">
        <v>10</v>
      </c>
      <c r="C25" s="20">
        <v>4795733142</v>
      </c>
      <c r="D25" s="20">
        <v>4795733142</v>
      </c>
    </row>
    <row r="26" spans="1:4" s="8" customFormat="1" x14ac:dyDescent="0.25">
      <c r="A26" s="21" t="s">
        <v>8</v>
      </c>
      <c r="B26" s="54"/>
      <c r="C26" s="20">
        <v>248</v>
      </c>
      <c r="D26" s="20">
        <v>248</v>
      </c>
    </row>
    <row r="27" spans="1:4" x14ac:dyDescent="0.25">
      <c r="A27" s="23" t="s">
        <v>25</v>
      </c>
      <c r="B27" s="58"/>
      <c r="C27" s="27">
        <v>-2107212676</v>
      </c>
      <c r="D27" s="27">
        <v>-2157305071</v>
      </c>
    </row>
    <row r="28" spans="1:4" x14ac:dyDescent="0.25">
      <c r="A28" s="16" t="s">
        <v>72</v>
      </c>
      <c r="B28" s="56"/>
      <c r="C28" s="4">
        <f>SUM(C25:C27)</f>
        <v>2688520714</v>
      </c>
      <c r="D28" s="4">
        <f>SUM(D25:D27)</f>
        <v>2638428319</v>
      </c>
    </row>
    <row r="29" spans="1:4" ht="20.25" customHeight="1" x14ac:dyDescent="0.25">
      <c r="A29" s="129" t="s">
        <v>73</v>
      </c>
      <c r="B29" s="56"/>
      <c r="C29" s="24">
        <f>C28+C23</f>
        <v>3897683676</v>
      </c>
      <c r="D29" s="24">
        <f>D28+D23</f>
        <v>3818412352</v>
      </c>
    </row>
    <row r="30" spans="1:4" x14ac:dyDescent="0.25">
      <c r="A30" s="21" t="s">
        <v>10</v>
      </c>
      <c r="B30" s="54"/>
      <c r="C30" s="20">
        <v>5445.36</v>
      </c>
      <c r="D30" s="20">
        <v>5343.86</v>
      </c>
    </row>
    <row r="31" spans="1:4" x14ac:dyDescent="0.25">
      <c r="C31" s="5"/>
      <c r="D31" s="5"/>
    </row>
    <row r="32" spans="1:4" x14ac:dyDescent="0.25">
      <c r="A32" s="19"/>
      <c r="B32" s="19"/>
      <c r="C32" s="8"/>
      <c r="D32" s="8"/>
    </row>
    <row r="33" spans="1:4" x14ac:dyDescent="0.25">
      <c r="A33" s="7"/>
      <c r="B33" s="7"/>
      <c r="C33" s="9"/>
      <c r="D33" s="26"/>
    </row>
    <row r="34" spans="1:4" x14ac:dyDescent="0.25">
      <c r="A34" s="7"/>
      <c r="B34" s="7"/>
      <c r="C34" s="7"/>
      <c r="D34" s="7"/>
    </row>
    <row r="35" spans="1:4" x14ac:dyDescent="0.25">
      <c r="A35" s="19"/>
      <c r="B35" s="19"/>
      <c r="C35" s="8"/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7"/>
  <sheetViews>
    <sheetView zoomScale="136" zoomScaleNormal="136" workbookViewId="0">
      <selection activeCell="C13" sqref="C13"/>
    </sheetView>
  </sheetViews>
  <sheetFormatPr defaultRowHeight="15" x14ac:dyDescent="0.25"/>
  <cols>
    <col min="1" max="1" width="51.5703125" style="2" customWidth="1"/>
    <col min="2" max="2" width="13" style="1" customWidth="1"/>
    <col min="3" max="3" width="16.5703125" style="2" customWidth="1"/>
    <col min="4" max="4" width="17.42578125" style="2" customWidth="1"/>
    <col min="5" max="16384" width="9.140625" style="2"/>
  </cols>
  <sheetData>
    <row r="1" spans="1:4" x14ac:dyDescent="0.25">
      <c r="A1" s="28"/>
      <c r="B1" s="59"/>
      <c r="C1" s="28"/>
      <c r="D1" s="28"/>
    </row>
    <row r="2" spans="1:4" x14ac:dyDescent="0.25">
      <c r="A2" s="132" t="s">
        <v>11</v>
      </c>
      <c r="B2" s="132"/>
      <c r="C2" s="132"/>
      <c r="D2" s="132"/>
    </row>
    <row r="3" spans="1:4" x14ac:dyDescent="0.25">
      <c r="A3" s="29"/>
      <c r="B3" s="52"/>
      <c r="C3" s="29"/>
      <c r="D3" s="30"/>
    </row>
    <row r="4" spans="1:4" x14ac:dyDescent="0.25">
      <c r="A4" s="132" t="s">
        <v>18</v>
      </c>
      <c r="B4" s="132"/>
      <c r="C4" s="132"/>
      <c r="D4" s="132"/>
    </row>
    <row r="5" spans="1:4" x14ac:dyDescent="0.25">
      <c r="A5" s="132" t="s">
        <v>88</v>
      </c>
      <c r="B5" s="132"/>
      <c r="C5" s="132"/>
      <c r="D5" s="132"/>
    </row>
    <row r="6" spans="1:4" x14ac:dyDescent="0.25">
      <c r="A6" s="28"/>
      <c r="B6" s="59"/>
      <c r="C6" s="28"/>
      <c r="D6" s="31"/>
    </row>
    <row r="7" spans="1:4" x14ac:dyDescent="0.25">
      <c r="A7" s="28"/>
      <c r="B7" s="59"/>
      <c r="C7" s="28"/>
      <c r="D7" s="49" t="s">
        <v>2</v>
      </c>
    </row>
    <row r="8" spans="1:4" s="32" customFormat="1" ht="78.75" customHeight="1" x14ac:dyDescent="0.25">
      <c r="A8" s="25" t="s">
        <v>1</v>
      </c>
      <c r="B8" s="15" t="s">
        <v>46</v>
      </c>
      <c r="C8" s="25" t="s">
        <v>81</v>
      </c>
      <c r="D8" s="25" t="s">
        <v>82</v>
      </c>
    </row>
    <row r="9" spans="1:4" x14ac:dyDescent="0.25">
      <c r="A9" s="33">
        <v>1</v>
      </c>
      <c r="B9" s="33">
        <v>2</v>
      </c>
      <c r="C9" s="33">
        <v>3</v>
      </c>
      <c r="D9" s="33">
        <v>4</v>
      </c>
    </row>
    <row r="10" spans="1:4" ht="25.5" x14ac:dyDescent="0.25">
      <c r="A10" s="34" t="s">
        <v>83</v>
      </c>
      <c r="B10" s="60">
        <v>11</v>
      </c>
      <c r="C10" s="37">
        <v>101461190</v>
      </c>
      <c r="D10" s="37">
        <v>101369575</v>
      </c>
    </row>
    <row r="11" spans="1:4" x14ac:dyDescent="0.25">
      <c r="A11" s="34" t="s">
        <v>27</v>
      </c>
      <c r="B11" s="60">
        <v>11</v>
      </c>
      <c r="C11" s="37">
        <v>11177005</v>
      </c>
      <c r="D11" s="37">
        <v>2516683</v>
      </c>
    </row>
    <row r="12" spans="1:4" x14ac:dyDescent="0.25">
      <c r="A12" s="34" t="s">
        <v>22</v>
      </c>
      <c r="B12" s="60">
        <v>11</v>
      </c>
      <c r="C12" s="37">
        <v>-82555312</v>
      </c>
      <c r="D12" s="37">
        <v>-50096755</v>
      </c>
    </row>
    <row r="13" spans="1:4" s="36" customFormat="1" ht="14.25" customHeight="1" x14ac:dyDescent="0.25">
      <c r="A13" s="35" t="s">
        <v>28</v>
      </c>
      <c r="B13" s="61"/>
      <c r="C13" s="38">
        <f>C10+C11+C12</f>
        <v>30082883</v>
      </c>
      <c r="D13" s="38">
        <f>SUM(D10:D12)</f>
        <v>53789503</v>
      </c>
    </row>
    <row r="14" spans="1:4" s="36" customFormat="1" ht="14.25" customHeight="1" x14ac:dyDescent="0.25">
      <c r="A14" s="34" t="s">
        <v>56</v>
      </c>
      <c r="B14" s="60" t="s">
        <v>47</v>
      </c>
      <c r="C14" s="37">
        <v>2798049</v>
      </c>
      <c r="D14" s="37">
        <v>345523</v>
      </c>
    </row>
    <row r="15" spans="1:4" s="32" customFormat="1" ht="28.5" customHeight="1" x14ac:dyDescent="0.25">
      <c r="A15" s="35" t="s">
        <v>29</v>
      </c>
      <c r="B15" s="61"/>
      <c r="C15" s="38">
        <f>C13+C14</f>
        <v>32880932</v>
      </c>
      <c r="D15" s="38">
        <f>D13+D14</f>
        <v>54135026</v>
      </c>
    </row>
    <row r="16" spans="1:4" s="32" customFormat="1" ht="25.5" x14ac:dyDescent="0.25">
      <c r="A16" s="34" t="s">
        <v>84</v>
      </c>
      <c r="B16" s="60">
        <v>12</v>
      </c>
      <c r="C16" s="37">
        <v>8899976</v>
      </c>
      <c r="D16" s="37">
        <v>-85585252</v>
      </c>
    </row>
    <row r="17" spans="1:4" s="32" customFormat="1" x14ac:dyDescent="0.25">
      <c r="A17" s="34" t="s">
        <v>23</v>
      </c>
      <c r="B17" s="60">
        <v>13</v>
      </c>
      <c r="C17" s="37">
        <v>-693722</v>
      </c>
      <c r="D17" s="37">
        <v>-603367</v>
      </c>
    </row>
    <row r="18" spans="1:4" s="32" customFormat="1" x14ac:dyDescent="0.25">
      <c r="A18" s="34" t="s">
        <v>30</v>
      </c>
      <c r="B18" s="60">
        <v>14</v>
      </c>
      <c r="C18" s="37">
        <v>-233240</v>
      </c>
      <c r="D18" s="37">
        <v>-186787</v>
      </c>
    </row>
    <row r="19" spans="1:4" s="32" customFormat="1" x14ac:dyDescent="0.25">
      <c r="A19" s="34" t="s">
        <v>54</v>
      </c>
      <c r="B19" s="60"/>
      <c r="C19" s="37">
        <v>-91</v>
      </c>
      <c r="D19" s="37">
        <v>-151</v>
      </c>
    </row>
    <row r="20" spans="1:4" s="32" customFormat="1" x14ac:dyDescent="0.25">
      <c r="A20" s="34" t="s">
        <v>55</v>
      </c>
      <c r="B20" s="60"/>
      <c r="C20" s="37">
        <v>7392911</v>
      </c>
      <c r="D20" s="37">
        <v>1116</v>
      </c>
    </row>
    <row r="21" spans="1:4" x14ac:dyDescent="0.25">
      <c r="A21" s="35" t="s">
        <v>67</v>
      </c>
      <c r="B21" s="61"/>
      <c r="C21" s="38">
        <f>SUM(C15:C20)</f>
        <v>48246766</v>
      </c>
      <c r="D21" s="38">
        <f>SUM(D15:D20)</f>
        <v>-32239415</v>
      </c>
    </row>
    <row r="22" spans="1:4" x14ac:dyDescent="0.25">
      <c r="A22" s="34" t="s">
        <v>85</v>
      </c>
      <c r="B22" s="60">
        <v>15</v>
      </c>
      <c r="C22" s="37">
        <v>-7706345</v>
      </c>
      <c r="D22" s="37">
        <v>12724865</v>
      </c>
    </row>
    <row r="23" spans="1:4" x14ac:dyDescent="0.25">
      <c r="A23" s="39" t="s">
        <v>68</v>
      </c>
      <c r="B23" s="62"/>
      <c r="C23" s="38">
        <f>C21+C22</f>
        <v>40540421</v>
      </c>
      <c r="D23" s="38">
        <f>D21+D22</f>
        <v>-19514550</v>
      </c>
    </row>
    <row r="24" spans="1:4" ht="29.25" customHeight="1" x14ac:dyDescent="0.25">
      <c r="A24" s="70" t="s">
        <v>48</v>
      </c>
      <c r="B24" s="71"/>
      <c r="C24" s="38">
        <v>0</v>
      </c>
      <c r="D24" s="126">
        <v>0</v>
      </c>
    </row>
    <row r="25" spans="1:4" x14ac:dyDescent="0.25">
      <c r="A25" s="40" t="s">
        <v>86</v>
      </c>
      <c r="B25" s="63"/>
      <c r="C25" s="38">
        <f>C23+C24</f>
        <v>40540421</v>
      </c>
      <c r="D25" s="38">
        <f>D23+D24</f>
        <v>-19514550</v>
      </c>
    </row>
    <row r="26" spans="1:4" x14ac:dyDescent="0.25">
      <c r="A26" s="41" t="s">
        <v>87</v>
      </c>
      <c r="B26" s="64">
        <v>10</v>
      </c>
      <c r="C26" s="50">
        <v>82.12</v>
      </c>
      <c r="D26" s="50">
        <v>-39.53</v>
      </c>
    </row>
    <row r="27" spans="1:4" x14ac:dyDescent="0.25">
      <c r="A27" s="42"/>
      <c r="B27" s="65"/>
      <c r="C27" s="43"/>
      <c r="D27" s="44"/>
    </row>
    <row r="28" spans="1:4" x14ac:dyDescent="0.25">
      <c r="A28" s="19"/>
      <c r="B28" s="66"/>
      <c r="C28" s="8"/>
    </row>
    <row r="29" spans="1:4" x14ac:dyDescent="0.25">
      <c r="A29" s="7"/>
      <c r="B29" s="11"/>
      <c r="C29" s="9"/>
    </row>
    <row r="30" spans="1:4" x14ac:dyDescent="0.25">
      <c r="A30" s="7"/>
      <c r="B30" s="11"/>
      <c r="C30" s="7"/>
    </row>
    <row r="31" spans="1:4" x14ac:dyDescent="0.25">
      <c r="A31" s="19"/>
      <c r="B31" s="66"/>
      <c r="C31" s="8"/>
    </row>
    <row r="32" spans="1:4" x14ac:dyDescent="0.25">
      <c r="A32" s="10"/>
      <c r="B32" s="10"/>
      <c r="C32" s="9"/>
    </row>
    <row r="33" spans="1:4" x14ac:dyDescent="0.25">
      <c r="A33" s="11"/>
      <c r="B33" s="11"/>
      <c r="C33" s="7"/>
    </row>
    <row r="34" spans="1:4" x14ac:dyDescent="0.25">
      <c r="A34" s="12"/>
      <c r="B34" s="67"/>
      <c r="C34" s="9"/>
    </row>
    <row r="35" spans="1:4" x14ac:dyDescent="0.25">
      <c r="A35" s="45"/>
      <c r="B35" s="68"/>
      <c r="C35" s="28"/>
      <c r="D35" s="46"/>
    </row>
    <row r="36" spans="1:4" x14ac:dyDescent="0.25">
      <c r="A36" s="45"/>
      <c r="B36" s="68"/>
      <c r="C36" s="28"/>
      <c r="D36" s="28"/>
    </row>
    <row r="37" spans="1:4" x14ac:dyDescent="0.25">
      <c r="D37" s="5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6"/>
  <sheetViews>
    <sheetView zoomScale="118" zoomScaleNormal="118" workbookViewId="0">
      <selection activeCell="A19" sqref="A19"/>
    </sheetView>
  </sheetViews>
  <sheetFormatPr defaultRowHeight="15" x14ac:dyDescent="0.25"/>
  <cols>
    <col min="1" max="1" width="66.28515625" customWidth="1"/>
    <col min="2" max="2" width="14.5703125" style="69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2"/>
      <c r="B5" s="1"/>
      <c r="C5" s="2"/>
      <c r="D5" s="2"/>
      <c r="E5" s="2"/>
      <c r="F5" s="47"/>
    </row>
    <row r="6" spans="1:6" x14ac:dyDescent="0.25">
      <c r="A6" s="133" t="s">
        <v>51</v>
      </c>
      <c r="B6" s="133"/>
      <c r="C6" s="133"/>
      <c r="D6" s="133"/>
      <c r="E6" s="133"/>
      <c r="F6" s="133"/>
    </row>
    <row r="7" spans="1:6" x14ac:dyDescent="0.25">
      <c r="A7" s="72"/>
      <c r="B7" s="73"/>
      <c r="C7" s="72"/>
      <c r="D7" s="72"/>
      <c r="E7" s="74"/>
      <c r="F7" s="74"/>
    </row>
    <row r="8" spans="1:6" x14ac:dyDescent="0.25">
      <c r="A8" s="134" t="s">
        <v>31</v>
      </c>
      <c r="B8" s="134"/>
      <c r="C8" s="134"/>
      <c r="D8" s="134"/>
      <c r="E8" s="134"/>
      <c r="F8" s="134"/>
    </row>
    <row r="9" spans="1:6" x14ac:dyDescent="0.25">
      <c r="A9" s="134" t="s">
        <v>88</v>
      </c>
      <c r="B9" s="134"/>
      <c r="C9" s="134"/>
      <c r="D9" s="134"/>
      <c r="E9" s="134"/>
      <c r="F9" s="134"/>
    </row>
    <row r="10" spans="1:6" x14ac:dyDescent="0.25">
      <c r="A10" s="72"/>
      <c r="B10" s="73"/>
      <c r="C10" s="72"/>
      <c r="D10" s="72"/>
      <c r="E10" s="74"/>
      <c r="F10" s="74"/>
    </row>
    <row r="11" spans="1:6" x14ac:dyDescent="0.25">
      <c r="A11" s="72"/>
      <c r="B11" s="73"/>
      <c r="C11" s="72"/>
      <c r="D11" s="72"/>
      <c r="E11" s="74"/>
      <c r="F11" s="76" t="s">
        <v>2</v>
      </c>
    </row>
    <row r="12" spans="1:6" ht="51" x14ac:dyDescent="0.25">
      <c r="A12" s="77" t="s">
        <v>12</v>
      </c>
      <c r="B12" s="78" t="s">
        <v>46</v>
      </c>
      <c r="C12" s="77" t="s">
        <v>14</v>
      </c>
      <c r="D12" s="77" t="s">
        <v>15</v>
      </c>
      <c r="E12" s="79" t="s">
        <v>16</v>
      </c>
      <c r="F12" s="79" t="s">
        <v>17</v>
      </c>
    </row>
    <row r="13" spans="1:6" x14ac:dyDescent="0.25">
      <c r="A13" s="80">
        <v>1</v>
      </c>
      <c r="B13" s="80"/>
      <c r="C13" s="80">
        <v>3</v>
      </c>
      <c r="D13" s="80">
        <v>4</v>
      </c>
      <c r="E13" s="80">
        <v>8</v>
      </c>
      <c r="F13" s="80">
        <v>9</v>
      </c>
    </row>
    <row r="14" spans="1:6" x14ac:dyDescent="0.25">
      <c r="A14" s="81" t="s">
        <v>60</v>
      </c>
      <c r="B14" s="82"/>
      <c r="C14" s="83">
        <v>4795733142</v>
      </c>
      <c r="D14" s="83">
        <v>158</v>
      </c>
      <c r="E14" s="83">
        <v>-2041650818</v>
      </c>
      <c r="F14" s="83">
        <f>C14+D14+E14</f>
        <v>2754082482</v>
      </c>
    </row>
    <row r="15" spans="1:6" x14ac:dyDescent="0.25">
      <c r="A15" s="84" t="s">
        <v>15</v>
      </c>
      <c r="B15" s="85">
        <v>10</v>
      </c>
      <c r="C15" s="83">
        <v>0</v>
      </c>
      <c r="D15" s="83">
        <v>90</v>
      </c>
      <c r="E15" s="83">
        <v>0</v>
      </c>
      <c r="F15" s="83">
        <f t="shared" ref="F15:F17" si="0">C15+D15+E15</f>
        <v>90</v>
      </c>
    </row>
    <row r="16" spans="1:6" ht="38.25" x14ac:dyDescent="0.25">
      <c r="A16" s="84" t="s">
        <v>89</v>
      </c>
      <c r="B16" s="128" t="s">
        <v>57</v>
      </c>
      <c r="C16" s="83">
        <v>0</v>
      </c>
      <c r="D16" s="83">
        <v>0</v>
      </c>
      <c r="E16" s="86">
        <v>-3819626</v>
      </c>
      <c r="F16" s="83">
        <f t="shared" si="0"/>
        <v>-3819626</v>
      </c>
    </row>
    <row r="17" spans="1:6" ht="51" x14ac:dyDescent="0.25">
      <c r="A17" s="84" t="s">
        <v>90</v>
      </c>
      <c r="B17" s="128" t="s">
        <v>58</v>
      </c>
      <c r="C17" s="83">
        <v>0</v>
      </c>
      <c r="D17" s="83">
        <v>0</v>
      </c>
      <c r="E17" s="86">
        <v>-5293042</v>
      </c>
      <c r="F17" s="83">
        <f t="shared" si="0"/>
        <v>-5293042</v>
      </c>
    </row>
    <row r="18" spans="1:6" ht="38.25" x14ac:dyDescent="0.25">
      <c r="A18" s="84" t="s">
        <v>91</v>
      </c>
      <c r="B18" s="85"/>
      <c r="C18" s="86">
        <v>0</v>
      </c>
      <c r="D18" s="86">
        <v>0</v>
      </c>
      <c r="E18" s="86">
        <v>-19514550</v>
      </c>
      <c r="F18" s="83">
        <f t="shared" ref="F18" si="1">C18+D18+E18</f>
        <v>-19514550</v>
      </c>
    </row>
    <row r="19" spans="1:6" ht="25.5" x14ac:dyDescent="0.25">
      <c r="A19" s="81" t="s">
        <v>92</v>
      </c>
      <c r="B19" s="82"/>
      <c r="C19" s="87">
        <f>SUM(C14:C18)</f>
        <v>4795733142</v>
      </c>
      <c r="D19" s="87">
        <f>SUM(D14:D18)</f>
        <v>248</v>
      </c>
      <c r="E19" s="87">
        <f>SUM(E14:E18)</f>
        <v>-2070278036</v>
      </c>
      <c r="F19" s="87">
        <f>SUM(F14:F18)</f>
        <v>2725455354</v>
      </c>
    </row>
    <row r="20" spans="1:6" ht="33.75" customHeight="1" x14ac:dyDescent="0.25">
      <c r="A20" s="81"/>
      <c r="B20" s="82"/>
      <c r="C20" s="87"/>
      <c r="D20" s="87"/>
      <c r="E20" s="87"/>
      <c r="F20" s="87"/>
    </row>
    <row r="21" spans="1:6" x14ac:dyDescent="0.25">
      <c r="A21" s="81" t="s">
        <v>59</v>
      </c>
      <c r="B21" s="82"/>
      <c r="C21" s="83">
        <v>4795733142</v>
      </c>
      <c r="D21" s="83">
        <v>248</v>
      </c>
      <c r="E21" s="83">
        <v>-2157305071</v>
      </c>
      <c r="F21" s="83">
        <f>C21+D21+E21</f>
        <v>2638428319</v>
      </c>
    </row>
    <row r="22" spans="1:6" ht="38.25" x14ac:dyDescent="0.25">
      <c r="A22" s="84" t="s">
        <v>93</v>
      </c>
      <c r="B22" s="128" t="s">
        <v>57</v>
      </c>
      <c r="C22" s="83">
        <v>0</v>
      </c>
      <c r="D22" s="83">
        <v>0</v>
      </c>
      <c r="E22" s="83">
        <v>8828629</v>
      </c>
      <c r="F22" s="83">
        <f>C22+D22+E22</f>
        <v>8828629</v>
      </c>
    </row>
    <row r="23" spans="1:6" ht="38.25" x14ac:dyDescent="0.25">
      <c r="A23" s="84" t="s">
        <v>94</v>
      </c>
      <c r="B23" s="128" t="s">
        <v>58</v>
      </c>
      <c r="C23" s="83">
        <v>0</v>
      </c>
      <c r="D23" s="83">
        <v>0</v>
      </c>
      <c r="E23" s="83">
        <v>1047195</v>
      </c>
      <c r="F23" s="83">
        <f t="shared" ref="F23:F25" si="2">C23+D23+E23</f>
        <v>1047195</v>
      </c>
    </row>
    <row r="24" spans="1:6" x14ac:dyDescent="0.25">
      <c r="A24" s="84" t="s">
        <v>49</v>
      </c>
      <c r="B24" s="85"/>
      <c r="C24" s="83">
        <v>0</v>
      </c>
      <c r="D24" s="83">
        <v>0</v>
      </c>
      <c r="E24" s="83">
        <v>-323850</v>
      </c>
      <c r="F24" s="83">
        <f t="shared" si="2"/>
        <v>-323850</v>
      </c>
    </row>
    <row r="25" spans="1:6" ht="38.25" x14ac:dyDescent="0.25">
      <c r="A25" s="84" t="s">
        <v>95</v>
      </c>
      <c r="B25" s="85"/>
      <c r="C25" s="83">
        <v>0</v>
      </c>
      <c r="D25" s="83">
        <v>0</v>
      </c>
      <c r="E25" s="83">
        <v>40540421</v>
      </c>
      <c r="F25" s="83">
        <f t="shared" si="2"/>
        <v>40540421</v>
      </c>
    </row>
    <row r="26" spans="1:6" ht="25.5" x14ac:dyDescent="0.25">
      <c r="A26" s="81" t="s">
        <v>96</v>
      </c>
      <c r="B26" s="82"/>
      <c r="C26" s="83">
        <f>SUM(C21:C25)</f>
        <v>4795733142</v>
      </c>
      <c r="D26" s="83">
        <f>SUM(D21:D25)</f>
        <v>248</v>
      </c>
      <c r="E26" s="83">
        <f>SUM(E21:E25)</f>
        <v>-2107212676</v>
      </c>
      <c r="F26" s="83">
        <f>SUM(F21:F25)</f>
        <v>2688520714</v>
      </c>
    </row>
    <row r="27" spans="1:6" x14ac:dyDescent="0.25">
      <c r="A27" s="74"/>
      <c r="B27" s="88"/>
      <c r="C27" s="74"/>
      <c r="D27" s="74"/>
      <c r="E27" s="89"/>
      <c r="F27" s="89"/>
    </row>
    <row r="28" spans="1:6" s="2" customFormat="1" x14ac:dyDescent="0.25">
      <c r="A28" s="90"/>
      <c r="B28" s="91"/>
      <c r="C28" s="92"/>
      <c r="D28" s="92"/>
      <c r="E28" s="93"/>
      <c r="F28" s="72"/>
    </row>
    <row r="29" spans="1:6" s="2" customFormat="1" x14ac:dyDescent="0.25">
      <c r="A29" s="94"/>
      <c r="B29" s="95"/>
      <c r="C29" s="96"/>
      <c r="D29" s="96"/>
      <c r="E29" s="93"/>
      <c r="F29" s="97"/>
    </row>
    <row r="30" spans="1:6" s="2" customFormat="1" x14ac:dyDescent="0.25">
      <c r="A30" s="94"/>
      <c r="B30" s="95"/>
      <c r="C30" s="94"/>
      <c r="D30" s="94"/>
      <c r="E30" s="72"/>
      <c r="F30" s="72"/>
    </row>
    <row r="31" spans="1:6" s="2" customFormat="1" x14ac:dyDescent="0.25">
      <c r="A31" s="90"/>
      <c r="B31" s="91"/>
      <c r="C31" s="92"/>
      <c r="D31" s="92"/>
      <c r="E31" s="72"/>
      <c r="F31" s="72"/>
    </row>
    <row r="32" spans="1:6" s="2" customFormat="1" x14ac:dyDescent="0.25">
      <c r="A32" s="98"/>
      <c r="B32" s="98"/>
      <c r="C32" s="96"/>
      <c r="D32" s="96"/>
      <c r="E32" s="72"/>
      <c r="F32" s="72"/>
    </row>
    <row r="33" spans="1:6" s="2" customFormat="1" x14ac:dyDescent="0.25">
      <c r="A33" s="95"/>
      <c r="B33" s="95"/>
      <c r="C33" s="94"/>
      <c r="D33" s="94"/>
      <c r="E33" s="72"/>
      <c r="F33" s="72"/>
    </row>
    <row r="34" spans="1:6" s="2" customFormat="1" x14ac:dyDescent="0.25">
      <c r="A34" s="99"/>
      <c r="B34" s="100"/>
      <c r="C34" s="96"/>
      <c r="D34" s="96"/>
      <c r="E34" s="72"/>
      <c r="F34" s="72"/>
    </row>
    <row r="35" spans="1:6" x14ac:dyDescent="0.25">
      <c r="A35" s="72"/>
      <c r="B35" s="73"/>
      <c r="C35" s="96"/>
      <c r="D35" s="96"/>
      <c r="E35" s="74"/>
      <c r="F35" s="74"/>
    </row>
    <row r="36" spans="1:6" x14ac:dyDescent="0.25">
      <c r="A36" s="11"/>
      <c r="B36" s="11"/>
      <c r="C36" s="2"/>
      <c r="D36" s="13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48"/>
  <sheetViews>
    <sheetView tabSelected="1" zoomScale="130" zoomScaleNormal="130" workbookViewId="0">
      <selection activeCell="B34" sqref="B34:B35"/>
    </sheetView>
  </sheetViews>
  <sheetFormatPr defaultRowHeight="15" x14ac:dyDescent="0.25"/>
  <cols>
    <col min="1" max="1" width="63.140625" customWidth="1"/>
    <col min="2" max="2" width="15.85546875" style="69" customWidth="1"/>
    <col min="3" max="4" width="25.85546875" customWidth="1"/>
  </cols>
  <sheetData>
    <row r="1" spans="1:4" x14ac:dyDescent="0.25">
      <c r="A1" s="2"/>
      <c r="B1" s="1"/>
      <c r="C1" s="2"/>
      <c r="D1" s="47"/>
    </row>
    <row r="2" spans="1:4" x14ac:dyDescent="0.25">
      <c r="A2" s="134" t="s">
        <v>52</v>
      </c>
      <c r="B2" s="134"/>
      <c r="C2" s="134"/>
      <c r="D2" s="134"/>
    </row>
    <row r="3" spans="1:4" x14ac:dyDescent="0.25">
      <c r="A3" s="72"/>
      <c r="B3" s="73"/>
      <c r="C3" s="72"/>
      <c r="D3" s="72"/>
    </row>
    <row r="4" spans="1:4" x14ac:dyDescent="0.25">
      <c r="A4" s="134" t="s">
        <v>45</v>
      </c>
      <c r="B4" s="134"/>
      <c r="C4" s="134"/>
      <c r="D4" s="134"/>
    </row>
    <row r="5" spans="1:4" x14ac:dyDescent="0.25">
      <c r="A5" s="134" t="s">
        <v>88</v>
      </c>
      <c r="B5" s="134"/>
      <c r="C5" s="134"/>
      <c r="D5" s="134"/>
    </row>
    <row r="6" spans="1:4" x14ac:dyDescent="0.25">
      <c r="A6" s="75"/>
      <c r="B6" s="75"/>
      <c r="C6" s="75"/>
      <c r="D6" s="75"/>
    </row>
    <row r="7" spans="1:4" x14ac:dyDescent="0.25">
      <c r="A7" s="72"/>
      <c r="B7" s="73"/>
      <c r="C7" s="72"/>
      <c r="D7" s="101" t="s">
        <v>2</v>
      </c>
    </row>
    <row r="8" spans="1:4" ht="51" x14ac:dyDescent="0.25">
      <c r="A8" s="102" t="s">
        <v>12</v>
      </c>
      <c r="B8" s="78" t="s">
        <v>46</v>
      </c>
      <c r="C8" s="25" t="s">
        <v>97</v>
      </c>
      <c r="D8" s="25" t="s">
        <v>98</v>
      </c>
    </row>
    <row r="9" spans="1:4" x14ac:dyDescent="0.25">
      <c r="A9" s="102">
        <v>1</v>
      </c>
      <c r="B9" s="102"/>
      <c r="C9" s="103">
        <v>3</v>
      </c>
      <c r="D9" s="103">
        <v>4</v>
      </c>
    </row>
    <row r="10" spans="1:4" x14ac:dyDescent="0.25">
      <c r="A10" s="104" t="s">
        <v>32</v>
      </c>
      <c r="B10" s="105"/>
      <c r="C10" s="106"/>
      <c r="D10" s="107"/>
    </row>
    <row r="11" spans="1:4" x14ac:dyDescent="0.25">
      <c r="A11" s="108" t="s">
        <v>61</v>
      </c>
      <c r="B11" s="109"/>
      <c r="C11" s="111">
        <v>39033464</v>
      </c>
      <c r="D11" s="111">
        <v>55070189</v>
      </c>
    </row>
    <row r="12" spans="1:4" x14ac:dyDescent="0.25">
      <c r="A12" s="108" t="s">
        <v>33</v>
      </c>
      <c r="B12" s="109"/>
      <c r="C12" s="111">
        <v>-62237664</v>
      </c>
      <c r="D12" s="111">
        <v>-29876389</v>
      </c>
    </row>
    <row r="13" spans="1:4" x14ac:dyDescent="0.25">
      <c r="A13" s="108" t="s">
        <v>13</v>
      </c>
      <c r="B13" s="109"/>
      <c r="C13" s="111">
        <v>-679688</v>
      </c>
      <c r="D13" s="111">
        <v>-513206</v>
      </c>
    </row>
    <row r="14" spans="1:4" x14ac:dyDescent="0.25">
      <c r="A14" s="112" t="s">
        <v>34</v>
      </c>
      <c r="B14" s="113"/>
      <c r="C14" s="111">
        <v>-490892</v>
      </c>
      <c r="D14" s="111">
        <v>-264899</v>
      </c>
    </row>
    <row r="15" spans="1:4" x14ac:dyDescent="0.25">
      <c r="A15" s="112" t="s">
        <v>62</v>
      </c>
      <c r="B15" s="113"/>
      <c r="C15" s="111">
        <v>-1054</v>
      </c>
      <c r="D15" s="111">
        <v>-1077</v>
      </c>
    </row>
    <row r="16" spans="1:4" ht="26.25" x14ac:dyDescent="0.25">
      <c r="A16" s="114" t="s">
        <v>63</v>
      </c>
      <c r="B16" s="115"/>
      <c r="C16" s="110">
        <f>SUM(C11:C15)</f>
        <v>-24375834</v>
      </c>
      <c r="D16" s="110">
        <f>SUM(D11:D15)</f>
        <v>24414618</v>
      </c>
    </row>
    <row r="17" spans="1:4" x14ac:dyDescent="0.25">
      <c r="A17" s="114"/>
      <c r="B17" s="115"/>
      <c r="C17" s="111"/>
      <c r="D17" s="111"/>
    </row>
    <row r="18" spans="1:4" x14ac:dyDescent="0.25">
      <c r="A18" s="116" t="s">
        <v>64</v>
      </c>
      <c r="B18" s="117"/>
      <c r="C18" s="111"/>
      <c r="D18" s="111"/>
    </row>
    <row r="19" spans="1:4" x14ac:dyDescent="0.25">
      <c r="A19" s="112" t="s">
        <v>24</v>
      </c>
      <c r="B19" s="113"/>
      <c r="C19" s="111">
        <v>-45625016</v>
      </c>
      <c r="D19" s="111">
        <v>-97483133</v>
      </c>
    </row>
    <row r="20" spans="1:4" x14ac:dyDescent="0.25">
      <c r="A20" s="112" t="s">
        <v>66</v>
      </c>
      <c r="B20" s="113"/>
      <c r="C20" s="111">
        <v>-19579</v>
      </c>
      <c r="D20" s="111">
        <v>-47483</v>
      </c>
    </row>
    <row r="21" spans="1:4" ht="25.5" x14ac:dyDescent="0.25">
      <c r="A21" s="104" t="s">
        <v>65</v>
      </c>
      <c r="B21" s="105"/>
      <c r="C21" s="118">
        <f>C16+C19+C20</f>
        <v>-70020429</v>
      </c>
      <c r="D21" s="118">
        <f>D16+D19+D20</f>
        <v>-73115998</v>
      </c>
    </row>
    <row r="22" spans="1:4" x14ac:dyDescent="0.25">
      <c r="A22" s="104"/>
      <c r="B22" s="105"/>
      <c r="C22" s="119"/>
      <c r="D22" s="119"/>
    </row>
    <row r="23" spans="1:4" x14ac:dyDescent="0.25">
      <c r="A23" s="104" t="s">
        <v>35</v>
      </c>
      <c r="B23" s="105"/>
      <c r="C23" s="120"/>
      <c r="D23" s="120"/>
    </row>
    <row r="24" spans="1:4" x14ac:dyDescent="0.25">
      <c r="A24" s="108" t="s">
        <v>40</v>
      </c>
      <c r="B24" s="109"/>
      <c r="C24" s="111">
        <v>102011082</v>
      </c>
      <c r="D24" s="111">
        <v>58940225</v>
      </c>
    </row>
    <row r="25" spans="1:4" x14ac:dyDescent="0.25">
      <c r="A25" s="108" t="s">
        <v>39</v>
      </c>
      <c r="B25" s="109"/>
      <c r="C25" s="111">
        <v>-74220409</v>
      </c>
      <c r="D25" s="111">
        <v>-64025902</v>
      </c>
    </row>
    <row r="26" spans="1:4" ht="30.75" customHeight="1" x14ac:dyDescent="0.25">
      <c r="A26" s="108" t="s">
        <v>99</v>
      </c>
      <c r="B26" s="121"/>
      <c r="C26" s="135">
        <v>13277617</v>
      </c>
      <c r="D26" s="135">
        <v>2460000</v>
      </c>
    </row>
    <row r="27" spans="1:4" ht="25.5" x14ac:dyDescent="0.25">
      <c r="A27" s="108" t="s">
        <v>38</v>
      </c>
      <c r="B27" s="109"/>
      <c r="C27" s="111">
        <v>-39339</v>
      </c>
      <c r="D27" s="111">
        <v>-1257977</v>
      </c>
    </row>
    <row r="28" spans="1:4" x14ac:dyDescent="0.25">
      <c r="A28" s="108" t="s">
        <v>37</v>
      </c>
      <c r="B28" s="109"/>
      <c r="C28" s="111">
        <v>2505719</v>
      </c>
      <c r="D28" s="111">
        <v>82834675</v>
      </c>
    </row>
    <row r="29" spans="1:4" x14ac:dyDescent="0.25">
      <c r="A29" s="108" t="s">
        <v>36</v>
      </c>
      <c r="B29" s="109"/>
      <c r="C29" s="111">
        <v>-9999999</v>
      </c>
      <c r="D29" s="111">
        <v>-99708092</v>
      </c>
    </row>
    <row r="30" spans="1:4" x14ac:dyDescent="0.25">
      <c r="A30" s="108" t="s">
        <v>41</v>
      </c>
      <c r="B30" s="105"/>
      <c r="C30" s="111">
        <v>-8241</v>
      </c>
      <c r="D30" s="111">
        <v>-8371</v>
      </c>
    </row>
    <row r="31" spans="1:4" ht="38.25" x14ac:dyDescent="0.25">
      <c r="A31" s="104" t="s">
        <v>100</v>
      </c>
      <c r="B31" s="105"/>
      <c r="C31" s="118">
        <f>SUM(C24:C30)</f>
        <v>33526430</v>
      </c>
      <c r="D31" s="118">
        <f>SUM(D24:D30)</f>
        <v>-20765442</v>
      </c>
    </row>
    <row r="32" spans="1:4" x14ac:dyDescent="0.25">
      <c r="A32" s="104"/>
      <c r="B32" s="109"/>
      <c r="C32" s="37"/>
      <c r="D32" s="37"/>
    </row>
    <row r="33" spans="1:4" x14ac:dyDescent="0.25">
      <c r="A33" s="104" t="s">
        <v>42</v>
      </c>
      <c r="B33" s="109"/>
      <c r="C33" s="37"/>
      <c r="D33" s="37"/>
    </row>
    <row r="34" spans="1:4" x14ac:dyDescent="0.25">
      <c r="A34" s="108" t="s">
        <v>43</v>
      </c>
      <c r="B34" s="80">
        <v>9</v>
      </c>
      <c r="C34" s="136">
        <v>200938758</v>
      </c>
      <c r="D34" s="136">
        <v>60251868</v>
      </c>
    </row>
    <row r="35" spans="1:4" x14ac:dyDescent="0.25">
      <c r="A35" s="108" t="s">
        <v>44</v>
      </c>
      <c r="B35" s="109">
        <v>9</v>
      </c>
      <c r="C35" s="111">
        <v>-192012128</v>
      </c>
      <c r="D35" s="111">
        <v>-10000000</v>
      </c>
    </row>
    <row r="36" spans="1:4" x14ac:dyDescent="0.25">
      <c r="A36" s="104" t="s">
        <v>50</v>
      </c>
      <c r="B36" s="105"/>
      <c r="C36" s="118">
        <f>C34+C35</f>
        <v>8926630</v>
      </c>
      <c r="D36" s="118">
        <f>D34+D35</f>
        <v>50251868</v>
      </c>
    </row>
    <row r="37" spans="1:4" x14ac:dyDescent="0.25">
      <c r="A37" s="104"/>
      <c r="B37" s="113"/>
      <c r="C37" s="127"/>
      <c r="D37" s="127"/>
    </row>
    <row r="38" spans="1:4" x14ac:dyDescent="0.25">
      <c r="A38" s="104" t="s">
        <v>75</v>
      </c>
      <c r="B38" s="105"/>
      <c r="C38" s="110">
        <f>C21+C31+C36</f>
        <v>-27567369</v>
      </c>
      <c r="D38" s="110">
        <f>D21+D31+D36</f>
        <v>-43629572</v>
      </c>
    </row>
    <row r="39" spans="1:4" x14ac:dyDescent="0.25">
      <c r="A39" s="122" t="s">
        <v>101</v>
      </c>
      <c r="B39" s="137">
        <v>5</v>
      </c>
      <c r="C39" s="139">
        <v>877407126</v>
      </c>
      <c r="D39" s="139">
        <v>865056559</v>
      </c>
    </row>
    <row r="40" spans="1:4" s="2" customFormat="1" x14ac:dyDescent="0.25">
      <c r="A40" s="114" t="s">
        <v>74</v>
      </c>
      <c r="B40" s="138">
        <v>5</v>
      </c>
      <c r="C40" s="140">
        <f>C38+C39</f>
        <v>849839757</v>
      </c>
      <c r="D40" s="140">
        <f>D38+D39</f>
        <v>821426987</v>
      </c>
    </row>
    <row r="41" spans="1:4" s="2" customFormat="1" x14ac:dyDescent="0.25">
      <c r="A41" s="74"/>
      <c r="B41" s="95"/>
      <c r="C41" s="96"/>
      <c r="D41" s="124"/>
    </row>
    <row r="42" spans="1:4" s="2" customFormat="1" x14ac:dyDescent="0.25">
      <c r="A42" s="90"/>
      <c r="B42" s="95"/>
      <c r="C42" s="94"/>
      <c r="D42" s="125"/>
    </row>
    <row r="43" spans="1:4" s="2" customFormat="1" x14ac:dyDescent="0.25">
      <c r="A43" s="94"/>
      <c r="B43" s="91"/>
      <c r="C43" s="92"/>
      <c r="D43" s="123"/>
    </row>
    <row r="44" spans="1:4" s="2" customFormat="1" x14ac:dyDescent="0.25">
      <c r="A44" s="94"/>
      <c r="B44" s="98"/>
      <c r="C44" s="96"/>
      <c r="D44" s="124"/>
    </row>
    <row r="45" spans="1:4" s="2" customFormat="1" x14ac:dyDescent="0.25">
      <c r="A45" s="90"/>
      <c r="B45" s="95"/>
      <c r="C45" s="94"/>
      <c r="D45" s="94"/>
    </row>
    <row r="46" spans="1:4" s="2" customFormat="1" x14ac:dyDescent="0.25">
      <c r="A46" s="98"/>
      <c r="B46" s="100"/>
      <c r="C46" s="96"/>
      <c r="D46" s="96"/>
    </row>
    <row r="47" spans="1:4" x14ac:dyDescent="0.25">
      <c r="A47" s="95"/>
    </row>
    <row r="48" spans="1:4" x14ac:dyDescent="0.25">
      <c r="A48" s="99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2023-08-10T05:22:57Z</dcterms:modified>
</cp:coreProperties>
</file>