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2" windowWidth="10008" windowHeight="9888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E101" i="1" l="1"/>
  <c r="E79" i="1"/>
  <c r="E47" i="1"/>
  <c r="F101" i="1" l="1"/>
  <c r="D29" i="2"/>
  <c r="D34" i="2" s="1"/>
  <c r="D40" i="2" l="1"/>
  <c r="D42" i="2" s="1"/>
  <c r="D44" i="2" s="1"/>
  <c r="D60" i="2" s="1"/>
  <c r="D64" i="2" s="1"/>
  <c r="E68" i="1"/>
  <c r="E97" i="1" l="1"/>
  <c r="E99" i="1" s="1"/>
  <c r="E90" i="1"/>
  <c r="E80" i="1"/>
  <c r="E51" i="1"/>
  <c r="E69" i="1" s="1"/>
  <c r="E100" i="1" l="1"/>
  <c r="E60" i="2" l="1"/>
  <c r="E64" i="2" s="1"/>
</calcChain>
</file>

<file path=xl/sharedStrings.xml><?xml version="1.0" encoding="utf-8"?>
<sst xmlns="http://schemas.openxmlformats.org/spreadsheetml/2006/main" count="426" uniqueCount="144">
  <si>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</si>
  <si>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</si>
  <si>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</si>
  <si>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</si>
  <si>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</si>
  <si>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</si>
  <si>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"Кселл"</t>
  </si>
  <si>
    <t>Организационно-правовая форма: Акционерное общество</t>
  </si>
  <si>
    <t>Тип отчета: Не консолидированный</t>
  </si>
  <si>
    <t>Субъект предпринимательства: Крупный</t>
  </si>
  <si>
    <t xml:space="preserve">Юридический адрес (организации): </t>
  </si>
  <si>
    <t>Казахстан, 050051, Алматы г.а., Алатауский р. а., Самал 2, д.100, тел: 87272582257, e-mail: irina.shol@kcell.kz, веб-сайт: www.kcell.kz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</si>
  <si>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</si>
  <si>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</si>
  <si>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</si>
  <si>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</si>
  <si>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</si>
  <si>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</si>
  <si>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</si>
  <si>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</si>
  <si>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</si>
  <si>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</si>
  <si>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</si>
  <si>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</si>
  <si>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</si>
  <si>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</si>
  <si>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</si>
  <si>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</si>
  <si>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</si>
  <si>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</si>
  <si>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</si>
  <si>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</si>
  <si>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</si>
  <si>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</si>
  <si>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</si>
  <si>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</si>
  <si>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</si>
  <si>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</si>
  <si>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</si>
  <si>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</si>
  <si>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</si>
  <si>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</si>
  <si>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</si>
  <si>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</si>
  <si>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</si>
  <si>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</si>
  <si>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</si>
  <si>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</si>
  <si>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</si>
  <si>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</si>
  <si>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</si>
  <si>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</si>
  <si>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</si>
  <si>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</si>
  <si>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</si>
  <si>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</si>
  <si>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</si>
  <si>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</si>
  <si>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</si>
  <si>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</si>
  <si>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</si>
  <si>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</si>
  <si>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</si>
  <si>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</si>
  <si>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</si>
  <si>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</si>
  <si>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</si>
  <si>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</si>
  <si>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</si>
  <si>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</si>
  <si>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</si>
  <si>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</si>
  <si>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</si>
  <si>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</si>
  <si>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</si>
  <si>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</si>
  <si>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</si>
  <si>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</si>
  <si>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</si>
  <si>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</si>
  <si>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</si>
  <si>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</si>
  <si>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</si>
  <si>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                                                (фамилия, имя, отчество) </t>
  </si>
  <si>
    <t>(подпись)</t>
  </si>
  <si>
    <t>Главный бухгалтер: Сагидолла Мерекенов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</si>
  <si>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</si>
  <si>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</si>
  <si>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</si>
  <si>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</si>
  <si>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</si>
  <si>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</si>
  <si>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</si>
  <si>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</si>
  <si>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</si>
  <si>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</si>
  <si>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</si>
  <si>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</si>
  <si>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</si>
  <si>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</si>
  <si>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</si>
  <si>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</si>
  <si>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</si>
  <si>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</si>
  <si>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</si>
  <si>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</si>
  <si>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</si>
  <si>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</si>
  <si>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</si>
  <si>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</si>
  <si>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</si>
  <si>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</si>
  <si>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</si>
  <si>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</si>
  <si>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</si>
  <si>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</si>
  <si>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</si>
  <si>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</si>
  <si>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</si>
  <si>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</si>
  <si>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</si>
  <si>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</si>
  <si>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</si>
  <si>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</si>
  <si>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</si>
  <si>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</si>
  <si>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</si>
  <si>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</si>
  <si>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</si>
  <si>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</si>
  <si>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</si>
  <si>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</si>
  <si>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</si>
  <si>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</si>
  <si>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</si>
  <si>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</si>
  <si>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</si>
  <si>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</si>
  <si>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</si>
  <si>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</si>
  <si>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</si>
  <si>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Руководитель: Али Аган</t>
  </si>
  <si>
    <t>по состоянию на 30.06.2014</t>
  </si>
  <si>
    <t>Среднегодовая численность работников: 1560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</si>
</sst>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6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indexed="8"/>
      <name val="Calibri"/>
    </font>
    <font>
      <b/>
      <sz val="11"/>
      <color indexed="8"/>
      <name val="Times New Roman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5" fillId="0" borderId="0" applyFont="0" applyFill="0" applyBorder="0" applyAlignment="0" applyProtection="0"/>
  </cellStyleXfs>
  <cellXfs count="43">
    <xf numFmtId="0" fontId="0" fillId="0" borderId="0" xfId="0"/>
    <xf numFmtId="0" fontId="20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9" fillId="33" borderId="15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" fontId="19" fillId="33" borderId="16" xfId="0" applyNumberFormat="1" applyFont="1" applyFill="1" applyBorder="1" applyAlignment="1">
      <alignment horizontal="right" vertical="center" wrapText="1"/>
    </xf>
    <xf numFmtId="4" fontId="22" fillId="33" borderId="16" xfId="0" applyNumberFormat="1" applyFont="1" applyFill="1" applyBorder="1" applyAlignment="1">
      <alignment horizontal="right" vertical="center" wrapText="1"/>
    </xf>
    <xf numFmtId="4" fontId="22" fillId="33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Fill="1" applyBorder="1" applyAlignment="1">
      <alignment horizontal="right" vertical="center" wrapText="1"/>
    </xf>
    <xf numFmtId="4" fontId="20" fillId="33" borderId="0" xfId="0" applyNumberFormat="1" applyFont="1" applyFill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4" fontId="24" fillId="34" borderId="0" xfId="0" applyNumberFormat="1" applyFont="1" applyFill="1" applyAlignment="1">
      <alignment horizontal="left" vertical="center" wrapText="1"/>
    </xf>
    <xf numFmtId="0" fontId="24" fillId="34" borderId="0" xfId="0" applyFont="1" applyFill="1" applyAlignment="1">
      <alignment horizontal="left" vertical="center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right" wrapText="1"/>
    </xf>
    <xf numFmtId="0" fontId="23" fillId="33" borderId="0" xfId="0" applyFont="1" applyFill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165" fontId="20" fillId="33" borderId="0" xfId="42" applyNumberFormat="1" applyFont="1" applyFill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B68" workbookViewId="0">
      <selection activeCell="E101" sqref="E101"/>
    </sheetView>
  </sheetViews>
  <sheetFormatPr defaultRowHeight="15" customHeight="1" x14ac:dyDescent="0.3"/>
  <cols>
    <col min="1" max="1" width="2.77734375" style="1" hidden="1" customWidth="1"/>
    <col min="2" max="2" width="26.109375" style="1" customWidth="1"/>
    <col min="3" max="3" width="29.5546875" style="1" customWidth="1"/>
    <col min="4" max="4" width="9.33203125" style="1" customWidth="1"/>
    <col min="5" max="5" width="15.5546875" style="1" customWidth="1"/>
    <col min="6" max="6" width="15.6640625" style="1" customWidth="1"/>
    <col min="7" max="7" width="3.21875" style="1" hidden="1" customWidth="1"/>
    <col min="8" max="8" width="10" style="1" bestFit="1" customWidth="1"/>
    <col min="9" max="10" width="14.44140625" style="1" bestFit="1" customWidth="1"/>
    <col min="11" max="16384" width="8.88671875" style="1"/>
  </cols>
  <sheetData>
    <row r="1" spans="1:7" ht="12" customHeight="1" x14ac:dyDescent="0.3">
      <c r="A1" s="2" t="s">
        <v>0</v>
      </c>
      <c r="B1" s="39" t="s">
        <v>1</v>
      </c>
      <c r="C1" s="39"/>
      <c r="D1" s="39"/>
      <c r="E1" s="39"/>
      <c r="F1" s="39"/>
      <c r="G1" s="2"/>
    </row>
    <row r="2" spans="1:7" ht="12" customHeight="1" x14ac:dyDescent="0.3">
      <c r="A2" s="2" t="s">
        <v>0</v>
      </c>
      <c r="B2" s="39" t="s">
        <v>2</v>
      </c>
      <c r="C2" s="39"/>
      <c r="D2" s="39"/>
      <c r="E2" s="39"/>
      <c r="F2" s="39"/>
      <c r="G2" s="2"/>
    </row>
    <row r="3" spans="1:7" ht="12" customHeight="1" x14ac:dyDescent="0.3">
      <c r="A3" s="2" t="s">
        <v>0</v>
      </c>
      <c r="B3" s="39" t="s">
        <v>3</v>
      </c>
      <c r="C3" s="39"/>
      <c r="D3" s="39"/>
      <c r="E3" s="39"/>
      <c r="F3" s="39"/>
      <c r="G3" s="2"/>
    </row>
    <row r="4" spans="1:7" ht="12" customHeight="1" x14ac:dyDescent="0.3">
      <c r="A4" s="2" t="s">
        <v>0</v>
      </c>
      <c r="B4" s="39" t="s">
        <v>4</v>
      </c>
      <c r="C4" s="39"/>
      <c r="D4" s="39"/>
      <c r="E4" s="39"/>
      <c r="F4" s="39"/>
      <c r="G4" s="2"/>
    </row>
    <row r="5" spans="1:7" ht="12" customHeight="1" x14ac:dyDescent="0.3">
      <c r="A5" s="2" t="s">
        <v>0</v>
      </c>
      <c r="B5" s="27" t="s">
        <v>0</v>
      </c>
      <c r="C5" s="27"/>
      <c r="D5" s="27"/>
      <c r="E5" s="27"/>
      <c r="F5" s="27"/>
      <c r="G5" s="2"/>
    </row>
    <row r="6" spans="1:7" ht="12" customHeight="1" x14ac:dyDescent="0.3">
      <c r="A6" s="2" t="s">
        <v>0</v>
      </c>
      <c r="B6" s="39" t="s">
        <v>5</v>
      </c>
      <c r="C6" s="39"/>
      <c r="D6" s="39"/>
      <c r="E6" s="39"/>
      <c r="F6" s="39"/>
      <c r="G6" s="2"/>
    </row>
    <row r="7" spans="1:7" ht="12" customHeight="1" x14ac:dyDescent="0.3">
      <c r="A7" s="2" t="s">
        <v>0</v>
      </c>
      <c r="B7" s="27" t="s">
        <v>6</v>
      </c>
      <c r="C7" s="27"/>
      <c r="D7" s="27"/>
      <c r="E7" s="27"/>
      <c r="F7" s="27"/>
      <c r="G7" s="2"/>
    </row>
    <row r="8" spans="1:7" ht="12" customHeight="1" x14ac:dyDescent="0.3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3">
      <c r="A9" s="2" t="s">
        <v>0</v>
      </c>
      <c r="B9" s="27" t="s">
        <v>7</v>
      </c>
      <c r="C9" s="27"/>
      <c r="D9" s="27"/>
      <c r="E9" s="27"/>
      <c r="F9" s="27"/>
      <c r="G9" s="2"/>
    </row>
    <row r="10" spans="1:7" ht="12" customHeight="1" x14ac:dyDescent="0.3">
      <c r="A10" s="2" t="s">
        <v>0</v>
      </c>
      <c r="B10" s="27" t="s">
        <v>8</v>
      </c>
      <c r="C10" s="27"/>
      <c r="D10" s="27"/>
      <c r="E10" s="27"/>
      <c r="F10" s="27"/>
      <c r="G10" s="2"/>
    </row>
    <row r="11" spans="1:7" ht="12" customHeight="1" x14ac:dyDescent="0.3">
      <c r="A11" s="2" t="s">
        <v>0</v>
      </c>
      <c r="B11" s="40" t="s">
        <v>143</v>
      </c>
      <c r="C11" s="27"/>
      <c r="D11" s="27"/>
      <c r="E11" s="27"/>
      <c r="F11" s="27"/>
      <c r="G11" s="2"/>
    </row>
    <row r="12" spans="1:7" ht="12" customHeight="1" x14ac:dyDescent="0.3">
      <c r="A12" s="2" t="s">
        <v>0</v>
      </c>
      <c r="B12" s="27" t="s">
        <v>9</v>
      </c>
      <c r="C12" s="27"/>
      <c r="D12" s="27"/>
      <c r="E12" s="27"/>
      <c r="F12" s="27"/>
      <c r="G12" s="2"/>
    </row>
    <row r="13" spans="1:7" ht="36" customHeight="1" x14ac:dyDescent="0.3">
      <c r="A13" s="2" t="s">
        <v>0</v>
      </c>
      <c r="B13" s="4" t="s">
        <v>10</v>
      </c>
      <c r="C13" s="38" t="s">
        <v>11</v>
      </c>
      <c r="D13" s="38"/>
      <c r="E13" s="38"/>
      <c r="F13" s="38"/>
      <c r="G13" s="2"/>
    </row>
    <row r="14" spans="1:7" ht="12" customHeight="1" x14ac:dyDescent="0.3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3">
      <c r="A15" s="2" t="s">
        <v>0</v>
      </c>
      <c r="B15" s="36" t="s">
        <v>12</v>
      </c>
      <c r="C15" s="36"/>
      <c r="D15" s="36"/>
      <c r="E15" s="36"/>
      <c r="F15" s="36"/>
      <c r="G15" s="2"/>
    </row>
    <row r="16" spans="1:7" ht="12" customHeight="1" x14ac:dyDescent="0.3">
      <c r="A16" s="2" t="s">
        <v>0</v>
      </c>
      <c r="B16" s="37" t="s">
        <v>142</v>
      </c>
      <c r="C16" s="37"/>
      <c r="D16" s="37"/>
      <c r="E16" s="37"/>
      <c r="F16" s="37"/>
      <c r="G16" s="2"/>
    </row>
    <row r="17" spans="1:7" ht="12" customHeight="1" x14ac:dyDescent="0.3">
      <c r="A17" s="2" t="s">
        <v>0</v>
      </c>
      <c r="B17" s="6" t="s">
        <v>0</v>
      </c>
      <c r="C17" s="6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 x14ac:dyDescent="0.3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13</v>
      </c>
      <c r="G18" s="2"/>
    </row>
    <row r="19" spans="1:7" ht="15" hidden="1" customHeight="1" x14ac:dyDescent="0.3"/>
    <row r="20" spans="1:7" ht="15" hidden="1" customHeight="1" x14ac:dyDescent="0.3"/>
    <row r="21" spans="1:7" ht="15" hidden="1" customHeight="1" x14ac:dyDescent="0.3"/>
    <row r="22" spans="1:7" ht="15" hidden="1" customHeight="1" x14ac:dyDescent="0.3"/>
    <row r="23" spans="1:7" ht="15" hidden="1" customHeight="1" x14ac:dyDescent="0.3"/>
    <row r="24" spans="1:7" ht="15" hidden="1" customHeight="1" x14ac:dyDescent="0.3"/>
    <row r="25" spans="1:7" ht="15" hidden="1" customHeight="1" x14ac:dyDescent="0.3"/>
    <row r="26" spans="1:7" ht="15" hidden="1" customHeight="1" x14ac:dyDescent="0.3"/>
    <row r="27" spans="1:7" ht="15" hidden="1" customHeight="1" x14ac:dyDescent="0.3"/>
    <row r="28" spans="1:7" ht="15" hidden="1" customHeight="1" x14ac:dyDescent="0.3"/>
    <row r="29" spans="1:7" ht="15" hidden="1" customHeight="1" x14ac:dyDescent="0.3"/>
    <row r="30" spans="1:7" ht="15" hidden="1" customHeight="1" x14ac:dyDescent="0.3"/>
    <row r="31" spans="1:7" ht="15" hidden="1" customHeight="1" x14ac:dyDescent="0.3"/>
    <row r="32" spans="1:7" ht="15" hidden="1" customHeight="1" x14ac:dyDescent="0.3"/>
    <row r="33" spans="1:10" ht="15" hidden="1" customHeight="1" x14ac:dyDescent="0.3"/>
    <row r="34" spans="1:10" ht="15" hidden="1" customHeight="1" x14ac:dyDescent="0.3"/>
    <row r="35" spans="1:10" ht="15" hidden="1" customHeight="1" x14ac:dyDescent="0.3"/>
    <row r="36" spans="1:10" ht="15" hidden="1" customHeight="1" x14ac:dyDescent="0.3"/>
    <row r="37" spans="1:10" ht="24" customHeight="1" x14ac:dyDescent="0.3">
      <c r="A37" s="7" t="s">
        <v>0</v>
      </c>
      <c r="B37" s="33" t="s">
        <v>14</v>
      </c>
      <c r="C37" s="35"/>
      <c r="D37" s="8" t="s">
        <v>15</v>
      </c>
      <c r="E37" s="8" t="s">
        <v>16</v>
      </c>
      <c r="F37" s="8" t="s">
        <v>17</v>
      </c>
    </row>
    <row r="38" spans="1:10" ht="15" hidden="1" customHeight="1" x14ac:dyDescent="0.3"/>
    <row r="39" spans="1:10" ht="12" customHeight="1" x14ac:dyDescent="0.3">
      <c r="A39" s="7" t="s">
        <v>0</v>
      </c>
      <c r="B39" s="33" t="s">
        <v>18</v>
      </c>
      <c r="C39" s="34"/>
      <c r="D39" s="34"/>
      <c r="E39" s="34"/>
      <c r="F39" s="35"/>
    </row>
    <row r="40" spans="1:10" ht="12" customHeight="1" x14ac:dyDescent="0.3">
      <c r="A40" s="7" t="s">
        <v>0</v>
      </c>
      <c r="B40" s="30" t="s">
        <v>19</v>
      </c>
      <c r="C40" s="31"/>
      <c r="D40" s="10" t="s">
        <v>0</v>
      </c>
      <c r="E40" s="11" t="s">
        <v>0</v>
      </c>
      <c r="F40" s="11" t="s">
        <v>0</v>
      </c>
    </row>
    <row r="41" spans="1:10" ht="12" customHeight="1" x14ac:dyDescent="0.3">
      <c r="A41" s="7" t="s">
        <v>0</v>
      </c>
      <c r="B41" s="28" t="s">
        <v>20</v>
      </c>
      <c r="C41" s="29"/>
      <c r="D41" s="12" t="s">
        <v>21</v>
      </c>
      <c r="E41" s="11">
        <v>4804576</v>
      </c>
      <c r="F41" s="11">
        <v>18916258</v>
      </c>
      <c r="I41" s="42"/>
      <c r="J41" s="42"/>
    </row>
    <row r="42" spans="1:10" ht="12" customHeight="1" x14ac:dyDescent="0.3">
      <c r="A42" s="7" t="s">
        <v>0</v>
      </c>
      <c r="B42" s="28" t="s">
        <v>22</v>
      </c>
      <c r="C42" s="29"/>
      <c r="D42" s="12" t="s">
        <v>23</v>
      </c>
      <c r="E42" s="11"/>
      <c r="F42" s="11"/>
      <c r="I42" s="42"/>
      <c r="J42" s="42"/>
    </row>
    <row r="43" spans="1:10" ht="12" customHeight="1" x14ac:dyDescent="0.3">
      <c r="A43" s="7" t="s">
        <v>0</v>
      </c>
      <c r="B43" s="28" t="s">
        <v>24</v>
      </c>
      <c r="C43" s="29"/>
      <c r="D43" s="12" t="s">
        <v>25</v>
      </c>
      <c r="E43" s="11"/>
      <c r="F43" s="11"/>
      <c r="I43" s="42"/>
      <c r="J43" s="42"/>
    </row>
    <row r="44" spans="1:10" ht="24" customHeight="1" x14ac:dyDescent="0.3">
      <c r="A44" s="7" t="s">
        <v>0</v>
      </c>
      <c r="B44" s="28" t="s">
        <v>26</v>
      </c>
      <c r="C44" s="29"/>
      <c r="D44" s="12" t="s">
        <v>27</v>
      </c>
      <c r="E44" s="11"/>
      <c r="F44" s="11"/>
      <c r="I44" s="42"/>
      <c r="J44" s="42"/>
    </row>
    <row r="45" spans="1:10" ht="12" customHeight="1" x14ac:dyDescent="0.3">
      <c r="A45" s="7" t="s">
        <v>0</v>
      </c>
      <c r="B45" s="28" t="s">
        <v>28</v>
      </c>
      <c r="C45" s="29"/>
      <c r="D45" s="12" t="s">
        <v>29</v>
      </c>
      <c r="E45" s="11"/>
      <c r="F45" s="11"/>
      <c r="I45" s="42"/>
      <c r="J45" s="42"/>
    </row>
    <row r="46" spans="1:10" ht="12" customHeight="1" x14ac:dyDescent="0.3">
      <c r="A46" s="7" t="s">
        <v>0</v>
      </c>
      <c r="B46" s="28" t="s">
        <v>30</v>
      </c>
      <c r="C46" s="29"/>
      <c r="D46" s="12" t="s">
        <v>31</v>
      </c>
      <c r="E46" s="11"/>
      <c r="F46" s="11"/>
      <c r="I46" s="42"/>
      <c r="J46" s="42"/>
    </row>
    <row r="47" spans="1:10" ht="12" customHeight="1" x14ac:dyDescent="0.3">
      <c r="A47" s="7" t="s">
        <v>0</v>
      </c>
      <c r="B47" s="28" t="s">
        <v>32</v>
      </c>
      <c r="C47" s="29"/>
      <c r="D47" s="12" t="s">
        <v>33</v>
      </c>
      <c r="E47" s="11">
        <f>11529580</f>
        <v>11529580</v>
      </c>
      <c r="F47" s="11">
        <v>9268357</v>
      </c>
      <c r="I47" s="42"/>
      <c r="J47" s="42"/>
    </row>
    <row r="48" spans="1:10" ht="12" customHeight="1" x14ac:dyDescent="0.3">
      <c r="A48" s="7" t="s">
        <v>0</v>
      </c>
      <c r="B48" s="28" t="s">
        <v>34</v>
      </c>
      <c r="C48" s="29"/>
      <c r="D48" s="12" t="s">
        <v>35</v>
      </c>
      <c r="E48" s="11">
        <v>956630</v>
      </c>
      <c r="F48" s="11">
        <v>834480</v>
      </c>
      <c r="I48" s="42"/>
      <c r="J48" s="42"/>
    </row>
    <row r="49" spans="1:10" ht="12" customHeight="1" x14ac:dyDescent="0.3">
      <c r="A49" s="7" t="s">
        <v>0</v>
      </c>
      <c r="B49" s="28" t="s">
        <v>36</v>
      </c>
      <c r="C49" s="29"/>
      <c r="D49" s="12" t="s">
        <v>37</v>
      </c>
      <c r="E49" s="11">
        <v>2035527</v>
      </c>
      <c r="F49" s="11">
        <v>499180</v>
      </c>
      <c r="I49" s="42"/>
      <c r="J49" s="42"/>
    </row>
    <row r="50" spans="1:10" ht="12" customHeight="1" x14ac:dyDescent="0.3">
      <c r="A50" s="7" t="s">
        <v>0</v>
      </c>
      <c r="B50" s="28" t="s">
        <v>38</v>
      </c>
      <c r="C50" s="29"/>
      <c r="D50" s="12" t="s">
        <v>39</v>
      </c>
      <c r="E50" s="11">
        <v>175200</v>
      </c>
      <c r="F50" s="11">
        <v>306862</v>
      </c>
      <c r="H50" s="21"/>
      <c r="I50" s="42"/>
      <c r="J50" s="42"/>
    </row>
    <row r="51" spans="1:10" ht="24.75" customHeight="1" x14ac:dyDescent="0.3">
      <c r="A51" s="7" t="s">
        <v>0</v>
      </c>
      <c r="B51" s="30" t="s">
        <v>40</v>
      </c>
      <c r="C51" s="31"/>
      <c r="D51" s="8">
        <v>100</v>
      </c>
      <c r="E51" s="13">
        <f>SUM(E40:E50)</f>
        <v>19501513</v>
      </c>
      <c r="F51" s="13">
        <v>29825137</v>
      </c>
      <c r="I51" s="42"/>
      <c r="J51" s="42"/>
    </row>
    <row r="52" spans="1:10" ht="12" customHeight="1" x14ac:dyDescent="0.3">
      <c r="A52" s="7" t="s">
        <v>0</v>
      </c>
      <c r="B52" s="28" t="s">
        <v>41</v>
      </c>
      <c r="C52" s="29"/>
      <c r="D52" s="10">
        <v>101</v>
      </c>
      <c r="E52" s="11"/>
      <c r="F52" s="11"/>
      <c r="I52" s="42"/>
      <c r="J52" s="42"/>
    </row>
    <row r="53" spans="1:10" ht="12" customHeight="1" x14ac:dyDescent="0.3">
      <c r="A53" s="7" t="s">
        <v>0</v>
      </c>
      <c r="B53" s="30" t="s">
        <v>42</v>
      </c>
      <c r="C53" s="31"/>
      <c r="D53" s="8" t="s">
        <v>0</v>
      </c>
      <c r="E53" s="13" t="s">
        <v>0</v>
      </c>
      <c r="F53" s="13" t="s">
        <v>0</v>
      </c>
      <c r="I53" s="42"/>
      <c r="J53" s="42"/>
    </row>
    <row r="54" spans="1:10" ht="12" customHeight="1" x14ac:dyDescent="0.3">
      <c r="A54" s="7" t="s">
        <v>0</v>
      </c>
      <c r="B54" s="28" t="s">
        <v>22</v>
      </c>
      <c r="C54" s="29"/>
      <c r="D54" s="10">
        <v>110</v>
      </c>
      <c r="E54" s="11"/>
      <c r="F54" s="11"/>
      <c r="I54" s="42"/>
      <c r="J54" s="42"/>
    </row>
    <row r="55" spans="1:10" ht="12" customHeight="1" x14ac:dyDescent="0.3">
      <c r="A55" s="7" t="s">
        <v>0</v>
      </c>
      <c r="B55" s="28" t="s">
        <v>24</v>
      </c>
      <c r="C55" s="29"/>
      <c r="D55" s="10">
        <v>111</v>
      </c>
      <c r="E55" s="11"/>
      <c r="F55" s="11"/>
      <c r="I55" s="42"/>
      <c r="J55" s="42"/>
    </row>
    <row r="56" spans="1:10" ht="24" customHeight="1" x14ac:dyDescent="0.3">
      <c r="A56" s="7" t="s">
        <v>0</v>
      </c>
      <c r="B56" s="28" t="s">
        <v>26</v>
      </c>
      <c r="C56" s="29"/>
      <c r="D56" s="10">
        <v>112</v>
      </c>
      <c r="E56" s="11"/>
      <c r="F56" s="11"/>
      <c r="I56" s="42"/>
      <c r="J56" s="42"/>
    </row>
    <row r="57" spans="1:10" ht="12" customHeight="1" x14ac:dyDescent="0.3">
      <c r="A57" s="7" t="s">
        <v>0</v>
      </c>
      <c r="B57" s="28" t="s">
        <v>28</v>
      </c>
      <c r="C57" s="29"/>
      <c r="D57" s="10">
        <v>113</v>
      </c>
      <c r="E57" s="11"/>
      <c r="F57" s="11"/>
      <c r="I57" s="42"/>
      <c r="J57" s="42"/>
    </row>
    <row r="58" spans="1:10" ht="12" customHeight="1" x14ac:dyDescent="0.3">
      <c r="A58" s="7" t="s">
        <v>0</v>
      </c>
      <c r="B58" s="28" t="s">
        <v>43</v>
      </c>
      <c r="C58" s="29"/>
      <c r="D58" s="10">
        <v>114</v>
      </c>
      <c r="E58" s="11"/>
      <c r="F58" s="11"/>
      <c r="I58" s="42"/>
      <c r="J58" s="42"/>
    </row>
    <row r="59" spans="1:10" ht="18" customHeight="1" x14ac:dyDescent="0.3">
      <c r="A59" s="7" t="s">
        <v>0</v>
      </c>
      <c r="B59" s="28" t="s">
        <v>44</v>
      </c>
      <c r="C59" s="29"/>
      <c r="D59" s="10">
        <v>115</v>
      </c>
      <c r="E59" s="11"/>
      <c r="F59" s="11"/>
      <c r="I59" s="42"/>
      <c r="J59" s="42"/>
    </row>
    <row r="60" spans="1:10" ht="12" customHeight="1" x14ac:dyDescent="0.3">
      <c r="A60" s="7" t="s">
        <v>0</v>
      </c>
      <c r="B60" s="28" t="s">
        <v>45</v>
      </c>
      <c r="C60" s="29"/>
      <c r="D60" s="10">
        <v>116</v>
      </c>
      <c r="E60" s="20"/>
      <c r="F60" s="11"/>
      <c r="I60" s="42"/>
      <c r="J60" s="42"/>
    </row>
    <row r="61" spans="1:10" ht="12" customHeight="1" x14ac:dyDescent="0.3">
      <c r="A61" s="7" t="s">
        <v>0</v>
      </c>
      <c r="B61" s="28" t="s">
        <v>46</v>
      </c>
      <c r="C61" s="29"/>
      <c r="D61" s="10">
        <v>117</v>
      </c>
      <c r="E61" s="11"/>
      <c r="F61" s="11"/>
      <c r="I61" s="42"/>
      <c r="J61" s="42"/>
    </row>
    <row r="62" spans="1:10" ht="12" customHeight="1" x14ac:dyDescent="0.3">
      <c r="A62" s="7" t="s">
        <v>0</v>
      </c>
      <c r="B62" s="28" t="s">
        <v>47</v>
      </c>
      <c r="C62" s="29"/>
      <c r="D62" s="10">
        <v>118</v>
      </c>
      <c r="E62" s="11">
        <v>105374420</v>
      </c>
      <c r="F62" s="11">
        <v>112368845</v>
      </c>
      <c r="I62" s="42"/>
      <c r="J62" s="42"/>
    </row>
    <row r="63" spans="1:10" ht="12" customHeight="1" x14ac:dyDescent="0.3">
      <c r="A63" s="7" t="s">
        <v>0</v>
      </c>
      <c r="B63" s="28" t="s">
        <v>48</v>
      </c>
      <c r="C63" s="29"/>
      <c r="D63" s="10">
        <v>119</v>
      </c>
      <c r="E63" s="11"/>
      <c r="F63" s="11"/>
      <c r="I63" s="42"/>
      <c r="J63" s="42"/>
    </row>
    <row r="64" spans="1:10" ht="12" customHeight="1" x14ac:dyDescent="0.3">
      <c r="A64" s="7" t="s">
        <v>0</v>
      </c>
      <c r="B64" s="28" t="s">
        <v>49</v>
      </c>
      <c r="C64" s="29"/>
      <c r="D64" s="10">
        <v>120</v>
      </c>
      <c r="E64" s="11"/>
      <c r="F64" s="11"/>
      <c r="I64" s="42"/>
      <c r="J64" s="42"/>
    </row>
    <row r="65" spans="1:10" ht="12" customHeight="1" x14ac:dyDescent="0.3">
      <c r="A65" s="7" t="s">
        <v>0</v>
      </c>
      <c r="B65" s="28" t="s">
        <v>50</v>
      </c>
      <c r="C65" s="29"/>
      <c r="D65" s="10">
        <v>121</v>
      </c>
      <c r="E65" s="11">
        <v>13222928</v>
      </c>
      <c r="F65" s="11">
        <v>12391082</v>
      </c>
      <c r="I65" s="42"/>
      <c r="J65" s="42"/>
    </row>
    <row r="66" spans="1:10" ht="12" customHeight="1" x14ac:dyDescent="0.3">
      <c r="A66" s="7" t="s">
        <v>0</v>
      </c>
      <c r="B66" s="28" t="s">
        <v>51</v>
      </c>
      <c r="C66" s="29"/>
      <c r="D66" s="10">
        <v>122</v>
      </c>
      <c r="E66" s="11"/>
      <c r="F66" s="11"/>
      <c r="I66" s="42"/>
      <c r="J66" s="42"/>
    </row>
    <row r="67" spans="1:10" ht="12" customHeight="1" x14ac:dyDescent="0.3">
      <c r="A67" s="7" t="s">
        <v>0</v>
      </c>
      <c r="B67" s="28" t="s">
        <v>52</v>
      </c>
      <c r="C67" s="29"/>
      <c r="D67" s="10">
        <v>123</v>
      </c>
      <c r="E67" s="11">
        <v>2873029</v>
      </c>
      <c r="F67" s="11">
        <v>3130944</v>
      </c>
      <c r="I67" s="42"/>
      <c r="J67" s="42"/>
    </row>
    <row r="68" spans="1:10" ht="24" customHeight="1" x14ac:dyDescent="0.3">
      <c r="A68" s="7" t="s">
        <v>0</v>
      </c>
      <c r="B68" s="30" t="s">
        <v>53</v>
      </c>
      <c r="C68" s="31"/>
      <c r="D68" s="8">
        <v>200</v>
      </c>
      <c r="E68" s="13">
        <f>SUM(E60:E67)</f>
        <v>121470377</v>
      </c>
      <c r="F68" s="13">
        <v>127890871</v>
      </c>
      <c r="I68" s="42"/>
      <c r="J68" s="42"/>
    </row>
    <row r="69" spans="1:10" ht="12" customHeight="1" x14ac:dyDescent="0.3">
      <c r="A69" s="7" t="s">
        <v>0</v>
      </c>
      <c r="B69" s="30" t="s">
        <v>54</v>
      </c>
      <c r="C69" s="31"/>
      <c r="D69" s="8" t="s">
        <v>0</v>
      </c>
      <c r="E69" s="13">
        <f>E68+E51</f>
        <v>140971890</v>
      </c>
      <c r="F69" s="13">
        <v>157716008</v>
      </c>
      <c r="I69" s="42"/>
      <c r="J69" s="42"/>
    </row>
    <row r="70" spans="1:10" ht="12" customHeight="1" x14ac:dyDescent="0.3">
      <c r="A70" s="7" t="s">
        <v>0</v>
      </c>
      <c r="B70" s="33" t="s">
        <v>55</v>
      </c>
      <c r="C70" s="34"/>
      <c r="D70" s="34"/>
      <c r="E70" s="34"/>
      <c r="F70" s="35"/>
    </row>
    <row r="71" spans="1:10" ht="12" customHeight="1" x14ac:dyDescent="0.3">
      <c r="A71" s="7" t="s">
        <v>0</v>
      </c>
      <c r="B71" s="30" t="s">
        <v>56</v>
      </c>
      <c r="C71" s="31"/>
      <c r="D71" s="8" t="s">
        <v>0</v>
      </c>
      <c r="E71" s="8" t="s">
        <v>0</v>
      </c>
      <c r="F71" s="8" t="s">
        <v>0</v>
      </c>
    </row>
    <row r="72" spans="1:10" ht="12" customHeight="1" x14ac:dyDescent="0.3">
      <c r="A72" s="7" t="s">
        <v>0</v>
      </c>
      <c r="B72" s="28" t="s">
        <v>57</v>
      </c>
      <c r="C72" s="29"/>
      <c r="D72" s="10">
        <v>210</v>
      </c>
      <c r="E72" s="11">
        <v>20766141</v>
      </c>
      <c r="F72" s="11">
        <v>24721178</v>
      </c>
      <c r="I72" s="42"/>
      <c r="J72" s="42"/>
    </row>
    <row r="73" spans="1:10" ht="12" customHeight="1" x14ac:dyDescent="0.3">
      <c r="A73" s="7" t="s">
        <v>0</v>
      </c>
      <c r="B73" s="28" t="s">
        <v>24</v>
      </c>
      <c r="C73" s="29"/>
      <c r="D73" s="10">
        <v>211</v>
      </c>
      <c r="E73" s="11"/>
      <c r="F73" s="11"/>
      <c r="I73" s="42"/>
      <c r="J73" s="42"/>
    </row>
    <row r="74" spans="1:10" ht="12" customHeight="1" x14ac:dyDescent="0.3">
      <c r="A74" s="7" t="s">
        <v>0</v>
      </c>
      <c r="B74" s="28" t="s">
        <v>58</v>
      </c>
      <c r="C74" s="29"/>
      <c r="D74" s="10">
        <v>212</v>
      </c>
      <c r="E74" s="11"/>
      <c r="F74" s="11"/>
      <c r="I74" s="42"/>
      <c r="J74" s="42"/>
    </row>
    <row r="75" spans="1:10" ht="12" customHeight="1" x14ac:dyDescent="0.3">
      <c r="A75" s="7" t="s">
        <v>0</v>
      </c>
      <c r="B75" s="28" t="s">
        <v>59</v>
      </c>
      <c r="C75" s="29"/>
      <c r="D75" s="10">
        <v>213</v>
      </c>
      <c r="E75" s="11">
        <v>39173288</v>
      </c>
      <c r="F75" s="11">
        <v>21490816</v>
      </c>
      <c r="I75" s="42"/>
      <c r="J75" s="42"/>
    </row>
    <row r="76" spans="1:10" ht="12" customHeight="1" x14ac:dyDescent="0.3">
      <c r="A76" s="7" t="s">
        <v>0</v>
      </c>
      <c r="B76" s="28" t="s">
        <v>60</v>
      </c>
      <c r="C76" s="29"/>
      <c r="D76" s="10">
        <v>214</v>
      </c>
      <c r="E76" s="11"/>
      <c r="F76" s="11"/>
      <c r="I76" s="42"/>
      <c r="J76" s="42"/>
    </row>
    <row r="77" spans="1:10" ht="12" customHeight="1" x14ac:dyDescent="0.3">
      <c r="A77" s="7" t="s">
        <v>0</v>
      </c>
      <c r="B77" s="28" t="s">
        <v>61</v>
      </c>
      <c r="C77" s="29"/>
      <c r="D77" s="10">
        <v>215</v>
      </c>
      <c r="E77" s="11">
        <v>1718790</v>
      </c>
      <c r="F77" s="11">
        <v>1368111</v>
      </c>
      <c r="I77" s="42"/>
      <c r="J77" s="42"/>
    </row>
    <row r="78" spans="1:10" ht="12" customHeight="1" x14ac:dyDescent="0.3">
      <c r="A78" s="7" t="s">
        <v>0</v>
      </c>
      <c r="B78" s="28" t="s">
        <v>62</v>
      </c>
      <c r="C78" s="29"/>
      <c r="D78" s="10">
        <v>216</v>
      </c>
      <c r="E78" s="11"/>
      <c r="F78" s="11"/>
      <c r="I78" s="42"/>
      <c r="J78" s="42"/>
    </row>
    <row r="79" spans="1:10" ht="12" customHeight="1" x14ac:dyDescent="0.3">
      <c r="A79" s="7" t="s">
        <v>0</v>
      </c>
      <c r="B79" s="28" t="s">
        <v>63</v>
      </c>
      <c r="C79" s="29"/>
      <c r="D79" s="10">
        <v>217</v>
      </c>
      <c r="E79" s="11">
        <f>456982+3009480+3250919</f>
        <v>6717381</v>
      </c>
      <c r="F79" s="11">
        <v>7848731</v>
      </c>
      <c r="I79" s="42"/>
      <c r="J79" s="42"/>
    </row>
    <row r="80" spans="1:10" ht="24.75" customHeight="1" x14ac:dyDescent="0.3">
      <c r="A80" s="7" t="s">
        <v>0</v>
      </c>
      <c r="B80" s="30" t="s">
        <v>64</v>
      </c>
      <c r="C80" s="31"/>
      <c r="D80" s="8">
        <v>300</v>
      </c>
      <c r="E80" s="13">
        <f>SUM(E72:E79)</f>
        <v>68375600</v>
      </c>
      <c r="F80" s="13">
        <v>55428836</v>
      </c>
      <c r="I80" s="42"/>
      <c r="J80" s="42"/>
    </row>
    <row r="81" spans="1:10" ht="12" customHeight="1" x14ac:dyDescent="0.3">
      <c r="A81" s="7" t="s">
        <v>0</v>
      </c>
      <c r="B81" s="28" t="s">
        <v>65</v>
      </c>
      <c r="C81" s="29"/>
      <c r="D81" s="10">
        <v>301</v>
      </c>
      <c r="E81" s="11"/>
      <c r="F81" s="11"/>
      <c r="I81" s="42"/>
      <c r="J81" s="42"/>
    </row>
    <row r="82" spans="1:10" ht="12" customHeight="1" x14ac:dyDescent="0.3">
      <c r="A82" s="7" t="s">
        <v>0</v>
      </c>
      <c r="B82" s="30" t="s">
        <v>66</v>
      </c>
      <c r="C82" s="31"/>
      <c r="D82" s="8" t="s">
        <v>0</v>
      </c>
      <c r="E82" s="13" t="s">
        <v>0</v>
      </c>
      <c r="F82" s="13" t="s">
        <v>0</v>
      </c>
      <c r="I82" s="42"/>
      <c r="J82" s="42"/>
    </row>
    <row r="83" spans="1:10" ht="12" customHeight="1" x14ac:dyDescent="0.3">
      <c r="A83" s="7" t="s">
        <v>0</v>
      </c>
      <c r="B83" s="28" t="s">
        <v>57</v>
      </c>
      <c r="C83" s="29"/>
      <c r="D83" s="10">
        <v>310</v>
      </c>
      <c r="E83" s="11"/>
      <c r="F83" s="11"/>
      <c r="I83" s="42"/>
      <c r="J83" s="42"/>
    </row>
    <row r="84" spans="1:10" ht="12" customHeight="1" x14ac:dyDescent="0.3">
      <c r="A84" s="7" t="s">
        <v>0</v>
      </c>
      <c r="B84" s="28" t="s">
        <v>24</v>
      </c>
      <c r="C84" s="29"/>
      <c r="D84" s="10">
        <v>311</v>
      </c>
      <c r="E84" s="11"/>
      <c r="F84" s="11"/>
      <c r="I84" s="42"/>
      <c r="J84" s="42"/>
    </row>
    <row r="85" spans="1:10" ht="12" customHeight="1" x14ac:dyDescent="0.3">
      <c r="A85" s="7" t="s">
        <v>0</v>
      </c>
      <c r="B85" s="28" t="s">
        <v>67</v>
      </c>
      <c r="C85" s="29"/>
      <c r="D85" s="10">
        <v>312</v>
      </c>
      <c r="E85" s="11"/>
      <c r="F85" s="11"/>
      <c r="I85" s="42"/>
      <c r="J85" s="42"/>
    </row>
    <row r="86" spans="1:10" ht="12" customHeight="1" x14ac:dyDescent="0.3">
      <c r="A86" s="7" t="s">
        <v>0</v>
      </c>
      <c r="B86" s="28" t="s">
        <v>68</v>
      </c>
      <c r="C86" s="29"/>
      <c r="D86" s="10">
        <v>313</v>
      </c>
      <c r="E86" s="11"/>
      <c r="F86" s="11"/>
      <c r="I86" s="42"/>
      <c r="J86" s="42"/>
    </row>
    <row r="87" spans="1:10" ht="12" customHeight="1" x14ac:dyDescent="0.3">
      <c r="A87" s="7" t="s">
        <v>0</v>
      </c>
      <c r="B87" s="28" t="s">
        <v>69</v>
      </c>
      <c r="C87" s="29"/>
      <c r="D87" s="10">
        <v>314</v>
      </c>
      <c r="E87" s="11"/>
      <c r="F87" s="11"/>
      <c r="I87" s="42"/>
      <c r="J87" s="42"/>
    </row>
    <row r="88" spans="1:10" ht="12" customHeight="1" x14ac:dyDescent="0.3">
      <c r="A88" s="7" t="s">
        <v>0</v>
      </c>
      <c r="B88" s="28" t="s">
        <v>70</v>
      </c>
      <c r="C88" s="29"/>
      <c r="D88" s="10">
        <v>315</v>
      </c>
      <c r="E88" s="11">
        <v>5295983</v>
      </c>
      <c r="F88" s="11">
        <v>5231448</v>
      </c>
      <c r="I88" s="42"/>
      <c r="J88" s="42"/>
    </row>
    <row r="89" spans="1:10" ht="12" customHeight="1" x14ac:dyDescent="0.3">
      <c r="A89" s="7" t="s">
        <v>0</v>
      </c>
      <c r="B89" s="28" t="s">
        <v>71</v>
      </c>
      <c r="C89" s="29"/>
      <c r="D89" s="10">
        <v>316</v>
      </c>
      <c r="E89" s="11">
        <v>1349963</v>
      </c>
      <c r="F89" s="11">
        <v>1426245</v>
      </c>
      <c r="I89" s="42"/>
      <c r="J89" s="42"/>
    </row>
    <row r="90" spans="1:10" ht="24" customHeight="1" x14ac:dyDescent="0.3">
      <c r="A90" s="7" t="s">
        <v>0</v>
      </c>
      <c r="B90" s="30" t="s">
        <v>72</v>
      </c>
      <c r="C90" s="31"/>
      <c r="D90" s="8">
        <v>400</v>
      </c>
      <c r="E90" s="13">
        <f>SUM(E88:E89)</f>
        <v>6645946</v>
      </c>
      <c r="F90" s="13">
        <v>6657693</v>
      </c>
      <c r="I90" s="42"/>
      <c r="J90" s="42"/>
    </row>
    <row r="91" spans="1:10" ht="12" customHeight="1" x14ac:dyDescent="0.3">
      <c r="A91" s="7" t="s">
        <v>0</v>
      </c>
      <c r="B91" s="30" t="s">
        <v>73</v>
      </c>
      <c r="C91" s="31"/>
      <c r="D91" s="8" t="s">
        <v>0</v>
      </c>
      <c r="E91" s="13" t="s">
        <v>0</v>
      </c>
      <c r="F91" s="13" t="s">
        <v>0</v>
      </c>
      <c r="I91" s="42"/>
      <c r="J91" s="42"/>
    </row>
    <row r="92" spans="1:10" ht="12" customHeight="1" x14ac:dyDescent="0.3">
      <c r="A92" s="7" t="s">
        <v>0</v>
      </c>
      <c r="B92" s="28" t="s">
        <v>74</v>
      </c>
      <c r="C92" s="29"/>
      <c r="D92" s="10">
        <v>410</v>
      </c>
      <c r="E92" s="11">
        <v>33800000</v>
      </c>
      <c r="F92" s="11">
        <v>33800000</v>
      </c>
      <c r="I92" s="42"/>
      <c r="J92" s="42"/>
    </row>
    <row r="93" spans="1:10" ht="12" customHeight="1" x14ac:dyDescent="0.3">
      <c r="A93" s="7" t="s">
        <v>0</v>
      </c>
      <c r="B93" s="28" t="s">
        <v>75</v>
      </c>
      <c r="C93" s="29"/>
      <c r="D93" s="10">
        <v>411</v>
      </c>
      <c r="E93" s="11"/>
      <c r="F93" s="11"/>
      <c r="I93" s="42"/>
      <c r="J93" s="42"/>
    </row>
    <row r="94" spans="1:10" ht="12" customHeight="1" x14ac:dyDescent="0.3">
      <c r="A94" s="7" t="s">
        <v>0</v>
      </c>
      <c r="B94" s="28" t="s">
        <v>76</v>
      </c>
      <c r="C94" s="29"/>
      <c r="D94" s="10">
        <v>412</v>
      </c>
      <c r="E94" s="11"/>
      <c r="F94" s="11"/>
      <c r="I94" s="42"/>
      <c r="J94" s="42"/>
    </row>
    <row r="95" spans="1:10" ht="12" customHeight="1" x14ac:dyDescent="0.3">
      <c r="A95" s="7" t="s">
        <v>0</v>
      </c>
      <c r="B95" s="28" t="s">
        <v>77</v>
      </c>
      <c r="C95" s="29"/>
      <c r="D95" s="10">
        <v>413</v>
      </c>
      <c r="E95" s="11"/>
      <c r="F95" s="11"/>
      <c r="I95" s="42"/>
      <c r="J95" s="42"/>
    </row>
    <row r="96" spans="1:10" ht="12" customHeight="1" x14ac:dyDescent="0.3">
      <c r="A96" s="7" t="s">
        <v>0</v>
      </c>
      <c r="B96" s="28" t="s">
        <v>78</v>
      </c>
      <c r="C96" s="29"/>
      <c r="D96" s="10">
        <v>414</v>
      </c>
      <c r="E96" s="11">
        <v>32150344</v>
      </c>
      <c r="F96" s="11">
        <v>61829479</v>
      </c>
      <c r="I96" s="42"/>
      <c r="J96" s="42"/>
    </row>
    <row r="97" spans="1:10" ht="24" customHeight="1" x14ac:dyDescent="0.3">
      <c r="A97" s="7" t="s">
        <v>0</v>
      </c>
      <c r="B97" s="28" t="s">
        <v>79</v>
      </c>
      <c r="C97" s="29"/>
      <c r="D97" s="10">
        <v>420</v>
      </c>
      <c r="E97" s="11">
        <f>SUM(E92:E96)</f>
        <v>65950344</v>
      </c>
      <c r="F97" s="11">
        <v>95629479</v>
      </c>
      <c r="I97" s="42"/>
      <c r="J97" s="42"/>
    </row>
    <row r="98" spans="1:10" ht="12" customHeight="1" x14ac:dyDescent="0.3">
      <c r="A98" s="7" t="s">
        <v>0</v>
      </c>
      <c r="B98" s="28" t="s">
        <v>80</v>
      </c>
      <c r="C98" s="29"/>
      <c r="D98" s="10">
        <v>421</v>
      </c>
      <c r="E98" s="11"/>
      <c r="F98" s="11"/>
      <c r="I98" s="42"/>
      <c r="J98" s="42"/>
    </row>
    <row r="99" spans="1:10" ht="12" customHeight="1" x14ac:dyDescent="0.3">
      <c r="A99" s="7" t="s">
        <v>0</v>
      </c>
      <c r="B99" s="30" t="s">
        <v>81</v>
      </c>
      <c r="C99" s="31"/>
      <c r="D99" s="8">
        <v>500</v>
      </c>
      <c r="E99" s="13">
        <f>E97</f>
        <v>65950344</v>
      </c>
      <c r="F99" s="13">
        <v>95629479</v>
      </c>
      <c r="I99" s="42"/>
      <c r="J99" s="42"/>
    </row>
    <row r="100" spans="1:10" ht="12" customHeight="1" x14ac:dyDescent="0.3">
      <c r="A100" s="7" t="s">
        <v>0</v>
      </c>
      <c r="B100" s="30" t="s">
        <v>82</v>
      </c>
      <c r="C100" s="31"/>
      <c r="D100" s="8" t="s">
        <v>0</v>
      </c>
      <c r="E100" s="13">
        <f>E99+E90+E80</f>
        <v>140971890</v>
      </c>
      <c r="F100" s="13">
        <v>157716008</v>
      </c>
      <c r="I100" s="42"/>
      <c r="J100" s="42"/>
    </row>
    <row r="101" spans="1:10" ht="12" customHeight="1" x14ac:dyDescent="0.3">
      <c r="B101" s="2" t="s">
        <v>0</v>
      </c>
      <c r="C101" s="2" t="s">
        <v>0</v>
      </c>
      <c r="D101" s="2" t="s">
        <v>0</v>
      </c>
      <c r="E101" s="23">
        <f>E100-E69</f>
        <v>0</v>
      </c>
      <c r="F101" s="23">
        <f>F100-F69</f>
        <v>0</v>
      </c>
      <c r="G101" s="2"/>
    </row>
    <row r="102" spans="1:10" ht="12" customHeight="1" x14ac:dyDescent="0.3">
      <c r="B102" s="2" t="s">
        <v>0</v>
      </c>
      <c r="C102" s="2" t="s">
        <v>0</v>
      </c>
      <c r="D102" s="2" t="s">
        <v>0</v>
      </c>
      <c r="E102" s="24" t="s">
        <v>0</v>
      </c>
      <c r="F102" s="24" t="s">
        <v>0</v>
      </c>
      <c r="G102" s="2"/>
    </row>
    <row r="103" spans="1:10" ht="12" customHeight="1" x14ac:dyDescent="0.3">
      <c r="B103" s="32" t="s">
        <v>141</v>
      </c>
      <c r="C103" s="26"/>
      <c r="D103" s="6" t="s">
        <v>0</v>
      </c>
      <c r="E103" s="14" t="s">
        <v>0</v>
      </c>
      <c r="F103" s="6" t="s">
        <v>0</v>
      </c>
      <c r="G103" s="2"/>
    </row>
    <row r="104" spans="1:10" ht="12" customHeight="1" x14ac:dyDescent="0.3">
      <c r="B104" s="25" t="s">
        <v>83</v>
      </c>
      <c r="C104" s="25"/>
      <c r="D104" s="6" t="s">
        <v>0</v>
      </c>
      <c r="E104" s="15" t="s">
        <v>84</v>
      </c>
      <c r="F104" s="6" t="s">
        <v>0</v>
      </c>
      <c r="G104" s="2"/>
    </row>
    <row r="105" spans="1:10" ht="12" customHeight="1" x14ac:dyDescent="0.3">
      <c r="B105" s="26" t="s">
        <v>85</v>
      </c>
      <c r="C105" s="26"/>
      <c r="D105" s="6" t="s">
        <v>0</v>
      </c>
      <c r="E105" s="14" t="s">
        <v>0</v>
      </c>
      <c r="F105" s="6" t="s">
        <v>0</v>
      </c>
      <c r="G105" s="2"/>
    </row>
    <row r="106" spans="1:10" ht="12" customHeight="1" x14ac:dyDescent="0.3">
      <c r="B106" s="25" t="s">
        <v>86</v>
      </c>
      <c r="C106" s="25"/>
      <c r="D106" s="6" t="s">
        <v>0</v>
      </c>
      <c r="E106" s="15" t="s">
        <v>84</v>
      </c>
      <c r="F106" s="6" t="s">
        <v>0</v>
      </c>
      <c r="G106" s="2"/>
    </row>
    <row r="107" spans="1:10" ht="12" customHeight="1" x14ac:dyDescent="0.3">
      <c r="B107" s="27" t="s">
        <v>87</v>
      </c>
      <c r="C107" s="27"/>
      <c r="D107" s="27"/>
      <c r="E107" s="27"/>
      <c r="F107" s="27"/>
      <c r="G107" s="2"/>
    </row>
    <row r="108" spans="1:10" ht="15" hidden="1" customHeight="1" x14ac:dyDescent="0.3"/>
    <row r="109" spans="1:10" ht="15" hidden="1" customHeight="1" x14ac:dyDescent="0.3"/>
    <row r="110" spans="1:10" ht="15" hidden="1" customHeight="1" x14ac:dyDescent="0.3"/>
    <row r="111" spans="1:10" ht="15" hidden="1" customHeight="1" x14ac:dyDescent="0.3"/>
    <row r="112" spans="1:10" ht="15" hidden="1" customHeight="1" x14ac:dyDescent="0.3"/>
    <row r="113" ht="15" hidden="1" customHeight="1" x14ac:dyDescent="0.3"/>
    <row r="114" ht="15" hidden="1" customHeight="1" x14ac:dyDescent="0.3"/>
  </sheetData>
  <mergeCells count="82">
    <mergeCell ref="C13:F13"/>
    <mergeCell ref="B1:F1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47:C47"/>
    <mergeCell ref="B15:F15"/>
    <mergeCell ref="B16:F16"/>
    <mergeCell ref="B37:C37"/>
    <mergeCell ref="B39:F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F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</mergeCells>
  <pageMargins left="0.70866141732283505" right="0.70866141732283505" top="0.74803149606299202" bottom="0.74803149606299202" header="0.31496062992126" footer="0.31496062992126"/>
  <pageSetup paperSize="9" scale="65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B1" workbookViewId="0">
      <selection activeCell="I37" sqref="I37"/>
    </sheetView>
  </sheetViews>
  <sheetFormatPr defaultRowHeight="15" customHeight="1" x14ac:dyDescent="0.3"/>
  <cols>
    <col min="1" max="1" width="2.77734375" style="1" hidden="1" customWidth="1"/>
    <col min="2" max="2" width="54.33203125" style="1" bestFit="1" customWidth="1"/>
    <col min="3" max="3" width="6.21875" style="1" bestFit="1" customWidth="1"/>
    <col min="4" max="4" width="16.77734375" style="1" bestFit="1" customWidth="1"/>
    <col min="5" max="5" width="14" style="1" customWidth="1"/>
    <col min="6" max="6" width="3.21875" style="1" hidden="1" customWidth="1" collapsed="1"/>
    <col min="7" max="16384" width="8.88671875" style="1"/>
  </cols>
  <sheetData>
    <row r="1" spans="1:6" ht="12" customHeight="1" x14ac:dyDescent="0.3">
      <c r="A1" s="2" t="s">
        <v>0</v>
      </c>
      <c r="B1" s="2" t="s">
        <v>0</v>
      </c>
      <c r="C1" s="39" t="s">
        <v>88</v>
      </c>
      <c r="D1" s="39"/>
      <c r="E1" s="39"/>
      <c r="F1" s="2"/>
    </row>
    <row r="2" spans="1:6" ht="12" customHeight="1" x14ac:dyDescent="0.3">
      <c r="A2" s="2" t="s">
        <v>0</v>
      </c>
      <c r="B2" s="2" t="s">
        <v>0</v>
      </c>
      <c r="C2" s="39" t="s">
        <v>2</v>
      </c>
      <c r="D2" s="39"/>
      <c r="E2" s="39"/>
      <c r="F2" s="2"/>
    </row>
    <row r="3" spans="1:6" ht="12" customHeight="1" x14ac:dyDescent="0.3">
      <c r="A3" s="2" t="s">
        <v>0</v>
      </c>
      <c r="B3" s="2" t="s">
        <v>0</v>
      </c>
      <c r="C3" s="39" t="s">
        <v>3</v>
      </c>
      <c r="D3" s="39"/>
      <c r="E3" s="39"/>
      <c r="F3" s="2"/>
    </row>
    <row r="4" spans="1:6" ht="12" customHeight="1" x14ac:dyDescent="0.3">
      <c r="A4" s="2" t="s">
        <v>0</v>
      </c>
      <c r="B4" s="2" t="s">
        <v>0</v>
      </c>
      <c r="C4" s="39" t="s">
        <v>4</v>
      </c>
      <c r="D4" s="39"/>
      <c r="E4" s="39"/>
      <c r="F4" s="2"/>
    </row>
    <row r="5" spans="1:6" ht="12" customHeight="1" x14ac:dyDescent="0.3">
      <c r="A5" s="2" t="s">
        <v>0</v>
      </c>
      <c r="B5" s="2" t="s">
        <v>0</v>
      </c>
      <c r="C5" s="27" t="s">
        <v>0</v>
      </c>
      <c r="D5" s="27"/>
      <c r="E5" s="27"/>
      <c r="F5" s="2"/>
    </row>
    <row r="6" spans="1:6" ht="12" customHeight="1" x14ac:dyDescent="0.3">
      <c r="A6" s="2" t="s">
        <v>0</v>
      </c>
      <c r="B6" s="2" t="s">
        <v>0</v>
      </c>
      <c r="C6" s="39" t="s">
        <v>89</v>
      </c>
      <c r="D6" s="39"/>
      <c r="E6" s="39"/>
      <c r="F6" s="2"/>
    </row>
    <row r="7" spans="1:6" ht="12" customHeight="1" x14ac:dyDescent="0.3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6" ht="12" customHeight="1" x14ac:dyDescent="0.3">
      <c r="A8" s="2" t="s">
        <v>0</v>
      </c>
      <c r="B8" s="27" t="s">
        <v>6</v>
      </c>
      <c r="C8" s="27"/>
      <c r="D8" s="27"/>
      <c r="E8" s="27"/>
      <c r="F8" s="2"/>
    </row>
    <row r="9" spans="1:6" ht="12" customHeight="1" x14ac:dyDescent="0.3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6" ht="14.25" customHeight="1" x14ac:dyDescent="0.3">
      <c r="A10" s="2" t="s">
        <v>0</v>
      </c>
      <c r="B10" s="36" t="s">
        <v>90</v>
      </c>
      <c r="C10" s="36"/>
      <c r="D10" s="36"/>
      <c r="E10" s="36"/>
      <c r="F10" s="2"/>
    </row>
    <row r="11" spans="1:6" ht="12" customHeight="1" x14ac:dyDescent="0.3">
      <c r="A11" s="2" t="s">
        <v>0</v>
      </c>
      <c r="B11" s="37" t="s">
        <v>142</v>
      </c>
      <c r="C11" s="37"/>
      <c r="D11" s="37"/>
      <c r="E11" s="37"/>
      <c r="F11" s="2"/>
    </row>
    <row r="12" spans="1:6" ht="12" customHeight="1" x14ac:dyDescent="0.3">
      <c r="A12" s="2" t="s">
        <v>0</v>
      </c>
      <c r="B12" s="2" t="s">
        <v>0</v>
      </c>
      <c r="C12" s="2" t="s">
        <v>0</v>
      </c>
      <c r="D12" s="2" t="s">
        <v>0</v>
      </c>
      <c r="E12" s="3" t="s">
        <v>13</v>
      </c>
      <c r="F12" s="2"/>
    </row>
    <row r="13" spans="1:6" ht="15" hidden="1" customHeight="1" x14ac:dyDescent="0.3"/>
    <row r="14" spans="1:6" ht="15" hidden="1" customHeight="1" x14ac:dyDescent="0.3"/>
    <row r="15" spans="1:6" ht="15" hidden="1" customHeight="1" x14ac:dyDescent="0.3"/>
    <row r="16" spans="1:6" ht="15" hidden="1" customHeight="1" x14ac:dyDescent="0.3"/>
    <row r="17" spans="1:5" ht="15" hidden="1" customHeight="1" x14ac:dyDescent="0.3"/>
    <row r="18" spans="1:5" ht="15" hidden="1" customHeight="1" x14ac:dyDescent="0.3"/>
    <row r="19" spans="1:5" ht="15" hidden="1" customHeight="1" x14ac:dyDescent="0.3"/>
    <row r="20" spans="1:5" ht="15" hidden="1" customHeight="1" x14ac:dyDescent="0.3"/>
    <row r="21" spans="1:5" ht="15" hidden="1" customHeight="1" x14ac:dyDescent="0.3"/>
    <row r="22" spans="1:5" ht="15" hidden="1" customHeight="1" x14ac:dyDescent="0.3"/>
    <row r="23" spans="1:5" ht="15" hidden="1" customHeight="1" x14ac:dyDescent="0.3"/>
    <row r="24" spans="1:5" ht="15" hidden="1" customHeight="1" x14ac:dyDescent="0.3"/>
    <row r="25" spans="1:5" ht="24" customHeight="1" x14ac:dyDescent="0.3">
      <c r="A25" s="7" t="s">
        <v>0</v>
      </c>
      <c r="B25" s="8" t="s">
        <v>91</v>
      </c>
      <c r="C25" s="8" t="s">
        <v>15</v>
      </c>
      <c r="D25" s="8" t="s">
        <v>92</v>
      </c>
      <c r="E25" s="8" t="s">
        <v>93</v>
      </c>
    </row>
    <row r="26" spans="1:5" ht="15" hidden="1" customHeight="1" x14ac:dyDescent="0.3"/>
    <row r="27" spans="1:5" ht="12" customHeight="1" x14ac:dyDescent="0.3">
      <c r="A27" s="7" t="s">
        <v>0</v>
      </c>
      <c r="B27" s="7" t="s">
        <v>94</v>
      </c>
      <c r="C27" s="12" t="s">
        <v>21</v>
      </c>
      <c r="D27" s="11">
        <v>48034649.471430011</v>
      </c>
      <c r="E27" s="17">
        <v>44107190.528569989</v>
      </c>
    </row>
    <row r="28" spans="1:5" ht="12" customHeight="1" x14ac:dyDescent="0.3">
      <c r="A28" s="7" t="s">
        <v>0</v>
      </c>
      <c r="B28" s="7" t="s">
        <v>95</v>
      </c>
      <c r="C28" s="12" t="s">
        <v>23</v>
      </c>
      <c r="D28" s="11">
        <v>20870328.992679998</v>
      </c>
      <c r="E28" s="17">
        <v>18468113.007320002</v>
      </c>
    </row>
    <row r="29" spans="1:5" ht="12" customHeight="1" x14ac:dyDescent="0.3">
      <c r="A29" s="7" t="s">
        <v>0</v>
      </c>
      <c r="B29" s="9" t="s">
        <v>96</v>
      </c>
      <c r="C29" s="16" t="s">
        <v>25</v>
      </c>
      <c r="D29" s="19">
        <f>D27-D28</f>
        <v>27164320.478750013</v>
      </c>
      <c r="E29" s="18">
        <v>25639077.521249987</v>
      </c>
    </row>
    <row r="30" spans="1:5" ht="12" customHeight="1" x14ac:dyDescent="0.3">
      <c r="A30" s="7" t="s">
        <v>0</v>
      </c>
      <c r="B30" s="7" t="s">
        <v>97</v>
      </c>
      <c r="C30" s="12" t="s">
        <v>27</v>
      </c>
      <c r="D30" s="11">
        <v>3178684.2272600001</v>
      </c>
      <c r="E30" s="17">
        <v>2943373.7727399999</v>
      </c>
    </row>
    <row r="31" spans="1:5" ht="12" customHeight="1" x14ac:dyDescent="0.3">
      <c r="A31" s="7" t="s">
        <v>0</v>
      </c>
      <c r="B31" s="7" t="s">
        <v>98</v>
      </c>
      <c r="C31" s="12" t="s">
        <v>29</v>
      </c>
      <c r="D31" s="11">
        <v>2846657.00428</v>
      </c>
      <c r="E31" s="17">
        <v>2402070.99572</v>
      </c>
    </row>
    <row r="32" spans="1:5" ht="12" customHeight="1" x14ac:dyDescent="0.3">
      <c r="A32" s="7" t="s">
        <v>0</v>
      </c>
      <c r="B32" s="7" t="s">
        <v>99</v>
      </c>
      <c r="C32" s="12" t="s">
        <v>31</v>
      </c>
      <c r="D32" s="11">
        <v>232522.83522000001</v>
      </c>
      <c r="E32" s="17">
        <v>602991.16477999999</v>
      </c>
    </row>
    <row r="33" spans="1:5" ht="12" customHeight="1" x14ac:dyDescent="0.3">
      <c r="A33" s="7" t="s">
        <v>0</v>
      </c>
      <c r="B33" s="7" t="s">
        <v>100</v>
      </c>
      <c r="C33" s="12" t="s">
        <v>33</v>
      </c>
      <c r="D33" s="11">
        <v>126824.19243999998</v>
      </c>
      <c r="E33" s="17">
        <v>164499.80756000002</v>
      </c>
    </row>
    <row r="34" spans="1:5" ht="24" customHeight="1" x14ac:dyDescent="0.3">
      <c r="A34" s="7" t="s">
        <v>0</v>
      </c>
      <c r="B34" s="9" t="s">
        <v>101</v>
      </c>
      <c r="C34" s="16" t="s">
        <v>102</v>
      </c>
      <c r="D34" s="19">
        <f>D29-D30-D31-D32+D33</f>
        <v>21033280.604430009</v>
      </c>
      <c r="E34" s="18">
        <v>19855141.395569991</v>
      </c>
    </row>
    <row r="35" spans="1:5" ht="12" customHeight="1" x14ac:dyDescent="0.3">
      <c r="A35" s="7" t="s">
        <v>0</v>
      </c>
      <c r="B35" s="7" t="s">
        <v>103</v>
      </c>
      <c r="C35" s="12" t="s">
        <v>104</v>
      </c>
      <c r="D35" s="11">
        <v>168026.601</v>
      </c>
      <c r="E35" s="17">
        <v>138097.399</v>
      </c>
    </row>
    <row r="36" spans="1:5" ht="12" customHeight="1" x14ac:dyDescent="0.3">
      <c r="A36" s="7" t="s">
        <v>0</v>
      </c>
      <c r="B36" s="7" t="s">
        <v>105</v>
      </c>
      <c r="C36" s="12" t="s">
        <v>106</v>
      </c>
      <c r="D36" s="11">
        <v>387741.84931999998</v>
      </c>
      <c r="E36" s="17">
        <v>417728.15068000002</v>
      </c>
    </row>
    <row r="37" spans="1:5" ht="24" customHeight="1" x14ac:dyDescent="0.3">
      <c r="A37" s="7" t="s">
        <v>0</v>
      </c>
      <c r="B37" s="7" t="s">
        <v>107</v>
      </c>
      <c r="C37" s="12" t="s">
        <v>108</v>
      </c>
      <c r="D37" s="11">
        <v>0</v>
      </c>
      <c r="E37" s="17">
        <v>0</v>
      </c>
    </row>
    <row r="38" spans="1:5" ht="12" customHeight="1" x14ac:dyDescent="0.3">
      <c r="A38" s="7" t="s">
        <v>0</v>
      </c>
      <c r="B38" s="7" t="s">
        <v>109</v>
      </c>
      <c r="C38" s="12" t="s">
        <v>110</v>
      </c>
      <c r="D38" s="11">
        <v>0</v>
      </c>
      <c r="E38" s="17">
        <v>0</v>
      </c>
    </row>
    <row r="39" spans="1:5" ht="12" customHeight="1" x14ac:dyDescent="0.3">
      <c r="A39" s="7" t="s">
        <v>0</v>
      </c>
      <c r="B39" s="7" t="s">
        <v>111</v>
      </c>
      <c r="C39" s="12" t="s">
        <v>112</v>
      </c>
      <c r="D39" s="11">
        <v>0</v>
      </c>
      <c r="E39" s="17">
        <v>0</v>
      </c>
    </row>
    <row r="40" spans="1:5" ht="24" customHeight="1" x14ac:dyDescent="0.3">
      <c r="A40" s="7" t="s">
        <v>0</v>
      </c>
      <c r="B40" s="9" t="s">
        <v>113</v>
      </c>
      <c r="C40" s="8">
        <v>100</v>
      </c>
      <c r="D40" s="19">
        <f>D34+D35-D36</f>
        <v>20813565.35611001</v>
      </c>
      <c r="E40" s="18">
        <v>19575510.64388999</v>
      </c>
    </row>
    <row r="41" spans="1:5" ht="12" customHeight="1" x14ac:dyDescent="0.3">
      <c r="A41" s="7" t="s">
        <v>0</v>
      </c>
      <c r="B41" s="7" t="s">
        <v>114</v>
      </c>
      <c r="C41" s="10">
        <v>101</v>
      </c>
      <c r="D41" s="11">
        <v>4301615.5492199995</v>
      </c>
      <c r="E41" s="17">
        <v>3939990.4507800001</v>
      </c>
    </row>
    <row r="42" spans="1:5" ht="24" customHeight="1" x14ac:dyDescent="0.3">
      <c r="A42" s="7" t="s">
        <v>0</v>
      </c>
      <c r="B42" s="9" t="s">
        <v>115</v>
      </c>
      <c r="C42" s="8">
        <v>200</v>
      </c>
      <c r="D42" s="19">
        <f>D40-D41</f>
        <v>16511949.806890011</v>
      </c>
      <c r="E42" s="18">
        <v>15635520.193109989</v>
      </c>
    </row>
    <row r="43" spans="1:5" ht="12" customHeight="1" x14ac:dyDescent="0.3">
      <c r="A43" s="7" t="s">
        <v>0</v>
      </c>
      <c r="B43" s="7" t="s">
        <v>116</v>
      </c>
      <c r="C43" s="10">
        <v>201</v>
      </c>
      <c r="D43" s="11"/>
      <c r="E43" s="17"/>
    </row>
    <row r="44" spans="1:5" ht="12" customHeight="1" x14ac:dyDescent="0.3">
      <c r="A44" s="7" t="s">
        <v>0</v>
      </c>
      <c r="B44" s="9" t="s">
        <v>117</v>
      </c>
      <c r="C44" s="8">
        <v>300</v>
      </c>
      <c r="D44" s="13">
        <f>D42</f>
        <v>16511949.806890011</v>
      </c>
      <c r="E44" s="18">
        <v>15635520.193109989</v>
      </c>
    </row>
    <row r="45" spans="1:5" ht="12" customHeight="1" x14ac:dyDescent="0.3">
      <c r="A45" s="7" t="s">
        <v>0</v>
      </c>
      <c r="B45" s="7" t="s">
        <v>118</v>
      </c>
      <c r="C45" s="10" t="s">
        <v>0</v>
      </c>
      <c r="D45" s="11"/>
      <c r="E45" s="11"/>
    </row>
    <row r="46" spans="1:5" ht="12" customHeight="1" x14ac:dyDescent="0.3">
      <c r="A46" s="7" t="s">
        <v>0</v>
      </c>
      <c r="B46" s="7" t="s">
        <v>119</v>
      </c>
      <c r="C46" s="10" t="s">
        <v>0</v>
      </c>
      <c r="D46" s="11"/>
      <c r="E46" s="11"/>
    </row>
    <row r="47" spans="1:5" ht="14.25" customHeight="1" x14ac:dyDescent="0.3">
      <c r="A47" s="7" t="s">
        <v>0</v>
      </c>
      <c r="B47" s="9" t="s">
        <v>120</v>
      </c>
      <c r="C47" s="8">
        <v>400</v>
      </c>
      <c r="D47" s="13"/>
      <c r="E47" s="13"/>
    </row>
    <row r="48" spans="1:5" ht="12" customHeight="1" x14ac:dyDescent="0.3">
      <c r="A48" s="7" t="s">
        <v>0</v>
      </c>
      <c r="B48" s="28" t="s">
        <v>121</v>
      </c>
      <c r="C48" s="41"/>
      <c r="D48" s="41"/>
      <c r="E48" s="29"/>
    </row>
    <row r="49" spans="1:5" ht="12" customHeight="1" x14ac:dyDescent="0.3">
      <c r="A49" s="7" t="s">
        <v>0</v>
      </c>
      <c r="B49" s="7" t="s">
        <v>122</v>
      </c>
      <c r="C49" s="10">
        <v>410</v>
      </c>
      <c r="D49" s="11"/>
      <c r="E49" s="11"/>
    </row>
    <row r="50" spans="1:5" ht="12" customHeight="1" x14ac:dyDescent="0.3">
      <c r="A50" s="7" t="s">
        <v>0</v>
      </c>
      <c r="B50" s="7" t="s">
        <v>123</v>
      </c>
      <c r="C50" s="10">
        <v>411</v>
      </c>
      <c r="D50" s="11"/>
      <c r="E50" s="11"/>
    </row>
    <row r="51" spans="1:5" ht="26.25" customHeight="1" x14ac:dyDescent="0.3">
      <c r="A51" s="7" t="s">
        <v>0</v>
      </c>
      <c r="B51" s="7" t="s">
        <v>124</v>
      </c>
      <c r="C51" s="10">
        <v>412</v>
      </c>
      <c r="D51" s="11"/>
      <c r="E51" s="11"/>
    </row>
    <row r="52" spans="1:5" ht="12" customHeight="1" x14ac:dyDescent="0.3">
      <c r="A52" s="7" t="s">
        <v>0</v>
      </c>
      <c r="B52" s="7" t="s">
        <v>125</v>
      </c>
      <c r="C52" s="10">
        <v>413</v>
      </c>
      <c r="D52" s="11"/>
      <c r="E52" s="11"/>
    </row>
    <row r="53" spans="1:5" ht="24" customHeight="1" x14ac:dyDescent="0.3">
      <c r="A53" s="7" t="s">
        <v>0</v>
      </c>
      <c r="B53" s="7" t="s">
        <v>126</v>
      </c>
      <c r="C53" s="10">
        <v>414</v>
      </c>
      <c r="D53" s="11"/>
      <c r="E53" s="11"/>
    </row>
    <row r="54" spans="1:5" ht="12" customHeight="1" x14ac:dyDescent="0.3">
      <c r="A54" s="7" t="s">
        <v>0</v>
      </c>
      <c r="B54" s="7" t="s">
        <v>127</v>
      </c>
      <c r="C54" s="10">
        <v>415</v>
      </c>
      <c r="D54" s="11"/>
      <c r="E54" s="11"/>
    </row>
    <row r="55" spans="1:5" ht="12" customHeight="1" x14ac:dyDescent="0.3">
      <c r="A55" s="7" t="s">
        <v>0</v>
      </c>
      <c r="B55" s="7" t="s">
        <v>128</v>
      </c>
      <c r="C55" s="10">
        <v>416</v>
      </c>
      <c r="D55" s="11"/>
      <c r="E55" s="11"/>
    </row>
    <row r="56" spans="1:5" ht="12" customHeight="1" x14ac:dyDescent="0.3">
      <c r="A56" s="7" t="s">
        <v>0</v>
      </c>
      <c r="B56" s="7" t="s">
        <v>129</v>
      </c>
      <c r="C56" s="10">
        <v>417</v>
      </c>
      <c r="D56" s="11"/>
      <c r="E56" s="11"/>
    </row>
    <row r="57" spans="1:5" ht="12" customHeight="1" x14ac:dyDescent="0.3">
      <c r="A57" s="7" t="s">
        <v>0</v>
      </c>
      <c r="B57" s="7" t="s">
        <v>130</v>
      </c>
      <c r="C57" s="10">
        <v>418</v>
      </c>
      <c r="D57" s="11"/>
      <c r="E57" s="11"/>
    </row>
    <row r="58" spans="1:5" ht="12" customHeight="1" x14ac:dyDescent="0.3">
      <c r="A58" s="7" t="s">
        <v>0</v>
      </c>
      <c r="B58" s="7" t="s">
        <v>131</v>
      </c>
      <c r="C58" s="10">
        <v>419</v>
      </c>
      <c r="D58" s="11"/>
      <c r="E58" s="11"/>
    </row>
    <row r="59" spans="1:5" ht="12" customHeight="1" x14ac:dyDescent="0.3">
      <c r="A59" s="7" t="s">
        <v>0</v>
      </c>
      <c r="B59" s="7" t="s">
        <v>132</v>
      </c>
      <c r="C59" s="10">
        <v>420</v>
      </c>
      <c r="D59" s="11"/>
      <c r="E59" s="11"/>
    </row>
    <row r="60" spans="1:5" ht="12" customHeight="1" x14ac:dyDescent="0.3">
      <c r="A60" s="7" t="s">
        <v>0</v>
      </c>
      <c r="B60" s="9" t="s">
        <v>133</v>
      </c>
      <c r="C60" s="8">
        <v>500</v>
      </c>
      <c r="D60" s="13">
        <f>D44</f>
        <v>16511949.806890011</v>
      </c>
      <c r="E60" s="13">
        <f>E44</f>
        <v>15635520.193109989</v>
      </c>
    </row>
    <row r="61" spans="1:5" ht="12" customHeight="1" x14ac:dyDescent="0.3">
      <c r="A61" s="7" t="s">
        <v>0</v>
      </c>
      <c r="B61" s="7" t="s">
        <v>134</v>
      </c>
      <c r="C61" s="10" t="s">
        <v>0</v>
      </c>
      <c r="D61" s="11" t="s">
        <v>0</v>
      </c>
      <c r="E61" s="11" t="s">
        <v>0</v>
      </c>
    </row>
    <row r="62" spans="1:5" ht="12" customHeight="1" x14ac:dyDescent="0.3">
      <c r="A62" s="7" t="s">
        <v>0</v>
      </c>
      <c r="B62" s="7" t="s">
        <v>118</v>
      </c>
      <c r="C62" s="10" t="s">
        <v>0</v>
      </c>
      <c r="D62" s="11"/>
      <c r="E62" s="11"/>
    </row>
    <row r="63" spans="1:5" ht="12" customHeight="1" x14ac:dyDescent="0.3">
      <c r="A63" s="7" t="s">
        <v>0</v>
      </c>
      <c r="B63" s="7" t="s">
        <v>135</v>
      </c>
      <c r="C63" s="10" t="s">
        <v>0</v>
      </c>
      <c r="D63" s="11"/>
      <c r="E63" s="11"/>
    </row>
    <row r="64" spans="1:5" ht="12" customHeight="1" x14ac:dyDescent="0.3">
      <c r="A64" s="7" t="s">
        <v>0</v>
      </c>
      <c r="B64" s="9" t="s">
        <v>136</v>
      </c>
      <c r="C64" s="8">
        <v>600</v>
      </c>
      <c r="D64" s="13">
        <f>D60/200000</f>
        <v>82.55974903445005</v>
      </c>
      <c r="E64" s="13">
        <f>E60/200000</f>
        <v>78.177600965549942</v>
      </c>
    </row>
    <row r="65" spans="1:6" ht="12" customHeight="1" x14ac:dyDescent="0.3">
      <c r="A65" s="7" t="s">
        <v>0</v>
      </c>
      <c r="B65" s="28" t="s">
        <v>121</v>
      </c>
      <c r="C65" s="41"/>
      <c r="D65" s="41"/>
      <c r="E65" s="29"/>
    </row>
    <row r="66" spans="1:6" ht="12" customHeight="1" x14ac:dyDescent="0.3">
      <c r="A66" s="7" t="s">
        <v>0</v>
      </c>
      <c r="B66" s="7" t="s">
        <v>137</v>
      </c>
      <c r="C66" s="10" t="s">
        <v>0</v>
      </c>
      <c r="D66" s="11" t="s">
        <v>0</v>
      </c>
      <c r="E66" s="11" t="s">
        <v>0</v>
      </c>
    </row>
    <row r="67" spans="1:6" ht="12" customHeight="1" x14ac:dyDescent="0.3">
      <c r="A67" s="7" t="s">
        <v>0</v>
      </c>
      <c r="B67" s="7" t="s">
        <v>138</v>
      </c>
      <c r="C67" s="10" t="s">
        <v>0</v>
      </c>
      <c r="D67" s="11"/>
      <c r="E67" s="11"/>
    </row>
    <row r="68" spans="1:6" ht="12" customHeight="1" x14ac:dyDescent="0.3">
      <c r="A68" s="7" t="s">
        <v>0</v>
      </c>
      <c r="B68" s="7" t="s">
        <v>139</v>
      </c>
      <c r="C68" s="10" t="s">
        <v>0</v>
      </c>
      <c r="D68" s="11"/>
      <c r="E68" s="11"/>
    </row>
    <row r="69" spans="1:6" ht="12" customHeight="1" x14ac:dyDescent="0.3">
      <c r="A69" s="7" t="s">
        <v>0</v>
      </c>
      <c r="B69" s="7" t="s">
        <v>140</v>
      </c>
      <c r="C69" s="10" t="s">
        <v>0</v>
      </c>
      <c r="D69" s="11" t="s">
        <v>0</v>
      </c>
      <c r="E69" s="11" t="s">
        <v>0</v>
      </c>
    </row>
    <row r="70" spans="1:6" ht="12" customHeight="1" x14ac:dyDescent="0.3">
      <c r="A70" s="7" t="s">
        <v>0</v>
      </c>
      <c r="B70" s="7" t="s">
        <v>138</v>
      </c>
      <c r="C70" s="10" t="s">
        <v>0</v>
      </c>
      <c r="D70" s="11"/>
      <c r="E70" s="11"/>
    </row>
    <row r="71" spans="1:6" ht="12" customHeight="1" x14ac:dyDescent="0.3">
      <c r="A71" s="7" t="s">
        <v>0</v>
      </c>
      <c r="B71" s="7" t="s">
        <v>139</v>
      </c>
      <c r="C71" s="10" t="s">
        <v>0</v>
      </c>
      <c r="D71" s="11"/>
      <c r="E71" s="11"/>
    </row>
    <row r="72" spans="1:6" ht="12" customHeight="1" x14ac:dyDescent="0.3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 x14ac:dyDescent="0.3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2" customHeight="1" x14ac:dyDescent="0.3">
      <c r="B74" s="22" t="s">
        <v>141</v>
      </c>
      <c r="C74" s="6" t="s">
        <v>0</v>
      </c>
      <c r="D74" s="14" t="s">
        <v>0</v>
      </c>
      <c r="E74" s="6" t="s">
        <v>0</v>
      </c>
      <c r="F74" s="2"/>
    </row>
    <row r="75" spans="1:6" ht="12" customHeight="1" x14ac:dyDescent="0.3">
      <c r="B75" s="6" t="s">
        <v>83</v>
      </c>
      <c r="C75" s="6" t="s">
        <v>0</v>
      </c>
      <c r="D75" s="15" t="s">
        <v>84</v>
      </c>
      <c r="E75" s="6" t="s">
        <v>0</v>
      </c>
      <c r="F75" s="2"/>
    </row>
    <row r="76" spans="1:6" ht="12" customHeight="1" x14ac:dyDescent="0.3">
      <c r="B76" s="14" t="s">
        <v>85</v>
      </c>
      <c r="C76" s="6" t="s">
        <v>0</v>
      </c>
      <c r="D76" s="14" t="s">
        <v>0</v>
      </c>
      <c r="E76" s="6" t="s">
        <v>0</v>
      </c>
      <c r="F76" s="2"/>
    </row>
    <row r="77" spans="1:6" ht="12" customHeight="1" x14ac:dyDescent="0.3">
      <c r="B77" s="6" t="s">
        <v>86</v>
      </c>
      <c r="C77" s="6" t="s">
        <v>0</v>
      </c>
      <c r="D77" s="15" t="s">
        <v>84</v>
      </c>
      <c r="E77" s="6" t="s">
        <v>0</v>
      </c>
      <c r="F77" s="2"/>
    </row>
    <row r="78" spans="1:6" ht="12" customHeight="1" x14ac:dyDescent="0.3">
      <c r="B78" s="2" t="s">
        <v>87</v>
      </c>
      <c r="C78" s="2" t="s">
        <v>0</v>
      </c>
      <c r="D78" s="2" t="s">
        <v>0</v>
      </c>
      <c r="E78" s="2" t="s">
        <v>0</v>
      </c>
      <c r="F78" s="2"/>
    </row>
    <row r="79" spans="1:6" ht="15" hidden="1" customHeight="1" x14ac:dyDescent="0.3"/>
    <row r="80" spans="1:6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  <row r="84" ht="15" hidden="1" customHeight="1" x14ac:dyDescent="0.3"/>
    <row r="85" ht="15" hidden="1" customHeight="1" x14ac:dyDescent="0.3"/>
  </sheetData>
  <mergeCells count="11">
    <mergeCell ref="C6:E6"/>
    <mergeCell ref="C1:E1"/>
    <mergeCell ref="C2:E2"/>
    <mergeCell ref="C3:E3"/>
    <mergeCell ref="C4:E4"/>
    <mergeCell ref="C5:E5"/>
    <mergeCell ref="B8:E8"/>
    <mergeCell ref="B10:E10"/>
    <mergeCell ref="B11:E11"/>
    <mergeCell ref="B48:E48"/>
    <mergeCell ref="B65:E6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Irina Shol</cp:lastModifiedBy>
  <cp:lastPrinted>2014-01-31T09:53:18Z</cp:lastPrinted>
  <dcterms:created xsi:type="dcterms:W3CDTF">2014-01-31T05:20:47Z</dcterms:created>
  <dcterms:modified xsi:type="dcterms:W3CDTF">2014-07-29T05:44:04Z</dcterms:modified>
</cp:coreProperties>
</file>