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4"/>
  </bookViews>
  <sheets>
    <sheet name="бух.баланс" sheetId="1" r:id="rId1"/>
    <sheet name="форма №2" sheetId="2" r:id="rId2"/>
    <sheet name="форма 2,1" sheetId="5" r:id="rId3"/>
    <sheet name="Форма №4" sheetId="4" r:id="rId4"/>
    <sheet name="Форма №3" sheetId="3" r:id="rId5"/>
  </sheets>
  <calcPr calcId="152511"/>
</workbook>
</file>

<file path=xl/calcChain.xml><?xml version="1.0" encoding="utf-8"?>
<calcChain xmlns="http://schemas.openxmlformats.org/spreadsheetml/2006/main">
  <c r="H19" i="4" l="1"/>
  <c r="D21" i="4"/>
  <c r="F21" i="4"/>
  <c r="G21" i="4"/>
  <c r="C21" i="4"/>
  <c r="D27" i="2"/>
  <c r="E31" i="3" l="1"/>
  <c r="H13" i="4"/>
  <c r="E45" i="3" l="1"/>
  <c r="D14" i="4"/>
  <c r="E14" i="4"/>
  <c r="F14" i="4"/>
  <c r="G14" i="4"/>
  <c r="C14" i="4"/>
  <c r="E34" i="2"/>
  <c r="E11" i="5" l="1"/>
  <c r="D11" i="5"/>
  <c r="D20" i="2"/>
  <c r="E16" i="4" l="1"/>
  <c r="E21" i="4" s="1"/>
  <c r="H10" i="4"/>
  <c r="H11" i="4"/>
  <c r="H12" i="4"/>
  <c r="H17" i="4"/>
  <c r="H18" i="4"/>
  <c r="H20" i="4"/>
  <c r="H9" i="4"/>
  <c r="E35" i="3"/>
  <c r="E15" i="3"/>
  <c r="D34" i="2"/>
  <c r="E27" i="2"/>
  <c r="E20" i="2"/>
  <c r="E15" i="2"/>
  <c r="D15" i="2"/>
  <c r="E44" i="1"/>
  <c r="D44" i="1"/>
  <c r="E36" i="1"/>
  <c r="D36" i="1"/>
  <c r="E25" i="1"/>
  <c r="D25" i="1"/>
  <c r="E29" i="3" l="1"/>
  <c r="E47" i="3" s="1"/>
  <c r="E49" i="3" s="1"/>
  <c r="H14" i="4"/>
  <c r="H16" i="4"/>
  <c r="H21" i="4" s="1"/>
  <c r="D35" i="3"/>
  <c r="D45" i="3"/>
  <c r="D15" i="3"/>
  <c r="D29" i="3" s="1"/>
  <c r="D31" i="3" s="1"/>
  <c r="D21" i="2"/>
  <c r="D23" i="2" s="1"/>
  <c r="D36" i="2" s="1"/>
  <c r="D38" i="2" s="1"/>
  <c r="E21" i="2"/>
  <c r="E23" i="2" s="1"/>
  <c r="E36" i="2" s="1"/>
  <c r="E38" i="2" s="1"/>
  <c r="D45" i="1"/>
  <c r="E45" i="1"/>
  <c r="D47" i="3" l="1"/>
  <c r="D49" i="3" s="1"/>
</calcChain>
</file>

<file path=xl/sharedStrings.xml><?xml version="1.0" encoding="utf-8"?>
<sst xmlns="http://schemas.openxmlformats.org/spreadsheetml/2006/main" count="173" uniqueCount="119">
  <si>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</si>
  <si>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</si>
  <si>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</si>
  <si>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</si>
  <si>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Активы, предназначенные для продажи</t>
  </si>
  <si>
    <t>Имущество, предназначенное для финансовой аренды</t>
  </si>
  <si>
    <t>Основные средства</t>
  </si>
  <si>
    <t>Нематериальные активы</t>
  </si>
  <si>
    <t>НДС и прочие налоги к возмещению</t>
  </si>
  <si>
    <t>Авансы выданные</t>
  </si>
  <si>
    <t>Прочие активы</t>
  </si>
  <si>
    <t>Задолженность перед акционером</t>
  </si>
  <si>
    <t>Средства кредитных организаций</t>
  </si>
  <si>
    <t>Отложенные налоговые обязательства по налогу на прибыль</t>
  </si>
  <si>
    <t>Авансы полученные</t>
  </si>
  <si>
    <t>Отсроченный НДС</t>
  </si>
  <si>
    <t>Прочие обязательства</t>
  </si>
  <si>
    <t>Уставный капитал</t>
  </si>
  <si>
    <t>Дополнительно оплаченный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</si>
  <si>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</si>
  <si>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</si>
  <si>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</si>
  <si>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</si>
  <si>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</si>
  <si>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</si>
  <si>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Резерв под обесценение кредитов и дебиторской задолженности по финансовой аренде</t>
  </si>
  <si>
    <t>Чистый процентный доход за вычетом резерва под обесценение кредитов и дебиторской задолженности по финансовой аренде</t>
  </si>
  <si>
    <t>Чистые расходы по операциям с производными финансовыми инструментами</t>
  </si>
  <si>
    <t>Прочие доходы</t>
  </si>
  <si>
    <t>Расходы на персонал</t>
  </si>
  <si>
    <t>Прочие операционные расходы</t>
  </si>
  <si>
    <t>Прочие расходы от обесценения и создания резервов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</si>
  <si>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</si>
  <si>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</si>
  <si>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</si>
  <si>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</si>
  <si>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Реализованные доходы за вычетом расходов по производным финансовым инструментам</t>
  </si>
  <si>
    <t>Расходы на персонал, выплаченные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</si>
  <si>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</si>
  <si>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</si>
  <si>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</si>
  <si>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Средства в кредитных организациях </t>
  </si>
  <si>
    <t>Производные финансовые активы</t>
  </si>
  <si>
    <t>Чистое (увеличение)/уменьшение операционных обязательств</t>
  </si>
  <si>
    <t>Чистое поступление /(расходование) денежных средств от операционной деятельности</t>
  </si>
  <si>
    <t>Денежные потоки от инвестиционной деятельности</t>
  </si>
  <si>
    <t>Приобретение основных средств и нематериальных активов</t>
  </si>
  <si>
    <t>Поступления от реализации основных средств</t>
  </si>
  <si>
    <t>Денежные потоки от финансовой деятельности</t>
  </si>
  <si>
    <t>Поступления от увеличения задолженности перед акционером</t>
  </si>
  <si>
    <t>Поступления  от увеличения уставного капитала</t>
  </si>
  <si>
    <t>Чистое поступление /(расходование) денежных средств от финансовой деятельности</t>
  </si>
  <si>
    <t>Денежные средства и их эквиваленты на начало отчетного года</t>
  </si>
  <si>
    <t xml:space="preserve">Денежные средства и их эквиваленты на конец отчетного года 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</si>
  <si>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</si>
  <si>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</si>
  <si>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</si>
  <si>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</si>
  <si>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</si>
  <si>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</si>
  <si>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</si>
  <si>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</si>
  <si>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</si>
  <si>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</si>
  <si>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Текущие обязательства по корпоративному подоходному налогу</t>
  </si>
  <si>
    <t>Шоданова Г.Т.</t>
  </si>
  <si>
    <t>Главный бухгалтер</t>
  </si>
  <si>
    <t>Кредиты  клиентам</t>
  </si>
  <si>
    <t>Чистые доходы/(расходы) по операциям в иностранной валюте</t>
  </si>
  <si>
    <t>Непроцентные доходы</t>
  </si>
  <si>
    <t>Прибыль до доходов по налогу на прибыль</t>
  </si>
  <si>
    <t>Доходы по налогу на прибыль</t>
  </si>
  <si>
    <t>Прибыль за период</t>
  </si>
  <si>
    <t>Прочие совокупный доход</t>
  </si>
  <si>
    <t>Итого совокупный доход за отчетный период</t>
  </si>
  <si>
    <t>-</t>
  </si>
  <si>
    <t>Денежные потоки от операционной деятельности:</t>
  </si>
  <si>
    <t>Прочие операционные расходы выплаченные</t>
  </si>
  <si>
    <t>Реализованные расходы за вычетом доходов по операциям в иностранной валюте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</si>
  <si>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</si>
  <si>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</si>
  <si>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</si>
  <si>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 xml:space="preserve">Дивиденды выплаченные 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</si>
  <si>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</si>
  <si>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</si>
  <si>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</si>
  <si>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</si>
  <si>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Выпущенные в обращение ценные бумаги</t>
  </si>
  <si>
    <t>Износ и амортизация</t>
  </si>
  <si>
    <t>Чистые убытки за вычетом доходов от изменения будущих денежных потоков кредитов клиентам</t>
  </si>
  <si>
    <t>Поступления по выпущенным долговым ценным бумагам</t>
  </si>
  <si>
    <t>Балансовая стоимость 1 простой акции в тенге</t>
  </si>
  <si>
    <t>31 декабря 2014 года</t>
  </si>
  <si>
    <t xml:space="preserve">Итого совокупный доход/(убыток) за отчетный период </t>
  </si>
  <si>
    <t>Погашение задолженности перед акционером</t>
  </si>
  <si>
    <t>Получение займов от кредитных организаций</t>
  </si>
  <si>
    <t>Погашение займов, полученных от кредитных организаций</t>
  </si>
  <si>
    <t>2015 года</t>
  </si>
  <si>
    <t>2014 года</t>
  </si>
  <si>
    <t>на 31 декабря 2013 года</t>
  </si>
  <si>
    <t xml:space="preserve">Доход от первоначального признания по займам полученным от Акционера по ставке ниже рыночной (примечание 16) </t>
  </si>
  <si>
    <t xml:space="preserve">Резерв по условному распределению за период (Примечание 16) </t>
  </si>
  <si>
    <t>На 31 декабря 2014 года</t>
  </si>
  <si>
    <t>на 30 июня 2015 года</t>
  </si>
  <si>
    <t>30 июня 2015 года</t>
  </si>
  <si>
    <t>За шесть месяцев, закончившихся 30 июня 2015 года</t>
  </si>
  <si>
    <t xml:space="preserve">За шесть месяцев, закончившихся 30 июня </t>
  </si>
  <si>
    <t>На 30 июня 2014 года</t>
  </si>
  <si>
    <t>На 30 июня 2015 года</t>
  </si>
  <si>
    <t>Дивиденды, объявленные (Примечание 16)</t>
  </si>
  <si>
    <t>Доход от первоначального признания по займам полученным от Акционера по ставке ниже рыночной (примечание 16)</t>
  </si>
  <si>
    <t>Сейткасимова А.Г.</t>
  </si>
  <si>
    <t>Первый Заместитель Председателя Правления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</si>
  <si>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</si>
  <si>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</si>
  <si>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 совокупном доходе</t>
  </si>
  <si>
    <t>Промежуточный сокращенный отчет об изменениях в капитале</t>
  </si>
  <si>
    <t>ПРОМЕЖУТОЧНЫЙ СОКРАЩЕННЫЙ ОТЧЕТ О ДВИЖЕНИИ ДЕНЕЖНЫХ СРЕДСТВ</t>
  </si>
  <si>
    <t xml:space="preserve">Дивиденды, объявленные (Примечание 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</si>
</sst>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(* #,##0.00_);_(* \(#,##0.00\);_(* \-??_);_(@_)"/>
    <numFmt numFmtId="165" formatCode="_(* #,##0_);_(* \(#,##0\);_(* \-??_);_(@_)"/>
    <numFmt numFmtId="166" formatCode="_(* #,##0_);_(* \(#,##0\);_(* \-_);_(@_)"/>
    <numFmt numFmtId="167" formatCode="#,##0;\(#,##0\)"/>
    <numFmt numFmtId="168" formatCode="d\-mmm\-yy;@"/>
    <numFmt numFmtId="169" formatCode="_-* #,##0.00_-;\-* #,##0.00_-;_-* &quot;-&quot;??_-;_-@_-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i/>
      <sz val="10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/>
    <xf numFmtId="0" fontId="10" fillId="0" borderId="0"/>
    <xf numFmtId="0" fontId="4" fillId="0" borderId="0"/>
    <xf numFmtId="169" fontId="12" fillId="0" borderId="0" applyFont="0" applyFill="0" applyBorder="0" applyAlignment="0" applyProtection="0"/>
    <xf numFmtId="0" fontId="12" fillId="0" borderId="0"/>
    <xf numFmtId="171" fontId="1" fillId="0" borderId="0" applyFont="0" applyFill="0" applyBorder="0" applyAlignment="0" applyProtection="0"/>
    <xf numFmtId="0" fontId="12" fillId="0" borderId="0"/>
  </cellStyleXfs>
  <cellXfs count="135">
    <xf numFmtId="0" fontId="0" fillId="0" borderId="0" xfId="0"/>
    <xf numFmtId="0" fontId="5" fillId="0" borderId="0" xfId="2" applyNumberFormat="1" applyFont="1" applyAlignment="1">
      <alignment horizontal="left"/>
    </xf>
    <xf numFmtId="0" fontId="6" fillId="0" borderId="0" xfId="2" applyFont="1" applyAlignment="1">
      <alignment horizontal="left"/>
    </xf>
    <xf numFmtId="0" fontId="6" fillId="0" borderId="0" xfId="2" applyFont="1"/>
    <xf numFmtId="0" fontId="9" fillId="0" borderId="0" xfId="2" applyFont="1"/>
    <xf numFmtId="0" fontId="8" fillId="0" borderId="0" xfId="2" applyNumberFormat="1" applyFont="1" applyAlignment="1">
      <alignment horizontal="right"/>
    </xf>
    <xf numFmtId="166" fontId="6" fillId="0" borderId="0" xfId="2" applyNumberFormat="1" applyFont="1"/>
    <xf numFmtId="0" fontId="8" fillId="0" borderId="0" xfId="4" applyNumberFormat="1" applyFont="1" applyBorder="1" applyAlignment="1" applyProtection="1">
      <alignment horizontal="left"/>
      <protection locked="0"/>
    </xf>
    <xf numFmtId="0" fontId="6" fillId="0" borderId="0" xfId="2" applyFont="1" applyAlignment="1">
      <alignment horizontal="left" wrapText="1"/>
    </xf>
    <xf numFmtId="0" fontId="7" fillId="0" borderId="1" xfId="2" applyFont="1" applyBorder="1" applyAlignment="1">
      <alignment horizontal="center" wrapText="1"/>
    </xf>
    <xf numFmtId="167" fontId="11" fillId="0" borderId="0" xfId="4" applyNumberFormat="1" applyFont="1" applyBorder="1" applyAlignment="1" applyProtection="1">
      <alignment horizontal="left" wrapText="1"/>
      <protection locked="0"/>
    </xf>
    <xf numFmtId="0" fontId="6" fillId="0" borderId="0" xfId="4" applyFont="1" applyFill="1" applyBorder="1" applyAlignment="1">
      <alignment horizontal="left"/>
    </xf>
    <xf numFmtId="165" fontId="6" fillId="0" borderId="0" xfId="3" applyNumberFormat="1" applyFont="1" applyFill="1" applyBorder="1" applyAlignment="1" applyProtection="1"/>
    <xf numFmtId="0" fontId="8" fillId="0" borderId="0" xfId="2" applyNumberFormat="1" applyFont="1" applyAlignment="1"/>
    <xf numFmtId="0" fontId="6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6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7" fillId="0" borderId="0" xfId="4" applyFont="1" applyFill="1" applyAlignment="1">
      <alignment horizontal="left"/>
    </xf>
    <xf numFmtId="165" fontId="7" fillId="0" borderId="2" xfId="3" applyNumberFormat="1" applyFont="1" applyFill="1" applyBorder="1" applyAlignment="1" applyProtection="1"/>
    <xf numFmtId="0" fontId="8" fillId="0" borderId="0" xfId="2" applyNumberFormat="1" applyFont="1" applyFill="1" applyAlignment="1"/>
    <xf numFmtId="0" fontId="7" fillId="0" borderId="0" xfId="2" applyFont="1" applyFill="1"/>
    <xf numFmtId="165" fontId="7" fillId="0" borderId="3" xfId="3" applyNumberFormat="1" applyFont="1" applyFill="1" applyBorder="1" applyAlignment="1" applyProtection="1"/>
    <xf numFmtId="0" fontId="11" fillId="0" borderId="0" xfId="4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165" fontId="7" fillId="0" borderId="4" xfId="3" applyNumberFormat="1" applyFont="1" applyFill="1" applyBorder="1" applyAlignment="1" applyProtection="1"/>
    <xf numFmtId="0" fontId="7" fillId="0" borderId="0" xfId="4" applyFont="1" applyFill="1" applyBorder="1" applyAlignment="1">
      <alignment horizontal="left"/>
    </xf>
    <xf numFmtId="0" fontId="8" fillId="0" borderId="0" xfId="2" applyNumberFormat="1" applyFont="1" applyFill="1" applyAlignment="1">
      <alignment horizontal="right"/>
    </xf>
    <xf numFmtId="0" fontId="6" fillId="0" borderId="0" xfId="2" applyFont="1" applyFill="1"/>
    <xf numFmtId="0" fontId="5" fillId="0" borderId="0" xfId="2" applyNumberFormat="1" applyFont="1" applyFill="1" applyAlignment="1">
      <alignment horizontal="left"/>
    </xf>
    <xf numFmtId="0" fontId="0" fillId="0" borderId="0" xfId="2" applyFont="1" applyFill="1"/>
    <xf numFmtId="165" fontId="0" fillId="0" borderId="0" xfId="3" applyNumberFormat="1" applyFont="1" applyFill="1" applyBorder="1" applyAlignment="1" applyProtection="1"/>
    <xf numFmtId="0" fontId="8" fillId="0" borderId="0" xfId="2" applyNumberFormat="1" applyFont="1" applyFill="1" applyAlignment="1">
      <alignment horizontal="left"/>
    </xf>
    <xf numFmtId="0" fontId="14" fillId="0" borderId="0" xfId="2" applyFont="1" applyFill="1"/>
    <xf numFmtId="0" fontId="15" fillId="0" borderId="0" xfId="2" applyNumberFormat="1" applyFont="1" applyFill="1" applyAlignment="1">
      <alignment horizontal="right"/>
    </xf>
    <xf numFmtId="166" fontId="6" fillId="0" borderId="0" xfId="2" applyNumberFormat="1" applyFont="1" applyFill="1"/>
    <xf numFmtId="0" fontId="15" fillId="0" borderId="0" xfId="2" applyNumberFormat="1" applyFont="1" applyFill="1" applyAlignment="1"/>
    <xf numFmtId="0" fontId="11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5" fontId="11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5" fontId="11" fillId="0" borderId="3" xfId="3" applyNumberFormat="1" applyFont="1" applyFill="1" applyBorder="1" applyAlignment="1" applyProtection="1"/>
    <xf numFmtId="165" fontId="17" fillId="0" borderId="5" xfId="3" applyNumberFormat="1" applyFont="1" applyFill="1" applyBorder="1" applyAlignment="1" applyProtection="1"/>
    <xf numFmtId="165" fontId="11" fillId="0" borderId="0" xfId="3" applyNumberFormat="1" applyFont="1" applyFill="1" applyBorder="1" applyAlignment="1" applyProtection="1"/>
    <xf numFmtId="165" fontId="17" fillId="0" borderId="3" xfId="3" applyNumberFormat="1" applyFont="1" applyFill="1" applyBorder="1" applyAlignment="1" applyProtection="1"/>
    <xf numFmtId="165" fontId="11" fillId="0" borderId="5" xfId="3" applyNumberFormat="1" applyFont="1" applyFill="1" applyBorder="1" applyAlignment="1" applyProtection="1"/>
    <xf numFmtId="0" fontId="12" fillId="0" borderId="0" xfId="2" applyFont="1" applyFill="1" applyAlignment="1">
      <alignment horizontal="right"/>
    </xf>
    <xf numFmtId="170" fontId="12" fillId="0" borderId="0" xfId="6" applyNumberFormat="1" applyFont="1" applyFill="1"/>
    <xf numFmtId="4" fontId="8" fillId="0" borderId="0" xfId="2" applyNumberFormat="1" applyFont="1" applyFill="1" applyAlignment="1">
      <alignment horizontal="right"/>
    </xf>
    <xf numFmtId="172" fontId="18" fillId="0" borderId="0" xfId="1" applyNumberFormat="1" applyFont="1" applyFill="1"/>
    <xf numFmtId="0" fontId="21" fillId="0" borderId="0" xfId="0" applyFont="1" applyFill="1" applyAlignment="1">
      <alignment vertical="center" wrapText="1"/>
    </xf>
    <xf numFmtId="165" fontId="20" fillId="0" borderId="0" xfId="0" applyNumberFormat="1" applyFont="1" applyFill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0" fillId="0" borderId="0" xfId="0" applyFill="1" applyAlignment="1"/>
    <xf numFmtId="0" fontId="0" fillId="0" borderId="0" xfId="0" applyAlignment="1"/>
    <xf numFmtId="172" fontId="12" fillId="0" borderId="0" xfId="8" applyNumberFormat="1" applyFont="1" applyFill="1" applyAlignment="1">
      <alignment wrapText="1"/>
    </xf>
    <xf numFmtId="171" fontId="11" fillId="0" borderId="0" xfId="8" applyNumberFormat="1" applyFont="1" applyFill="1" applyAlignment="1">
      <alignment wrapText="1"/>
    </xf>
    <xf numFmtId="172" fontId="11" fillId="0" borderId="0" xfId="8" applyNumberFormat="1" applyFont="1" applyFill="1" applyAlignment="1">
      <alignment wrapText="1"/>
    </xf>
    <xf numFmtId="171" fontId="12" fillId="0" borderId="0" xfId="8" applyNumberFormat="1" applyFont="1" applyFill="1" applyAlignment="1">
      <alignment wrapText="1"/>
    </xf>
    <xf numFmtId="0" fontId="6" fillId="0" borderId="0" xfId="2" applyFont="1" applyBorder="1" applyAlignment="1">
      <alignment horizontal="right"/>
    </xf>
    <xf numFmtId="0" fontId="25" fillId="0" borderId="0" xfId="2" applyFont="1" applyAlignment="1">
      <alignment horizontal="left" wrapText="1"/>
    </xf>
    <xf numFmtId="165" fontId="6" fillId="0" borderId="0" xfId="2" applyNumberFormat="1" applyFont="1" applyFill="1"/>
    <xf numFmtId="0" fontId="16" fillId="0" borderId="1" xfId="2" applyFont="1" applyFill="1" applyBorder="1" applyAlignment="1">
      <alignment horizontal="center" wrapText="1"/>
    </xf>
    <xf numFmtId="0" fontId="26" fillId="0" borderId="0" xfId="2" applyFont="1" applyFill="1" applyAlignment="1">
      <alignment horizontal="center"/>
    </xf>
    <xf numFmtId="165" fontId="17" fillId="0" borderId="0" xfId="3" applyNumberFormat="1" applyFont="1" applyFill="1" applyBorder="1" applyAlignment="1" applyProtection="1"/>
    <xf numFmtId="165" fontId="3" fillId="0" borderId="5" xfId="3" applyNumberFormat="1" applyFont="1" applyFill="1" applyBorder="1" applyAlignment="1" applyProtection="1"/>
    <xf numFmtId="0" fontId="3" fillId="0" borderId="0" xfId="0" applyFont="1"/>
    <xf numFmtId="0" fontId="16" fillId="0" borderId="0" xfId="2" applyFont="1" applyFill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22" fillId="0" borderId="0" xfId="7" applyFont="1" applyBorder="1" applyAlignment="1">
      <alignment wrapText="1"/>
    </xf>
    <xf numFmtId="0" fontId="23" fillId="0" borderId="0" xfId="7" applyFont="1" applyBorder="1" applyAlignment="1">
      <alignment wrapText="1"/>
    </xf>
    <xf numFmtId="0" fontId="23" fillId="0" borderId="0" xfId="7" applyFont="1" applyBorder="1" applyAlignment="1">
      <alignment horizontal="left"/>
    </xf>
    <xf numFmtId="0" fontId="23" fillId="0" borderId="0" xfId="7" applyFont="1" applyFill="1" applyBorder="1" applyAlignment="1">
      <alignment wrapText="1"/>
    </xf>
    <xf numFmtId="0" fontId="22" fillId="0" borderId="0" xfId="9" applyFont="1" applyBorder="1" applyAlignment="1">
      <alignment horizontal="left" wrapText="1"/>
    </xf>
    <xf numFmtId="0" fontId="24" fillId="0" borderId="0" xfId="9" applyFont="1" applyBorder="1" applyAlignment="1">
      <alignment horizontal="left" wrapText="1"/>
    </xf>
    <xf numFmtId="0" fontId="23" fillId="0" borderId="0" xfId="7" applyFont="1" applyBorder="1" applyAlignment="1">
      <alignment horizontal="left" wrapText="1"/>
    </xf>
    <xf numFmtId="0" fontId="23" fillId="0" borderId="0" xfId="7" applyFont="1" applyFill="1" applyBorder="1" applyAlignment="1">
      <alignment horizontal="left" wrapText="1"/>
    </xf>
    <xf numFmtId="0" fontId="23" fillId="0" borderId="0" xfId="9" applyFont="1" applyBorder="1" applyAlignment="1">
      <alignment horizontal="left" wrapText="1"/>
    </xf>
    <xf numFmtId="0" fontId="22" fillId="0" borderId="0" xfId="7" applyFont="1" applyFill="1" applyBorder="1" applyAlignment="1">
      <alignment wrapText="1"/>
    </xf>
    <xf numFmtId="0" fontId="0" fillId="0" borderId="0" xfId="0" applyBorder="1"/>
    <xf numFmtId="0" fontId="30" fillId="0" borderId="0" xfId="0" applyFont="1" applyAlignment="1"/>
    <xf numFmtId="171" fontId="31" fillId="0" borderId="0" xfId="1" applyNumberFormat="1" applyFont="1" applyFill="1" applyAlignment="1">
      <alignment wrapText="1"/>
    </xf>
    <xf numFmtId="0" fontId="30" fillId="0" borderId="0" xfId="0" applyFont="1" applyFill="1" applyAlignment="1"/>
    <xf numFmtId="172" fontId="30" fillId="0" borderId="0" xfId="0" applyNumberFormat="1" applyFont="1" applyFill="1" applyAlignment="1"/>
    <xf numFmtId="0" fontId="30" fillId="0" borderId="0" xfId="0" applyFont="1"/>
    <xf numFmtId="172" fontId="0" fillId="0" borderId="0" xfId="0" applyNumberFormat="1"/>
    <xf numFmtId="0" fontId="23" fillId="0" borderId="0" xfId="7" applyFont="1" applyFill="1" applyBorder="1" applyAlignment="1">
      <alignment horizontal="center" wrapText="1"/>
    </xf>
    <xf numFmtId="0" fontId="22" fillId="0" borderId="0" xfId="9" applyFont="1" applyBorder="1" applyAlignment="1">
      <alignment horizontal="center" wrapText="1"/>
    </xf>
    <xf numFmtId="0" fontId="22" fillId="0" borderId="0" xfId="7" applyFont="1" applyFill="1" applyBorder="1" applyAlignment="1">
      <alignment horizontal="center" wrapText="1"/>
    </xf>
    <xf numFmtId="0" fontId="0" fillId="0" borderId="0" xfId="2" applyFont="1" applyFill="1" applyAlignment="1">
      <alignment horizontal="center" wrapText="1"/>
    </xf>
    <xf numFmtId="0" fontId="11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13" fillId="0" borderId="0" xfId="5" applyFont="1" applyFill="1" applyAlignment="1">
      <alignment horizontal="center"/>
    </xf>
    <xf numFmtId="0" fontId="11" fillId="0" borderId="0" xfId="5" applyFont="1" applyFill="1" applyAlignment="1">
      <alignment horizontal="left"/>
    </xf>
    <xf numFmtId="165" fontId="11" fillId="0" borderId="0" xfId="3" applyNumberFormat="1" applyFont="1" applyFill="1" applyBorder="1" applyAlignment="1" applyProtection="1">
      <alignment horizontal="center"/>
    </xf>
    <xf numFmtId="165" fontId="0" fillId="0" borderId="0" xfId="0" applyNumberFormat="1"/>
    <xf numFmtId="172" fontId="30" fillId="0" borderId="0" xfId="0" applyNumberFormat="1" applyFont="1"/>
    <xf numFmtId="3" fontId="3" fillId="0" borderId="5" xfId="0" applyNumberFormat="1" applyFont="1" applyFill="1" applyBorder="1"/>
    <xf numFmtId="3" fontId="0" fillId="0" borderId="0" xfId="0" applyNumberFormat="1" applyFill="1"/>
    <xf numFmtId="4" fontId="0" fillId="0" borderId="0" xfId="0" applyNumberFormat="1" applyFill="1"/>
    <xf numFmtId="3" fontId="1" fillId="0" borderId="0" xfId="0" applyNumberFormat="1" applyFont="1" applyFill="1"/>
    <xf numFmtId="3" fontId="3" fillId="0" borderId="6" xfId="0" applyNumberFormat="1" applyFont="1" applyFill="1" applyBorder="1"/>
    <xf numFmtId="0" fontId="0" fillId="0" borderId="0" xfId="0" applyFill="1"/>
    <xf numFmtId="0" fontId="3" fillId="0" borderId="0" xfId="0" applyFont="1" applyFill="1" applyAlignment="1">
      <alignment horizontal="center" wrapText="1"/>
    </xf>
    <xf numFmtId="0" fontId="3" fillId="0" borderId="5" xfId="0" applyFont="1" applyFill="1" applyBorder="1"/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6" xfId="0" applyFont="1" applyFill="1" applyBorder="1"/>
    <xf numFmtId="4" fontId="1" fillId="0" borderId="0" xfId="0" applyNumberFormat="1" applyFont="1" applyFill="1"/>
    <xf numFmtId="0" fontId="1" fillId="0" borderId="0" xfId="0" applyFont="1" applyFill="1"/>
    <xf numFmtId="0" fontId="7" fillId="0" borderId="0" xfId="2" applyFont="1" applyAlignment="1">
      <alignment horizontal="center"/>
    </xf>
    <xf numFmtId="0" fontId="11" fillId="0" borderId="0" xfId="2" applyNumberFormat="1" applyFont="1" applyAlignment="1">
      <alignment horizontal="center"/>
    </xf>
    <xf numFmtId="14" fontId="32" fillId="0" borderId="0" xfId="2" applyNumberFormat="1" applyFont="1" applyAlignment="1">
      <alignment horizontal="center"/>
    </xf>
    <xf numFmtId="0" fontId="11" fillId="0" borderId="0" xfId="2" applyFont="1" applyFill="1" applyAlignment="1">
      <alignment horizontal="center"/>
    </xf>
    <xf numFmtId="0" fontId="11" fillId="0" borderId="0" xfId="2" applyNumberFormat="1" applyFont="1" applyFill="1" applyAlignment="1">
      <alignment horizontal="center"/>
    </xf>
    <xf numFmtId="168" fontId="3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</cellXfs>
  <cellStyles count="10">
    <cellStyle name="Comma 2" xfId="6"/>
    <cellStyle name="Comma 74" xfId="8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2"/>
  <sheetViews>
    <sheetView zoomScaleNormal="100" workbookViewId="0">
      <selection activeCell="A2" sqref="A2:E2"/>
    </sheetView>
  </sheetViews>
  <sheetFormatPr defaultRowHeight="15" x14ac:dyDescent="0.25"/>
  <cols>
    <col min="2" max="2" width="54.5703125" customWidth="1"/>
    <col min="3" max="3" width="9.85546875" customWidth="1"/>
    <col min="4" max="4" width="16.42578125" customWidth="1"/>
    <col min="5" max="5" width="20.140625" customWidth="1"/>
  </cols>
  <sheetData>
    <row r="1" spans="1:5" x14ac:dyDescent="0.25">
      <c r="A1" s="1"/>
      <c r="B1" s="2"/>
      <c r="C1" s="2"/>
      <c r="D1" s="61"/>
      <c r="E1" s="12"/>
    </row>
    <row r="2" spans="1:5" x14ac:dyDescent="0.25">
      <c r="A2" s="122" t="s">
        <v>113</v>
      </c>
      <c r="B2" s="122"/>
      <c r="C2" s="122"/>
      <c r="D2" s="122"/>
      <c r="E2" s="122"/>
    </row>
    <row r="3" spans="1:5" x14ac:dyDescent="0.25">
      <c r="A3" s="123" t="s">
        <v>103</v>
      </c>
      <c r="B3" s="123"/>
      <c r="C3" s="123"/>
      <c r="D3" s="123"/>
      <c r="E3" s="123"/>
    </row>
    <row r="4" spans="1:5" x14ac:dyDescent="0.25">
      <c r="A4" s="124" t="s">
        <v>54</v>
      </c>
      <c r="B4" s="124"/>
      <c r="C4" s="124"/>
      <c r="D4" s="124"/>
      <c r="E4" s="124"/>
    </row>
    <row r="5" spans="1:5" x14ac:dyDescent="0.25">
      <c r="A5" s="4"/>
      <c r="B5" s="2"/>
      <c r="C5" s="2"/>
      <c r="D5" s="61"/>
      <c r="E5" s="12"/>
    </row>
    <row r="6" spans="1:5" x14ac:dyDescent="0.25">
      <c r="A6" s="3"/>
      <c r="B6" s="2"/>
      <c r="C6" s="2"/>
    </row>
    <row r="7" spans="1:5" x14ac:dyDescent="0.25">
      <c r="A7" s="3"/>
      <c r="B7" s="2"/>
      <c r="C7" s="2"/>
      <c r="D7" s="3"/>
      <c r="E7" s="3"/>
    </row>
    <row r="8" spans="1:5" x14ac:dyDescent="0.25">
      <c r="A8" s="3"/>
      <c r="B8" s="5"/>
      <c r="C8" s="5"/>
      <c r="D8" s="3"/>
      <c r="E8" s="6"/>
    </row>
    <row r="9" spans="1:5" x14ac:dyDescent="0.25">
      <c r="A9" s="3"/>
      <c r="B9" s="2"/>
      <c r="C9" s="2"/>
      <c r="D9" s="3"/>
      <c r="E9" s="3"/>
    </row>
    <row r="10" spans="1:5" ht="26.25" x14ac:dyDescent="0.25">
      <c r="A10" s="7"/>
      <c r="B10" s="8"/>
      <c r="C10" s="62" t="s">
        <v>62</v>
      </c>
      <c r="D10" s="9" t="s">
        <v>104</v>
      </c>
      <c r="E10" s="9" t="s">
        <v>92</v>
      </c>
    </row>
    <row r="11" spans="1:5" x14ac:dyDescent="0.25">
      <c r="B11" s="10" t="s">
        <v>55</v>
      </c>
      <c r="C11" s="10"/>
      <c r="D11" s="3"/>
      <c r="E11" s="3"/>
    </row>
    <row r="12" spans="1:5" x14ac:dyDescent="0.25">
      <c r="A12" s="5"/>
      <c r="B12" s="11" t="s">
        <v>0</v>
      </c>
      <c r="C12" s="94">
        <v>4</v>
      </c>
      <c r="D12" s="12">
        <v>16255921</v>
      </c>
      <c r="E12" s="12">
        <v>23525825</v>
      </c>
    </row>
    <row r="13" spans="1:5" x14ac:dyDescent="0.25">
      <c r="A13" s="13"/>
      <c r="B13" s="14" t="s">
        <v>1</v>
      </c>
      <c r="C13" s="95">
        <v>5</v>
      </c>
      <c r="D13" s="12">
        <v>4842580</v>
      </c>
      <c r="E13" s="12">
        <v>4043957</v>
      </c>
    </row>
    <row r="14" spans="1:5" x14ac:dyDescent="0.25">
      <c r="A14" s="13"/>
      <c r="B14" s="14" t="s">
        <v>42</v>
      </c>
      <c r="C14" s="95">
        <v>6</v>
      </c>
      <c r="D14" s="12">
        <v>360702</v>
      </c>
      <c r="E14" s="12">
        <v>468834</v>
      </c>
    </row>
    <row r="15" spans="1:5" x14ac:dyDescent="0.25">
      <c r="A15" s="13"/>
      <c r="B15" s="14" t="s">
        <v>2</v>
      </c>
      <c r="C15" s="95">
        <v>7</v>
      </c>
      <c r="D15" s="12">
        <v>57537177</v>
      </c>
      <c r="E15" s="12">
        <v>53044703</v>
      </c>
    </row>
    <row r="16" spans="1:5" x14ac:dyDescent="0.25">
      <c r="A16" s="13"/>
      <c r="B16" s="14" t="s">
        <v>3</v>
      </c>
      <c r="C16" s="95">
        <v>8</v>
      </c>
      <c r="D16" s="12">
        <v>164082223</v>
      </c>
      <c r="E16" s="12">
        <v>155525718</v>
      </c>
    </row>
    <row r="17" spans="1:5" x14ac:dyDescent="0.25">
      <c r="A17" s="13"/>
      <c r="B17" s="14" t="s">
        <v>4</v>
      </c>
      <c r="C17" s="95">
        <v>9</v>
      </c>
      <c r="D17" s="12">
        <v>510824</v>
      </c>
      <c r="E17" s="12">
        <v>0</v>
      </c>
    </row>
    <row r="18" spans="1:5" x14ac:dyDescent="0.25">
      <c r="A18" s="13"/>
      <c r="B18" s="15" t="s">
        <v>5</v>
      </c>
      <c r="C18" s="96">
        <v>10</v>
      </c>
      <c r="D18" s="12">
        <v>8287299</v>
      </c>
      <c r="E18" s="12">
        <v>11726638</v>
      </c>
    </row>
    <row r="19" spans="1:5" x14ac:dyDescent="0.25">
      <c r="A19" s="13"/>
      <c r="B19" s="15" t="s">
        <v>6</v>
      </c>
      <c r="C19" s="96"/>
      <c r="D19" s="12">
        <v>1048064</v>
      </c>
      <c r="E19" s="12">
        <v>1082622</v>
      </c>
    </row>
    <row r="20" spans="1:5" x14ac:dyDescent="0.25">
      <c r="A20" s="13"/>
      <c r="B20" s="15" t="s">
        <v>7</v>
      </c>
      <c r="C20" s="96"/>
      <c r="D20" s="12">
        <v>161461</v>
      </c>
      <c r="E20" s="12">
        <v>182528</v>
      </c>
    </row>
    <row r="21" spans="1:5" x14ac:dyDescent="0.25">
      <c r="A21" s="13"/>
      <c r="B21" s="16" t="s">
        <v>8</v>
      </c>
      <c r="C21" s="97"/>
      <c r="D21" s="12">
        <v>1394900</v>
      </c>
      <c r="E21" s="12">
        <v>1288343</v>
      </c>
    </row>
    <row r="22" spans="1:5" x14ac:dyDescent="0.25">
      <c r="A22" s="13"/>
      <c r="B22" s="17" t="s">
        <v>63</v>
      </c>
      <c r="C22" s="98"/>
      <c r="D22" s="12">
        <v>598645</v>
      </c>
      <c r="E22" s="12">
        <v>551867</v>
      </c>
    </row>
    <row r="23" spans="1:5" x14ac:dyDescent="0.25">
      <c r="A23" s="13"/>
      <c r="B23" s="16" t="s">
        <v>9</v>
      </c>
      <c r="C23" s="97"/>
      <c r="D23" s="12">
        <v>14943919</v>
      </c>
      <c r="E23" s="12">
        <v>4720656</v>
      </c>
    </row>
    <row r="24" spans="1:5" x14ac:dyDescent="0.25">
      <c r="A24" s="13"/>
      <c r="B24" s="16" t="s">
        <v>10</v>
      </c>
      <c r="C24" s="97"/>
      <c r="D24" s="12">
        <v>230995</v>
      </c>
      <c r="E24" s="12">
        <v>275336</v>
      </c>
    </row>
    <row r="25" spans="1:5" ht="15.75" thickBot="1" x14ac:dyDescent="0.3">
      <c r="A25" s="13"/>
      <c r="B25" s="18" t="s">
        <v>56</v>
      </c>
      <c r="C25" s="99"/>
      <c r="D25" s="19">
        <f>SUM(D12:D24)</f>
        <v>270254710</v>
      </c>
      <c r="E25" s="19">
        <f>SUM(E12:E24)</f>
        <v>256437027</v>
      </c>
    </row>
    <row r="26" spans="1:5" ht="15.75" thickTop="1" x14ac:dyDescent="0.25">
      <c r="A26" s="13"/>
      <c r="B26" s="18"/>
      <c r="C26" s="99"/>
      <c r="D26" s="12"/>
      <c r="E26" s="12"/>
    </row>
    <row r="27" spans="1:5" x14ac:dyDescent="0.25">
      <c r="A27" s="13"/>
      <c r="B27" s="18" t="s">
        <v>57</v>
      </c>
      <c r="C27" s="99"/>
      <c r="D27" s="12"/>
      <c r="E27" s="12"/>
    </row>
    <row r="28" spans="1:5" x14ac:dyDescent="0.25">
      <c r="A28" s="20"/>
      <c r="B28" s="16" t="s">
        <v>11</v>
      </c>
      <c r="C28" s="97">
        <v>11</v>
      </c>
      <c r="D28" s="12">
        <v>106845675</v>
      </c>
      <c r="E28" s="12">
        <v>97751437</v>
      </c>
    </row>
    <row r="29" spans="1:5" x14ac:dyDescent="0.25">
      <c r="A29" s="13"/>
      <c r="B29" s="16" t="s">
        <v>12</v>
      </c>
      <c r="C29" s="97">
        <v>12</v>
      </c>
      <c r="D29" s="12">
        <v>26556799</v>
      </c>
      <c r="E29" s="12">
        <v>24336678</v>
      </c>
    </row>
    <row r="30" spans="1:5" x14ac:dyDescent="0.25">
      <c r="A30" s="13"/>
      <c r="B30" s="16" t="s">
        <v>87</v>
      </c>
      <c r="C30" s="97">
        <v>13</v>
      </c>
      <c r="D30" s="12">
        <v>16673234</v>
      </c>
      <c r="E30" s="12">
        <v>16631461</v>
      </c>
    </row>
    <row r="31" spans="1:5" x14ac:dyDescent="0.25">
      <c r="A31" s="13"/>
      <c r="B31" s="16" t="s">
        <v>64</v>
      </c>
      <c r="C31" s="97"/>
      <c r="D31" s="12"/>
      <c r="E31" s="12">
        <v>0</v>
      </c>
    </row>
    <row r="32" spans="1:5" x14ac:dyDescent="0.25">
      <c r="A32" s="13"/>
      <c r="B32" s="16" t="s">
        <v>13</v>
      </c>
      <c r="C32" s="97"/>
      <c r="D32" s="12">
        <v>2174631</v>
      </c>
      <c r="E32" s="12">
        <v>2031244</v>
      </c>
    </row>
    <row r="33" spans="1:5" x14ac:dyDescent="0.25">
      <c r="A33" s="13"/>
      <c r="B33" s="16" t="s">
        <v>14</v>
      </c>
      <c r="C33" s="97"/>
      <c r="D33" s="12">
        <v>5841173</v>
      </c>
      <c r="E33" s="12">
        <v>3421569</v>
      </c>
    </row>
    <row r="34" spans="1:5" x14ac:dyDescent="0.25">
      <c r="A34" s="13"/>
      <c r="B34" s="16" t="s">
        <v>15</v>
      </c>
      <c r="C34" s="97"/>
      <c r="D34" s="12">
        <v>2297117</v>
      </c>
      <c r="E34" s="12">
        <v>2064716</v>
      </c>
    </row>
    <row r="35" spans="1:5" x14ac:dyDescent="0.25">
      <c r="A35" s="13"/>
      <c r="B35" s="16" t="s">
        <v>16</v>
      </c>
      <c r="C35" s="97">
        <v>15</v>
      </c>
      <c r="D35" s="12">
        <v>7801510</v>
      </c>
      <c r="E35" s="12">
        <v>8638153</v>
      </c>
    </row>
    <row r="36" spans="1:5" x14ac:dyDescent="0.25">
      <c r="A36" s="13"/>
      <c r="B36" s="21" t="s">
        <v>58</v>
      </c>
      <c r="C36" s="100"/>
      <c r="D36" s="22">
        <f>SUM(D28:D35)</f>
        <v>168190139</v>
      </c>
      <c r="E36" s="22">
        <f>SUM(E28:E35)</f>
        <v>154875258</v>
      </c>
    </row>
    <row r="37" spans="1:5" x14ac:dyDescent="0.25">
      <c r="A37" s="13"/>
      <c r="B37" s="23"/>
      <c r="C37" s="101"/>
      <c r="D37" s="12"/>
      <c r="E37" s="12"/>
    </row>
    <row r="38" spans="1:5" x14ac:dyDescent="0.25">
      <c r="A38" s="13"/>
      <c r="B38" s="18" t="s">
        <v>59</v>
      </c>
      <c r="C38" s="99"/>
      <c r="D38" s="12"/>
      <c r="E38" s="12"/>
    </row>
    <row r="39" spans="1:5" x14ac:dyDescent="0.25">
      <c r="B39" s="16" t="s">
        <v>17</v>
      </c>
      <c r="C39" s="97">
        <v>16</v>
      </c>
      <c r="D39" s="12">
        <v>82837204</v>
      </c>
      <c r="E39" s="12">
        <v>82837204</v>
      </c>
    </row>
    <row r="40" spans="1:5" x14ac:dyDescent="0.25">
      <c r="A40" s="3"/>
      <c r="B40" s="16" t="s">
        <v>18</v>
      </c>
      <c r="C40" s="97">
        <v>16</v>
      </c>
      <c r="D40" s="12">
        <v>20845591</v>
      </c>
      <c r="E40" s="12">
        <v>18786572</v>
      </c>
    </row>
    <row r="41" spans="1:5" x14ac:dyDescent="0.25">
      <c r="A41" s="3"/>
      <c r="B41" s="16" t="s">
        <v>19</v>
      </c>
      <c r="C41" s="97">
        <v>16</v>
      </c>
      <c r="D41" s="12">
        <v>1436184</v>
      </c>
      <c r="E41" s="12">
        <v>1436184</v>
      </c>
    </row>
    <row r="42" spans="1:5" x14ac:dyDescent="0.25">
      <c r="A42" s="3"/>
      <c r="B42" s="24" t="s">
        <v>20</v>
      </c>
      <c r="C42" s="102">
        <v>16</v>
      </c>
      <c r="D42" s="12">
        <v>-8322322</v>
      </c>
      <c r="E42" s="12">
        <v>-7885776</v>
      </c>
    </row>
    <row r="43" spans="1:5" x14ac:dyDescent="0.25">
      <c r="A43" s="3"/>
      <c r="B43" s="16" t="s">
        <v>21</v>
      </c>
      <c r="C43" s="97"/>
      <c r="D43" s="12">
        <v>5267914</v>
      </c>
      <c r="E43" s="12">
        <v>6387585</v>
      </c>
    </row>
    <row r="44" spans="1:5" x14ac:dyDescent="0.25">
      <c r="A44" s="3"/>
      <c r="B44" s="18" t="s">
        <v>60</v>
      </c>
      <c r="C44" s="99"/>
      <c r="D44" s="25">
        <f>SUM(D39:D43)</f>
        <v>102064571</v>
      </c>
      <c r="E44" s="25">
        <f>SUM(E39:E43)</f>
        <v>101561769</v>
      </c>
    </row>
    <row r="45" spans="1:5" ht="15.75" thickBot="1" x14ac:dyDescent="0.3">
      <c r="A45" s="3"/>
      <c r="B45" s="26" t="s">
        <v>61</v>
      </c>
      <c r="C45" s="103"/>
      <c r="D45" s="19">
        <f>D44+D36</f>
        <v>270254710</v>
      </c>
      <c r="E45" s="19">
        <f>E44+E36</f>
        <v>256437027</v>
      </c>
    </row>
    <row r="46" spans="1:5" ht="15.75" thickTop="1" x14ac:dyDescent="0.25">
      <c r="A46" s="3"/>
      <c r="B46" s="105" t="s">
        <v>91</v>
      </c>
      <c r="C46" s="104"/>
      <c r="D46" s="106">
        <v>1230</v>
      </c>
      <c r="E46" s="106">
        <v>1224</v>
      </c>
    </row>
    <row r="47" spans="1:5" x14ac:dyDescent="0.25">
      <c r="A47" s="27"/>
      <c r="B47" s="28"/>
      <c r="C47" s="28"/>
      <c r="D47" s="63"/>
      <c r="E47" s="63"/>
    </row>
    <row r="49" spans="2:5" x14ac:dyDescent="0.25">
      <c r="D49" s="107"/>
      <c r="E49" s="107"/>
    </row>
    <row r="50" spans="2:5" x14ac:dyDescent="0.25">
      <c r="B50" t="s">
        <v>111</v>
      </c>
      <c r="D50" t="s">
        <v>112</v>
      </c>
    </row>
    <row r="52" spans="2:5" x14ac:dyDescent="0.25">
      <c r="B52" t="s">
        <v>65</v>
      </c>
      <c r="D52" t="s">
        <v>66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Normal="100" workbookViewId="0">
      <selection activeCell="A2" sqref="A2:E2"/>
    </sheetView>
  </sheetViews>
  <sheetFormatPr defaultRowHeight="15" x14ac:dyDescent="0.25"/>
  <cols>
    <col min="2" max="2" width="64" customWidth="1"/>
    <col min="3" max="3" width="11.140625" customWidth="1"/>
    <col min="4" max="5" width="20.140625" customWidth="1"/>
    <col min="6" max="6" width="24.140625" customWidth="1"/>
  </cols>
  <sheetData>
    <row r="1" spans="1:5" x14ac:dyDescent="0.25">
      <c r="A1" s="29"/>
      <c r="B1" s="30"/>
      <c r="C1" s="30"/>
      <c r="D1" s="30"/>
      <c r="E1" s="30"/>
    </row>
    <row r="2" spans="1:5" x14ac:dyDescent="0.25">
      <c r="A2" s="125" t="s">
        <v>114</v>
      </c>
      <c r="B2" s="125"/>
      <c r="C2" s="125"/>
      <c r="D2" s="125"/>
      <c r="E2" s="125"/>
    </row>
    <row r="3" spans="1:5" x14ac:dyDescent="0.25">
      <c r="A3" s="126" t="s">
        <v>105</v>
      </c>
      <c r="B3" s="126"/>
      <c r="C3" s="126"/>
      <c r="D3" s="126"/>
      <c r="E3" s="126"/>
    </row>
    <row r="4" spans="1:5" x14ac:dyDescent="0.25">
      <c r="A4" s="127" t="s">
        <v>54</v>
      </c>
      <c r="B4" s="127"/>
      <c r="C4" s="127"/>
      <c r="D4" s="127"/>
      <c r="E4" s="127"/>
    </row>
    <row r="5" spans="1:5" x14ac:dyDescent="0.25">
      <c r="A5" s="33"/>
      <c r="B5" s="30"/>
      <c r="C5" s="30"/>
      <c r="D5" s="31"/>
      <c r="E5" s="31"/>
    </row>
    <row r="6" spans="1:5" x14ac:dyDescent="0.25">
      <c r="A6" s="30"/>
      <c r="B6" s="30"/>
      <c r="C6" s="30"/>
      <c r="D6" s="31"/>
      <c r="E6" s="31"/>
    </row>
    <row r="7" spans="1:5" x14ac:dyDescent="0.25">
      <c r="A7" s="30"/>
      <c r="B7" s="30"/>
      <c r="C7" s="30"/>
      <c r="D7" s="30"/>
      <c r="E7" s="30"/>
    </row>
    <row r="8" spans="1:5" x14ac:dyDescent="0.25">
      <c r="A8" s="30"/>
      <c r="B8" s="34"/>
      <c r="C8" s="34"/>
      <c r="D8" s="28"/>
      <c r="E8" s="35"/>
    </row>
    <row r="9" spans="1:5" x14ac:dyDescent="0.25">
      <c r="A9" s="30"/>
      <c r="B9" s="30"/>
      <c r="C9" s="30"/>
      <c r="D9" s="128" t="s">
        <v>106</v>
      </c>
      <c r="E9" s="128"/>
    </row>
    <row r="10" spans="1:5" x14ac:dyDescent="0.25">
      <c r="A10" s="34"/>
      <c r="B10" s="30"/>
      <c r="C10" s="65" t="s">
        <v>62</v>
      </c>
      <c r="D10" s="64" t="s">
        <v>97</v>
      </c>
      <c r="E10" s="64" t="s">
        <v>98</v>
      </c>
    </row>
    <row r="11" spans="1:5" ht="12.75" customHeight="1" x14ac:dyDescent="0.25">
      <c r="A11" s="36"/>
      <c r="B11" s="37" t="s">
        <v>22</v>
      </c>
      <c r="C11" s="37"/>
      <c r="D11" s="30"/>
      <c r="E11" s="30"/>
    </row>
    <row r="12" spans="1:5" ht="12.75" customHeight="1" x14ac:dyDescent="0.25">
      <c r="A12" s="36"/>
      <c r="B12" s="38" t="s">
        <v>3</v>
      </c>
      <c r="C12" s="38"/>
      <c r="D12" s="12">
        <v>6441749</v>
      </c>
      <c r="E12" s="12">
        <v>6982773</v>
      </c>
    </row>
    <row r="13" spans="1:5" ht="12.75" customHeight="1" x14ac:dyDescent="0.25">
      <c r="A13" s="36"/>
      <c r="B13" s="38" t="s">
        <v>67</v>
      </c>
      <c r="C13" s="38"/>
      <c r="D13" s="12">
        <v>2968432</v>
      </c>
      <c r="E13" s="12">
        <v>2248425</v>
      </c>
    </row>
    <row r="14" spans="1:5" ht="12.75" customHeight="1" x14ac:dyDescent="0.25">
      <c r="A14" s="36"/>
      <c r="B14" s="38" t="s">
        <v>1</v>
      </c>
      <c r="C14" s="38"/>
      <c r="D14" s="12">
        <v>326889</v>
      </c>
      <c r="E14" s="12">
        <v>205525</v>
      </c>
    </row>
    <row r="15" spans="1:5" ht="12.75" customHeight="1" x14ac:dyDescent="0.25">
      <c r="A15" s="36"/>
      <c r="B15" s="38"/>
      <c r="C15" s="38"/>
      <c r="D15" s="39">
        <f>SUM(D12:D14)</f>
        <v>9737070</v>
      </c>
      <c r="E15" s="39">
        <f>SUM(E12:E14)</f>
        <v>9436723</v>
      </c>
    </row>
    <row r="16" spans="1:5" ht="12.75" customHeight="1" x14ac:dyDescent="0.25">
      <c r="A16" s="36"/>
      <c r="B16" s="37" t="s">
        <v>23</v>
      </c>
      <c r="C16" s="37"/>
      <c r="D16" s="12"/>
      <c r="E16" s="31"/>
    </row>
    <row r="17" spans="1:5" ht="12.75" customHeight="1" x14ac:dyDescent="0.25">
      <c r="A17" s="36"/>
      <c r="B17" s="40" t="s">
        <v>11</v>
      </c>
      <c r="C17" s="40"/>
      <c r="D17" s="12">
        <v>-3077902</v>
      </c>
      <c r="E17" s="12">
        <v>-2437485</v>
      </c>
    </row>
    <row r="18" spans="1:5" ht="12.75" customHeight="1" x14ac:dyDescent="0.25">
      <c r="A18" s="36"/>
      <c r="B18" s="41" t="s">
        <v>12</v>
      </c>
      <c r="C18" s="41"/>
      <c r="D18" s="12">
        <v>-791555</v>
      </c>
      <c r="E18" s="12">
        <v>-782502</v>
      </c>
    </row>
    <row r="19" spans="1:5" ht="12.75" customHeight="1" x14ac:dyDescent="0.25">
      <c r="A19" s="36"/>
      <c r="B19" s="41" t="s">
        <v>87</v>
      </c>
      <c r="C19" s="41"/>
      <c r="D19" s="12">
        <v>-720293</v>
      </c>
      <c r="E19" s="31"/>
    </row>
    <row r="20" spans="1:5" ht="12.75" customHeight="1" x14ac:dyDescent="0.25">
      <c r="A20" s="36"/>
      <c r="B20" s="38"/>
      <c r="C20" s="38"/>
      <c r="D20" s="42">
        <f>SUM(D17:D19)</f>
        <v>-4589750</v>
      </c>
      <c r="E20" s="42">
        <f>SUM(E17:E18)</f>
        <v>-3219987</v>
      </c>
    </row>
    <row r="21" spans="1:5" ht="12.75" customHeight="1" x14ac:dyDescent="0.25">
      <c r="A21" s="36"/>
      <c r="B21" s="37" t="s">
        <v>24</v>
      </c>
      <c r="C21" s="37"/>
      <c r="D21" s="39">
        <f>D15+D20</f>
        <v>5147320</v>
      </c>
      <c r="E21" s="39">
        <f>E15+E20</f>
        <v>6216736</v>
      </c>
    </row>
    <row r="22" spans="1:5" ht="33" customHeight="1" x14ac:dyDescent="0.25">
      <c r="A22" s="34"/>
      <c r="B22" s="38" t="s">
        <v>25</v>
      </c>
      <c r="C22" s="91">
        <v>7</v>
      </c>
      <c r="D22" s="12">
        <v>-1416978</v>
      </c>
      <c r="E22" s="12">
        <v>-3595352</v>
      </c>
    </row>
    <row r="23" spans="1:5" ht="28.5" customHeight="1" x14ac:dyDescent="0.25">
      <c r="A23" s="36"/>
      <c r="B23" s="37" t="s">
        <v>26</v>
      </c>
      <c r="C23" s="92"/>
      <c r="D23" s="43">
        <f>SUM(D21:D22)</f>
        <v>3730342</v>
      </c>
      <c r="E23" s="43">
        <f>SUM(E21:E22)</f>
        <v>2621384</v>
      </c>
    </row>
    <row r="24" spans="1:5" ht="29.25" customHeight="1" x14ac:dyDescent="0.25">
      <c r="A24" s="36"/>
      <c r="B24" s="38" t="s">
        <v>27</v>
      </c>
      <c r="C24" s="91"/>
      <c r="D24" s="12">
        <v>-96397</v>
      </c>
      <c r="E24" s="12">
        <v>670673</v>
      </c>
    </row>
    <row r="25" spans="1:5" ht="12.75" customHeight="1" x14ac:dyDescent="0.25">
      <c r="A25" s="36"/>
      <c r="B25" s="38" t="s">
        <v>68</v>
      </c>
      <c r="C25" s="91"/>
      <c r="D25" s="12">
        <v>-215819</v>
      </c>
      <c r="E25" s="12">
        <v>-1240356</v>
      </c>
    </row>
    <row r="26" spans="1:5" ht="12.75" customHeight="1" x14ac:dyDescent="0.25">
      <c r="A26" s="36"/>
      <c r="B26" s="38" t="s">
        <v>28</v>
      </c>
      <c r="C26" s="91"/>
      <c r="D26" s="12">
        <v>81204</v>
      </c>
      <c r="E26" s="12">
        <v>536437</v>
      </c>
    </row>
    <row r="27" spans="1:5" ht="12.75" customHeight="1" x14ac:dyDescent="0.25">
      <c r="A27" s="36"/>
      <c r="B27" s="37" t="s">
        <v>69</v>
      </c>
      <c r="C27" s="92"/>
      <c r="D27" s="42">
        <f>SUM(D24:D26)</f>
        <v>-231012</v>
      </c>
      <c r="E27" s="42">
        <f>SUM(E24:E26)</f>
        <v>-33246</v>
      </c>
    </row>
    <row r="28" spans="1:5" ht="12.75" customHeight="1" x14ac:dyDescent="0.25">
      <c r="A28" s="36"/>
      <c r="B28" s="38"/>
      <c r="C28" s="91"/>
      <c r="D28" s="44"/>
      <c r="E28" s="31"/>
    </row>
    <row r="29" spans="1:5" ht="12.75" customHeight="1" x14ac:dyDescent="0.25">
      <c r="A29" s="36"/>
      <c r="B29" s="38" t="s">
        <v>29</v>
      </c>
      <c r="C29" s="91"/>
      <c r="D29" s="12">
        <v>-1154961</v>
      </c>
      <c r="E29" s="12">
        <v>-1007388</v>
      </c>
    </row>
    <row r="30" spans="1:5" ht="12.75" customHeight="1" x14ac:dyDescent="0.25">
      <c r="A30" s="36"/>
      <c r="B30" s="38" t="s">
        <v>88</v>
      </c>
      <c r="C30" s="91"/>
      <c r="D30" s="12">
        <v>-70770</v>
      </c>
      <c r="E30" s="12">
        <v>-57880</v>
      </c>
    </row>
    <row r="31" spans="1:5" ht="30.75" customHeight="1" x14ac:dyDescent="0.25">
      <c r="A31" s="36"/>
      <c r="B31" s="38" t="s">
        <v>89</v>
      </c>
      <c r="C31" s="91"/>
      <c r="D31" s="12">
        <v>-208138</v>
      </c>
      <c r="E31" s="12">
        <v>-175288</v>
      </c>
    </row>
    <row r="32" spans="1:5" ht="12.75" customHeight="1" x14ac:dyDescent="0.25">
      <c r="A32" s="36"/>
      <c r="B32" s="38" t="s">
        <v>30</v>
      </c>
      <c r="C32" s="91"/>
      <c r="D32" s="12">
        <v>-378899</v>
      </c>
      <c r="E32" s="12">
        <v>-348867</v>
      </c>
    </row>
    <row r="33" spans="1:5" ht="12.75" customHeight="1" x14ac:dyDescent="0.25">
      <c r="A33" s="36"/>
      <c r="B33" s="38" t="s">
        <v>31</v>
      </c>
      <c r="C33" s="91">
        <v>18</v>
      </c>
      <c r="D33" s="12">
        <v>-212533</v>
      </c>
      <c r="E33" s="12">
        <v>-219158</v>
      </c>
    </row>
    <row r="34" spans="1:5" ht="12.75" customHeight="1" x14ac:dyDescent="0.25">
      <c r="A34" s="36"/>
      <c r="B34" s="37" t="s">
        <v>32</v>
      </c>
      <c r="C34" s="92"/>
      <c r="D34" s="45">
        <f>SUM(D29:D33)</f>
        <v>-2025301</v>
      </c>
      <c r="E34" s="45">
        <f>SUM(E29:E33)</f>
        <v>-1808581</v>
      </c>
    </row>
    <row r="35" spans="1:5" ht="12.75" customHeight="1" x14ac:dyDescent="0.25">
      <c r="A35" s="36"/>
      <c r="B35" s="37"/>
      <c r="C35" s="92"/>
      <c r="D35" s="66"/>
      <c r="E35" s="66"/>
    </row>
    <row r="36" spans="1:5" ht="12.75" customHeight="1" x14ac:dyDescent="0.25">
      <c r="A36" s="36"/>
      <c r="B36" s="37" t="s">
        <v>70</v>
      </c>
      <c r="C36" s="92"/>
      <c r="D36" s="44">
        <f>D23+D27+D34</f>
        <v>1474029</v>
      </c>
      <c r="E36" s="44">
        <f>E23+E27+E34</f>
        <v>779557</v>
      </c>
    </row>
    <row r="37" spans="1:5" ht="12.75" customHeight="1" x14ac:dyDescent="0.25">
      <c r="A37" s="36"/>
      <c r="B37" s="38" t="s">
        <v>71</v>
      </c>
      <c r="C37" s="91">
        <v>14</v>
      </c>
      <c r="D37" s="12">
        <v>262232</v>
      </c>
      <c r="E37" s="12">
        <v>-142420</v>
      </c>
    </row>
    <row r="38" spans="1:5" ht="12.75" customHeight="1" x14ac:dyDescent="0.25">
      <c r="A38" s="30"/>
      <c r="B38" s="37" t="s">
        <v>33</v>
      </c>
      <c r="C38" s="92"/>
      <c r="D38" s="46">
        <f>SUM(D36:D37)</f>
        <v>1736261</v>
      </c>
      <c r="E38" s="67">
        <f>SUM(E36:E37)</f>
        <v>637137</v>
      </c>
    </row>
    <row r="39" spans="1:5" ht="12.75" customHeight="1" x14ac:dyDescent="0.25">
      <c r="A39" s="30"/>
      <c r="B39" s="47"/>
      <c r="C39" s="93"/>
      <c r="D39" s="48"/>
      <c r="E39" s="32"/>
    </row>
    <row r="40" spans="1:5" ht="12.75" customHeight="1" x14ac:dyDescent="0.25">
      <c r="A40" s="30"/>
      <c r="B40" s="47"/>
      <c r="C40" s="47"/>
      <c r="D40" s="48"/>
      <c r="E40" s="49"/>
    </row>
    <row r="41" spans="1:5" ht="12.75" customHeight="1" x14ac:dyDescent="0.25">
      <c r="A41" s="30"/>
      <c r="B41" s="47"/>
      <c r="C41" s="47"/>
      <c r="D41" s="48"/>
      <c r="E41" s="49"/>
    </row>
    <row r="42" spans="1:5" ht="12.75" customHeight="1" x14ac:dyDescent="0.25">
      <c r="A42" s="30"/>
      <c r="B42" s="47"/>
      <c r="C42" s="47"/>
      <c r="D42" s="48"/>
      <c r="E42" s="49"/>
    </row>
    <row r="43" spans="1:5" ht="12.75" customHeight="1" x14ac:dyDescent="0.25">
      <c r="A43" s="30"/>
      <c r="B43" s="47"/>
      <c r="C43" s="47"/>
      <c r="D43" s="50"/>
      <c r="E43" s="32"/>
    </row>
    <row r="44" spans="1:5" x14ac:dyDescent="0.25">
      <c r="A44" s="30"/>
      <c r="B44" t="s">
        <v>111</v>
      </c>
      <c r="D44" t="s">
        <v>112</v>
      </c>
      <c r="E44" s="52"/>
    </row>
    <row r="45" spans="1:5" x14ac:dyDescent="0.25">
      <c r="A45" s="30"/>
      <c r="E45" s="54"/>
    </row>
    <row r="46" spans="1:5" x14ac:dyDescent="0.25">
      <c r="A46" s="30"/>
      <c r="B46" t="s">
        <v>65</v>
      </c>
      <c r="D46" t="s">
        <v>66</v>
      </c>
      <c r="E46" s="54"/>
    </row>
    <row r="47" spans="1:5" x14ac:dyDescent="0.25">
      <c r="A47" s="30"/>
      <c r="B47" s="51"/>
      <c r="C47" s="51"/>
      <c r="D47" s="53"/>
      <c r="E47" s="52"/>
    </row>
    <row r="48" spans="1:5" x14ac:dyDescent="0.25">
      <c r="A48" s="30"/>
      <c r="B48" s="47"/>
      <c r="C48" s="47"/>
      <c r="D48" s="50"/>
      <c r="E48" s="32"/>
    </row>
    <row r="49" spans="1:5" x14ac:dyDescent="0.25">
      <c r="A49" s="30"/>
      <c r="B49" s="47"/>
      <c r="C49" s="47"/>
      <c r="D49" s="50"/>
      <c r="E49" s="32"/>
    </row>
    <row r="50" spans="1:5" x14ac:dyDescent="0.25">
      <c r="A50" s="30"/>
      <c r="B50" s="47"/>
      <c r="C50" s="47"/>
      <c r="D50" s="50"/>
      <c r="E50" s="32"/>
    </row>
    <row r="51" spans="1:5" x14ac:dyDescent="0.25">
      <c r="A51" s="30"/>
      <c r="B51" s="47"/>
      <c r="C51" s="47"/>
      <c r="D51" s="50"/>
      <c r="E51" s="32"/>
    </row>
    <row r="52" spans="1:5" x14ac:dyDescent="0.25">
      <c r="A52" s="30"/>
      <c r="B52" s="47"/>
      <c r="C52" s="47"/>
      <c r="D52" s="50"/>
      <c r="E52" s="32"/>
    </row>
    <row r="53" spans="1:5" x14ac:dyDescent="0.25">
      <c r="A53" s="30"/>
      <c r="B53" s="47"/>
      <c r="C53" s="47"/>
      <c r="D53" s="50"/>
      <c r="E53" s="32"/>
    </row>
    <row r="54" spans="1:5" x14ac:dyDescent="0.25">
      <c r="A54" s="30"/>
      <c r="B54" s="47"/>
      <c r="C54" s="47"/>
      <c r="D54" s="50"/>
      <c r="E54" s="32"/>
    </row>
    <row r="55" spans="1:5" x14ac:dyDescent="0.25">
      <c r="A55" s="30"/>
      <c r="B55" s="47"/>
      <c r="C55" s="47"/>
      <c r="D55" s="50"/>
      <c r="E55" s="32"/>
    </row>
    <row r="56" spans="1:5" x14ac:dyDescent="0.25">
      <c r="A56" s="30"/>
      <c r="B56" s="47"/>
      <c r="C56" s="47"/>
      <c r="D56" s="50"/>
      <c r="E56" s="32"/>
    </row>
    <row r="57" spans="1:5" x14ac:dyDescent="0.25">
      <c r="A57" s="30"/>
      <c r="B57" s="47"/>
      <c r="C57" s="47"/>
      <c r="D57" s="50"/>
      <c r="E57" s="32"/>
    </row>
    <row r="58" spans="1:5" x14ac:dyDescent="0.25">
      <c r="A58" s="30"/>
      <c r="B58" s="47"/>
      <c r="C58" s="47"/>
      <c r="D58" s="50"/>
      <c r="E58" s="32"/>
    </row>
    <row r="59" spans="1:5" x14ac:dyDescent="0.25">
      <c r="A59" s="30"/>
      <c r="B59" s="47"/>
      <c r="C59" s="47"/>
      <c r="D59" s="50"/>
      <c r="E59" s="32"/>
    </row>
    <row r="60" spans="1:5" x14ac:dyDescent="0.25">
      <c r="A60" s="30"/>
      <c r="B60" s="47"/>
      <c r="C60" s="47"/>
      <c r="D60" s="50"/>
      <c r="E60" s="32"/>
    </row>
    <row r="61" spans="1:5" x14ac:dyDescent="0.25">
      <c r="A61" s="30"/>
      <c r="B61" s="47"/>
      <c r="C61" s="47"/>
      <c r="D61" s="50"/>
      <c r="E61" s="32"/>
    </row>
  </sheetData>
  <mergeCells count="4">
    <mergeCell ref="A2:E2"/>
    <mergeCell ref="A3:E3"/>
    <mergeCell ref="A4:E4"/>
    <mergeCell ref="D9:E9"/>
  </mergeCells>
  <pageMargins left="0.7" right="0.7" top="0.75" bottom="0.75" header="0.3" footer="0.3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8"/>
  <sheetViews>
    <sheetView zoomScaleNormal="100" workbookViewId="0">
      <selection activeCell="A2" sqref="A2:E2"/>
    </sheetView>
  </sheetViews>
  <sheetFormatPr defaultRowHeight="15" x14ac:dyDescent="0.25"/>
  <cols>
    <col min="1" max="1" width="6.140625" customWidth="1"/>
    <col min="2" max="2" width="45.28515625" customWidth="1"/>
    <col min="4" max="4" width="24.28515625" customWidth="1"/>
    <col min="5" max="5" width="21.85546875" customWidth="1"/>
  </cols>
  <sheetData>
    <row r="2" spans="1:5" ht="18.75" x14ac:dyDescent="0.3">
      <c r="A2" s="129" t="s">
        <v>115</v>
      </c>
      <c r="B2" s="129"/>
      <c r="C2" s="129"/>
      <c r="D2" s="129"/>
      <c r="E2" s="129"/>
    </row>
    <row r="3" spans="1:5" x14ac:dyDescent="0.25">
      <c r="A3" s="126" t="s">
        <v>105</v>
      </c>
      <c r="B3" s="126"/>
      <c r="C3" s="126"/>
      <c r="D3" s="126"/>
      <c r="E3" s="126"/>
    </row>
    <row r="4" spans="1:5" x14ac:dyDescent="0.25">
      <c r="A4" s="130" t="s">
        <v>54</v>
      </c>
      <c r="B4" s="130"/>
      <c r="C4" s="130"/>
      <c r="D4" s="130"/>
      <c r="E4" s="130"/>
    </row>
    <row r="6" spans="1:5" x14ac:dyDescent="0.25">
      <c r="C6" s="131" t="s">
        <v>62</v>
      </c>
      <c r="D6" s="128" t="s">
        <v>106</v>
      </c>
      <c r="E6" s="128"/>
    </row>
    <row r="7" spans="1:5" x14ac:dyDescent="0.25">
      <c r="C7" s="131"/>
      <c r="D7" s="64" t="s">
        <v>97</v>
      </c>
      <c r="E7" s="64" t="s">
        <v>98</v>
      </c>
    </row>
    <row r="8" spans="1:5" x14ac:dyDescent="0.25">
      <c r="D8" s="69"/>
      <c r="E8" s="69"/>
    </row>
    <row r="9" spans="1:5" x14ac:dyDescent="0.25">
      <c r="B9" s="68" t="s">
        <v>72</v>
      </c>
      <c r="D9" s="70">
        <v>1736261</v>
      </c>
      <c r="E9" s="70">
        <v>637137</v>
      </c>
    </row>
    <row r="10" spans="1:5" x14ac:dyDescent="0.25">
      <c r="B10" t="s">
        <v>73</v>
      </c>
      <c r="D10" s="70" t="s">
        <v>75</v>
      </c>
      <c r="E10" s="70" t="s">
        <v>75</v>
      </c>
    </row>
    <row r="11" spans="1:5" x14ac:dyDescent="0.25">
      <c r="B11" s="68" t="s">
        <v>74</v>
      </c>
      <c r="D11" s="70">
        <f>SUM(D9:D10)</f>
        <v>1736261</v>
      </c>
      <c r="E11" s="70">
        <f>SUM(E9:E10)</f>
        <v>637137</v>
      </c>
    </row>
    <row r="16" spans="1:5" x14ac:dyDescent="0.25">
      <c r="B16" t="s">
        <v>111</v>
      </c>
      <c r="D16" t="s">
        <v>112</v>
      </c>
    </row>
    <row r="18" spans="2:4" x14ac:dyDescent="0.25">
      <c r="B18" t="s">
        <v>65</v>
      </c>
      <c r="D18" t="s">
        <v>66</v>
      </c>
    </row>
  </sheetData>
  <mergeCells count="5">
    <mergeCell ref="A2:E2"/>
    <mergeCell ref="A3:E3"/>
    <mergeCell ref="A4:E4"/>
    <mergeCell ref="D6:E6"/>
    <mergeCell ref="C6:C7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38"/>
  <sheetViews>
    <sheetView zoomScaleNormal="100" workbookViewId="0">
      <selection activeCell="K26" sqref="K26"/>
    </sheetView>
  </sheetViews>
  <sheetFormatPr defaultRowHeight="15" x14ac:dyDescent="0.25"/>
  <cols>
    <col min="1" max="1" width="6.7109375" style="114" customWidth="1"/>
    <col min="2" max="2" width="62" style="114" customWidth="1"/>
    <col min="3" max="3" width="16.28515625" style="114" customWidth="1"/>
    <col min="4" max="4" width="18.5703125" style="114" customWidth="1"/>
    <col min="5" max="6" width="16.28515625" style="114" customWidth="1"/>
    <col min="7" max="7" width="20.28515625" style="114" customWidth="1"/>
    <col min="8" max="8" width="16.28515625" style="114" customWidth="1"/>
    <col min="9" max="16384" width="9.140625" style="114"/>
  </cols>
  <sheetData>
    <row r="2" spans="2:8" ht="15.75" x14ac:dyDescent="0.25">
      <c r="B2" s="134" t="s">
        <v>116</v>
      </c>
      <c r="C2" s="134"/>
      <c r="D2" s="134"/>
      <c r="E2" s="134"/>
      <c r="F2" s="134"/>
      <c r="G2" s="134"/>
      <c r="H2" s="134"/>
    </row>
    <row r="3" spans="2:8" ht="15.75" x14ac:dyDescent="0.25">
      <c r="B3" s="132" t="s">
        <v>105</v>
      </c>
      <c r="C3" s="132"/>
      <c r="D3" s="132"/>
      <c r="E3" s="132"/>
      <c r="F3" s="132"/>
      <c r="G3" s="132"/>
      <c r="H3" s="132"/>
    </row>
    <row r="4" spans="2:8" x14ac:dyDescent="0.25">
      <c r="B4" s="133" t="s">
        <v>54</v>
      </c>
      <c r="C4" s="133"/>
      <c r="D4" s="133"/>
      <c r="E4" s="133"/>
      <c r="F4" s="133"/>
      <c r="G4" s="133"/>
      <c r="H4" s="133"/>
    </row>
    <row r="7" spans="2:8" ht="57.75" customHeight="1" x14ac:dyDescent="0.25">
      <c r="C7" s="115" t="s">
        <v>17</v>
      </c>
      <c r="D7" s="115" t="s">
        <v>85</v>
      </c>
      <c r="E7" s="115" t="s">
        <v>19</v>
      </c>
      <c r="F7" s="115" t="s">
        <v>20</v>
      </c>
      <c r="G7" s="115" t="s">
        <v>21</v>
      </c>
      <c r="H7" s="115" t="s">
        <v>86</v>
      </c>
    </row>
    <row r="8" spans="2:8" ht="15.75" customHeight="1" x14ac:dyDescent="0.25">
      <c r="C8" s="115"/>
      <c r="D8" s="115"/>
      <c r="E8" s="115"/>
      <c r="F8" s="115"/>
      <c r="G8" s="115"/>
      <c r="H8" s="115"/>
    </row>
    <row r="9" spans="2:8" x14ac:dyDescent="0.25">
      <c r="B9" s="116" t="s">
        <v>99</v>
      </c>
      <c r="C9" s="109">
        <v>80883511</v>
      </c>
      <c r="D9" s="109">
        <v>12597918</v>
      </c>
      <c r="E9" s="109">
        <v>1436184</v>
      </c>
      <c r="F9" s="109">
        <v>-6525798</v>
      </c>
      <c r="G9" s="109">
        <v>5919441</v>
      </c>
      <c r="H9" s="109">
        <f>SUM(C9:G9)</f>
        <v>94311256</v>
      </c>
    </row>
    <row r="10" spans="2:8" x14ac:dyDescent="0.25">
      <c r="B10" s="117" t="s">
        <v>93</v>
      </c>
      <c r="C10" s="110"/>
      <c r="D10" s="110"/>
      <c r="E10" s="110"/>
      <c r="F10" s="110"/>
      <c r="G10" s="110">
        <v>637137</v>
      </c>
      <c r="H10" s="112">
        <f t="shared" ref="H10:H20" si="0">SUM(C10:G10)</f>
        <v>637137</v>
      </c>
    </row>
    <row r="11" spans="2:8" ht="31.5" customHeight="1" x14ac:dyDescent="0.25">
      <c r="B11" s="118" t="s">
        <v>100</v>
      </c>
      <c r="C11" s="110"/>
      <c r="D11" s="110">
        <v>1835602</v>
      </c>
      <c r="E11" s="110"/>
      <c r="F11" s="110"/>
      <c r="G11" s="110"/>
      <c r="H11" s="112">
        <f t="shared" si="0"/>
        <v>1835602</v>
      </c>
    </row>
    <row r="12" spans="2:8" ht="16.5" customHeight="1" x14ac:dyDescent="0.25">
      <c r="B12" s="118" t="s">
        <v>101</v>
      </c>
      <c r="C12" s="110"/>
      <c r="D12" s="110"/>
      <c r="E12" s="110"/>
      <c r="F12" s="110">
        <v>-425555</v>
      </c>
      <c r="G12" s="110"/>
      <c r="H12" s="112">
        <f t="shared" si="0"/>
        <v>-425555</v>
      </c>
    </row>
    <row r="13" spans="2:8" x14ac:dyDescent="0.25">
      <c r="B13" s="118" t="s">
        <v>118</v>
      </c>
      <c r="C13" s="110"/>
      <c r="D13" s="110"/>
      <c r="E13" s="110"/>
      <c r="F13" s="110"/>
      <c r="G13" s="110">
        <v>-2705114</v>
      </c>
      <c r="H13" s="112">
        <f t="shared" si="0"/>
        <v>-2705114</v>
      </c>
    </row>
    <row r="14" spans="2:8" ht="15.75" thickBot="1" x14ac:dyDescent="0.3">
      <c r="B14" s="119" t="s">
        <v>107</v>
      </c>
      <c r="C14" s="113">
        <f>SUM(C9:C13)</f>
        <v>80883511</v>
      </c>
      <c r="D14" s="113">
        <f t="shared" ref="D14:H14" si="1">SUM(D9:D13)</f>
        <v>14433520</v>
      </c>
      <c r="E14" s="113">
        <f t="shared" si="1"/>
        <v>1436184</v>
      </c>
      <c r="F14" s="113">
        <f t="shared" si="1"/>
        <v>-6951353</v>
      </c>
      <c r="G14" s="113">
        <f t="shared" si="1"/>
        <v>3851464</v>
      </c>
      <c r="H14" s="113">
        <f t="shared" si="1"/>
        <v>93653326</v>
      </c>
    </row>
    <row r="15" spans="2:8" x14ac:dyDescent="0.25">
      <c r="B15" s="118"/>
      <c r="C15" s="110"/>
      <c r="D15" s="110"/>
      <c r="E15" s="110"/>
      <c r="F15" s="110"/>
      <c r="G15" s="110"/>
      <c r="H15" s="112"/>
    </row>
    <row r="16" spans="2:8" ht="15.75" thickBot="1" x14ac:dyDescent="0.3">
      <c r="B16" s="119" t="s">
        <v>102</v>
      </c>
      <c r="C16" s="113">
        <v>82837204</v>
      </c>
      <c r="D16" s="113">
        <v>18786572</v>
      </c>
      <c r="E16" s="113">
        <f>SUM(E9:E13)</f>
        <v>1436184</v>
      </c>
      <c r="F16" s="113">
        <v>-7885776</v>
      </c>
      <c r="G16" s="113">
        <v>6387585</v>
      </c>
      <c r="H16" s="113">
        <f t="shared" si="0"/>
        <v>101561769</v>
      </c>
    </row>
    <row r="17" spans="2:8" x14ac:dyDescent="0.25">
      <c r="B17" s="117" t="s">
        <v>93</v>
      </c>
      <c r="C17" s="110"/>
      <c r="D17" s="110"/>
      <c r="E17" s="110"/>
      <c r="F17" s="110"/>
      <c r="G17" s="110">
        <v>1736261</v>
      </c>
      <c r="H17" s="112">
        <f t="shared" si="0"/>
        <v>1736261</v>
      </c>
    </row>
    <row r="18" spans="2:8" ht="27.75" customHeight="1" x14ac:dyDescent="0.25">
      <c r="B18" s="118" t="s">
        <v>110</v>
      </c>
      <c r="C18" s="110"/>
      <c r="D18" s="110">
        <v>2059019</v>
      </c>
      <c r="E18" s="110"/>
      <c r="F18" s="110"/>
      <c r="G18" s="110"/>
      <c r="H18" s="112">
        <f t="shared" si="0"/>
        <v>2059019</v>
      </c>
    </row>
    <row r="19" spans="2:8" ht="27.75" customHeight="1" x14ac:dyDescent="0.25">
      <c r="B19" s="118" t="s">
        <v>109</v>
      </c>
      <c r="C19" s="110"/>
      <c r="D19" s="110"/>
      <c r="E19" s="110"/>
      <c r="F19" s="110"/>
      <c r="G19" s="110">
        <v>-2855932</v>
      </c>
      <c r="H19" s="112">
        <f t="shared" si="0"/>
        <v>-2855932</v>
      </c>
    </row>
    <row r="20" spans="2:8" ht="15" customHeight="1" x14ac:dyDescent="0.25">
      <c r="B20" s="118" t="s">
        <v>101</v>
      </c>
      <c r="C20" s="110"/>
      <c r="D20" s="110"/>
      <c r="E20" s="110"/>
      <c r="F20" s="110">
        <v>-436546</v>
      </c>
      <c r="G20" s="110"/>
      <c r="H20" s="112">
        <f t="shared" si="0"/>
        <v>-436546</v>
      </c>
    </row>
    <row r="21" spans="2:8" ht="15.75" thickBot="1" x14ac:dyDescent="0.3">
      <c r="B21" s="119" t="s">
        <v>108</v>
      </c>
      <c r="C21" s="109">
        <f t="shared" ref="C21:H21" si="2">SUM(C16:C20)</f>
        <v>82837204</v>
      </c>
      <c r="D21" s="109">
        <f t="shared" si="2"/>
        <v>20845591</v>
      </c>
      <c r="E21" s="109">
        <f t="shared" si="2"/>
        <v>1436184</v>
      </c>
      <c r="F21" s="109">
        <f t="shared" si="2"/>
        <v>-8322322</v>
      </c>
      <c r="G21" s="109">
        <f t="shared" si="2"/>
        <v>5267914</v>
      </c>
      <c r="H21" s="109">
        <f t="shared" si="2"/>
        <v>102064571</v>
      </c>
    </row>
    <row r="22" spans="2:8" x14ac:dyDescent="0.25">
      <c r="C22" s="111"/>
      <c r="D22" s="111"/>
      <c r="E22" s="111"/>
      <c r="F22" s="111"/>
      <c r="G22" s="111"/>
      <c r="H22" s="120"/>
    </row>
    <row r="23" spans="2:8" x14ac:dyDescent="0.25">
      <c r="C23" s="111"/>
      <c r="D23" s="111"/>
      <c r="E23" s="111"/>
      <c r="F23" s="111"/>
      <c r="G23" s="111"/>
      <c r="H23" s="120"/>
    </row>
    <row r="24" spans="2:8" x14ac:dyDescent="0.25">
      <c r="C24" s="111"/>
      <c r="D24" s="111"/>
      <c r="E24" s="111"/>
      <c r="F24" s="111"/>
      <c r="G24" s="111"/>
      <c r="H24" s="120"/>
    </row>
    <row r="25" spans="2:8" x14ac:dyDescent="0.25">
      <c r="B25" t="s">
        <v>111</v>
      </c>
      <c r="E25" s="111"/>
      <c r="F25" t="s">
        <v>112</v>
      </c>
      <c r="G25" s="111"/>
      <c r="H25" s="120"/>
    </row>
    <row r="26" spans="2:8" x14ac:dyDescent="0.25">
      <c r="E26" s="111"/>
      <c r="G26" s="111"/>
      <c r="H26" s="120"/>
    </row>
    <row r="27" spans="2:8" x14ac:dyDescent="0.25">
      <c r="B27" s="114" t="s">
        <v>65</v>
      </c>
      <c r="E27" s="111"/>
      <c r="F27" s="114" t="s">
        <v>66</v>
      </c>
      <c r="G27" s="111"/>
      <c r="H27" s="120"/>
    </row>
    <row r="28" spans="2:8" x14ac:dyDescent="0.25">
      <c r="C28" s="111"/>
      <c r="D28" s="111"/>
      <c r="E28" s="111"/>
      <c r="F28" s="111"/>
      <c r="G28" s="111"/>
      <c r="H28" s="120"/>
    </row>
    <row r="29" spans="2:8" x14ac:dyDescent="0.25">
      <c r="C29" s="111"/>
      <c r="D29" s="111"/>
      <c r="E29" s="111"/>
      <c r="F29" s="111"/>
      <c r="G29" s="111"/>
      <c r="H29" s="120"/>
    </row>
    <row r="30" spans="2:8" x14ac:dyDescent="0.25">
      <c r="C30" s="111"/>
      <c r="D30" s="111"/>
      <c r="E30" s="111"/>
      <c r="F30" s="111"/>
      <c r="G30" s="111"/>
      <c r="H30" s="120"/>
    </row>
    <row r="31" spans="2:8" x14ac:dyDescent="0.25">
      <c r="C31" s="111"/>
      <c r="D31" s="111"/>
      <c r="E31" s="111"/>
      <c r="F31" s="111"/>
      <c r="G31" s="111"/>
      <c r="H31" s="120"/>
    </row>
    <row r="32" spans="2:8" x14ac:dyDescent="0.25">
      <c r="C32" s="111"/>
      <c r="D32" s="111"/>
      <c r="E32" s="111"/>
      <c r="F32" s="111"/>
      <c r="G32" s="111"/>
      <c r="H32" s="120"/>
    </row>
    <row r="33" spans="3:8" x14ac:dyDescent="0.25">
      <c r="C33" s="111"/>
      <c r="D33" s="111"/>
      <c r="E33" s="111"/>
      <c r="F33" s="111"/>
      <c r="G33" s="111"/>
      <c r="H33" s="120"/>
    </row>
    <row r="34" spans="3:8" x14ac:dyDescent="0.25">
      <c r="C34" s="111"/>
      <c r="D34" s="111"/>
      <c r="E34" s="111"/>
      <c r="F34" s="111"/>
      <c r="G34" s="111"/>
      <c r="H34" s="120"/>
    </row>
    <row r="35" spans="3:8" x14ac:dyDescent="0.25">
      <c r="C35" s="111"/>
      <c r="D35" s="111"/>
      <c r="E35" s="111"/>
      <c r="F35" s="111"/>
      <c r="G35" s="111"/>
      <c r="H35" s="120"/>
    </row>
    <row r="36" spans="3:8" x14ac:dyDescent="0.25">
      <c r="H36" s="120"/>
    </row>
    <row r="37" spans="3:8" x14ac:dyDescent="0.25">
      <c r="H37" s="121"/>
    </row>
    <row r="38" spans="3:8" x14ac:dyDescent="0.25">
      <c r="H38" s="121"/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55"/>
  <sheetViews>
    <sheetView tabSelected="1" topLeftCell="A31" zoomScaleNormal="100" workbookViewId="0">
      <selection activeCell="B1" sqref="B1:E1"/>
    </sheetView>
  </sheetViews>
  <sheetFormatPr defaultRowHeight="15" x14ac:dyDescent="0.25"/>
  <cols>
    <col min="2" max="2" width="55.42578125" customWidth="1"/>
    <col min="3" max="3" width="10.140625" customWidth="1"/>
    <col min="4" max="5" width="24.140625" customWidth="1"/>
  </cols>
  <sheetData>
    <row r="1" spans="2:5" ht="15.75" x14ac:dyDescent="0.25">
      <c r="B1" s="134" t="s">
        <v>117</v>
      </c>
      <c r="C1" s="134"/>
      <c r="D1" s="134"/>
      <c r="E1" s="134"/>
    </row>
    <row r="2" spans="2:5" x14ac:dyDescent="0.25">
      <c r="B2" s="126" t="s">
        <v>105</v>
      </c>
      <c r="C2" s="126"/>
      <c r="D2" s="126"/>
      <c r="E2" s="126"/>
    </row>
    <row r="3" spans="2:5" x14ac:dyDescent="0.25">
      <c r="B3" s="130" t="s">
        <v>54</v>
      </c>
      <c r="C3" s="130"/>
      <c r="D3" s="130"/>
      <c r="E3" s="130"/>
    </row>
    <row r="5" spans="2:5" x14ac:dyDescent="0.25">
      <c r="C5" s="131" t="s">
        <v>62</v>
      </c>
      <c r="D5" s="128" t="s">
        <v>106</v>
      </c>
      <c r="E5" s="128"/>
    </row>
    <row r="6" spans="2:5" x14ac:dyDescent="0.25">
      <c r="C6" s="131"/>
      <c r="D6" s="64" t="s">
        <v>97</v>
      </c>
      <c r="E6" s="64" t="s">
        <v>98</v>
      </c>
    </row>
    <row r="7" spans="2:5" x14ac:dyDescent="0.25">
      <c r="B7" s="71" t="s">
        <v>76</v>
      </c>
      <c r="C7" s="71"/>
      <c r="D7" s="55"/>
      <c r="E7" s="56"/>
    </row>
    <row r="8" spans="2:5" x14ac:dyDescent="0.25">
      <c r="B8" s="72" t="s">
        <v>34</v>
      </c>
      <c r="C8" s="72"/>
      <c r="D8" s="60">
        <v>6781752</v>
      </c>
      <c r="E8" s="57">
        <v>3582430</v>
      </c>
    </row>
    <row r="9" spans="2:5" x14ac:dyDescent="0.25">
      <c r="B9" s="72" t="s">
        <v>35</v>
      </c>
      <c r="C9" s="72"/>
      <c r="D9" s="60">
        <v>-1683271</v>
      </c>
      <c r="E9" s="57">
        <v>-1724933</v>
      </c>
    </row>
    <row r="10" spans="2:5" ht="26.25" x14ac:dyDescent="0.25">
      <c r="B10" s="77" t="s">
        <v>36</v>
      </c>
      <c r="C10" s="73"/>
      <c r="D10" s="60">
        <v>11625</v>
      </c>
      <c r="E10" s="57">
        <v>490524</v>
      </c>
    </row>
    <row r="11" spans="2:5" x14ac:dyDescent="0.25">
      <c r="B11" s="74" t="s">
        <v>37</v>
      </c>
      <c r="C11" s="74"/>
      <c r="D11" s="60">
        <v>-1110341</v>
      </c>
      <c r="E11" s="57">
        <v>-960360</v>
      </c>
    </row>
    <row r="12" spans="2:5" x14ac:dyDescent="0.25">
      <c r="B12" s="72" t="s">
        <v>77</v>
      </c>
      <c r="C12" s="72"/>
      <c r="D12" s="60">
        <v>-465123</v>
      </c>
      <c r="E12" s="57">
        <v>-426038</v>
      </c>
    </row>
    <row r="13" spans="2:5" x14ac:dyDescent="0.25">
      <c r="B13" s="74" t="s">
        <v>38</v>
      </c>
      <c r="C13" s="74"/>
      <c r="D13" s="60">
        <v>81737</v>
      </c>
      <c r="E13" s="57">
        <v>385630</v>
      </c>
    </row>
    <row r="14" spans="2:5" ht="26.25" x14ac:dyDescent="0.25">
      <c r="B14" s="74" t="s">
        <v>78</v>
      </c>
      <c r="C14" s="74"/>
      <c r="D14" s="60">
        <v>-279105</v>
      </c>
      <c r="E14" s="57">
        <v>703338</v>
      </c>
    </row>
    <row r="15" spans="2:5" ht="26.25" x14ac:dyDescent="0.25">
      <c r="B15" s="75" t="s">
        <v>39</v>
      </c>
      <c r="C15" s="75"/>
      <c r="D15" s="58">
        <f>SUM(D8:D14)</f>
        <v>3337274</v>
      </c>
      <c r="E15" s="59">
        <f>SUM(E8:E14)</f>
        <v>2050591</v>
      </c>
    </row>
    <row r="16" spans="2:5" x14ac:dyDescent="0.25">
      <c r="B16" s="76" t="s">
        <v>40</v>
      </c>
      <c r="C16" s="76"/>
      <c r="D16" s="57"/>
      <c r="E16" s="82"/>
    </row>
    <row r="17" spans="2:5" x14ac:dyDescent="0.25">
      <c r="B17" s="77" t="s">
        <v>41</v>
      </c>
      <c r="C17" s="77"/>
      <c r="D17" s="60">
        <v>-798623</v>
      </c>
      <c r="E17" s="57">
        <v>5834618</v>
      </c>
    </row>
    <row r="18" spans="2:5" x14ac:dyDescent="0.25">
      <c r="B18" s="77" t="s">
        <v>42</v>
      </c>
      <c r="C18" s="77"/>
      <c r="D18" s="60">
        <v>110</v>
      </c>
      <c r="E18" s="57">
        <v>-7725</v>
      </c>
    </row>
    <row r="19" spans="2:5" x14ac:dyDescent="0.25">
      <c r="B19" s="77" t="s">
        <v>2</v>
      </c>
      <c r="C19" s="77"/>
      <c r="D19" s="60">
        <v>-3065309</v>
      </c>
      <c r="E19" s="57">
        <v>-4973094</v>
      </c>
    </row>
    <row r="20" spans="2:5" x14ac:dyDescent="0.25">
      <c r="B20" s="77" t="s">
        <v>3</v>
      </c>
      <c r="C20" s="77"/>
      <c r="D20" s="60">
        <v>-9707184</v>
      </c>
      <c r="E20" s="57">
        <v>-13688324</v>
      </c>
    </row>
    <row r="21" spans="2:5" x14ac:dyDescent="0.25">
      <c r="B21" s="77" t="s">
        <v>4</v>
      </c>
      <c r="C21" s="77"/>
      <c r="D21" s="60">
        <v>2660</v>
      </c>
      <c r="E21" s="57"/>
    </row>
    <row r="22" spans="2:5" x14ac:dyDescent="0.25">
      <c r="B22" s="77" t="s">
        <v>5</v>
      </c>
      <c r="C22" s="77"/>
      <c r="D22" s="60">
        <v>3439339</v>
      </c>
      <c r="E22" s="57">
        <v>-872418</v>
      </c>
    </row>
    <row r="23" spans="2:5" x14ac:dyDescent="0.25">
      <c r="B23" s="77" t="s">
        <v>8</v>
      </c>
      <c r="C23" s="77"/>
      <c r="D23" s="60">
        <v>-106557</v>
      </c>
      <c r="E23" s="57">
        <v>315388</v>
      </c>
    </row>
    <row r="24" spans="2:5" x14ac:dyDescent="0.25">
      <c r="B24" s="77" t="s">
        <v>9</v>
      </c>
      <c r="C24" s="77"/>
      <c r="D24" s="60">
        <v>-10395271</v>
      </c>
      <c r="E24" s="57">
        <v>-3563131</v>
      </c>
    </row>
    <row r="25" spans="2:5" x14ac:dyDescent="0.25">
      <c r="B25" s="77" t="s">
        <v>10</v>
      </c>
      <c r="C25" s="77"/>
      <c r="D25" s="60">
        <v>3816</v>
      </c>
      <c r="E25" s="57">
        <v>-544132</v>
      </c>
    </row>
    <row r="26" spans="2:5" x14ac:dyDescent="0.25">
      <c r="B26" s="76" t="s">
        <v>43</v>
      </c>
      <c r="C26" s="76"/>
      <c r="D26" s="60"/>
      <c r="E26" s="82"/>
    </row>
    <row r="27" spans="2:5" x14ac:dyDescent="0.25">
      <c r="B27" s="78" t="s">
        <v>14</v>
      </c>
      <c r="C27" s="78"/>
      <c r="D27" s="60">
        <v>2419604</v>
      </c>
      <c r="E27" s="57">
        <v>533386</v>
      </c>
    </row>
    <row r="28" spans="2:5" x14ac:dyDescent="0.25">
      <c r="B28" s="72" t="s">
        <v>16</v>
      </c>
      <c r="C28" s="72"/>
      <c r="D28" s="83">
        <v>-614327</v>
      </c>
      <c r="E28" s="57">
        <v>1422981</v>
      </c>
    </row>
    <row r="29" spans="2:5" ht="26.25" x14ac:dyDescent="0.25">
      <c r="B29" s="75" t="s">
        <v>79</v>
      </c>
      <c r="C29" s="75"/>
      <c r="D29" s="59">
        <f>SUM(D15:D28)</f>
        <v>-15484468</v>
      </c>
      <c r="E29" s="59">
        <f>SUM(E15:E28)</f>
        <v>-13491860</v>
      </c>
    </row>
    <row r="30" spans="2:5" x14ac:dyDescent="0.25">
      <c r="B30" s="78" t="s">
        <v>80</v>
      </c>
      <c r="C30" s="78"/>
      <c r="D30" s="57">
        <v>-46778</v>
      </c>
      <c r="E30" s="57">
        <v>-223245</v>
      </c>
    </row>
    <row r="31" spans="2:5" ht="26.25" x14ac:dyDescent="0.25">
      <c r="B31" s="75" t="s">
        <v>44</v>
      </c>
      <c r="C31" s="75"/>
      <c r="D31" s="59">
        <f>D29+D30</f>
        <v>-15531246</v>
      </c>
      <c r="E31" s="59">
        <f>E29+E30</f>
        <v>-13715105</v>
      </c>
    </row>
    <row r="32" spans="2:5" x14ac:dyDescent="0.25">
      <c r="B32" s="75" t="s">
        <v>45</v>
      </c>
      <c r="C32" s="75"/>
      <c r="D32" s="57"/>
      <c r="E32" s="82"/>
    </row>
    <row r="33" spans="2:5" x14ac:dyDescent="0.25">
      <c r="B33" s="78" t="s">
        <v>46</v>
      </c>
      <c r="C33" s="78"/>
      <c r="D33" s="57">
        <v>-21128</v>
      </c>
      <c r="E33" s="57">
        <v>-11616</v>
      </c>
    </row>
    <row r="34" spans="2:5" x14ac:dyDescent="0.25">
      <c r="B34" s="78" t="s">
        <v>47</v>
      </c>
      <c r="C34" s="78"/>
      <c r="D34" s="57"/>
      <c r="E34" s="57">
        <v>1154</v>
      </c>
    </row>
    <row r="35" spans="2:5" ht="26.25" x14ac:dyDescent="0.25">
      <c r="B35" s="75" t="s">
        <v>81</v>
      </c>
      <c r="C35" s="75"/>
      <c r="D35" s="59">
        <f>SUM(D33:D34)</f>
        <v>-21128</v>
      </c>
      <c r="E35" s="59">
        <f>SUM(E33:E34)</f>
        <v>-10462</v>
      </c>
    </row>
    <row r="36" spans="2:5" x14ac:dyDescent="0.25">
      <c r="B36" s="79"/>
      <c r="C36" s="79"/>
      <c r="D36" s="84"/>
      <c r="E36" s="82"/>
    </row>
    <row r="37" spans="2:5" x14ac:dyDescent="0.25">
      <c r="B37" s="75" t="s">
        <v>48</v>
      </c>
      <c r="C37" s="75"/>
      <c r="D37" s="57"/>
      <c r="E37" s="82"/>
    </row>
    <row r="38" spans="2:5" x14ac:dyDescent="0.25">
      <c r="B38" s="79" t="s">
        <v>49</v>
      </c>
      <c r="C38" s="79"/>
      <c r="D38" s="57">
        <v>6630068</v>
      </c>
      <c r="E38" s="57">
        <v>12911456</v>
      </c>
    </row>
    <row r="39" spans="2:5" hidden="1" x14ac:dyDescent="0.25">
      <c r="B39" s="79" t="s">
        <v>94</v>
      </c>
      <c r="C39" s="79"/>
      <c r="D39" s="57"/>
      <c r="E39" s="57"/>
    </row>
    <row r="40" spans="2:5" x14ac:dyDescent="0.25">
      <c r="B40" s="79" t="s">
        <v>95</v>
      </c>
      <c r="C40" s="79"/>
      <c r="D40" s="57">
        <v>2279780</v>
      </c>
      <c r="E40" s="57">
        <v>3933366</v>
      </c>
    </row>
    <row r="41" spans="2:5" hidden="1" x14ac:dyDescent="0.25">
      <c r="B41" s="79" t="s">
        <v>96</v>
      </c>
      <c r="C41" s="79"/>
      <c r="D41" s="57"/>
      <c r="E41" s="57"/>
    </row>
    <row r="42" spans="2:5" x14ac:dyDescent="0.25">
      <c r="B42" s="79" t="s">
        <v>90</v>
      </c>
      <c r="C42" s="79"/>
      <c r="D42" s="57">
        <v>-678500</v>
      </c>
      <c r="E42" s="57"/>
    </row>
    <row r="43" spans="2:5" hidden="1" x14ac:dyDescent="0.25">
      <c r="B43" s="78" t="s">
        <v>50</v>
      </c>
      <c r="C43" s="88"/>
      <c r="D43" s="57"/>
      <c r="E43" s="57"/>
    </row>
    <row r="44" spans="2:5" hidden="1" x14ac:dyDescent="0.25">
      <c r="B44" s="78" t="s">
        <v>82</v>
      </c>
      <c r="C44" s="88"/>
      <c r="D44" s="57"/>
      <c r="E44" s="57"/>
    </row>
    <row r="45" spans="2:5" ht="26.25" x14ac:dyDescent="0.25">
      <c r="B45" s="75" t="s">
        <v>51</v>
      </c>
      <c r="C45" s="89"/>
      <c r="D45" s="59">
        <f>SUM(D38:D44)</f>
        <v>8231348</v>
      </c>
      <c r="E45" s="59">
        <f>SUM(E38:E44)</f>
        <v>16844822</v>
      </c>
    </row>
    <row r="46" spans="2:5" ht="26.25" x14ac:dyDescent="0.25">
      <c r="B46" s="74" t="s">
        <v>83</v>
      </c>
      <c r="C46" s="88"/>
      <c r="D46" s="57">
        <v>51122</v>
      </c>
      <c r="E46" s="57">
        <v>474681</v>
      </c>
    </row>
    <row r="47" spans="2:5" x14ac:dyDescent="0.25">
      <c r="B47" s="80" t="s">
        <v>84</v>
      </c>
      <c r="C47" s="90"/>
      <c r="D47" s="59">
        <f>D31+D35+D45+D46</f>
        <v>-7269904</v>
      </c>
      <c r="E47" s="59">
        <f>E31+E35+E45+E46</f>
        <v>3593936</v>
      </c>
    </row>
    <row r="48" spans="2:5" ht="15" customHeight="1" x14ac:dyDescent="0.25">
      <c r="B48" s="75" t="s">
        <v>52</v>
      </c>
      <c r="C48" s="89">
        <v>4</v>
      </c>
      <c r="D48" s="59">
        <v>23525825</v>
      </c>
      <c r="E48" s="59">
        <v>9315742</v>
      </c>
    </row>
    <row r="49" spans="2:5" x14ac:dyDescent="0.25">
      <c r="B49" s="75" t="s">
        <v>53</v>
      </c>
      <c r="C49" s="89">
        <v>4</v>
      </c>
      <c r="D49" s="59">
        <f>D48+D47</f>
        <v>16255921</v>
      </c>
      <c r="E49" s="59">
        <f>E48+E47</f>
        <v>12909678</v>
      </c>
    </row>
    <row r="50" spans="2:5" x14ac:dyDescent="0.25">
      <c r="B50" s="75"/>
      <c r="C50" s="89"/>
      <c r="D50" s="85"/>
      <c r="E50" s="85"/>
    </row>
    <row r="51" spans="2:5" x14ac:dyDescent="0.25">
      <c r="B51" s="81"/>
      <c r="D51" s="86"/>
      <c r="E51" s="86"/>
    </row>
    <row r="52" spans="2:5" x14ac:dyDescent="0.25">
      <c r="B52" s="81"/>
      <c r="D52" s="108"/>
      <c r="E52" s="108"/>
    </row>
    <row r="53" spans="2:5" x14ac:dyDescent="0.25">
      <c r="B53" t="s">
        <v>111</v>
      </c>
      <c r="D53" t="s">
        <v>112</v>
      </c>
      <c r="E53" s="87"/>
    </row>
    <row r="55" spans="2:5" x14ac:dyDescent="0.25">
      <c r="B55" t="s">
        <v>65</v>
      </c>
      <c r="D55" t="s">
        <v>66</v>
      </c>
    </row>
  </sheetData>
  <mergeCells count="5">
    <mergeCell ref="B1:E1"/>
    <mergeCell ref="B3:E3"/>
    <mergeCell ref="C5:C6"/>
    <mergeCell ref="D5:E5"/>
    <mergeCell ref="B2:E2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бух.баланс</vt:lpstr>
      <vt:lpstr>форма №2</vt:lpstr>
      <vt:lpstr>форма 2,1</vt:lpstr>
      <vt:lpstr>Форма №4</vt:lpstr>
      <vt:lpstr>Форма №3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2015-07-27T12:08:15Z</dcterms:modified>
</cp:coreProperties>
</file>