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192.168.200.2\Econom\Отчеты\Отчеты KASE\2023\"/>
    </mc:Choice>
  </mc:AlternateContent>
  <xr:revisionPtr revIDLastSave="0" documentId="13_ncr:1_{396D279E-B81F-4053-96C9-CD0CF3BD2B5C}" xr6:coauthVersionLast="47" xr6:coauthVersionMax="47" xr10:uidLastSave="{00000000-0000-0000-0000-000000000000}"/>
  <bookViews>
    <workbookView xWindow="-120" yWindow="-120" windowWidth="29040" windowHeight="15720" xr2:uid="{4E2599C4-EDBC-49AB-B78E-B57C1AFB1310}"/>
  </bookViews>
  <sheets>
    <sheet name="ф.1-" sheetId="1" r:id="rId1"/>
    <sheet name="ф.2" sheetId="2" r:id="rId2"/>
    <sheet name="ф,3" sheetId="3" r:id="rId3"/>
    <sheet name="ф.4" sheetId="4" r:id="rId4"/>
    <sheet name="расчет акций"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2" hidden="1">#REF!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 localSheetId="3">[23]Anlagevermögen!$A$1:$Z$29</definedName>
    <definedName name="ANLAGE_III">[24]Anlagevermögen!$A$1:$Z$29</definedName>
    <definedName name="ARA_Threshold">'[25]Bal Sheet'!#REF!</definedName>
    <definedName name="ARP_Threshold">'[25]Bal Sheet'!#REF!</definedName>
    <definedName name="AS2DocOpenMode" hidden="1">"AS2DocumentEdit"</definedName>
    <definedName name="AS2HasNoAutoHeaderFooter">"OFF"</definedName>
    <definedName name="AS2NamedRange" hidden="1">15</definedName>
    <definedName name="AS2ReportLS" hidden="1">1</definedName>
    <definedName name="AS2StaticLS" localSheetId="2" hidden="1">[26]Securities!A1</definedName>
    <definedName name="AS2StaticLS" localSheetId="3" hidden="1">[26]Securities!A1</definedName>
    <definedName name="AS2StaticLS" hidden="1">[27]Securities!A1</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[28]SMSTemp!$B$4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'[29]Threshold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[30]!BILAN</definedName>
    <definedName name="bolag">[31]Tabeller!$B$25</definedName>
    <definedName name="bomb" localSheetId="3">'[32]O-20'!#REF!</definedName>
    <definedName name="bomb">'[33]O-20'!#REF!</definedName>
    <definedName name="CARLSB_IC" localSheetId="3">#REF!</definedName>
    <definedName name="CARLSB_IC">#REF!</definedName>
    <definedName name="CASH" localSheetId="3">#REF!</definedName>
    <definedName name="CASH">#REF!</definedName>
    <definedName name="CASHCVNMAY" localSheetId="3">'[34]Cash CCI Detail'!$G$28+'[34]Cash CCI Detail'!$K$107</definedName>
    <definedName name="CASHCVNMAY">'[35]Cash CCI Detail'!$G$28+'[35]Cash CCI Detail'!$K$107</definedName>
    <definedName name="Cashflow2">[36]База!$A$1:$T$65536</definedName>
    <definedName name="ccoppy" localSheetId="3">ф.4!ccoppy</definedName>
    <definedName name="ccoppy">[0]!ccoppy</definedName>
    <definedName name="cellIsStratified">'[37]J-55'!$B$39</definedName>
    <definedName name="cellProjectedMisstatementWarning">'[37]J-55'!$A$141</definedName>
    <definedName name="cellSampleSize">'[37]J-55'!$B$62</definedName>
    <definedName name="cellSampleSizeWarning">'[37]J-55'!$A$140</definedName>
    <definedName name="cellSSF">'[37]J-55'!$B$44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[38]Anlagevermögen!$A$1:$Z$29</definedName>
    <definedName name="ClientName">[28]SMSTemp!$B$3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[39]IS!#REF!</definedName>
    <definedName name="conect_name" localSheetId="3">#REF!</definedName>
    <definedName name="conect_name">#REF!</definedName>
    <definedName name="connect_name" localSheetId="3">#REF!</definedName>
    <definedName name="connect_name">#REF!</definedName>
    <definedName name="copy" localSheetId="3">ф.4!copy</definedName>
    <definedName name="copy">[0]!copy</definedName>
    <definedName name="copy1" localSheetId="3">ф.4!copy1</definedName>
    <definedName name="copy1">[0]!copy1</definedName>
    <definedName name="copy1234" localSheetId="3">ф.4!copy1234</definedName>
    <definedName name="copy1234">[0]!copy1234</definedName>
    <definedName name="cost" localSheetId="3">#REF!</definedName>
    <definedName name="cost">#REF!</definedName>
    <definedName name="count" localSheetId="3">'[40]G-40'!$B$26:$B$31</definedName>
    <definedName name="count">'[41]G-40'!$B$26:$B$31</definedName>
    <definedName name="country" localSheetId="3">[42]misc!$B$1</definedName>
    <definedName name="country">[43]misc!$B$1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2" hidden="1">{#N/A,#N/A,FALSE,"Aging Summary";#N/A,#N/A,FALSE,"Ratio Analysis";#N/A,#N/A,FALSE,"Test 120 Day Accts";#N/A,#N/A,FALSE,"Tickmarks"}</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[44]ДДС!$E$4</definedName>
    <definedName name="currency">[45]Tabeller!$K$15</definedName>
    <definedName name="Current" localSheetId="3">#REF!</definedName>
    <definedName name="Current">#REF!</definedName>
    <definedName name="CY_Accounts_Receivable" localSheetId="3">#REF!</definedName>
    <definedName name="CY_Accounts_Receivable">#REF!</definedName>
    <definedName name="CY_Administration" localSheetId="3">'[25]Income Statement'!#REF!</definedName>
    <definedName name="CY_Administration">'[25]Income Statement'!#REF!</definedName>
    <definedName name="CY_Cash" localSheetId="3">#REF!</definedName>
    <definedName name="CY_Cash">#REF!</definedName>
    <definedName name="CY_Common_Equity" localSheetId="3">#REF!</definedName>
    <definedName name="CY_Common_Equity">#REF!</definedName>
    <definedName name="CY_Cost_of_Sales" localSheetId="3">'[25]Income Statement'!#REF!</definedName>
    <definedName name="CY_Cost_of_Sales">'[25]Income Statement'!#REF!</definedName>
    <definedName name="CY_Current_Liabilities" localSheetId="3">'[25]Bal Sheet'!#REF!</definedName>
    <definedName name="CY_Current_Liabilities">'[25]Bal Sheet'!#REF!</definedName>
    <definedName name="CY_Depreciation" localSheetId="3">'[25]Income Statement'!#REF!</definedName>
    <definedName name="CY_Depreciation">'[25]Income Statement'!#REF!</definedName>
    <definedName name="CY_Gross_Profit" localSheetId="3">'[25]Income Statement'!#REF!</definedName>
    <definedName name="CY_Gross_Profit">'[25]Income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'[25]Income Statement'!#REF!</definedName>
    <definedName name="CY_Interest_Expense">'[25]Income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 localSheetId="3">'[25]Income Statement'!#REF!</definedName>
    <definedName name="CY_Market_Value_of_Equity">'[25]Income Statement'!#REF!</definedName>
    <definedName name="CY_Marketable_Sec" localSheetId="3">'[25]Bal Sheet'!#REF!</definedName>
    <definedName name="CY_Marketable_Sec">'[25]Bal Sheet'!#REF!</definedName>
    <definedName name="CY_NET_PROFIT" localSheetId="3">'[25]Income Statement'!#REF!</definedName>
    <definedName name="CY_NET_PROFIT">'[25]Income Statement'!#REF!</definedName>
    <definedName name="CY_Net_Revenue" localSheetId="3">#REF!</definedName>
    <definedName name="CY_Net_Revenue">#REF!</definedName>
    <definedName name="CY_Operating_Income" localSheetId="3">'[25]Income Statement'!#REF!</definedName>
    <definedName name="CY_Operating_Income">'[25]Income Statement'!#REF!</definedName>
    <definedName name="CY_Other" localSheetId="3">'[25]Income Statement'!#REF!</definedName>
    <definedName name="CY_Other">'[25]Income Statement'!#REF!</definedName>
    <definedName name="CY_Other_Curr_Assets" localSheetId="3">#REF!</definedName>
    <definedName name="CY_Other_Curr_Assets">#REF!</definedName>
    <definedName name="CY_Other_LT_Assets" localSheetId="3">'[25]Bal Sheet'!#REF!</definedName>
    <definedName name="CY_Other_LT_Assets">'[25]Bal Sheet'!#REF!</definedName>
    <definedName name="CY_Other_LT_Liabilities" localSheetId="3">#REF!</definedName>
    <definedName name="CY_Other_LT_Liabilities">#REF!</definedName>
    <definedName name="CY_Preferred_Stock" localSheetId="3">'[25]Bal Sheet'!#REF!</definedName>
    <definedName name="CY_Preferred_Stock">'[25]Bal Sheet'!#REF!</definedName>
    <definedName name="CY_QUICK_ASSETS" localSheetId="3">#REF!</definedName>
    <definedName name="CY_QUICK_ASSETS">#REF!</definedName>
    <definedName name="CY_Retained_Earnings" localSheetId="3">#REF!</definedName>
    <definedName name="CY_Retained_Earnings">#REF!</definedName>
    <definedName name="CY_Selling" localSheetId="3">'[25]Income Statement'!#REF!</definedName>
    <definedName name="CY_Selling">'[25]Income Statement'!#REF!</definedName>
    <definedName name="CY_Tangible_Assets" localSheetId="3">#REF!</definedName>
    <definedName name="CY_Tangible_Assets">#REF!</definedName>
    <definedName name="CY_Tangible_Net_Worth" localSheetId="3">'[25]Income Statement'!#REF!</definedName>
    <definedName name="CY_Tangible_Net_Worth">'[25]Income Statement'!#REF!</definedName>
    <definedName name="CY_Taxes" localSheetId="3">'[25]Income Statement'!#REF!</definedName>
    <definedName name="CY_Taxes">'[25]Income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'[25]Income Statement'!#REF!</definedName>
    <definedName name="cyp">'[46]FS-97'!$BA$90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'[47]16'!$O$24</definedName>
    <definedName name="Depreciation_PPE">'[47]12'!$N$48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'[37]J-55'!$B$58</definedName>
    <definedName name="dName">'[37]J-55'!$B$3</definedName>
    <definedName name="dPlanningMateriality">'[37]J-55'!$B$46</definedName>
    <definedName name="dProjectedBookValue">'[37]J-55'!$B$93</definedName>
    <definedName name="dProjectedBookValueStratified">'[37]J-55'!$B$120</definedName>
    <definedName name="dProjectedNumbersOfItems">'[37]J-55'!$D$93</definedName>
    <definedName name="dProjectedNumbersOfItemsStratified">'[37]J-55'!$D$120</definedName>
    <definedName name="dsadas" localSheetId="3">#REF!</definedName>
    <definedName name="dsadas">#REF!</definedName>
    <definedName name="dsadsa" localSheetId="3">#REF!</definedName>
    <definedName name="dsadsa">#REF!</definedName>
    <definedName name="dSampleSize">'[37]J-55'!$B$62</definedName>
    <definedName name="dsn" localSheetId="3">#REF!</definedName>
    <definedName name="dsn">#REF!</definedName>
    <definedName name="dTotalPopulationBookValue">'[37]J-55'!$B$50</definedName>
    <definedName name="dTotalProjectedBookValue">'[37]J-55'!$B$122</definedName>
    <definedName name="dTotalProjectedNumbersOfItems">'[37]J-55'!$D$122</definedName>
    <definedName name="dTotIndSignItems">'[37]J-55'!$B$84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[45]Tabeller!$B$22</definedName>
    <definedName name="Entity_name">'[48]std tabel'!$H$4</definedName>
    <definedName name="er" localSheetId="3" hidden="1">'[15]Prelim Cost'!$B$31:$L$31</definedName>
    <definedName name="er" hidden="1">'[16]Prelim Cost'!$B$31:$L$31</definedName>
    <definedName name="Error">[49]Anlagevermögen!$A$1:$Z$29</definedName>
    <definedName name="est">[31]Tabeller!$H$17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[50]ЯНВАРЬ!#REF!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[45]Tabeller!$H$15</definedName>
    <definedName name="Format0Dec">[28]SMSTemp!$B$15</definedName>
    <definedName name="Format2Dec">[28]SMSTemp!$B$13</definedName>
    <definedName name="FX_gain_loss">'[47]10'!#REF!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[39]IS!#REF!</definedName>
    <definedName name="GDBUT">[30]!GDBUT</definedName>
    <definedName name="GDRAP">[30]!GDRAP</definedName>
    <definedName name="GEBUT">[30]!GEBUT</definedName>
    <definedName name="gen_path" localSheetId="3">#REF!</definedName>
    <definedName name="gen_path">#REF!</definedName>
    <definedName name="GERAP">[30]!GERAP</definedName>
    <definedName name="ghjf" localSheetId="3">ф.4!ghjf</definedName>
    <definedName name="ghjf">[0]!ghjf</definedName>
    <definedName name="Gr_100" localSheetId="3">'[51]31.12.03'!$E$8:$E$13</definedName>
    <definedName name="Gr_100">'[52]31.12.03'!$E$8:$E$13</definedName>
    <definedName name="Gr_101" localSheetId="3">'[51]31.12.03'!$E$15:$E$17</definedName>
    <definedName name="Gr_101">'[52]31.12.03'!$E$15:$E$17</definedName>
    <definedName name="Gr_105" localSheetId="3">'[51]31.12.03'!$E$19:$E$20</definedName>
    <definedName name="Gr_105">'[52]31.12.03'!$E$19:$E$20</definedName>
    <definedName name="Gr_110" localSheetId="3">'[51]31.12.03'!$E$22:$E$25</definedName>
    <definedName name="Gr_110">'[52]31.12.03'!$E$22:$E$25</definedName>
    <definedName name="Gr_120" localSheetId="3">'[51]31.12.03'!$E$27:$E$34</definedName>
    <definedName name="Gr_120">'[52]31.12.03'!$E$27:$E$34</definedName>
    <definedName name="Gr_125" localSheetId="3">'[51]31.12.03'!$E$36:$E$48</definedName>
    <definedName name="Gr_125">'[52]31.12.03'!$E$36:$E$48</definedName>
    <definedName name="Gr_130" localSheetId="3">'[51]31.12.03'!$E$50:$E$59</definedName>
    <definedName name="Gr_130">'[52]31.12.03'!$E$50:$E$59</definedName>
    <definedName name="Gr_132" localSheetId="3">'[51]31.12.03'!$E$61:$E$69</definedName>
    <definedName name="Gr_132">'[52]31.12.03'!$E$61:$E$69</definedName>
    <definedName name="Gr_135" localSheetId="3">'[51]31.12.03'!$E$71:$E$73</definedName>
    <definedName name="Gr_135">'[52]31.12.03'!$E$71:$E$73</definedName>
    <definedName name="Gr_140" localSheetId="3">'[51]31.12.03'!$E$75:$E$94</definedName>
    <definedName name="Gr_140">'[52]31.12.03'!$E$75:$E$94</definedName>
    <definedName name="Gr_145" localSheetId="3">'[51]31.12.03'!$E$96:$E$102</definedName>
    <definedName name="Gr_145">'[52]31.12.03'!$E$96:$E$102</definedName>
    <definedName name="Gr_146" localSheetId="3">'[51]31.12.03'!$E$106:$E$111</definedName>
    <definedName name="Gr_146">'[52]31.12.03'!$E$106:$E$111</definedName>
    <definedName name="Gr_147" localSheetId="3">'[51]31.12.03'!$E$113:$E$116</definedName>
    <definedName name="Gr_147">'[52]31.12.03'!$E$113:$E$116</definedName>
    <definedName name="Gr_155" localSheetId="3">'[51]31.12.03'!$E$118:$E$119</definedName>
    <definedName name="Gr_155">'[52]31.12.03'!$E$118:$E$119</definedName>
    <definedName name="Gr_160" localSheetId="3">'[51]31.12.03'!$E$121:$E$123</definedName>
    <definedName name="Gr_160">'[52]31.12.03'!$E$121:$E$123</definedName>
    <definedName name="Gr_165" localSheetId="3">'[51]31.12.03'!$E$125:$E$142</definedName>
    <definedName name="Gr_165">'[52]31.12.03'!$E$125:$E$142</definedName>
    <definedName name="Gr_170" localSheetId="3">'[51]31.12.03'!$E$144:$E$164</definedName>
    <definedName name="Gr_170">'[52]31.12.03'!$E$144:$E$164</definedName>
    <definedName name="Gr_179" localSheetId="3">'[51]31.12.03'!$E$166:$E$167</definedName>
    <definedName name="Gr_179">'[52]31.12.03'!$E$166:$E$167</definedName>
    <definedName name="Gr_181" localSheetId="3">'[51]31.12.03'!$E$169:$E$182</definedName>
    <definedName name="Gr_181">'[52]31.12.03'!$E$169:$E$182</definedName>
    <definedName name="Gr_183" localSheetId="3">'[51]31.12.03'!$E$184:$E$197</definedName>
    <definedName name="Gr_183">'[52]31.12.03'!$E$184:$E$197</definedName>
    <definedName name="Gr_185" localSheetId="3">'[51]31.12.03'!$E$199:$E$217</definedName>
    <definedName name="Gr_185">'[52]31.12.03'!$E$199:$E$217</definedName>
    <definedName name="Gr_189" localSheetId="3">'[51]31.12.03'!$E$219:$E$225</definedName>
    <definedName name="Gr_189">'[52]31.12.03'!$E$219:$E$225</definedName>
    <definedName name="Gr_201" localSheetId="3">'[51]31.12.03'!$E$228:$E$232</definedName>
    <definedName name="Gr_201">'[52]31.12.03'!$E$228:$E$232</definedName>
    <definedName name="Gr_202" localSheetId="3">'[51]31.12.03'!$E$234:$E$237</definedName>
    <definedName name="Gr_202">'[52]31.12.03'!$E$234:$E$237</definedName>
    <definedName name="Gr_203" localSheetId="3">'[51]31.12.03'!$E$239:$E$243</definedName>
    <definedName name="Gr_203">'[52]31.12.03'!$E$239:$E$243</definedName>
    <definedName name="Gr_204" localSheetId="3">'[51]31.12.03'!$E$245:$E$249</definedName>
    <definedName name="Gr_204">'[52]31.12.03'!$E$245:$E$249</definedName>
    <definedName name="Gr_205" localSheetId="3">'[51]31.12.03'!$E$251:$E$263</definedName>
    <definedName name="Gr_205">'[52]31.12.03'!$E$251:$E$263</definedName>
    <definedName name="Gr_206" localSheetId="3">'[51]31.12.03'!$E$259:$E$263</definedName>
    <definedName name="Gr_206">'[52]31.12.03'!$E$259:$E$263</definedName>
    <definedName name="Gr_211" localSheetId="3">'[51]31.12.03'!$E$265:$E$267</definedName>
    <definedName name="Gr_211">'[52]31.12.03'!$E$265:$E$267</definedName>
    <definedName name="Gr_212" localSheetId="3">'[51]31.12.03'!$E$269:$E$282</definedName>
    <definedName name="Gr_212">'[52]31.12.03'!$E$269:$E$282</definedName>
    <definedName name="Gr_215" localSheetId="3">'[51]31.12.03'!$E$284:$E$286</definedName>
    <definedName name="Gr_215">'[52]31.12.03'!$E$284:$E$286</definedName>
    <definedName name="Gr_220" localSheetId="3">'[51]31.12.03'!$E$288:$E$316</definedName>
    <definedName name="Gr_220">'[52]31.12.03'!$E$288:$E$316</definedName>
    <definedName name="Gr_230" localSheetId="3">'[51]31.12.03'!$E$320:$E$323</definedName>
    <definedName name="Gr_230">'[52]31.12.03'!$E$320:$E$323</definedName>
    <definedName name="Gr_240" localSheetId="3">'[51]31.12.03'!$E$325:$E$326</definedName>
    <definedName name="Gr_240">'[52]31.12.03'!$E$325:$E$326</definedName>
    <definedName name="Gr_255" localSheetId="3">'[51]31.12.03'!$E$328:$E$329</definedName>
    <definedName name="Gr_255">'[52]31.12.03'!$E$328:$E$329</definedName>
    <definedName name="Gr_270" localSheetId="3">'[51]31.12.03'!$E$331:$E$362</definedName>
    <definedName name="Gr_270">'[52]31.12.03'!$E$331:$E$362</definedName>
    <definedName name="Gr_279" localSheetId="3">'[51]31.12.03'!$E$364:$E$366</definedName>
    <definedName name="Gr_279">'[52]31.12.03'!$E$364:$E$366</definedName>
    <definedName name="Gr_281" localSheetId="3">'[51]31.12.03'!$E$368:$E$376</definedName>
    <definedName name="Gr_281">'[52]31.12.03'!$E$368:$E$376</definedName>
    <definedName name="Gr_283" localSheetId="3">'[51]31.12.03'!$E$378:$E$385</definedName>
    <definedName name="Gr_283">'[52]31.12.03'!$E$378:$E$385</definedName>
    <definedName name="Gr_285" localSheetId="3">'[51]31.12.03'!$E$387:$E$404</definedName>
    <definedName name="Gr_285">'[52]31.12.03'!$E$387:$E$404</definedName>
    <definedName name="Gr_289" localSheetId="3">'[51]31.12.03'!$E$406:$E$412</definedName>
    <definedName name="Gr_289">'[52]31.12.03'!$E$406:$E$412</definedName>
    <definedName name="Gr_300" localSheetId="3">'[51]31.12.03'!$E$415:$E$423</definedName>
    <definedName name="Gr_300">'[52]31.12.03'!$E$415:$E$423</definedName>
    <definedName name="Gr_310" localSheetId="3">'[51]31.12.03'!$E$425</definedName>
    <definedName name="Gr_310">'[52]31.12.03'!$E$425</definedName>
    <definedName name="Gr_350" localSheetId="3">'[51]31.12.03'!$E$427:$E$436</definedName>
    <definedName name="Gr_350">'[52]31.12.03'!$E$427:$E$436</definedName>
    <definedName name="Gr_405" localSheetId="3">'[51]31.12.03'!$E$439:$E$440</definedName>
    <definedName name="Gr_405">'[52]31.12.03'!$E$439:$E$440</definedName>
    <definedName name="Gr_410" localSheetId="3">'[51]31.12.03'!$E$442:$E$445</definedName>
    <definedName name="Gr_410">'[52]31.12.03'!$E$442:$E$445</definedName>
    <definedName name="Gr_420" localSheetId="3">'[51]31.12.03'!$E$447:$E$448</definedName>
    <definedName name="Gr_420">'[52]31.12.03'!$E$447:$E$448</definedName>
    <definedName name="Gr_425" localSheetId="3">'[51]31.12.03'!$E$450:$E$462</definedName>
    <definedName name="Gr_425">'[52]31.12.03'!$E$450:$E$462</definedName>
    <definedName name="Gr_430" localSheetId="3">'[51]31.12.03'!$E$464:$E$472</definedName>
    <definedName name="Gr_430">'[52]31.12.03'!$E$464:$E$472</definedName>
    <definedName name="Gr_432" localSheetId="3">'[51]31.12.03'!$E$474:$E$479</definedName>
    <definedName name="Gr_432">'[52]31.12.03'!$E$474:$E$479</definedName>
    <definedName name="Gr_435" localSheetId="3">'[51]31.12.03'!$E$481:$E$483</definedName>
    <definedName name="Gr_435">'[52]31.12.03'!$E$481:$E$483</definedName>
    <definedName name="Gr_440" localSheetId="3">'[51]31.12.03'!$E$485:$E$500</definedName>
    <definedName name="Gr_440">'[52]31.12.03'!$E$485:$E$500</definedName>
    <definedName name="Gr_445" localSheetId="3">'[51]31.12.03'!$E$502:$E$505</definedName>
    <definedName name="Gr_445">'[52]31.12.03'!$E$502:$E$505</definedName>
    <definedName name="Gr_447" localSheetId="3">'[51]31.12.03'!$E$509:$E$512</definedName>
    <definedName name="Gr_447">'[52]31.12.03'!$E$509:$E$512</definedName>
    <definedName name="Gr_450" localSheetId="3">'[51]31.12.03'!$E$514:$E$524</definedName>
    <definedName name="Gr_450">'[52]31.12.03'!$E$514:$E$524</definedName>
    <definedName name="Gr_460" localSheetId="3">'[51]31.12.03'!$E$526:$E$539</definedName>
    <definedName name="Gr_460">'[52]31.12.03'!$E$526:$E$539</definedName>
    <definedName name="Gr_470" localSheetId="3">'[51]31.12.03'!$E$541:$E$546</definedName>
    <definedName name="Gr_470">'[52]31.12.03'!$E$541:$E$546</definedName>
    <definedName name="Gr_473" localSheetId="3">'[51]31.12.03'!$E$548:$E$551</definedName>
    <definedName name="Gr_473">'[52]31.12.03'!$E$548:$E$551</definedName>
    <definedName name="Gr_485" localSheetId="3">'[51]31.12.03'!$E$553:$E$556</definedName>
    <definedName name="Gr_485">'[52]31.12.03'!$E$553:$E$556</definedName>
    <definedName name="Gr_487" localSheetId="3">'[51]31.12.03'!$E$558:$E$559</definedName>
    <definedName name="Gr_487">'[52]31.12.03'!$E$558:$E$559</definedName>
    <definedName name="Gr_489" localSheetId="3">'[51]31.12.03'!$E$561:$E$566</definedName>
    <definedName name="Gr_489">'[52]31.12.03'!$E$561:$E$566</definedName>
    <definedName name="Gr_492" localSheetId="3">'[51]31.12.03'!$E$570:$E$571</definedName>
    <definedName name="Gr_492">'[52]31.12.03'!$E$570:$E$571</definedName>
    <definedName name="Gr_494" localSheetId="3">'[51]31.12.03'!$E$573:$E$575</definedName>
    <definedName name="Gr_494">'[52]31.12.03'!$E$573:$E$575</definedName>
    <definedName name="Gr_502" localSheetId="3">'[51]31.12.03'!$E$579:$E$583</definedName>
    <definedName name="Gr_502">'[52]31.12.03'!$E$579:$E$583</definedName>
    <definedName name="Gr_503" localSheetId="3">'[51]31.12.03'!$E$585:$E$588</definedName>
    <definedName name="Gr_503">'[52]31.12.03'!$E$585:$E$588</definedName>
    <definedName name="Gr_504" localSheetId="3">'[51]31.12.03'!$E$590:$E$593</definedName>
    <definedName name="Gr_504">'[52]31.12.03'!$E$590:$E$593</definedName>
    <definedName name="Gr_505" localSheetId="3">'[51]31.12.03'!$E$595:$E$602</definedName>
    <definedName name="Gr_505">'[52]31.12.03'!$E$595:$E$602</definedName>
    <definedName name="Gr_506" localSheetId="3">'[51]31.12.03'!$E$604:$E$608</definedName>
    <definedName name="Gr_506">'[52]31.12.03'!$E$604:$E$608</definedName>
    <definedName name="Gr_509" localSheetId="3">'[51]31.12.03'!$E$610:$E$611</definedName>
    <definedName name="Gr_509">'[52]31.12.03'!$E$610:$E$611</definedName>
    <definedName name="Gr_511" localSheetId="3">'[51]31.12.03'!$E$613:$E$615</definedName>
    <definedName name="Gr_511">'[52]31.12.03'!$E$613:$E$615</definedName>
    <definedName name="Gr_512" localSheetId="3">'[51]31.12.03'!$E$617:$E$630</definedName>
    <definedName name="Gr_512">'[52]31.12.03'!$E$617:$E$630</definedName>
    <definedName name="Gr_515" localSheetId="3">'[51]31.12.03'!$E$632:$E$634</definedName>
    <definedName name="Gr_515">'[52]31.12.03'!$E$632:$E$634</definedName>
    <definedName name="Gr_520" localSheetId="3">'[51]31.12.03'!$E$636:$E$657</definedName>
    <definedName name="Gr_520">'[52]31.12.03'!$E$636:$E$657</definedName>
    <definedName name="Gr_530" localSheetId="3">'[51]31.12.03'!$E$661:$E$665</definedName>
    <definedName name="Gr_530">'[52]31.12.03'!$E$661:$E$665</definedName>
    <definedName name="Gr_540" localSheetId="3">'[51]31.12.03'!$E$667:$E$668</definedName>
    <definedName name="Gr_540">'[52]31.12.03'!$E$667:$E$668</definedName>
    <definedName name="Gr_545" localSheetId="3">'[51]31.12.03'!$E$670:$E$684</definedName>
    <definedName name="Gr_545">'[52]31.12.03'!$E$670:$E$684</definedName>
    <definedName name="Gr_550" localSheetId="3">'[51]31.12.03'!$E$686:$E$696</definedName>
    <definedName name="Gr_550">'[52]31.12.03'!$E$686:$E$696</definedName>
    <definedName name="Gr_560" localSheetId="3">'[51]31.12.03'!$E$698:$E$706</definedName>
    <definedName name="Gr_560">'[52]31.12.03'!$E$698:$E$706</definedName>
    <definedName name="Gr_570" localSheetId="3">'[51]31.12.03'!$E$708:$E$713</definedName>
    <definedName name="Gr_570">'[52]31.12.03'!$E$708:$E$713</definedName>
    <definedName name="Gr_572" localSheetId="3">'[51]31.12.03'!$E$715:$E$716</definedName>
    <definedName name="Gr_572">'[52]31.12.03'!$E$715:$E$716</definedName>
    <definedName name="Gr_573" localSheetId="3">'[51]31.12.03'!$E$718:$E$721</definedName>
    <definedName name="Gr_573">'[52]31.12.03'!$E$718:$E$721</definedName>
    <definedName name="Gr_574" localSheetId="3">'[51]31.12.03'!$E$723:$E$734</definedName>
    <definedName name="Gr_574">'[52]31.12.03'!$E$723:$E$734</definedName>
    <definedName name="Gr_576" localSheetId="3">'[51]31.12.03'!$E$736:$E$742</definedName>
    <definedName name="Gr_576">'[52]31.12.03'!$E$736:$E$742</definedName>
    <definedName name="Gr_578" localSheetId="3">'[51]31.12.03'!$E$744:$E$751</definedName>
    <definedName name="Gr_578">'[52]31.12.03'!$E$744:$E$751</definedName>
    <definedName name="Gr_585" localSheetId="3">'[51]31.12.03'!$E$753:$E$756</definedName>
    <definedName name="Gr_585">'[52]31.12.03'!$E$753:$E$756</definedName>
    <definedName name="Gr_587" localSheetId="3">'[51]31.12.03'!$E$758:$E$759</definedName>
    <definedName name="Gr_587">'[52]31.12.03'!$E$758:$E$759</definedName>
    <definedName name="Gr_589" localSheetId="3">'[51]31.12.03'!$E$761:$E$766</definedName>
    <definedName name="Gr_589">'[52]31.12.03'!$E$761:$E$766</definedName>
    <definedName name="Gr_592" localSheetId="3">'[51]31.12.03'!$E$770:$E$774</definedName>
    <definedName name="Gr_592">'[52]31.12.03'!$E$770:$E$774</definedName>
    <definedName name="Gr_594" localSheetId="3">'[51]31.12.03'!$E$776:$E$778</definedName>
    <definedName name="Gr_594">'[52]31.12.03'!$E$776:$E$778</definedName>
    <definedName name="Gr_600" localSheetId="3">'[51]31.12.03'!$E$782:$E$785</definedName>
    <definedName name="Gr_600">'[52]31.12.03'!$E$782:$E$785</definedName>
    <definedName name="Gr_605" localSheetId="3">'[51]31.12.03'!$E$787:$E$788</definedName>
    <definedName name="Gr_605">'[52]31.12.03'!$E$787:$E$788</definedName>
    <definedName name="Gr_610" localSheetId="3">'[51]31.12.03'!$E$791:$E$792</definedName>
    <definedName name="Gr_610">'[52]31.12.03'!$E$791:$E$792</definedName>
    <definedName name="Gr_615" localSheetId="3">'[51]31.12.03'!$E$795:$E$796</definedName>
    <definedName name="Gr_615">'[52]31.12.03'!$E$795:$E$796</definedName>
    <definedName name="Gr_620" localSheetId="3">'[51]31.12.03'!$E$799:$E$806</definedName>
    <definedName name="Gr_620">'[52]31.12.03'!$E$799:$E$806</definedName>
    <definedName name="Gr_630" localSheetId="3">'[51]31.12.03'!$E$808:$E$814</definedName>
    <definedName name="Gr_630">'[52]31.12.03'!$E$808:$E$814</definedName>
    <definedName name="Gr_640" localSheetId="3">'[51]31.12.03'!$E$816:$E$819</definedName>
    <definedName name="Gr_640">'[52]31.12.03'!$E$816:$E$819</definedName>
    <definedName name="Gr_650" localSheetId="3">'[51]31.12.03'!$E$822:$E$825</definedName>
    <definedName name="Gr_650">'[52]31.12.03'!$E$822:$E$825</definedName>
    <definedName name="Gr_655" localSheetId="3">'[51]31.12.03'!$E$827:$E$828</definedName>
    <definedName name="Gr_655">'[52]31.12.03'!$E$827:$E$828</definedName>
    <definedName name="Gr_660" localSheetId="3">'[51]31.12.03'!$E$831:$E$832</definedName>
    <definedName name="Gr_660">'[52]31.12.03'!$E$831:$E$832</definedName>
    <definedName name="Gr_665" localSheetId="3">'[51]31.12.03'!$E$835:$E$836</definedName>
    <definedName name="Gr_665">'[52]31.12.03'!$E$835:$E$836</definedName>
    <definedName name="Gr_670" localSheetId="3">'[51]31.12.03'!$E$839:$E$846</definedName>
    <definedName name="Gr_670">'[52]31.12.03'!$E$839:$E$846</definedName>
    <definedName name="Gr_680" localSheetId="3">'[51]31.12.03'!$E$848:$E$854</definedName>
    <definedName name="Gr_680">'[52]31.12.03'!$E$848:$E$854</definedName>
    <definedName name="Gr_690" localSheetId="3">'[51]31.12.03'!$E$856:$E$859</definedName>
    <definedName name="Gr_690">'[52]31.12.03'!$E$856:$E$859</definedName>
    <definedName name="Gr_710" localSheetId="3">'[51]31.12.03'!$E$862:$E$866</definedName>
    <definedName name="Gr_710">'[52]31.12.03'!$E$862:$E$866</definedName>
    <definedName name="Gr_720" localSheetId="3">'[51]31.12.03'!$E$868:$E$870</definedName>
    <definedName name="Gr_720">'[52]31.12.03'!$E$868:$E$870</definedName>
    <definedName name="Gr_730" localSheetId="3">'[51]31.12.03'!$E$872:$E$878</definedName>
    <definedName name="Gr_730">'[52]31.12.03'!$E$872:$E$878</definedName>
    <definedName name="Gr_740" localSheetId="3">'[51]31.12.03'!$E$880:$E$893</definedName>
    <definedName name="Gr_740">'[52]31.12.03'!$E$880:$E$893</definedName>
    <definedName name="Gr_750" localSheetId="3">'[51]31.12.03'!$E$895:$E$899</definedName>
    <definedName name="Gr_750">'[52]31.12.03'!$E$895:$E$899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ф.4!HILH</definedName>
    <definedName name="HILH">[0]!HILH</definedName>
    <definedName name="I0" localSheetId="3">'[53]A-20'!$E$149</definedName>
    <definedName name="I0">'[54]A-20'!$E$149</definedName>
    <definedName name="IAS_BS1998" localSheetId="3">#REF!</definedName>
    <definedName name="IAS_BS1998">#REF!</definedName>
    <definedName name="IAS_IS1998" localSheetId="3">#REF!</definedName>
    <definedName name="IAS_IS1998">#REF!</definedName>
    <definedName name="Igr_100" localSheetId="3">'[51]31.12.03'!$E$7</definedName>
    <definedName name="Igr_100">'[52]31.12.03'!$E$7</definedName>
    <definedName name="Igr_101" localSheetId="3">'[51]31.12.03'!$E$14</definedName>
    <definedName name="Igr_101">'[52]31.12.03'!$E$14</definedName>
    <definedName name="Igr_105" localSheetId="3">'[51]31.12.03'!$E$18</definedName>
    <definedName name="Igr_105">'[52]31.12.03'!$E$18</definedName>
    <definedName name="Igr_110" localSheetId="3">'[51]31.12.03'!$E$21</definedName>
    <definedName name="Igr_110">'[52]31.12.03'!$E$21</definedName>
    <definedName name="Igr_120" localSheetId="3">'[51]31.12.03'!$E$26</definedName>
    <definedName name="Igr_120">'[52]31.12.03'!$E$26</definedName>
    <definedName name="Igr_125" localSheetId="3">'[51]31.12.03'!$E$35</definedName>
    <definedName name="Igr_125">'[52]31.12.03'!$E$35</definedName>
    <definedName name="Igr_130" localSheetId="3">'[51]31.12.03'!$E$49</definedName>
    <definedName name="Igr_130">'[52]31.12.03'!$E$49</definedName>
    <definedName name="Igr_132" localSheetId="3">'[51]31.12.03'!$E$60</definedName>
    <definedName name="Igr_132">'[52]31.12.03'!$E$60</definedName>
    <definedName name="Igr_135" localSheetId="3">'[51]31.12.03'!$E$70</definedName>
    <definedName name="Igr_135">'[52]31.12.03'!$E$70</definedName>
    <definedName name="Igr_140" localSheetId="3">'[51]31.12.03'!$E$74</definedName>
    <definedName name="Igr_140">'[52]31.12.03'!$E$74</definedName>
    <definedName name="Igr_145" localSheetId="3">'[51]31.12.03'!$E$95</definedName>
    <definedName name="Igr_145">'[52]31.12.03'!$E$95</definedName>
    <definedName name="Igr_146" localSheetId="3">'[51]31.12.03'!$E$105</definedName>
    <definedName name="Igr_146">'[52]31.12.03'!$E$105</definedName>
    <definedName name="Igr_147" localSheetId="3">'[51]31.12.03'!$E$112</definedName>
    <definedName name="Igr_147">'[52]31.12.03'!$E$112</definedName>
    <definedName name="Igr_148" localSheetId="3">'[51]31.12.03'!$E$103</definedName>
    <definedName name="Igr_148">'[52]31.12.03'!$E$103</definedName>
    <definedName name="Igr_155" localSheetId="3">'[51]31.12.03'!$E$117</definedName>
    <definedName name="Igr_155">'[52]31.12.03'!$E$117</definedName>
    <definedName name="Igr_160" localSheetId="3">'[51]31.12.03'!$E$120</definedName>
    <definedName name="Igr_160">'[52]31.12.03'!$E$120</definedName>
    <definedName name="Igr_165" localSheetId="3">'[51]31.12.03'!$E$124</definedName>
    <definedName name="Igr_165">'[52]31.12.03'!$E$124</definedName>
    <definedName name="Igr_170" localSheetId="3">'[51]31.12.03'!$E$143</definedName>
    <definedName name="Igr_170">'[52]31.12.03'!$E$143</definedName>
    <definedName name="Igr_179" localSheetId="3">'[51]31.12.03'!$E$165</definedName>
    <definedName name="Igr_179">'[52]31.12.03'!$E$165</definedName>
    <definedName name="Igr_181" localSheetId="3">'[51]31.12.03'!$E$168</definedName>
    <definedName name="Igr_181">'[52]31.12.03'!$E$168</definedName>
    <definedName name="Igr_183" localSheetId="3">'[51]31.12.03'!$E$183</definedName>
    <definedName name="Igr_183">'[52]31.12.03'!$E$183</definedName>
    <definedName name="Igr_185" localSheetId="3">'[51]31.12.03'!$E$198</definedName>
    <definedName name="Igr_185">'[52]31.12.03'!$E$198</definedName>
    <definedName name="Igr_189" localSheetId="3">'[51]31.12.03'!$E$218</definedName>
    <definedName name="Igr_189">'[52]31.12.03'!$E$218</definedName>
    <definedName name="Igr_201" localSheetId="3">'[51]31.12.03'!$E$227</definedName>
    <definedName name="Igr_201">'[52]31.12.03'!$E$227</definedName>
    <definedName name="Igr_202" localSheetId="3">'[51]31.12.03'!$E$233</definedName>
    <definedName name="Igr_202">'[52]31.12.03'!$E$233</definedName>
    <definedName name="Igr_203" localSheetId="3">'[51]31.12.03'!$E$238</definedName>
    <definedName name="Igr_203">'[52]31.12.03'!$E$238</definedName>
    <definedName name="Igr_204" localSheetId="3">'[51]31.12.03'!$E$244</definedName>
    <definedName name="Igr_204">'[52]31.12.03'!$E$244</definedName>
    <definedName name="Igr_205" localSheetId="3">'[51]31.12.03'!$E$250</definedName>
    <definedName name="Igr_205">'[52]31.12.03'!$E$250</definedName>
    <definedName name="Igr_211" localSheetId="3">'[51]31.12.03'!$E$264</definedName>
    <definedName name="Igr_211">'[52]31.12.03'!$E$264</definedName>
    <definedName name="Igr_212" localSheetId="3">'[51]31.12.03'!$E$268</definedName>
    <definedName name="Igr_212">'[52]31.12.03'!$E$268</definedName>
    <definedName name="Igr_215" localSheetId="3">'[51]31.12.03'!$E$283</definedName>
    <definedName name="Igr_215">'[52]31.12.03'!$E$283</definedName>
    <definedName name="Igr_220" localSheetId="3">'[51]31.12.03'!$E$287</definedName>
    <definedName name="Igr_220">'[52]31.12.03'!$E$287</definedName>
    <definedName name="Igr_225" localSheetId="3">'[51]31.12.03'!$E$317</definedName>
    <definedName name="Igr_225">'[52]31.12.03'!$E$317</definedName>
    <definedName name="Igr_230" localSheetId="3">'[51]31.12.03'!$E$319</definedName>
    <definedName name="Igr_230">'[52]31.12.03'!$E$319</definedName>
    <definedName name="Igr_240" localSheetId="3">'[51]31.12.03'!$E$324</definedName>
    <definedName name="Igr_240">'[52]31.12.03'!$E$324</definedName>
    <definedName name="Igr_255" localSheetId="3">'[51]31.12.03'!$E$327</definedName>
    <definedName name="Igr_255">'[52]31.12.03'!$E$327</definedName>
    <definedName name="Igr_270" localSheetId="3">'[51]31.12.03'!$E$330</definedName>
    <definedName name="Igr_270">'[52]31.12.03'!$E$330</definedName>
    <definedName name="Igr_279" localSheetId="3">'[51]31.12.03'!$E$363</definedName>
    <definedName name="Igr_279">'[52]31.12.03'!$E$363</definedName>
    <definedName name="Igr_281" localSheetId="3">'[51]31.12.03'!$E$367</definedName>
    <definedName name="Igr_281">'[52]31.12.03'!$E$367</definedName>
    <definedName name="Igr_283" localSheetId="3">'[51]31.12.03'!$E$377</definedName>
    <definedName name="Igr_283">'[52]31.12.03'!$E$377</definedName>
    <definedName name="Igr_285" localSheetId="3">'[51]31.12.03'!$E$386</definedName>
    <definedName name="Igr_285">'[52]31.12.03'!$E$386</definedName>
    <definedName name="Igr_289" localSheetId="3">'[51]31.12.03'!$E$405</definedName>
    <definedName name="Igr_289">'[52]31.12.03'!$E$405</definedName>
    <definedName name="Igr_300" localSheetId="3">'[51]31.12.03'!$E$414</definedName>
    <definedName name="Igr_300">'[52]31.12.03'!$E$414</definedName>
    <definedName name="Igr_310" localSheetId="3">'[51]31.12.03'!$E$424</definedName>
    <definedName name="Igr_310">'[52]31.12.03'!$E$424</definedName>
    <definedName name="Igr_350" localSheetId="3">'[51]31.12.03'!$E$426</definedName>
    <definedName name="Igr_350">'[52]31.12.03'!$E$426</definedName>
    <definedName name="Igr_405" localSheetId="3">'[51]31.12.03'!$E$438</definedName>
    <definedName name="Igr_405">'[52]31.12.03'!$E$438</definedName>
    <definedName name="Igr_410" localSheetId="3">'[51]31.12.03'!$E$441</definedName>
    <definedName name="Igr_410">'[52]31.12.03'!$E$441</definedName>
    <definedName name="Igr_420" localSheetId="3">'[51]31.12.03'!$E$446</definedName>
    <definedName name="Igr_420">'[52]31.12.03'!$E$446</definedName>
    <definedName name="Igr_425" localSheetId="3">'[51]31.12.03'!$E$449</definedName>
    <definedName name="Igr_425">'[52]31.12.03'!$E$449</definedName>
    <definedName name="Igr_430" localSheetId="3">'[51]31.12.03'!$E$463</definedName>
    <definedName name="Igr_430">'[52]31.12.03'!$E$463</definedName>
    <definedName name="Igr_432" localSheetId="3">'[51]31.12.03'!$E$473</definedName>
    <definedName name="Igr_432">'[52]31.12.03'!$E$473</definedName>
    <definedName name="Igr_435" localSheetId="3">'[51]31.12.03'!$E$480</definedName>
    <definedName name="Igr_435">'[52]31.12.03'!$E$480</definedName>
    <definedName name="Igr_440" localSheetId="3">'[51]31.12.03'!$E$484</definedName>
    <definedName name="Igr_440">'[52]31.12.03'!$E$484</definedName>
    <definedName name="Igr_445" localSheetId="3">'[51]31.12.03'!$E$501</definedName>
    <definedName name="Igr_445">'[52]31.12.03'!$E$501</definedName>
    <definedName name="Igr_446" localSheetId="3">'[51]31.12.03'!$E$506</definedName>
    <definedName name="Igr_446">'[52]31.12.03'!$E$506</definedName>
    <definedName name="Igr_447" localSheetId="3">'[51]31.12.03'!$E$508</definedName>
    <definedName name="Igr_447">'[52]31.12.03'!$E$508</definedName>
    <definedName name="Igr_450" localSheetId="3">'[51]31.12.03'!$E$513</definedName>
    <definedName name="Igr_450">'[52]31.12.03'!$E$513</definedName>
    <definedName name="Igr_460" localSheetId="3">'[51]31.12.03'!$E$525</definedName>
    <definedName name="Igr_460">'[52]31.12.03'!$E$525</definedName>
    <definedName name="Igr_470" localSheetId="3">'[51]31.12.03'!$E$540</definedName>
    <definedName name="Igr_470">'[52]31.12.03'!$E$540</definedName>
    <definedName name="Igr_473" localSheetId="3">'[51]31.12.03'!$E$547</definedName>
    <definedName name="Igr_473">'[52]31.12.03'!$E$547</definedName>
    <definedName name="Igr_485" localSheetId="3">'[51]31.12.03'!$E$552</definedName>
    <definedName name="Igr_485">'[52]31.12.03'!$E$552</definedName>
    <definedName name="Igr_487" localSheetId="3">'[51]31.12.03'!$E$557</definedName>
    <definedName name="Igr_487">'[52]31.12.03'!$E$557</definedName>
    <definedName name="Igr_489" localSheetId="3">'[51]31.12.03'!$E$560</definedName>
    <definedName name="Igr_489">'[52]31.12.03'!$E$560</definedName>
    <definedName name="Igr_490" localSheetId="3">'[51]31.12.03'!$E$567</definedName>
    <definedName name="Igr_490">'[52]31.12.03'!$E$567</definedName>
    <definedName name="Igr_492" localSheetId="3">'[51]31.12.03'!$E$569</definedName>
    <definedName name="Igr_492">'[52]31.12.03'!$E$569</definedName>
    <definedName name="Igr_494" localSheetId="3">'[51]31.12.03'!$E$572</definedName>
    <definedName name="Igr_494">'[52]31.12.03'!$E$572</definedName>
    <definedName name="Igr_499" localSheetId="3">'[51]31.12.03'!$E$576</definedName>
    <definedName name="Igr_499">'[52]31.12.03'!$E$576</definedName>
    <definedName name="Igr_502" localSheetId="3">'[51]31.12.03'!$E$578</definedName>
    <definedName name="Igr_502">'[52]31.12.03'!$E$578</definedName>
    <definedName name="Igr_503" localSheetId="3">'[51]31.12.03'!$E$584</definedName>
    <definedName name="Igr_503">'[52]31.12.03'!$E$584</definedName>
    <definedName name="Igr_504" localSheetId="3">'[51]31.12.03'!$E$589</definedName>
    <definedName name="Igr_504">'[52]31.12.03'!$E$589</definedName>
    <definedName name="Igr_505" localSheetId="3">'[51]31.12.03'!$E$594</definedName>
    <definedName name="Igr_505">'[52]31.12.03'!$E$594</definedName>
    <definedName name="Igr_506" localSheetId="3">'[51]31.12.03'!$E$603</definedName>
    <definedName name="Igr_506">'[52]31.12.03'!$E$603</definedName>
    <definedName name="Igr_509" localSheetId="3">'[51]31.12.03'!$E$609</definedName>
    <definedName name="Igr_509">'[52]31.12.03'!$E$609</definedName>
    <definedName name="Igr_511" localSheetId="3">'[51]31.12.03'!$E$612</definedName>
    <definedName name="Igr_511">'[52]31.12.03'!$E$612</definedName>
    <definedName name="Igr_512" localSheetId="3">'[51]31.12.03'!$E$616</definedName>
    <definedName name="Igr_512">'[52]31.12.03'!$E$616</definedName>
    <definedName name="Igr_515" localSheetId="3">'[51]31.12.03'!$E$631</definedName>
    <definedName name="Igr_515">'[52]31.12.03'!$E$631</definedName>
    <definedName name="Igr_520" localSheetId="3">'[51]31.12.03'!$E$635</definedName>
    <definedName name="Igr_520">'[52]31.12.03'!$E$635</definedName>
    <definedName name="Igr_525" localSheetId="3">'[51]31.12.03'!$E$658</definedName>
    <definedName name="Igr_525">'[52]31.12.03'!$E$658</definedName>
    <definedName name="Igr_530" localSheetId="3">'[51]31.12.03'!$E$660</definedName>
    <definedName name="Igr_530">'[52]31.12.03'!$E$660</definedName>
    <definedName name="Igr_540" localSheetId="3">'[51]31.12.03'!$E$666</definedName>
    <definedName name="Igr_540">'[52]31.12.03'!$E$666</definedName>
    <definedName name="Igr_545" localSheetId="3">'[51]31.12.03'!$E$669</definedName>
    <definedName name="Igr_545">'[52]31.12.03'!$E$669</definedName>
    <definedName name="Igr_550" localSheetId="3">'[51]31.12.03'!$E$685</definedName>
    <definedName name="Igr_550">'[52]31.12.03'!$E$685</definedName>
    <definedName name="Igr_560" localSheetId="3">'[51]31.12.03'!$E$697</definedName>
    <definedName name="Igr_560">'[52]31.12.03'!$E$697</definedName>
    <definedName name="Igr_570" localSheetId="3">'[51]31.12.03'!$E$707</definedName>
    <definedName name="Igr_570">'[52]31.12.03'!$E$707</definedName>
    <definedName name="Igr_572" localSheetId="3">'[51]31.12.03'!$E$714</definedName>
    <definedName name="Igr_572">'[52]31.12.03'!$E$714</definedName>
    <definedName name="Igr_573" localSheetId="3">'[51]31.12.03'!$E$717</definedName>
    <definedName name="Igr_573">'[52]31.12.03'!$E$717</definedName>
    <definedName name="Igr_574" localSheetId="3">'[51]31.12.03'!$E$722</definedName>
    <definedName name="Igr_574">'[52]31.12.03'!$E$722</definedName>
    <definedName name="Igr_576" localSheetId="3">'[51]31.12.03'!$E$735</definedName>
    <definedName name="Igr_576">'[52]31.12.03'!$E$735</definedName>
    <definedName name="Igr_578" localSheetId="3">'[51]31.12.03'!$E$743</definedName>
    <definedName name="Igr_578">'[52]31.12.03'!$E$743</definedName>
    <definedName name="Igr_585" localSheetId="3">'[51]31.12.03'!$E$752</definedName>
    <definedName name="Igr_585">'[52]31.12.03'!$E$752</definedName>
    <definedName name="Igr_587" localSheetId="3">'[51]31.12.03'!$E$757</definedName>
    <definedName name="Igr_587">'[52]31.12.03'!$E$757</definedName>
    <definedName name="Igr_589" localSheetId="3">'[51]31.12.03'!$E$760</definedName>
    <definedName name="Igr_589">'[52]31.12.03'!$E$760</definedName>
    <definedName name="Igr_590" localSheetId="3">'[51]31.12.03'!$E$767</definedName>
    <definedName name="Igr_590">'[52]31.12.03'!$E$767</definedName>
    <definedName name="Igr_592" localSheetId="3">'[51]31.12.03'!$E$769</definedName>
    <definedName name="Igr_592">'[52]31.12.03'!$E$769</definedName>
    <definedName name="Igr_594" localSheetId="3">'[51]31.12.03'!$E$775</definedName>
    <definedName name="Igr_594">'[52]31.12.03'!$E$775</definedName>
    <definedName name="Igr_599" localSheetId="3">'[51]31.12.03'!$E$779</definedName>
    <definedName name="Igr_599">'[52]31.12.03'!$E$779</definedName>
    <definedName name="Igr_600" localSheetId="3">'[51]31.12.03'!$E$781</definedName>
    <definedName name="Igr_600">'[52]31.12.03'!$E$781</definedName>
    <definedName name="Igr_605" localSheetId="3">'[51]31.12.03'!$E$786</definedName>
    <definedName name="Igr_605">'[52]31.12.03'!$E$786</definedName>
    <definedName name="Igr_608" localSheetId="3">'[51]31.12.03'!$E$789</definedName>
    <definedName name="Igr_608">'[52]31.12.03'!$E$789</definedName>
    <definedName name="Igr_610" localSheetId="3">'[51]31.12.03'!$E$790</definedName>
    <definedName name="Igr_610">'[52]31.12.03'!$E$790</definedName>
    <definedName name="Igr_615" localSheetId="3">'[51]31.12.03'!$E$794</definedName>
    <definedName name="Igr_615">'[52]31.12.03'!$E$794</definedName>
    <definedName name="Igr_618" localSheetId="3">'[51]31.12.03'!$E$797</definedName>
    <definedName name="Igr_618">'[52]31.12.03'!$E$797</definedName>
    <definedName name="Igr_620" localSheetId="3">'[51]31.12.03'!$E$798</definedName>
    <definedName name="Igr_620">'[52]31.12.03'!$E$798</definedName>
    <definedName name="Igr_630" localSheetId="3">'[51]31.12.03'!$E$807</definedName>
    <definedName name="Igr_630">'[52]31.12.03'!$E$807</definedName>
    <definedName name="Igr_640" localSheetId="3">'[51]31.12.03'!$E$815</definedName>
    <definedName name="Igr_640">'[52]31.12.03'!$E$815</definedName>
    <definedName name="Igr_650" localSheetId="3">'[51]31.12.03'!$E$821</definedName>
    <definedName name="Igr_650">'[52]31.12.03'!$E$821</definedName>
    <definedName name="Igr_655" localSheetId="3">'[51]31.12.03'!$E$826</definedName>
    <definedName name="Igr_655">'[52]31.12.03'!$E$826</definedName>
    <definedName name="Igr_658" localSheetId="3">'[51]31.12.03'!$E$829</definedName>
    <definedName name="Igr_658">'[52]31.12.03'!$E$829</definedName>
    <definedName name="Igr_660" localSheetId="3">'[51]31.12.03'!$E$830</definedName>
    <definedName name="Igr_660">'[52]31.12.03'!$E$830</definedName>
    <definedName name="Igr_665" localSheetId="3">'[51]31.12.03'!$E$834</definedName>
    <definedName name="Igr_665">'[52]31.12.03'!$E$834</definedName>
    <definedName name="Igr_668" localSheetId="3">'[51]31.12.03'!$E$837</definedName>
    <definedName name="Igr_668">'[52]31.12.03'!$E$837</definedName>
    <definedName name="Igr_670" localSheetId="3">'[51]31.12.03'!$E$838</definedName>
    <definedName name="Igr_670">'[52]31.12.03'!$E$838</definedName>
    <definedName name="Igr_680" localSheetId="3">'[51]31.12.03'!$E$847</definedName>
    <definedName name="Igr_680">'[52]31.12.03'!$E$847</definedName>
    <definedName name="Igr_690" localSheetId="3">'[51]31.12.03'!$E$855</definedName>
    <definedName name="Igr_690">'[52]31.12.03'!$E$855</definedName>
    <definedName name="Igr_710" localSheetId="3">'[51]31.12.03'!$E$861</definedName>
    <definedName name="Igr_710">'[52]31.12.03'!$E$861</definedName>
    <definedName name="Igr_720" localSheetId="3">'[51]31.12.03'!$E$867</definedName>
    <definedName name="Igr_720">'[52]31.12.03'!$E$867</definedName>
    <definedName name="Igr_730" localSheetId="3">'[51]31.12.03'!$E$871</definedName>
    <definedName name="Igr_730">'[52]31.12.03'!$E$871</definedName>
    <definedName name="Igr_740" localSheetId="3">'[51]31.12.03'!$E$879</definedName>
    <definedName name="Igr_740">'[52]31.12.03'!$E$879</definedName>
    <definedName name="Igr_750" localSheetId="3">'[51]31.12.03'!$E$894</definedName>
    <definedName name="Igr_750">'[52]31.12.03'!$E$894</definedName>
    <definedName name="Ik_1" localSheetId="3">'[51]31.12.03'!$E$226</definedName>
    <definedName name="Ik_1">'[52]31.12.03'!$E$226</definedName>
    <definedName name="Ik_2" localSheetId="3">'[51]31.12.03'!$E$413</definedName>
    <definedName name="Ik_2">'[52]31.12.03'!$E$413</definedName>
    <definedName name="Ik_3" localSheetId="3">'[51]31.12.03'!$E$437</definedName>
    <definedName name="Ik_3">'[52]31.12.03'!$E$437</definedName>
    <definedName name="Ik_4" localSheetId="3">'[51]31.12.03'!$E$577</definedName>
    <definedName name="Ik_4">'[52]31.12.03'!$E$577</definedName>
    <definedName name="Ik_5" localSheetId="3">'[51]31.12.03'!$E$780</definedName>
    <definedName name="Ik_5">'[52]31.12.03'!$E$780</definedName>
    <definedName name="Im_64" localSheetId="3">'[51]31.12.03'!$E$820</definedName>
    <definedName name="Im_64">'[52]31.12.03'!$E$820</definedName>
    <definedName name="Im_66" localSheetId="3">'[51]31.12.03'!$E$860</definedName>
    <definedName name="Im_66">'[52]31.12.03'!$E$860</definedName>
    <definedName name="inter" localSheetId="3">#REF!</definedName>
    <definedName name="inter">#REF!</definedName>
    <definedName name="Interest_accrued" localSheetId="3">#REF!</definedName>
    <definedName name="Interest_accrued">#REF!</definedName>
    <definedName name="interm_level">'[29]Threshold Table'!$D$6:$F$11</definedName>
    <definedName name="INV" localSheetId="3">#REF!</definedName>
    <definedName name="INV">#REF!</definedName>
    <definedName name="Inventory_close" localSheetId="3">[55]BS!#REF!</definedName>
    <definedName name="Inventory_close">[56]BS!#REF!</definedName>
    <definedName name="Inventory_open" localSheetId="3">[55]BS!#REF!</definedName>
    <definedName name="Inventory_open">[56]BS!#REF!</definedName>
    <definedName name="ISO" localSheetId="3">[57]SETUP!$D$11</definedName>
    <definedName name="ISO">[58]SETUP!$D$11</definedName>
    <definedName name="Iss">[48]Settings!#REF!</definedName>
    <definedName name="item" localSheetId="3">[59]Статьи!$A$3:$B$55</definedName>
    <definedName name="item">[60]Статьи!$A$3:$B$55</definedName>
    <definedName name="itemm" localSheetId="3">[61]Статьи!$A$3:$B$42</definedName>
    <definedName name="itemm">[62]Статьи!$A$3:$B$42</definedName>
    <definedName name="j" localSheetId="3" hidden="1">'[20]Prelim Cost'!$B$33:$L$33</definedName>
    <definedName name="j" hidden="1">'[21]Prelim Cost'!$B$33:$L$33</definedName>
    <definedName name="kjh" localSheetId="3">ф.4!kjh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[63]Links!$H$1:$H$65536</definedName>
    <definedName name="L_Adjust">[64]Links!$H$1:$H$65536</definedName>
    <definedName name="L_AJE_Tot" localSheetId="3">[63]Links!$G$1:$G$65536</definedName>
    <definedName name="L_AJE_Tot">[64]Links!$G$1:$G$65536</definedName>
    <definedName name="L_CY_Beg" localSheetId="3">[63]Links!$F$1:$F$65536</definedName>
    <definedName name="L_CY_Beg">[64]Links!$F$1:$F$65536</definedName>
    <definedName name="L_CY_End" localSheetId="3">[63]Links!$J$1:$J$65536</definedName>
    <definedName name="L_CY_End">[64]Links!$J$1:$J$65536</definedName>
    <definedName name="L_PY_End" localSheetId="3">[63]Links!$K$1:$K$65536</definedName>
    <definedName name="L_PY_End">[64]Links!$K$1:$K$65536</definedName>
    <definedName name="L_RJE_Tot" localSheetId="3">[63]Links!$I$1:$I$65536</definedName>
    <definedName name="L_RJE_Tot">[64]Links!$I$1:$I$65536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ф.4!lkj</definedName>
    <definedName name="lkj">[0]!lkj</definedName>
    <definedName name="loan" localSheetId="2" hidden="1">{"Summary report",#N/A,FALSE,"BBH";"Details - chart",#N/A,FALSE,"BBH"}</definedName>
    <definedName name="loan" localSheetId="3" hidden="1">{"Summary report",#N/A,FALSE,"BBH";"Details - chart",#N/A,FALSE,"BBH"}</definedName>
    <definedName name="loan" hidden="1">{"Summary report",#N/A,FALSE,"BBH";"Details - chart",#N/A,FALSE,"BBH"}</definedName>
    <definedName name="Loan_from_Halyk">'[47]22'!#REF!</definedName>
    <definedName name="Loan_Halyk_acquisition" localSheetId="3">'[65]5'!$C$28</definedName>
    <definedName name="Loan_Halyk_acquisition">'[66]5'!$C$28</definedName>
    <definedName name="loan08" localSheetId="3">#REF!</definedName>
    <definedName name="loan08">#REF!</definedName>
    <definedName name="loan09_not_zalog" localSheetId="3">#REF!</definedName>
    <definedName name="loan09_not_zalog">#REF!</definedName>
    <definedName name="Loans_CP" localSheetId="3">[55]BS!#REF!</definedName>
    <definedName name="Loans_CP">[56]BS!#REF!</definedName>
    <definedName name="Loans_NP" localSheetId="3">[55]BS!#REF!</definedName>
    <definedName name="Loans_NP">[56]BS!#REF!</definedName>
    <definedName name="log_file_path" localSheetId="3">#REF!</definedName>
    <definedName name="log_file_path">#REF!</definedName>
    <definedName name="LP" localSheetId="3">#REF!</definedName>
    <definedName name="LP">#REF!</definedName>
    <definedName name="M">[38]Anlagevermögen!$A$1:$Z$29</definedName>
    <definedName name="M12_COSTS" localSheetId="3">#REF!</definedName>
    <definedName name="M12_COSTS">#REF!</definedName>
    <definedName name="M13_TRADEREC" localSheetId="3">#REF!</definedName>
    <definedName name="M13_TRADEREC">#REF!</definedName>
    <definedName name="mara" localSheetId="2" hidden="1">{"Summary report",#N/A,FALSE,"BBH";"Details - chart",#N/A,FALSE,"BBH"}</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[57]SETUP!$D$12</definedName>
    <definedName name="mmm">[58]SETUP!$D$12</definedName>
    <definedName name="Monetary_Precision" localSheetId="3">#REF!</definedName>
    <definedName name="Monetary_Precision">#REF!</definedName>
    <definedName name="month">'[48]std tabel'!$C$5</definedName>
    <definedName name="mrp" localSheetId="3">#REF!</definedName>
    <definedName name="mrp">#REF!</definedName>
    <definedName name="n" localSheetId="3">ф.4!n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[39]IS!#REF!</definedName>
    <definedName name="nter" localSheetId="3">#REF!</definedName>
    <definedName name="nter">#REF!</definedName>
    <definedName name="Number_of_payments_during_one_year" localSheetId="3">#REF!</definedName>
    <definedName name="Number_of_payments_during_one_year">#REF!</definedName>
    <definedName name="NYN" localSheetId="3">'[67]G-60'!$B$1:$B$65536</definedName>
    <definedName name="NYN">'[68]G-60'!$B$1:$B$65536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[47]IS!#REF!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[39]IS!#REF!</definedName>
    <definedName name="p" localSheetId="3" hidden="1">'[20]Prelim Cost'!$B$31:$L$31</definedName>
    <definedName name="p" hidden="1">'[21]Prelim Cost'!$B$31:$L$31</definedName>
    <definedName name="Payables_close" localSheetId="3">[55]BS!#REF!</definedName>
    <definedName name="Payables_close">[56]BS!#REF!</definedName>
    <definedName name="Payables_open" localSheetId="3">[55]BS!#REF!</definedName>
    <definedName name="Payables_open">[56]BS!#REF!</definedName>
    <definedName name="period">'[48]std tabel'!$C$4</definedName>
    <definedName name="PL_M1" localSheetId="3">#REF!</definedName>
    <definedName name="PL_M1">#REF!</definedName>
    <definedName name="PopDate">[28]SMSTemp!$B$7</definedName>
    <definedName name="POURED" localSheetId="3">'[20]CamKum Prod'!$H$28</definedName>
    <definedName name="POURED">'[21]CamKum Prod'!$H$28</definedName>
    <definedName name="pr">[69]Anlagevermögen!$A$1:$Z$29</definedName>
    <definedName name="PrepBy">[28]SMSTemp!$B$6</definedName>
    <definedName name="PreviousPeriod">[44]ДДС!$E$11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'[25]Income Statement'!#REF!</definedName>
    <definedName name="PY_Cash" localSheetId="3">#REF!</definedName>
    <definedName name="PY_Cash">#REF!</definedName>
    <definedName name="PY_Common_Equity" localSheetId="3">#REF!</definedName>
    <definedName name="PY_Common_Equity">#REF!</definedName>
    <definedName name="PY_Cost_of_Sales" localSheetId="3">'[25]Income Statement'!#REF!</definedName>
    <definedName name="PY_Cost_of_Sales">'[25]Income Statement'!#REF!</definedName>
    <definedName name="PY_Current_Liabilities" localSheetId="3">'[25]Bal Sheet'!#REF!</definedName>
    <definedName name="PY_Current_Liabilities">'[25]Bal Sheet'!#REF!</definedName>
    <definedName name="PY_Depreciation">'[25]Income Statement'!#REF!</definedName>
    <definedName name="PY_Gross_Profit">'[25]Income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'[25]Income Statement'!#REF!</definedName>
    <definedName name="PY_Interest_Expense">'[25]Income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 localSheetId="3">'[25]Income Statement'!#REF!</definedName>
    <definedName name="PY_Market_Value_of_Equity">'[25]Income Statement'!#REF!</definedName>
    <definedName name="PY_Marketable_Sec" localSheetId="3">'[25]Bal Sheet'!#REF!</definedName>
    <definedName name="PY_Marketable_Sec">'[25]Bal Sheet'!#REF!</definedName>
    <definedName name="PY_NET_PROFIT" localSheetId="3">'[25]Income Statement'!#REF!</definedName>
    <definedName name="PY_NET_PROFIT">'[25]Income Statement'!#REF!</definedName>
    <definedName name="PY_Net_Revenue" localSheetId="3">#REF!</definedName>
    <definedName name="PY_Net_Revenue">#REF!</definedName>
    <definedName name="PY_Operating_Inc" localSheetId="3">'[25]Income Statement'!#REF!</definedName>
    <definedName name="PY_Operating_Inc">'[25]Income Statement'!#REF!</definedName>
    <definedName name="PY_Operating_Income" localSheetId="3">'[25]Income Statement'!#REF!</definedName>
    <definedName name="PY_Operating_Income">'[25]Income Statement'!#REF!</definedName>
    <definedName name="PY_Other_Curr_Assets" localSheetId="3">#REF!</definedName>
    <definedName name="PY_Other_Curr_Assets">#REF!</definedName>
    <definedName name="PY_Other_Exp" localSheetId="3">'[25]Income Statement'!#REF!</definedName>
    <definedName name="PY_Other_Exp">'[25]Income Statement'!#REF!</definedName>
    <definedName name="PY_Other_LT_Assets" localSheetId="3">'[25]Bal Sheet'!#REF!</definedName>
    <definedName name="PY_Other_LT_Assets">'[25]Bal Sheet'!#REF!</definedName>
    <definedName name="PY_Other_LT_Liabilities" localSheetId="3">#REF!</definedName>
    <definedName name="PY_Other_LT_Liabilities">#REF!</definedName>
    <definedName name="PY_Preferred_Stock" localSheetId="3">'[25]Bal Sheet'!#REF!</definedName>
    <definedName name="PY_Preferred_Stock">'[25]Bal Sheet'!#REF!</definedName>
    <definedName name="PY_QUICK_ASSETS" localSheetId="3">#REF!</definedName>
    <definedName name="PY_QUICK_ASSETS">#REF!</definedName>
    <definedName name="PY_Retained_Earnings" localSheetId="3">#REF!</definedName>
    <definedName name="PY_Retained_Earnings">#REF!</definedName>
    <definedName name="PY_Selling" localSheetId="3">'[25]Income Statement'!#REF!</definedName>
    <definedName name="PY_Selling">'[25]Income Statement'!#REF!</definedName>
    <definedName name="PY_Tangible_Assets" localSheetId="3">#REF!</definedName>
    <definedName name="PY_Tangible_Assets">#REF!</definedName>
    <definedName name="PY_Tangible_Net_Worth" localSheetId="3">'[25]Income Statement'!#REF!</definedName>
    <definedName name="PY_Tangible_Net_Worth">'[25]Income Statement'!#REF!</definedName>
    <definedName name="PY_Taxes" localSheetId="3">'[25]Income Statement'!#REF!</definedName>
    <definedName name="PY_Taxes">'[25]Income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'[25]Income Statement'!#REF!</definedName>
    <definedName name="PY2_Accounts_Receivable" localSheetId="3">#REF!</definedName>
    <definedName name="PY2_Accounts_Receivable">#REF!</definedName>
    <definedName name="PY2_Administration">'[25]Income Statement'!#REF!</definedName>
    <definedName name="PY2_Cash" localSheetId="3">#REF!</definedName>
    <definedName name="PY2_Cash">#REF!</definedName>
    <definedName name="PY2_Common_Equity" localSheetId="3">#REF!</definedName>
    <definedName name="PY2_Common_Equity">#REF!</definedName>
    <definedName name="PY2_Cost_of_Sales" localSheetId="3">'[25]Income Statement'!#REF!</definedName>
    <definedName name="PY2_Cost_of_Sales">'[25]Income Statement'!#REF!</definedName>
    <definedName name="PY2_Current_Liabilities" localSheetId="3">'[25]Bal Sheet'!#REF!</definedName>
    <definedName name="PY2_Current_Liabilities">'[25]Bal Sheet'!#REF!</definedName>
    <definedName name="PY2_Depreciation">'[25]Income Statement'!#REF!</definedName>
    <definedName name="PY2_Gross_Profit">'[25]Income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'[25]Income Statement'!#REF!</definedName>
    <definedName name="PY2_Interest_Expense">'[25]Income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 localSheetId="3">'[25]Bal Sheet'!#REF!</definedName>
    <definedName name="PY2_Marketable_Sec">'[25]Bal Sheet'!#REF!</definedName>
    <definedName name="PY2_NET_PROFIT" localSheetId="3">'[25]Income Statement'!#REF!</definedName>
    <definedName name="PY2_NET_PROFIT">'[25]Income Statement'!#REF!</definedName>
    <definedName name="PY2_Net_Revenue" localSheetId="3">#REF!</definedName>
    <definedName name="PY2_Net_Revenue">#REF!</definedName>
    <definedName name="PY2_Operating_Inc" localSheetId="3">'[25]Income Statement'!#REF!</definedName>
    <definedName name="PY2_Operating_Inc">'[25]Income Statement'!#REF!</definedName>
    <definedName name="PY2_Operating_Income" localSheetId="3">'[25]Income Statement'!#REF!</definedName>
    <definedName name="PY2_Operating_Income">'[25]Income Statement'!#REF!</definedName>
    <definedName name="PY2_Other_Curr_Assets" localSheetId="3">#REF!</definedName>
    <definedName name="PY2_Other_Curr_Assets">#REF!</definedName>
    <definedName name="PY2_Other_Exp." localSheetId="3">'[25]Income Statement'!#REF!</definedName>
    <definedName name="PY2_Other_Exp.">'[25]Income Statement'!#REF!</definedName>
    <definedName name="PY2_Other_LT_Assets" localSheetId="3">'[25]Bal Sheet'!#REF!</definedName>
    <definedName name="PY2_Other_LT_Assets">'[25]Bal Sheet'!#REF!</definedName>
    <definedName name="PY2_Other_LT_Liabilities" localSheetId="3">#REF!</definedName>
    <definedName name="PY2_Other_LT_Liabilities">#REF!</definedName>
    <definedName name="PY2_Preferred_Stock" localSheetId="3">'[25]Bal Sheet'!#REF!</definedName>
    <definedName name="PY2_Preferred_Stock">'[25]Bal Sheet'!#REF!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'[25]Income Statement'!#REF!</definedName>
    <definedName name="PY2_Selling">'[25]Income Statement'!#REF!</definedName>
    <definedName name="PY2_Tangible_Assets" localSheetId="3">#REF!</definedName>
    <definedName name="PY2_Tangible_Assets">#REF!</definedName>
    <definedName name="PY2_Tangible_Net_Worth" localSheetId="3">'[25]Income Statement'!#REF!</definedName>
    <definedName name="PY2_Tangible_Net_Worth">'[25]Income Statement'!#REF!</definedName>
    <definedName name="PY2_Taxes" localSheetId="3">'[25]Income Statement'!#REF!</definedName>
    <definedName name="PY2_Taxes">'[25]Income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'[25]Income Statement'!#REF!</definedName>
    <definedName name="PYTB">[70]PYTB!$A$1:$B$835</definedName>
    <definedName name="q" localSheetId="2" hidden="1">{#N/A,#N/A,FALSE,"Aging Summary";#N/A,#N/A,FALSE,"Ratio Analysis";#N/A,#N/A,FALSE,"Test 120 Day Accts";#N/A,#N/A,FALSE,"Tickmarks"}</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2"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[28]SMSTemp!$B$48</definedName>
    <definedName name="Random_Net_Book_Value">[28]SMSTemp!$B$45</definedName>
    <definedName name="Random_Population_Count">[28]SMSTemp!$B$46</definedName>
    <definedName name="Random_Sample_Size">[28]SMSTemp!$B$47</definedName>
    <definedName name="Receivables_close" localSheetId="3">[55]BS!#REF!</definedName>
    <definedName name="Receivables_close">[56]BS!#REF!</definedName>
    <definedName name="Receivables_open" localSheetId="3">[55]BS!#REF!</definedName>
    <definedName name="Receivables_open">[56]BS!#REF!</definedName>
    <definedName name="RECONC_DEPR" localSheetId="3">#REF!</definedName>
    <definedName name="RECONC_DEPR">#REF!</definedName>
    <definedName name="Ref_1" localSheetId="3">'[71]FA Movement Kyrg'!$E$22</definedName>
    <definedName name="Ref_1">'[72]FA Movement Kyrg'!$E$22</definedName>
    <definedName name="Ref_10" localSheetId="3">'[71]FA Movement Kyrg'!$I$39</definedName>
    <definedName name="Ref_10">'[72]FA Movement Kyrg'!$I$39</definedName>
    <definedName name="Ref_11" localSheetId="3">'[71]FA Movement Kyrg'!$K$39</definedName>
    <definedName name="Ref_11">'[72]FA Movement Kyrg'!$K$39</definedName>
    <definedName name="Ref_12" localSheetId="3">'[71]FA Movement Kyrg'!$K$17</definedName>
    <definedName name="Ref_12">'[72]FA Movement Kyrg'!$K$17</definedName>
    <definedName name="Ref_13" localSheetId="3">'[71]FA Movement Kyrg'!$C$17</definedName>
    <definedName name="Ref_13">'[72]FA Movement Kyrg'!$C$17</definedName>
    <definedName name="Ref_14" localSheetId="3">'[71]FA Movement Kyrg'!$E$17</definedName>
    <definedName name="Ref_14">'[72]FA Movement Kyrg'!$E$17</definedName>
    <definedName name="Ref_2" localSheetId="3">'[71]FA Movement Kyrg'!$A$1</definedName>
    <definedName name="Ref_2">'[72]FA Movement Kyrg'!$A$1</definedName>
    <definedName name="Ref_3" localSheetId="3">#REF!</definedName>
    <definedName name="Ref_3">#REF!</definedName>
    <definedName name="Ref_4" localSheetId="3">'[71]FA Movement Kyrg'!$A$19</definedName>
    <definedName name="Ref_4">'[72]FA Movement Kyrg'!$A$19</definedName>
    <definedName name="Ref_5" localSheetId="3">'[71]FA Movement Kyrg'!$C$17</definedName>
    <definedName name="Ref_5">'[72]FA Movement Kyrg'!$C$17</definedName>
    <definedName name="Ref_6" localSheetId="3">'[71]FA Movement Kyrg'!$K$17</definedName>
    <definedName name="Ref_6">'[72]FA Movement Kyrg'!$K$17</definedName>
    <definedName name="Ref_7" localSheetId="3">'[71]FA Movement Kyrg'!$C$28</definedName>
    <definedName name="Ref_7">'[72]FA Movement Kyrg'!$C$28</definedName>
    <definedName name="Ref_8" localSheetId="3">'[71]FA Movement Kyrg'!$C$28</definedName>
    <definedName name="Ref_8">'[72]FA Movement Kyrg'!$C$28</definedName>
    <definedName name="Ref_9" localSheetId="3">'[71]FA Movement Kyrg'!$K$28</definedName>
    <definedName name="Ref_9">'[72]FA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[73]Статьи!$A$3:$B$55</definedName>
    <definedName name="rett">[74]Статьи!$A$3:$B$55</definedName>
    <definedName name="Revenue">[39]IS!#REF!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 localSheetId="3">[26]Securities!$A$1:$A$65536</definedName>
    <definedName name="S_AcctDes">[27]Securities!$A$1:$A$65536</definedName>
    <definedName name="S_Adjust" localSheetId="3">#REF!</definedName>
    <definedName name="S_Adjust">#REF!</definedName>
    <definedName name="S_Adjust_Data" localSheetId="3">[63]Lead!$I$1:$I$55</definedName>
    <definedName name="S_Adjust_Data">[64]Lead!$I$1:$I$55</definedName>
    <definedName name="S_Adjust_GT" localSheetId="3">#REF!</definedName>
    <definedName name="S_Adjust_GT">#REF!</definedName>
    <definedName name="S_AJE_Tot" localSheetId="3">#REF!</definedName>
    <definedName name="S_AJE_Tot">#REF!</definedName>
    <definedName name="S_AJE_Tot_Data" localSheetId="3">[63]Lead!$H$1:$H$55</definedName>
    <definedName name="S_AJE_Tot_Data">[64]Lead!$H$1:$H$55</definedName>
    <definedName name="S_AJE_Tot_GT" localSheetId="3">#REF!</definedName>
    <definedName name="S_AJE_Tot_GT">#REF!</definedName>
    <definedName name="S_CompNum" localSheetId="3">[26]Securities!#REF!</definedName>
    <definedName name="S_CompNum">[27]Securities!#REF!</definedName>
    <definedName name="S_CY_Beg" localSheetId="3">[26]Securities!$B$1:$B$65536</definedName>
    <definedName name="S_CY_Beg">[27]Securities!$B$1:$B$65536</definedName>
    <definedName name="S_CY_Beg_Data" localSheetId="3">[63]Lead!$F$1:$F$55</definedName>
    <definedName name="S_CY_Beg_Data">[64]Lead!$F$1:$F$55</definedName>
    <definedName name="S_CY_Beg_GT" localSheetId="3">[26]Securities!#REF!</definedName>
    <definedName name="S_CY_Beg_GT">[27]Securities!#REF!</definedName>
    <definedName name="S_CY_End" localSheetId="3">#REF!</definedName>
    <definedName name="S_CY_End">#REF!</definedName>
    <definedName name="S_CY_End_Data" localSheetId="3">[63]Lead!$K$1:$K$55</definedName>
    <definedName name="S_CY_End_Data">[64]Lead!$K$1:$K$55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[26]Securities!#REF!</definedName>
    <definedName name="S_GrpNum">[27]Securities!#REF!</definedName>
    <definedName name="S_Headings" localSheetId="3">#REF!</definedName>
    <definedName name="S_Headings">#REF!</definedName>
    <definedName name="S_KeyValue" localSheetId="3">[26]Securities!#REF!</definedName>
    <definedName name="S_KeyValue">[27]Securities!#REF!</definedName>
    <definedName name="S_PY_End" localSheetId="3">[26]Securities!$G$1:$G$65536</definedName>
    <definedName name="S_PY_End">[27]Securities!$G$1:$G$65536</definedName>
    <definedName name="S_PY_End_Data" localSheetId="3">[63]Lead!$M$1:$M$55</definedName>
    <definedName name="S_PY_End_Data">[64]Lead!$M$1:$M$55</definedName>
    <definedName name="S_PY_End_GT" localSheetId="3">[26]Securities!#REF!</definedName>
    <definedName name="S_PY_End_GT">[27]Securities!#REF!</definedName>
    <definedName name="S_RJE_Tot" localSheetId="3">#REF!</definedName>
    <definedName name="S_RJE_Tot">#REF!</definedName>
    <definedName name="S_RJE_Tot_Data" localSheetId="3">[63]Lead!$J$1:$J$55</definedName>
    <definedName name="S_RJE_Tot_Data">[64]Lead!$J$1:$J$55</definedName>
    <definedName name="S_RJE_Tot_GT" localSheetId="3">#REF!</definedName>
    <definedName name="S_RJE_Tot_GT">#REF!</definedName>
    <definedName name="S_RowNum" localSheetId="3">[26]Securities!#REF!</definedName>
    <definedName name="S_RowNum">[27]Securities!#REF!</definedName>
    <definedName name="Sales_groupunits" localSheetId="3">#REF!</definedName>
    <definedName name="Sales_groupunits">#REF!</definedName>
    <definedName name="Sales_groupunits_F19" localSheetId="3">#REF!</definedName>
    <definedName name="Sales_groupunits_F19">#REF!</definedName>
    <definedName name="SATBLT">[30]!SATBLT</definedName>
    <definedName name="SATBUS">[30]!SATBUS</definedName>
    <definedName name="SATRAP">[30]!SATRAP</definedName>
    <definedName name="sd" localSheetId="3">#REF!</definedName>
    <definedName name="sd">#REF!</definedName>
    <definedName name="SellingExp">[39]IS!#REF!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'[75]B 1'!#REF!</definedName>
    <definedName name="t1b00" localSheetId="3">#REF!</definedName>
    <definedName name="t1b00">#REF!</definedName>
    <definedName name="t1b01" localSheetId="3">#REF!</definedName>
    <definedName name="t1b01">#REF!</definedName>
    <definedName name="t1c00" localSheetId="1">'[76]C 25'!#REF!</definedName>
    <definedName name="t1c00">'[76]C 25'!#REF!</definedName>
    <definedName name="t1c01">'[76]C 25'!#REF!</definedName>
    <definedName name="t1d00" localSheetId="1">#REF!</definedName>
    <definedName name="t1d00">#REF!</definedName>
    <definedName name="t1d01" localSheetId="1">#REF!</definedName>
    <definedName name="t1d01">#REF!</definedName>
    <definedName name="t1e01" localSheetId="1">'[75]B 1'!#REF!</definedName>
    <definedName name="t1e01">'[75]B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'[76]C 25'!#REF!</definedName>
    <definedName name="t2c00">'[76]C 25'!#REF!</definedName>
    <definedName name="t2c01">'[76]C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'[75]B 1'!#REF!</definedName>
    <definedName name="t4b">'[75]B 1'!#REF!</definedName>
    <definedName name="t4b00">#REF!</definedName>
    <definedName name="t4b01">#REF!</definedName>
    <definedName name="t4c00" localSheetId="1">'[76]C 25'!#REF!</definedName>
    <definedName name="t4c00">'[76]C 25'!#REF!</definedName>
    <definedName name="t4c01">'[76]C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'[75]B 1'!#REF!</definedName>
    <definedName name="t5b">'[75]B 1'!#REF!</definedName>
    <definedName name="t5b00">#REF!</definedName>
    <definedName name="t5b01">#REF!</definedName>
    <definedName name="t5c00" localSheetId="1">'[76]C 25'!#REF!</definedName>
    <definedName name="t5c00">'[76]C 25'!#REF!</definedName>
    <definedName name="t5c01">'[76]C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'[77]Intercompany transactions'!$A$264:$X$290</definedName>
    <definedName name="Table13">'[77]Intercompany transactions'!$A$345:$AB$372</definedName>
    <definedName name="Table14">'[77]Intercompany transactions'!$A$373:$X$398</definedName>
    <definedName name="Table19">'[77]Intercompany transactions'!$A$505:$X$531</definedName>
    <definedName name="Table20">'[77]Intercompany transactions'!$A$532:$X$558</definedName>
    <definedName name="Table21">'[77]Intercompany transactions'!$A$559:$Y$585</definedName>
    <definedName name="Table22">'[77]Intercompany transactions'!$A$586:$X$612</definedName>
    <definedName name="Table7">'[77]Intercompany transactions'!$A$183:$X$209</definedName>
    <definedName name="Table8">'[77]Intercompany transactions'!$A$210:$X$236</definedName>
    <definedName name="Table9">'[77]Intercompany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[28]SMSTemp!$B$5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[78]FS!$D$44</definedName>
    <definedName name="TextRefCopy10" localSheetId="3">#REF!</definedName>
    <definedName name="TextRefCopy10">#REF!</definedName>
    <definedName name="TextRefCopy100" localSheetId="3">#REF!</definedName>
    <definedName name="TextRefCopy100">#REF!</definedName>
    <definedName name="TextRefCopy101" localSheetId="3">'[79]FA Movement '!#REF!</definedName>
    <definedName name="TextRefCopy101">'[79]FA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'[80]Additions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 localSheetId="3">'[80]Additions testing'!#REF!</definedName>
    <definedName name="TextRefCopy116">'[80]Additions testing'!#REF!</definedName>
    <definedName name="TextRefCopy117" localSheetId="3">'[80]Additions testing'!#REF!</definedName>
    <definedName name="TextRefCopy117">'[80]Additions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 localSheetId="3">'[81]P&amp;L'!$B$20</definedName>
    <definedName name="TextRefCopy120">'[82]P&amp;L'!$B$20</definedName>
    <definedName name="TextRefCopy122">[83]Rollforward!#REF!</definedName>
    <definedName name="TextRefCopy123">[84]Rollforward!#REF!</definedName>
    <definedName name="TextRefCopy126">'[80]Movement schedule'!#REF!</definedName>
    <definedName name="TextRefCopy13" localSheetId="3">#REF!</definedName>
    <definedName name="TextRefCopy13">#REF!</definedName>
    <definedName name="TextRefCopy133">'[80]Movement schedule'!#REF!</definedName>
    <definedName name="TextRefCopy14" localSheetId="3">#REF!</definedName>
    <definedName name="TextRefCopy14">#REF!</definedName>
    <definedName name="TextRefCopy147" localSheetId="3">'[85]Test of FA Installation'!#REF!</definedName>
    <definedName name="TextRefCopy147">'[86]Test of FA Installation'!#REF!</definedName>
    <definedName name="TextRefCopy149" localSheetId="3">'[85]Test of FA Installation'!#REF!</definedName>
    <definedName name="TextRefCopy149">'[86]Test of FA Installation'!#REF!</definedName>
    <definedName name="TextRefCopy15" localSheetId="3">#REF!</definedName>
    <definedName name="TextRefCopy15">#REF!</definedName>
    <definedName name="TextRefCopy151" localSheetId="3">'[85]Test of FA Installation'!#REF!</definedName>
    <definedName name="TextRefCopy151">'[86]Test of FA Installation'!#REF!</definedName>
    <definedName name="TextRefCopy153" localSheetId="3">'[85]Test of FA Installation'!#REF!</definedName>
    <definedName name="TextRefCopy153">'[86]Test of FA Installation'!#REF!</definedName>
    <definedName name="TextRefCopy154" localSheetId="3">'[85]Test of FA Installation'!#REF!</definedName>
    <definedName name="TextRefCopy154">'[86]Test of FA Installation'!#REF!</definedName>
    <definedName name="TextRefCopy156" localSheetId="3">'[85]Test of FA Installation'!#REF!</definedName>
    <definedName name="TextRefCopy156">'[86]Test of FA Installation'!#REF!</definedName>
    <definedName name="TextRefCopy158" localSheetId="3">'[85]Test of FA Installation'!#REF!</definedName>
    <definedName name="TextRefCopy158">'[86]Test of FA Installation'!#REF!</definedName>
    <definedName name="TextRefCopy16" localSheetId="3">#REF!</definedName>
    <definedName name="TextRefCopy16">#REF!</definedName>
    <definedName name="TextRefCopy160" localSheetId="3">'[85]Test of FA Installation'!#REF!</definedName>
    <definedName name="TextRefCopy160">'[86]Test of FA Installation'!#REF!</definedName>
    <definedName name="TextRefCopy162" localSheetId="3">'[85]Test of FA Installation'!#REF!</definedName>
    <definedName name="TextRefCopy162">'[86]Test of FA Installation'!#REF!</definedName>
    <definedName name="TextRefCopy164" localSheetId="3">'[85]Test of FA Installation'!#REF!</definedName>
    <definedName name="TextRefCopy164">'[86]Test of FA Installation'!#REF!</definedName>
    <definedName name="TextRefCopy166" localSheetId="3">'[85]Test of FA Installation'!#REF!</definedName>
    <definedName name="TextRefCopy166">'[86]Test of FA Installation'!#REF!</definedName>
    <definedName name="TextRefCopy17" localSheetId="3">#REF!</definedName>
    <definedName name="TextRefCopy17">#REF!</definedName>
    <definedName name="TextRefCopy170" localSheetId="3">'[85]Test of FA Installation'!#REF!</definedName>
    <definedName name="TextRefCopy170">'[86]Test of FA Installation'!#REF!</definedName>
    <definedName name="TextRefCopy172" localSheetId="3">'[85]Test of FA Installation'!#REF!</definedName>
    <definedName name="TextRefCopy172">'[86]Test of FA Installation'!#REF!</definedName>
    <definedName name="TextRefCopy173" localSheetId="3">'[85]Test of FA Installation'!#REF!</definedName>
    <definedName name="TextRefCopy173">'[86]Test of FA Installation'!#REF!</definedName>
    <definedName name="TextRefCopy175" localSheetId="3">'[85]Test of FA Installation'!#REF!</definedName>
    <definedName name="TextRefCopy175">'[86]Test of FA Installation'!#REF!</definedName>
    <definedName name="TextRefCopy177" localSheetId="3">'[85]Test of FA Installation'!#REF!</definedName>
    <definedName name="TextRefCopy177">'[86]Test of FA Installation'!#REF!</definedName>
    <definedName name="TextRefCopy179" localSheetId="3">'[85]Test of FA Installation'!#REF!</definedName>
    <definedName name="TextRefCopy179">'[86]Test of FA Installation'!#REF!</definedName>
    <definedName name="TextRefCopy18" localSheetId="3">#REF!</definedName>
    <definedName name="TextRefCopy18">#REF!</definedName>
    <definedName name="TextRefCopy181" localSheetId="3">'[85]Test of FA Installation'!#REF!</definedName>
    <definedName name="TextRefCopy181">'[86]Test of FA Installation'!#REF!</definedName>
    <definedName name="TextRefCopy19">'[79]FA Movement '!#REF!</definedName>
    <definedName name="TextRefCopy2" localSheetId="3">#REF!</definedName>
    <definedName name="TextRefCopy2">#REF!</definedName>
    <definedName name="TextRefCopy20">'[79]FA Movement '!#REF!</definedName>
    <definedName name="TextRefCopy21">'[79]FA Movement '!#REF!</definedName>
    <definedName name="TextRefCopy22">'[79]FA Movement '!#REF!</definedName>
    <definedName name="TextRefCopy23">'[79]FA Movement '!#REF!</definedName>
    <definedName name="TextRefCopy24" localSheetId="3">#REF!</definedName>
    <definedName name="TextRefCopy24">#REF!</definedName>
    <definedName name="TextRefCopy25">'[79]FA Movement '!#REF!</definedName>
    <definedName name="TextRefCopy26">'[79]FA Movement '!#REF!</definedName>
    <definedName name="TextRefCopy27">'[79]FA Movement '!#REF!</definedName>
    <definedName name="TextRefCopy28">'[79]FA Movement '!#REF!</definedName>
    <definedName name="TextRefCopy29">'[79]FA Movement '!#REF!</definedName>
    <definedName name="TextRefCopy3" localSheetId="3">#REF!</definedName>
    <definedName name="TextRefCopy3">#REF!</definedName>
    <definedName name="TextRefCopy30">'[79]FA Movement '!#REF!</definedName>
    <definedName name="TextRefCopy31">'[79]FA Movement '!#REF!</definedName>
    <definedName name="TextRefCopy32">'[79]FA Movement '!#REF!</definedName>
    <definedName name="TextRefCopy33">'[79]FA Movement '!#REF!</definedName>
    <definedName name="TextRefCopy34">'[79]FA Movement '!#REF!</definedName>
    <definedName name="TextRefCopy35">'[79]FA Movement '!#REF!</definedName>
    <definedName name="TextRefCopy36">'[79]FA Movement '!#REF!</definedName>
    <definedName name="TextRefCopy37">'[79]FA Movement '!#REF!</definedName>
    <definedName name="TextRefCopy38">'[79]FA Movement '!#REF!</definedName>
    <definedName name="TextRefCopy39">'[79]FA Movement '!#REF!</definedName>
    <definedName name="TextRefCopy4" localSheetId="3">#REF!</definedName>
    <definedName name="TextRefCopy4">#REF!</definedName>
    <definedName name="TextRefCopy40">'[79]FA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'[79]FA Movement '!#REF!</definedName>
    <definedName name="TextRefCopy47">'[79]FA Movement '!#REF!</definedName>
    <definedName name="TextRefCopy48" localSheetId="3">[81]Provisions!$B$6</definedName>
    <definedName name="TextRefCopy48">[82]Provisions!$B$6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'[85]Test of FA Installation'!#REF!</definedName>
    <definedName name="TextRefCopy58">'[86]Test of FA Installation'!#REF!</definedName>
    <definedName name="TextRefCopy59" localSheetId="3">'[85]Test of FA Installation'!#REF!</definedName>
    <definedName name="TextRefCopy59">'[86]Test of FA Installation'!#REF!</definedName>
    <definedName name="TextRefCopy6" localSheetId="3">#REF!</definedName>
    <definedName name="TextRefCopy6">#REF!</definedName>
    <definedName name="TextRefCopy60" localSheetId="3">'[85]Test of FA Installation'!#REF!</definedName>
    <definedName name="TextRefCopy60">'[86]Test of FA Installation'!#REF!</definedName>
    <definedName name="TextRefCopy61" localSheetId="3">'[85]Test of FA Installation'!#REF!</definedName>
    <definedName name="TextRefCopy61">'[86]Test of FA Installation'!#REF!</definedName>
    <definedName name="TextRefCopy62" localSheetId="3">'[85]Test of FA Installation'!#REF!</definedName>
    <definedName name="TextRefCopy62">'[86]Test of FA Installation'!#REF!</definedName>
    <definedName name="TextRefCopy63" localSheetId="3">'[85]Test of FA Installation'!#REF!</definedName>
    <definedName name="TextRefCopy63">'[86]Test of FA Installation'!#REF!</definedName>
    <definedName name="TextRefCopy64" localSheetId="3">'[85]Test of FA Installation'!#REF!</definedName>
    <definedName name="TextRefCopy64">'[86]Test of FA Installation'!#REF!</definedName>
    <definedName name="TextRefCopy65" localSheetId="3">'[85]Test of FA Installation'!#REF!</definedName>
    <definedName name="TextRefCopy65">'[86]Test of FA Installation'!#REF!</definedName>
    <definedName name="TextRefCopy66" localSheetId="3">'[85]Test of FA Installation'!#REF!</definedName>
    <definedName name="TextRefCopy66">'[86]Test of FA Installation'!#REF!</definedName>
    <definedName name="TextRefCopy67" localSheetId="3">'[85]Test of FA Installation'!#REF!</definedName>
    <definedName name="TextRefCopy67">'[86]Test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[85]Additions!#REF!</definedName>
    <definedName name="TextRefCopy72">[86]Additions!#REF!</definedName>
    <definedName name="TextRefCopy74">[87]breakdown!#REF!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'[85]Test of FA Installation'!#REF!</definedName>
    <definedName name="TextRefCopy79">'[86]Test of FA Installation'!#REF!</definedName>
    <definedName name="TextRefCopy8" localSheetId="3">#REF!</definedName>
    <definedName name="TextRefCopy8">#REF!</definedName>
    <definedName name="TextRefCopy80">[88]Datasheet!$G$16</definedName>
    <definedName name="TextRefCopy81" localSheetId="3">#REF!</definedName>
    <definedName name="TextRefCopy81">#REF!</definedName>
    <definedName name="TextRefCopy82" localSheetId="3">'[85]Test of FA Installation'!#REF!</definedName>
    <definedName name="TextRefCopy82">'[86]Test of FA Installation'!#REF!</definedName>
    <definedName name="TextRefCopy83" localSheetId="3">'[85]Test of FA Installation'!#REF!</definedName>
    <definedName name="TextRefCopy83">'[86]Test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'[80]depreciation testing'!#REF!</definedName>
    <definedName name="TextRefCopy9" localSheetId="3">#REF!</definedName>
    <definedName name="TextRefCopy9">#REF!</definedName>
    <definedName name="TextRefCopy90" localSheetId="3">#REF!</definedName>
    <definedName name="TextRefCopy90">#REF!</definedName>
    <definedName name="TextRefCopy91">'[89]% threshhold(salary)'!$C$6</definedName>
    <definedName name="TextRefCopy92">'[80]depreciation testing'!#REF!</definedName>
    <definedName name="TextRefCopy93">'[89]% threshhold(salary)'!$B$5</definedName>
    <definedName name="TextRefCopy94" localSheetId="3">#REF!</definedName>
    <definedName name="TextRefCopy94">#REF!</definedName>
    <definedName name="TextRefCopy95">'[90]depreciation testing'!#REF!</definedName>
    <definedName name="TextRefCopy96">'[89]% threshhold(salary)'!$C$6</definedName>
    <definedName name="TextRefCopy97">'[79]depreciation testing'!#REF!</definedName>
    <definedName name="TextRefCopy98" localSheetId="3">#REF!</definedName>
    <definedName name="TextRefCopy98">#REF!</definedName>
    <definedName name="TextRefCopy99">'[79]FA Movement '!#REF!</definedName>
    <definedName name="TextRefCopyRangeCount" hidden="1">9</definedName>
    <definedName name="Threshold" localSheetId="3">#REF!</definedName>
    <definedName name="Threshold">#REF!</definedName>
    <definedName name="tid">[31]Tabeller!$E$17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'[75]A 100'!#REF!</definedName>
    <definedName name="total_1">'[75]A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'[91]F100-Trial BS'!#REF!</definedName>
    <definedName name="total1_0">'[91]F100-Trial BS'!$B$78</definedName>
    <definedName name="total1_00" localSheetId="1">'[75]A 100'!#REF!</definedName>
    <definedName name="total1_00">'[75]A 100'!#REF!</definedName>
    <definedName name="total1_01">#REF!</definedName>
    <definedName name="total2_00">'[75]A 100'!#REF!</definedName>
    <definedName name="total2_01" localSheetId="3">#REF!</definedName>
    <definedName name="total2_01">#REF!</definedName>
    <definedName name="total3_00" localSheetId="3">'[75]A 100'!#REF!</definedName>
    <definedName name="total3_00">'[75]A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[57]SETUP!$D$9</definedName>
    <definedName name="Unitname">[58]SETUP!$D$9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[31]Tabeller!$K$17</definedName>
    <definedName name="VAT">16%</definedName>
    <definedName name="version">"v.04.01.LC"</definedName>
    <definedName name="vfhn" localSheetId="3">[92]Апрель!#REF!</definedName>
    <definedName name="vfhn">[93]Апрель!#REF!</definedName>
    <definedName name="vfhn02u" localSheetId="3">[94]Март!#REF!</definedName>
    <definedName name="vfhn02u">[95]Март!#REF!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2" hidden="1">{"IASTrail",#N/A,FALSE,"IAS"}</definedName>
    <definedName name="wrn.Coded._.IAS._.FS." localSheetId="3" hidden="1">{"IASTrail",#N/A,FALSE,"IAS"}</definedName>
    <definedName name="wrn.Coded._.IAS._.FS." hidden="1">{"IASTrail",#N/A,FALSE,"IAS"}</definedName>
    <definedName name="wrn.Fixed._.Assets._.Note._.and._.Depreciation." localSheetId="2" hidden="1">{#N/A,#N/A,FALSE,"FA_1";#N/A,#N/A,FALSE,"Dep'n SE";#N/A,#N/A,FALSE,"Dep'n FC"}</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2" hidden="1">{"IAS Mapping",#N/A,FALSE,"RSA_FS";#N/A,#N/A,FALSE,"CHECK!";#N/A,#N/A,FALSE,"Recon";#N/A,#N/A,FALSE,"NMG";#N/A,#N/A,FALSE,"Journals";"AnalRSA",#N/A,FALSE,"PL-Anal";"AnalIAS",#N/A,FALSE,"PL-Anal";#N/A,#N/A,FALSE,"COS"}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2" hidden="1">{#N/A,#N/A,TRUE,"MAP";#N/A,#N/A,TRUE,"STEPS";#N/A,#N/A,TRUE,"RULES"}</definedName>
    <definedName name="wrn.Help." localSheetId="3" hidden="1">{#N/A,#N/A,TRUE,"MAP";#N/A,#N/A,TRUE,"STEPS";#N/A,#N/A,TRUE,"RULES"}</definedName>
    <definedName name="wrn.Help." hidden="1">{#N/A,#N/A,TRUE,"MAP";#N/A,#N/A,TRUE,"STEPS";#N/A,#N/A,TRUE,"RULES"}</definedName>
    <definedName name="wrn.IAS._.BS._.PL._.CF._.and._.Notes." localSheetId="2" hidden="1">{"IASBS",#N/A,TRUE,"IAS";"IASPL",#N/A,TRUE,"IAS";"IASNotes",#N/A,TRUE,"IAS";"CFDir - expanded",#N/A,TRUE,"CF DIR"}</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2" hidden="1">{"IAS Mapping",#N/A,TRUE,"RSA_FS"}</definedName>
    <definedName name="wrn.IAS._.Mapping." localSheetId="3" hidden="1">{"IAS Mapping",#N/A,TRUE,"RSA_FS"}</definedName>
    <definedName name="wrn.IAS._.Mapping." hidden="1">{"IAS Mapping",#N/A,TRUE,"RSA_FS"}</definedName>
    <definedName name="wrn.Inflation._.factors._.used." localSheetId="2" hidden="1">{#N/A,#N/A,FALSE,"Infl_fact"}</definedName>
    <definedName name="wrn.Inflation._.factors._.used." localSheetId="3" hidden="1">{#N/A,#N/A,FALSE,"Infl_fact"}</definedName>
    <definedName name="wrn.Inflation._.factors._.used." hidden="1">{#N/A,#N/A,FALSE,"Infl_fact"}</definedName>
    <definedName name="wrn.Loans." localSheetId="2" hidden="1">{"Summary report",#N/A,FALSE,"BBH";"Details - chart",#N/A,FALSE,"BBH"}</definedName>
    <definedName name="wrn.Loans." localSheetId="3" hidden="1">{"Summary report",#N/A,FALSE,"BBH";"Details - chart",#N/A,FALSE,"BBH"}</definedName>
    <definedName name="wrn.Loans." hidden="1">{"Summary report",#N/A,FALSE,"BBH";"Details - chart",#N/A,FALSE,"BBH"}</definedName>
    <definedName name="wrn.PL._.Analysis." localSheetId="2" hidden="1">{"AnalRSA",#N/A,TRUE,"PL-Anal";"AnalIAS",#N/A,TRUE,"PL-Anal"}</definedName>
    <definedName name="wrn.PL._.Analysis." localSheetId="3" hidden="1">{"AnalRSA",#N/A,TRUE,"PL-Anal";"AnalIAS",#N/A,TRUE,"PL-Anal"}</definedName>
    <definedName name="wrn.PL._.Analysis." hidden="1">{"AnalRSA",#N/A,TRUE,"PL-Anal";"AnalIAS",#N/A,TRUE,"PL-Anal"}</definedName>
    <definedName name="wrn.RSA._.BS._.and._.PL." localSheetId="2" hidden="1">{"BS1",#N/A,TRUE,"RSA_FS";"BS2",#N/A,TRUE,"RSA_FS";"BS3",#N/A,TRUE,"RSA_FS"}</definedName>
    <definedName name="wrn.RSA._.BS._.and._.PL." localSheetId="3" hidden="1">{"BS1",#N/A,TRUE,"RSA_FS";"BS2",#N/A,TRUE,"RSA_FS";"BS3",#N/A,TRUE,"RSA_FS"}</definedName>
    <definedName name="wrn.RSA._.BS._.and._.PL." hidden="1">{"BS1",#N/A,TRUE,"RSA_FS";"BS2",#N/A,TRUE,"RSA_FS";"BS3",#N/A,TRUE,"RSA_FS"}</definedName>
    <definedName name="XREF_COLUMN_1" hidden="1">[96]AHEPS!#REF!</definedName>
    <definedName name="XREF_COLUMN_10" hidden="1">[96]AHEPS!#REF!</definedName>
    <definedName name="XREF_COLUMN_2" localSheetId="2" hidden="1">#REF!</definedName>
    <definedName name="XREF_COLUMN_2" localSheetId="3" hidden="1">#REF!</definedName>
    <definedName name="XREF_COLUMN_2" hidden="1">#REF!</definedName>
    <definedName name="XREF_COLUMN_3" hidden="1">'[97]8250'!$D$1:$D$65536</definedName>
    <definedName name="XREF_COLUMN_4" hidden="1">'[97]8140'!$P$1:$P$65536</definedName>
    <definedName name="XREF_COLUMN_5" localSheetId="2" hidden="1">'[98]DD Reserve calculation'!#REF!</definedName>
    <definedName name="XREF_COLUMN_5" hidden="1">'[98]DD Reserve calculation'!#REF!</definedName>
    <definedName name="XREF_COLUMN_6" localSheetId="2" hidden="1">[96]OshHPP!#REF!</definedName>
    <definedName name="XREF_COLUMN_6" hidden="1">[96]OshHPP!#REF!</definedName>
    <definedName name="XREF_COLUMN_7" hidden="1">'[97]8145'!$P$1:$P$65536</definedName>
    <definedName name="XREF_COLUMN_8" localSheetId="2" hidden="1">[96]BHPP!#REF!</definedName>
    <definedName name="XREF_COLUMN_8" hidden="1">[96]BHPP!#REF!</definedName>
    <definedName name="XREF_COLUMN_9" hidden="1">'[97]8113'!$P$1:$P$65536</definedName>
    <definedName name="XRefActiveRow" hidden="1">[99]XREF!$A$3</definedName>
    <definedName name="XRefColumnsCount" hidden="1">1</definedName>
    <definedName name="XRefCopy1" localSheetId="2" hidden="1">'[100]Cust acc 2003'!#REF!</definedName>
    <definedName name="XRefCopy1" localSheetId="3" hidden="1">'[100]Cust acc 2003'!#REF!</definedName>
    <definedName name="XRefCopy1" hidden="1">'[101]Cust acc 2003'!#REF!</definedName>
    <definedName name="XRefCopy12Row" hidden="1">[96]XREF!#REF!</definedName>
    <definedName name="XRefCopy17Row" hidden="1">[96]XREF!#REF!</definedName>
    <definedName name="XRefCopy1Row" hidden="1">[99]XREF!$A$2:$IV$2</definedName>
    <definedName name="XRefCopy2" localSheetId="2" hidden="1">#REF!</definedName>
    <definedName name="XRefCopy2" localSheetId="3" hidden="1">#REF!</definedName>
    <definedName name="XRefCopy2" hidden="1">#REF!</definedName>
    <definedName name="XRefCopy3Row" localSheetId="2" hidden="1">#REF!</definedName>
    <definedName name="XRefCopy3Row" localSheetId="3" hidden="1">#REF!</definedName>
    <definedName name="XRefCopy3Row" hidden="1">#REF!</definedName>
    <definedName name="XRefCopy4" localSheetId="2" hidden="1">[102]summary!#REF!</definedName>
    <definedName name="XRefCopy4" localSheetId="3" hidden="1">[102]summary!#REF!</definedName>
    <definedName name="XRefCopy4" hidden="1">[102]summary!#REF!</definedName>
    <definedName name="XRefCopy5Row" localSheetId="2" hidden="1">[103]XREF!#REF!</definedName>
    <definedName name="XRefCopy5Row" localSheetId="3" hidden="1">[103]XREF!#REF!</definedName>
    <definedName name="XRefCopy5Row" hidden="1">[103]XREF!#REF!</definedName>
    <definedName name="XRefCopy9Row" localSheetId="2" hidden="1">[96]XREF!#REF!</definedName>
    <definedName name="XRefCopy9Row" hidden="1">[96]XREF!#REF!</definedName>
    <definedName name="XRefCopyRangeCount" hidden="1">8</definedName>
    <definedName name="XRefPaste10" hidden="1">'[97]8145'!$O$17</definedName>
    <definedName name="XRefPaste10Row" hidden="1">[97]XREF!$A$11:$IV$11</definedName>
    <definedName name="XRefPaste11" hidden="1">'[97]8200'!$O$17</definedName>
    <definedName name="XRefPaste11Row" hidden="1">[97]XREF!$A$12:$IV$12</definedName>
    <definedName name="XRefPaste12" hidden="1">'[97]8113'!$O$16</definedName>
    <definedName name="XRefPaste12Row" hidden="1">[97]XREF!$A$13:$IV$13</definedName>
    <definedName name="XRefPaste13" hidden="1">'[97]8082'!$O$16</definedName>
    <definedName name="XRefPaste13Row" hidden="1">[97]XREF!$A$14:$IV$14</definedName>
    <definedName name="XRefPaste1Row" localSheetId="2" hidden="1">#REF!</definedName>
    <definedName name="XRefPaste1Row" localSheetId="3" hidden="1">#REF!</definedName>
    <definedName name="XRefPaste1Row" hidden="1">#REF!</definedName>
    <definedName name="XRefPaste2Row" hidden="1">[97]XREF!$A$3:$IV$3</definedName>
    <definedName name="XRefPaste3" hidden="1">'[97]8180 (8181,8182)'!$O$20</definedName>
    <definedName name="XRefPaste3Row" hidden="1">[97]XREF!$A$4:$IV$4</definedName>
    <definedName name="XRefPaste4" hidden="1">'[97]8210'!$O$18</definedName>
    <definedName name="XRefPaste4Row" hidden="1">[97]XREF!$A$5:$IV$5</definedName>
    <definedName name="XRefPaste5" hidden="1">'[97]8250'!$C$44</definedName>
    <definedName name="XRefPaste5Row" hidden="1">[97]XREF!$A$6:$IV$6</definedName>
    <definedName name="XRefPaste6" hidden="1">'[97]8140'!$O$16</definedName>
    <definedName name="XRefPaste6Row" hidden="1">[97]XREF!$A$7:$IV$7</definedName>
    <definedName name="XRefPaste7" localSheetId="2" hidden="1">#REF!</definedName>
    <definedName name="XRefPaste7" localSheetId="3" hidden="1">#REF!</definedName>
    <definedName name="XRefPaste7" hidden="1">#REF!</definedName>
    <definedName name="XRefPaste7Row" hidden="1">[97]XREF!$A$8:$IV$8</definedName>
    <definedName name="XRefPaste8" localSheetId="2" hidden="1">#REF!</definedName>
    <definedName name="XRefPaste8" localSheetId="3" hidden="1">#REF!</definedName>
    <definedName name="XRefPaste8" hidden="1">#REF!</definedName>
    <definedName name="XRefPaste8Row" hidden="1">[97]XREF!$A$9:$IV$9</definedName>
    <definedName name="XRefPaste9" hidden="1">'[97]8070'!$O$18</definedName>
    <definedName name="XRefPaste9Row" hidden="1">[97]XREF!$A$10:$IV$10</definedName>
    <definedName name="XRefPasteRangeCount" hidden="1">1</definedName>
    <definedName name="year">[48]Settings!#REF!</definedName>
    <definedName name="z" localSheetId="3">#REF!</definedName>
    <definedName name="z">#REF!</definedName>
    <definedName name="Z_3FF835A2_A4C0_4941_9E4A_4EABDC6914AE_.wvu.Cols" localSheetId="2" hidden="1">#REF!,#REF!,#REF!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2" hidden="1">#REF!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2"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2"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2" hidden="1">#REF!,#REF!,#REF!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2" hidden="1">#REF!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2"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2"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2" hidden="1">#REF!,#REF!,#REF!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2" hidden="1">#REF!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2"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2" hidden="1">#REF!</definedName>
    <definedName name="Z_C38D798C_080A_4519_9B17_6ABAC626E22C_.wvu.Rows" localSheetId="3" hidden="1">#REF!</definedName>
    <definedName name="Z_C38D798C_080A_4519_9B17_6ABAC626E22C_.wvu.Rows" hidden="1">#REF!</definedName>
    <definedName name="а1">[104]ЯНВАРЬ!#REF!</definedName>
    <definedName name="Август" localSheetId="3">#REF!</definedName>
    <definedName name="Август">#REF!</definedName>
    <definedName name="август2002г" localSheetId="3">[94]Сентябрь!#REF!</definedName>
    <definedName name="август2002г">[95]Сентябрь!#REF!</definedName>
    <definedName name="адмрасходы">[105]Лист2!#REF!</definedName>
    <definedName name="амортизация">[105]Лист2!#REF!</definedName>
    <definedName name="Апрель" localSheetId="3">[92]Апрель!#REF!</definedName>
    <definedName name="Апрель">[93]Апрель!#REF!</definedName>
    <definedName name="апрель2000" localSheetId="3">[94]Квартал!#REF!</definedName>
    <definedName name="апрель2000">[95]Квартал!#REF!</definedName>
    <definedName name="аренда">[105]Лист2!#REF!</definedName>
    <definedName name="_xlnm.Database" localSheetId="3">#REF!</definedName>
    <definedName name="_xlnm.Database">#REF!</definedName>
    <definedName name="баланс">'[106]Актив(1)'!$E$1:$E$65536</definedName>
    <definedName name="биржа">[107]База!$A$1:$T$65536</definedName>
    <definedName name="биржа1">[107]База!$B$1:$T$65536</definedName>
    <definedName name="БЛРаздел1">[108]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БЛРаздел2">[108]ОборБалФормОтч!$C$51:$C$58,[108]ОборБалФормОтч!$E$51:$F$58,[108]ОборБалФормОтч!$C$60:$C$63,[108]ОборБалФормОтч!$E$60:$F$63,[108]ОборБалФормОтч!$C$65:$C$67,[108]ОборБалФормОтч!$E$65:$F$67,[108]ОборБалФормОтч!$C$51</definedName>
    <definedName name="БЛРаздел3">[108]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БЛРаздел4">[108]ОборБалФормОтч!$E$106:$F$107,[108]ОборБалФормОтч!$C$106:$C$107,[108]ОборБалФормОтч!$E$102:$F$104,[108]ОборБалФормОтч!$C$102:$C$104,[108]ОборБалФормОтч!$C$97:$C$100,[108]ОборБалФормОтч!$E$97:$F$100,[108]ОборБалФормОтч!$E$92:$F$95,[108]ОборБалФормОтч!$C$92:$C$95,[108]ОборБалФормОтч!$C$92</definedName>
    <definedName name="БЛРаздел5">[108]ОборБалФормОтч!$C$113:$C$114,[108]ОборБалФормОтч!$D$110:$F$112,[108]ОборБалФормОтч!$E$113:$F$114,[108]ОборБалФормОтч!$D$115:$F$115,[108]ОборБалФормОтч!$D$117:$F$119,[108]ОборБалФормОтч!$D$121:$F$122,[108]ОборБалФормОтч!$D$124:$F$126,[108]ОборБалФормОтч!$D$110</definedName>
    <definedName name="БЛРаздел6">[108]ОборБалФормОтч!$D$129:$F$132,[108]ОборБалФормОтч!$D$134:$F$135,[108]ОборБалФормОтч!$D$137:$F$140,[108]ОборБалФормОтч!$D$142:$F$144,[108]ОборБалФормОтч!$D$146:$F$150,[108]ОборБалФормОтч!$D$152:$F$154,[108]ОборБалФормОтч!$D$156:$F$162,[108]ОборБалФормОтч!$D$129</definedName>
    <definedName name="БЛРаздел7">[108]ОборБалФормОтч!$D$179:$F$185,[108]ОборБалФормОтч!$D$175:$F$177,[108]ОборБалФормОтч!$D$165:$F$173,[108]ОборБалФормОтч!$D$165</definedName>
    <definedName name="БЛРаздел8">[108]ОборБалФормОтч!$E$200:$F$207,[108]ОборБалФормОтч!$C$200:$C$207,[108]ОборБалФормОтч!$E$189:$F$198,[108]ОборБалФормОтч!$C$189:$C$198,[108]ОборБалФормОтч!$E$188:$F$188,[108]ОборБалФормОтч!$C$188</definedName>
    <definedName name="БЛРаздел9">[108]ОборБалФормОтч!$E$234:$F$237,[108]ОборБалФормОтч!$C$234:$C$237,[108]ОборБалФормОтч!$E$224:$F$232,[108]ОборБалФормОтч!$C$224:$C$232,[108]ОборБалФормОтч!$E$223:$F$223,[108]ОборБалФормОтч!$C$223,[108]ОборБалФормОтч!$E$217:$F$221,[108]ОборБалФормОтч!$C$217:$C$221,[108]ОборБалФормОтч!$E$210:$F$215,[108]ОборБалФормОтч!$C$210:$C$215,[108]ОборБалФормОтч!$C$210</definedName>
    <definedName name="БПДанные">[108]ТитулЛистОтч!$C$22:$D$33,[108]ТитулЛистОтч!$C$36:$D$48,[108]ТитулЛистОтч!$C$22</definedName>
    <definedName name="Всего" localSheetId="3">#REF!</definedName>
    <definedName name="Всего">#REF!</definedName>
    <definedName name="выпуск" localSheetId="3">[92]Январь!#REF!</definedName>
    <definedName name="выпуск">[93]Январь!#REF!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[94]Сентябрь!#REF!</definedName>
    <definedName name="дек02">[95]Сентябрь!#REF!</definedName>
    <definedName name="дек2002год" localSheetId="3">[92]Сентябрь!#REF!</definedName>
    <definedName name="дек2002год">[93]Сентябрь!#REF!</definedName>
    <definedName name="Декабрь" localSheetId="3">[92]Декабрь!#REF!</definedName>
    <definedName name="Декабрь">[93]Декабрь!#REF!</definedName>
    <definedName name="декабрь2002" localSheetId="3">[92]Ноябрь!#REF!</definedName>
    <definedName name="декабрь2002">[93]Ноябрь!#REF!</definedName>
    <definedName name="доллар">[109]Данные!$A$1:$F$65536</definedName>
    <definedName name="за2002" localSheetId="3">[92]Январь!#REF!</definedName>
    <definedName name="за2002">[93]Январь!#REF!</definedName>
    <definedName name="за4мес" localSheetId="3">[92]Квартал!#REF!</definedName>
    <definedName name="за4мес">[93]Квартал!#REF!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[105]Лист2!#REF!</definedName>
    <definedName name="зквартал" localSheetId="3">[94]Январь!#REF!</definedName>
    <definedName name="зквартал">[95]Январь!#REF!</definedName>
    <definedName name="ИмяФайлаSQL" localSheetId="3">#REF!</definedName>
    <definedName name="ИмяФайлаSQL">#REF!</definedName>
    <definedName name="инкассация">[105]Лист2!#REF!</definedName>
    <definedName name="Июль" localSheetId="3">[92]Июль!#REF!</definedName>
    <definedName name="Июль">[93]Июль!#REF!</definedName>
    <definedName name="июль2002" localSheetId="3">[94]Декабрь!#REF!</definedName>
    <definedName name="июль2002">[95]Декабрь!#REF!</definedName>
    <definedName name="Июнь" localSheetId="3">[92]Июнь!#REF!</definedName>
    <definedName name="Июнь">[93]Июнь!#REF!</definedName>
    <definedName name="йй" localSheetId="3">ф.4!йй</definedName>
    <definedName name="йй">[0]!йй</definedName>
    <definedName name="Квартал1" localSheetId="3">[92]Квартал!#REF!</definedName>
    <definedName name="Квартал1">[93]Квартал!#REF!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 localSheetId="3">[105]Лист2!#REF!</definedName>
    <definedName name="колич_РКО">[105]Лист2!#REF!</definedName>
    <definedName name="командировки" localSheetId="3">[105]Лист2!#REF!</definedName>
    <definedName name="командировки">[105]Лист2!#REF!</definedName>
    <definedName name="лддлд" localSheetId="3">#REF!</definedName>
    <definedName name="лддлд">#REF!</definedName>
    <definedName name="Май" localSheetId="3">#REF!</definedName>
    <definedName name="Май">#REF!</definedName>
    <definedName name="Макрос1" localSheetId="1">ф.2!Макрос1</definedName>
    <definedName name="Макрос1" localSheetId="3">#N/A</definedName>
    <definedName name="Макрос1">ф.2!Макрос1</definedName>
    <definedName name="Март">[92]Март!#REF!</definedName>
    <definedName name="март02г">[92]Январь!#REF!</definedName>
    <definedName name="март2002" localSheetId="3">[92]Июль!#REF!</definedName>
    <definedName name="март2002">[93]Июль!#REF!</definedName>
    <definedName name="матер_содерж_зданий" localSheetId="3">[105]Лист2!#REF!</definedName>
    <definedName name="матер_содерж_зданий">[105]Лист2!#REF!</definedName>
    <definedName name="материальные_расх" localSheetId="3">[105]Лист2!#REF!</definedName>
    <definedName name="материальные_расх">[105]Лист2!#REF!</definedName>
    <definedName name="мрп" localSheetId="3">[110]справка!$A$4:$B$15</definedName>
    <definedName name="мрп">[111]справка!$A$4:$B$15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 localSheetId="3">[105]Лист2!#REF!</definedName>
    <definedName name="налог_имущество">[105]Лист2!#REF!</definedName>
    <definedName name="налог_транспорт" localSheetId="3">[105]Лист2!#REF!</definedName>
    <definedName name="налог_транспорт">[105]Лист2!#REF!</definedName>
    <definedName name="налог_ЦБ" localSheetId="3">[105]Лист2!#REF!</definedName>
    <definedName name="налог_ЦБ">[105]Лист2!#REF!</definedName>
    <definedName name="налоги">[105]Лист2!#REF!</definedName>
    <definedName name="НДС">[105]Лист2!#REF!</definedName>
    <definedName name="Ноябрь" localSheetId="3">[92]Ноябрь!#REF!</definedName>
    <definedName name="Ноябрь">[93]Ноябрь!#REF!</definedName>
    <definedName name="Нстроки" localSheetId="3">#REF!</definedName>
    <definedName name="Нстроки">#REF!</definedName>
    <definedName name="_xlnm.Print_Area" localSheetId="2">'ф,3'!$A$1:$D$82</definedName>
    <definedName name="_xlnm.Print_Area" localSheetId="0">'ф.1-'!$A$1:$D$49</definedName>
    <definedName name="_xlnm.Print_Area" localSheetId="1">ф.2!$A$1:$D$53</definedName>
    <definedName name="_xlnm.Print_Area" localSheetId="3">ф.4!$A$1:$F$40</definedName>
    <definedName name="_xlnm.Print_Area">#REF!</definedName>
    <definedName name="Область_печати_ИМ" localSheetId="3">#REF!</definedName>
    <definedName name="Область_печати_ИМ">#REF!</definedName>
    <definedName name="обмунд_инкасс" localSheetId="3">[105]Лист2!#REF!</definedName>
    <definedName name="обмунд_инкасс">[105]Лист2!#REF!</definedName>
    <definedName name="обмундир_охраны" localSheetId="3">[105]Лист2!#REF!</definedName>
    <definedName name="обмундир_охраны">[105]Лист2!#REF!</definedName>
    <definedName name="обор">[112]ОборБалФормОтч!$C$70:$C$72,[112]ОборБалФормОтч!$D$73:$F$73,[112]ОборБалФормОтч!$E$70:$F$72,[112]ОборБалФормОтч!$C$75:$C$77,[112]ОборБалФормОтч!$E$75:$F$77,[112]ОборБалФормОтч!$C$79:$C$82,[112]ОборБалФормОтч!$E$79:$F$82,[112]ОборБалФормОтч!$C$84:$C$86,[112]ОборБалФормОтч!$E$84:$F$86,[112]ОборБалФормОтч!$C$88:$C$89,[112]ОборБалФормОтч!$E$88:$F$89,[112]ОборБалФормОтч!$C$70</definedName>
    <definedName name="обороты">[112]ОборБалФормОтч!$C$19:$C$24,[112]ОборБалФормОтч!$E$19:$F$24,[112]ОборБалФормОтч!$D$26:$F$31,[112]ОборБалФормОтч!$C$33:$C$38,[112]ОборБалФормОтч!$E$33:$F$38,[112]ОборБалФормОтч!$D$40:$F$43,[112]ОборБалФормОтч!$C$45:$C$48,[112]ОборБалФормОтч!$E$45:$F$48,[112]ОборБалФормОтч!$C$19</definedName>
    <definedName name="Обязательства_по_форфейтинговым_операциям" localSheetId="3">'[51]31.12.03'!$E$829</definedName>
    <definedName name="Обязательства_по_форфейтинговым_операциям">'[52]31.12.03'!$E$829</definedName>
    <definedName name="окт" localSheetId="3">[92]Март!#REF!</definedName>
    <definedName name="окт">[93]Март!#REF!</definedName>
    <definedName name="Октябрь" localSheetId="3">#REF!</definedName>
    <definedName name="Октябрь">#REF!</definedName>
    <definedName name="октябрь2002" localSheetId="3">[92]Январь!#REF!</definedName>
    <definedName name="октябрь2002">[93]Январь!#REF!</definedName>
    <definedName name="октябрьуслуги" localSheetId="3">[92]Сентябрь!#REF!</definedName>
    <definedName name="октябрьуслуги">[93]Сентябрь!#REF!</definedName>
    <definedName name="оол" localSheetId="3">#REF!</definedName>
    <definedName name="оол">#REF!</definedName>
    <definedName name="оплата_труда">[105]Лист2!#REF!</definedName>
    <definedName name="охрана">[105]Лист2!#REF!</definedName>
    <definedName name="Период_отгрузки" localSheetId="3">#REF!</definedName>
    <definedName name="Период_отгрузки">#REF!</definedName>
    <definedName name="подгот_кадров">[105]Лист2!#REF!</definedName>
    <definedName name="Подготовка_к_печати_и_сохранение0710" localSheetId="3">ф.4!Подготовка_к_печати_и_сохранение0710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[105]Лист2!#REF!</definedName>
    <definedName name="подписка">[105]Лист2!#REF!</definedName>
    <definedName name="прил14_нов" localSheetId="1">ф.2!прил14_нов</definedName>
    <definedName name="прил14_нов" localSheetId="3">#N/A</definedName>
    <definedName name="прил14_нов">ф.2!прил14_нов</definedName>
    <definedName name="проч_адмрасх">[105]Лист2!#REF!</definedName>
    <definedName name="проч_операц">[105]Лист2!#REF!</definedName>
    <definedName name="прочие_налог" localSheetId="3">[105]Лист2!#REF!</definedName>
    <definedName name="прочие_налог">[105]Лист2!#REF!</definedName>
    <definedName name="прочие_общехоз" localSheetId="3">[105]Лист2!#REF!</definedName>
    <definedName name="прочие_общехоз">[105]Лист2!#REF!</definedName>
    <definedName name="прочие_расх" localSheetId="3">[105]Лист2!#REF!</definedName>
    <definedName name="прочие_расх">[105]Лист2!#REF!</definedName>
    <definedName name="расх_мат_охраны" localSheetId="3">[105]Лист2!#REF!</definedName>
    <definedName name="расх_мат_охраны">[105]Лист2!#REF!</definedName>
    <definedName name="расх_матер_инкасс" localSheetId="3">[105]Лист2!#REF!</definedName>
    <definedName name="расх_матер_инкасс">[105]Лист2!#REF!</definedName>
    <definedName name="реклама">[105]Лист2!#REF!</definedName>
    <definedName name="_xlnm.Recorder" localSheetId="3">#REF!</definedName>
    <definedName name="_xlnm.Recorder">#REF!</definedName>
    <definedName name="ремонт">[105]Лист2!#REF!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ф.4!Сводный_баланс_н_п_с</definedName>
    <definedName name="Сводный_баланс_н_п_с">[0]!Сводный_баланс_н_п_с</definedName>
    <definedName name="связь" localSheetId="3">[105]Лист2!#REF!</definedName>
    <definedName name="связь">[105]Лист2!#REF!</definedName>
    <definedName name="сент" localSheetId="3">[92]Июнь!#REF!</definedName>
    <definedName name="сент">[93]Июнь!#REF!</definedName>
    <definedName name="сент2002" localSheetId="3">[94]Январь!#REF!</definedName>
    <definedName name="сент2002">[95]Январь!#REF!</definedName>
    <definedName name="Сентябрь" localSheetId="3">[92]Сентябрь!#REF!</definedName>
    <definedName name="Сентябрь">[93]Сентябрь!#REF!</definedName>
    <definedName name="сентябрь2000год" localSheetId="3">[94]Март!#REF!</definedName>
    <definedName name="сентябрь2000год">[95]Март!#REF!</definedName>
    <definedName name="содерж_помещ">[105]Лист2!#REF!</definedName>
    <definedName name="спец_одежд_обсл_перс">[105]Лист2!#REF!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[92]Март!#REF!</definedName>
    <definedName name="счет221">[93]Март!#REF!</definedName>
    <definedName name="сщзн" localSheetId="3">ф.4!сщзн</definedName>
    <definedName name="сщзн">[0]!сщзн</definedName>
    <definedName name="т" localSheetId="3">ф.4!т</definedName>
    <definedName name="т">[0]!т</definedName>
    <definedName name="текдепоз" localSheetId="3">#REF!</definedName>
    <definedName name="текдепоз">#REF!</definedName>
    <definedName name="техобслуж_ВТ" localSheetId="3">[105]Лист2!#REF!</definedName>
    <definedName name="техобслуж_ВТ">[105]Лист2!#REF!</definedName>
    <definedName name="техобслуж_ОС" localSheetId="3">[105]Лист2!#REF!</definedName>
    <definedName name="техобслуж_ОС">[105]Лист2!#REF!</definedName>
    <definedName name="тов6м" localSheetId="3">[92]Июль!#REF!</definedName>
    <definedName name="тов6м">[93]Июль!#REF!</definedName>
    <definedName name="транспорт" localSheetId="3">[105]Лист2!#REF!</definedName>
    <definedName name="транспорт">[105]Лист2!#REF!</definedName>
    <definedName name="Требования_к_должнику_по_форфейтинговым_операциям" localSheetId="3">'[51]31.12.03'!$E$789</definedName>
    <definedName name="Требования_к_должнику_по_форфейтинговым_операциям">'[52]31.12.03'!$E$789</definedName>
    <definedName name="Узлы" localSheetId="3">#REF!</definedName>
    <definedName name="Узлы">#REF!</definedName>
    <definedName name="Упорядочить_по_областям">[113]!Упорядочить_по_областям</definedName>
    <definedName name="усл" localSheetId="3">[92]Сентябрь!#REF!</definedName>
    <definedName name="усл">[93]Сентябрь!#REF!</definedName>
    <definedName name="усл2002" localSheetId="3">[92]Январь!#REF!</definedName>
    <definedName name="усл2002">[93]Январь!#REF!</definedName>
    <definedName name="услуги" localSheetId="3">[92]Сентябрь!#REF!</definedName>
    <definedName name="услуги">[93]Сентябрь!#REF!</definedName>
    <definedName name="ф77" localSheetId="3">#REF!</definedName>
    <definedName name="ф77">#REF!</definedName>
    <definedName name="фев02г" localSheetId="3">[94]Ноябрь!#REF!</definedName>
    <definedName name="фев02г">[95]Ноябрь!#REF!</definedName>
    <definedName name="февр" localSheetId="3">[92]Июнь!#REF!</definedName>
    <definedName name="февр">[93]Июнь!#REF!</definedName>
    <definedName name="Февраль" localSheetId="3">#REF!</definedName>
    <definedName name="Февраль">#REF!</definedName>
    <definedName name="Флажок16_Щелкнуть" localSheetId="3">ф.4!Флажок16_Щелкнуть</definedName>
    <definedName name="Флажок16_Щелкнуть">[0]!Флажок16_Щелкнуть</definedName>
    <definedName name="Цена_03" localSheetId="3">[114]LME_prices!#REF!</definedName>
    <definedName name="Цена_03">[115]LME_prices!#REF!</definedName>
    <definedName name="Цена_33" localSheetId="3">[114]LME_prices!#REF!</definedName>
    <definedName name="Цена_33">[115]LME_prices!#REF!</definedName>
    <definedName name="Цена_34" localSheetId="3">[114]LME_prices!#REF!</definedName>
    <definedName name="Цена_34">[115]LME_prices!#REF!</definedName>
    <definedName name="Цена_35" localSheetId="3">[114]LME_prices!#REF!</definedName>
    <definedName name="Цена_35">[115]LME_prices!#REF!</definedName>
    <definedName name="Цена_4" localSheetId="3">#REF!</definedName>
    <definedName name="Цена_4">#REF!</definedName>
    <definedName name="Цена_5" localSheetId="3">#REF!</definedName>
    <definedName name="Цена_5">#REF!</definedName>
    <definedName name="Цена_55" localSheetId="3">[114]LME_prices!$F$177</definedName>
    <definedName name="Цена_55">[115]LME_prices!$F$177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[114]LME_prices!#REF!</definedName>
    <definedName name="ЦенаFCA_53">[115]LME_prices!#REF!</definedName>
    <definedName name="Январь" localSheetId="3">[92]Январь!#REF!</definedName>
    <definedName name="Январь">[93]Январь!#REF!</definedName>
    <definedName name="январь2002" localSheetId="3">[94]Ноябрь!#REF!</definedName>
    <definedName name="январь2002">[95]Ноябрь!#REF!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2" l="1"/>
  <c r="C49" i="2"/>
  <c r="C34" i="4" l="1"/>
  <c r="B34" i="4"/>
  <c r="F33" i="4"/>
  <c r="F32" i="4"/>
  <c r="F31" i="4"/>
  <c r="E29" i="4"/>
  <c r="E34" i="4" s="1"/>
  <c r="D29" i="4"/>
  <c r="D28" i="4"/>
  <c r="F28" i="4" s="1"/>
  <c r="F27" i="4"/>
  <c r="F25" i="4"/>
  <c r="F23" i="4"/>
  <c r="C21" i="4"/>
  <c r="B21" i="4"/>
  <c r="F20" i="4"/>
  <c r="F19" i="4"/>
  <c r="E17" i="4"/>
  <c r="E21" i="4" s="1"/>
  <c r="D17" i="4"/>
  <c r="D21" i="4" s="1"/>
  <c r="D16" i="4"/>
  <c r="F16" i="4" s="1"/>
  <c r="F15" i="4"/>
  <c r="F13" i="4"/>
  <c r="F11" i="4"/>
  <c r="F29" i="4" l="1"/>
  <c r="F17" i="4"/>
  <c r="F21" i="4"/>
  <c r="D34" i="4"/>
  <c r="F34" i="4" s="1"/>
  <c r="D42" i="1" l="1"/>
  <c r="C41" i="1"/>
  <c r="C42" i="1" s="1"/>
  <c r="D35" i="1"/>
  <c r="C34" i="1"/>
  <c r="C35" i="1" s="1"/>
  <c r="D23" i="1"/>
  <c r="C23" i="1"/>
  <c r="C43" i="1" l="1"/>
  <c r="D43" i="1"/>
</calcChain>
</file>

<file path=xl/sharedStrings.xml><?xml version="1.0" encoding="utf-8"?>
<sst xmlns="http://schemas.openxmlformats.org/spreadsheetml/2006/main" count="228" uniqueCount="190">
  <si>
    <t>Отчет о финансовом положении</t>
  </si>
  <si>
    <t>АО "Фонд развития промышленности"</t>
  </si>
  <si>
    <t>по состоянию на 30 сентября 2023 г.</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</si>
  <si>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</si>
  <si>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</si>
  <si>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</si>
  <si>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</si>
  <si>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</si>
  <si>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Налог на добавленную стоимость к возмещению</t>
  </si>
  <si>
    <t>Займы, выданные банкам</t>
  </si>
  <si>
    <t>Займы, выданные Лизинговым компаниям</t>
  </si>
  <si>
    <t>Займы, выданные прочим организациям</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</si>
  <si>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</si>
  <si>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</si>
  <si>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</si>
  <si>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</si>
  <si>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</si>
  <si>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</si>
  <si>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</si>
  <si>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</si>
  <si>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</si>
  <si>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</si>
  <si>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</si>
  <si>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Прочие займы</t>
  </si>
  <si>
    <t>Займы от НУХ "Байтерек"</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</si>
  <si>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</si>
  <si>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</si>
  <si>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</si>
  <si>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</si>
  <si>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</si>
  <si>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</si>
  <si>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</si>
  <si>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</si>
  <si>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</si>
  <si>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</si>
  <si>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 xml:space="preserve">(Накопленный убыток)/нераспределенная прибыль </t>
  </si>
  <si>
    <t>Итого собственного капитала</t>
  </si>
  <si>
    <t>Всего обязательств и собственного капитала</t>
  </si>
  <si>
    <t xml:space="preserve">Заместитель Председателя Правления </t>
  </si>
  <si>
    <t>Ж. Ибрашева</t>
  </si>
  <si>
    <t>Главный бухгалтер</t>
  </si>
  <si>
    <t>А.Тулепбергенова</t>
  </si>
  <si>
    <t xml:space="preserve">Отчет о прибыли или убытке и прочем совокупном доходе </t>
  </si>
  <si>
    <t xml:space="preserve">         АО "Фонд развития промышленности"</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</si>
  <si>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</si>
  <si>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</si>
  <si>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</si>
  <si>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</si>
  <si>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</si>
  <si>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 Займы, выданные банкам</t>
  </si>
  <si>
    <t>- Займы, выданные Лизинговым компаниям</t>
  </si>
  <si>
    <t>-Займы, выданные Прочим организациям</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</si>
  <si>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</si>
  <si>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</si>
  <si>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</si>
  <si>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</si>
  <si>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</si>
  <si>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от НУХ "Байтерек"</t>
  </si>
  <si>
    <t>- Займы и средства банков и прочих финансовых институтов</t>
  </si>
  <si>
    <t>- Прочие займы</t>
  </si>
  <si>
    <t>- Обязательство по аренде</t>
  </si>
  <si>
    <t>- Гарантии от Материнского банка</t>
  </si>
  <si>
    <t>Чистый процентный доход</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</si>
  <si>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</si>
  <si>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</si>
  <si>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</si>
  <si>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</si>
  <si>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</si>
  <si>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</si>
  <si>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</si>
  <si>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</si>
  <si>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</si>
  <si>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</si>
  <si>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</si>
  <si>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</si>
  <si>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</si>
  <si>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</si>
  <si>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</si>
  <si>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</si>
  <si>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</si>
  <si>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</si>
  <si>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</si>
  <si>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</si>
  <si>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</si>
  <si>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</si>
  <si>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Отчет о движении денежных средств</t>
  </si>
  <si>
    <t>за девять месяцев, закончившиеся 30.09.2023 г.</t>
  </si>
  <si>
    <t>ДВИЖЕНИЕ ДЕНЕЖНЫХ СРЕДСТВ ОТ ОПЕРАЦИОННОЙ ДЕЯТЕЛЬНОСТИ</t>
  </si>
  <si>
    <t>Процентные доходы полученные</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</si>
  <si>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</si>
  <si>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</si>
  <si>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</si>
  <si>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Займы, выданные лизингодателям</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</si>
  <si>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</si>
  <si>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</si>
  <si>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</si>
  <si>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</si>
  <si>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</si>
  <si>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Займы полученные от НУХ Байтерек</t>
  </si>
  <si>
    <t>Займы  полученные от Жасыл Даму</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</si>
  <si>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</si>
  <si>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</si>
  <si>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</si>
  <si>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</si>
  <si>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</si>
  <si>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</si>
  <si>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</si>
  <si>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</si>
  <si>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</si>
  <si>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Займы, выданные лизинговым компаниям</t>
  </si>
  <si>
    <t>Займы выданные прочим организациям</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</si>
  <si>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</si>
  <si>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</si>
  <si>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</si>
  <si>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</si>
  <si>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</si>
  <si>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</si>
  <si>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</si>
  <si>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</si>
  <si>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</si>
  <si>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</si>
  <si>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</si>
  <si>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</si>
  <si>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</si>
  <si>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</si>
  <si>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</si>
  <si>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</si>
  <si>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</si>
  <si>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</si>
  <si>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</si>
  <si>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</si>
  <si>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</si>
  <si>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</si>
  <si>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</si>
  <si>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Займы  полученные от прочих финансовых институтов</t>
  </si>
  <si>
    <t>Погашение займов прочих финансовых институтов</t>
  </si>
  <si>
    <t>Оплата обязательств по аренде</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</si>
  <si>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</si>
  <si>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</si>
  <si>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</si>
  <si>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</si>
  <si>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</si>
  <si>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</si>
  <si>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</si>
  <si>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Ж.Ибрашева</t>
  </si>
  <si>
    <t>Отчет об изменениях в капитале</t>
  </si>
  <si>
    <t xml:space="preserve">   за девять месяцев, закончившихся 30.09.2023 года</t>
  </si>
  <si>
    <t xml:space="preserve">Нераспределенная прибыль/
(накопленные убытки)
</t>
  </si>
  <si>
    <t xml:space="preserve">Итого
собственного капитала
</t>
  </si>
  <si>
    <t>Остаток на 01 января 2022 года</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</si>
  <si>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</si>
  <si>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</si>
  <si>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</si>
  <si>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</si>
  <si>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Общий совокупный доход за период</t>
  </si>
  <si>
    <t>Операции с собственниками, отраженные непосредственно в составе капитала</t>
  </si>
  <si>
    <t>Выпуск акций</t>
  </si>
  <si>
    <t>Дисконт по депозиту в Материнском банке</t>
  </si>
  <si>
    <t xml:space="preserve">Остаток на 30 сентября 2022 года </t>
  </si>
  <si>
    <t>Остаток на 01 января 2023 года</t>
  </si>
  <si>
    <t>Дивиденды объявленные</t>
  </si>
  <si>
    <t>Дисконт по займам от Материнского банка, за вычетом налогов в размере 1 450 338 тыс. тенге</t>
  </si>
  <si>
    <t xml:space="preserve">Остаток на 30 сентября 2023 года </t>
  </si>
  <si>
    <t xml:space="preserve">Главный бухгалтер                                                                                  </t>
  </si>
  <si>
    <t>Балансовая стоимость одной простой акции на 30.09.2023 г. составляет 268 961,08  тенге, на 31.12.2022 г. 172 788,16 тг.</t>
  </si>
  <si>
    <t xml:space="preserve">                          за девять месяцев, закончившихся 30.09.2023 года</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</si>
  <si>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</si>
  <si>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</si>
  <si>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</si>
  <si>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</si>
  <si>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</si>
  <si>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</si>
  <si>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</si>
  <si>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</si>
  <si>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</si>
  <si>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</si>
  <si>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</si>
  <si>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</si>
  <si>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</si>
  <si>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</si>
  <si>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</si>
  <si>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</si>
  <si>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</si>
  <si>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Акционерное общество "Фонд развития промышленности"</t>
  </si>
  <si>
    <t>Оборотно-сальдовая ведомость</t>
  </si>
  <si>
    <t>Период: 9 месяцев 2023 г.</t>
  </si>
  <si>
    <t>Выводимые данные: сумма</t>
  </si>
  <si>
    <t>Прочие нематериальные активы</t>
  </si>
  <si>
    <t>Амортизация и обесценение прочих нематериальных активов</t>
  </si>
  <si>
    <t>Примечание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</si>
</sst>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_);_(* \(#,##0\);_(* &quot;-&quot;_);_(@_)"/>
    <numFmt numFmtId="165" formatCode="* #,##0_);* \(#,##0\);&quot;-&quot;??_);@"/>
    <numFmt numFmtId="167" formatCode="&quot;?.&quot;#,##0.00_);[Red]\(&quot;?.&quot;#,##0.00\)"/>
    <numFmt numFmtId="168" formatCode="* #,##0.000_);* \(#,##0.000\);&quot;-&quot;??_);@"/>
    <numFmt numFmtId="169" formatCode="_(* #,##0_);_(* \(#,##0\);_(* &quot;-&quot;??_);_(@_)"/>
    <numFmt numFmtId="170" formatCode="0.00000"/>
  </numFmts>
  <fonts count="32" x14ac:knownFonts="1">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12"/>
      <color indexed="8"/>
      <name val="Times New Roman"/>
      <family val="1"/>
      <charset val="204"/>
    </font>
    <font>
      <sz val="8"/>
      <name val="Arial"/>
      <family val="2"/>
    </font>
    <font>
      <sz val="11"/>
      <name val="Arial Cyr"/>
      <charset val="204"/>
    </font>
    <font>
      <sz val="9"/>
      <color theme="1"/>
      <name val="Times New Roman"/>
      <family val="1"/>
      <charset val="204"/>
    </font>
    <font>
      <b/>
      <sz val="12"/>
      <color indexed="8"/>
      <name val="Times New Roman"/>
      <family val="1"/>
      <charset val="204"/>
    </font>
    <font>
      <b/>
      <sz val="14"/>
      <name val="Times New Roman"/>
      <family val="1"/>
      <charset val="204"/>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b/>
      <sz val="8"/>
      <name val="Arial"/>
      <family val="2"/>
    </font>
    <font>
      <b/>
      <sz val="14"/>
      <color indexed="8"/>
      <name val="Times New Roman"/>
      <family val="1"/>
      <charset val="204"/>
    </font>
    <font>
      <sz val="10"/>
      <name val="Arial Cyr"/>
      <charset val="204"/>
    </font>
    <font>
      <sz val="12"/>
      <name val="Times New Roman"/>
      <family val="1"/>
    </font>
    <font>
      <sz val="10"/>
      <name val="Courier"/>
      <family val="1"/>
      <charset val="204"/>
    </font>
    <font>
      <sz val="10"/>
      <name val="Helv"/>
    </font>
    <font>
      <b/>
      <sz val="11"/>
      <color theme="1"/>
      <name val="Times New Roman"/>
      <family val="1"/>
      <charset val="204"/>
    </font>
    <font>
      <b/>
      <sz val="10"/>
      <name val="Arial Cyr"/>
      <charset val="204"/>
    </font>
    <font>
      <b/>
      <sz val="10"/>
      <name val="Helv"/>
      <charset val="204"/>
    </font>
    <font>
      <b/>
      <sz val="9"/>
      <name val="Arial"/>
      <family val="2"/>
    </font>
    <font>
      <b/>
      <sz val="11"/>
      <name val="Arial"/>
      <family val="2"/>
    </font>
    <font>
      <sz val="9"/>
      <name val="Arial"/>
      <family val="2"/>
    </font>
    <font>
      <b/>
      <sz val="9"/>
      <name val="Arial"/>
      <family val="2"/>
      <charset val="204"/>
    </font>
    <font>
      <sz val="8"/>
      <name val="Arial"/>
      <family val="2"/>
      <charset val="204"/>
    </font>
    <font>
      <sz val="13"/>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5">
    <xf numFmtId="0" fontId="0" fillId="0" borderId="0"/>
    <xf numFmtId="0" fontId="1" fillId="0" borderId="0"/>
    <xf numFmtId="0" fontId="7" fillId="0" borderId="0"/>
    <xf numFmtId="0" fontId="1" fillId="0" borderId="0"/>
    <xf numFmtId="167" fontId="14" fillId="0" borderId="0" applyFill="0" applyBorder="0" applyProtection="0"/>
    <xf numFmtId="0" fontId="7" fillId="0" borderId="0"/>
    <xf numFmtId="0" fontId="19" fillId="0" borderId="0"/>
    <xf numFmtId="0" fontId="21" fillId="0" borderId="0"/>
    <xf numFmtId="0" fontId="19" fillId="0" borderId="0"/>
    <xf numFmtId="0" fontId="22" fillId="0" borderId="0"/>
    <xf numFmtId="0" fontId="21" fillId="0" borderId="0"/>
    <xf numFmtId="0" fontId="19" fillId="0" borderId="0"/>
    <xf numFmtId="0" fontId="21" fillId="0" borderId="0"/>
    <xf numFmtId="0" fontId="22" fillId="0" borderId="0"/>
    <xf numFmtId="0" fontId="7" fillId="0" borderId="0"/>
  </cellStyleXfs>
  <cellXfs count="248">
    <xf numFmtId="0" fontId="0" fillId="0" borderId="0" xfId="0"/>
    <xf numFmtId="0" fontId="2" fillId="0" borderId="0" xfId="1" applyFont="1"/>
    <xf numFmtId="0" fontId="3" fillId="0" borderId="0" xfId="1" applyFont="1" applyAlignment="1">
      <alignment horizontal="center" vertical="justify"/>
    </xf>
    <xf numFmtId="0" fontId="4" fillId="0" borderId="0" xfId="1" applyFont="1" applyAlignment="1">
      <alignment horizontal="right"/>
    </xf>
    <xf numFmtId="164" fontId="2" fillId="0" borderId="7" xfId="1" applyNumberFormat="1" applyFont="1" applyBorder="1"/>
    <xf numFmtId="164" fontId="3" fillId="0" borderId="8" xfId="1" applyNumberFormat="1" applyFont="1" applyBorder="1"/>
    <xf numFmtId="164" fontId="0" fillId="0" borderId="0" xfId="0" applyNumberFormat="1"/>
    <xf numFmtId="164" fontId="3" fillId="0" borderId="9" xfId="1" applyNumberFormat="1" applyFont="1" applyBorder="1"/>
    <xf numFmtId="164" fontId="2" fillId="0" borderId="5" xfId="1" applyNumberFormat="1" applyFont="1" applyBorder="1"/>
    <xf numFmtId="164" fontId="2" fillId="0" borderId="8" xfId="1" applyNumberFormat="1" applyFont="1" applyBorder="1"/>
    <xf numFmtId="165" fontId="3" fillId="0" borderId="0" xfId="1" applyNumberFormat="1" applyFont="1" applyAlignment="1">
      <alignment vertical="top" wrapText="1"/>
    </xf>
    <xf numFmtId="0" fontId="5" fillId="0" borderId="12" xfId="1" applyFont="1" applyBorder="1" applyAlignment="1">
      <alignment vertical="center" wrapText="1"/>
    </xf>
    <xf numFmtId="165" fontId="3" fillId="0" borderId="12" xfId="1" applyNumberFormat="1" applyFont="1" applyBorder="1" applyAlignment="1">
      <alignment vertical="top" wrapText="1"/>
    </xf>
    <xf numFmtId="0" fontId="10" fillId="0" borderId="0" xfId="1" applyFont="1" applyAlignment="1">
      <alignment vertical="center" wrapText="1"/>
    </xf>
    <xf numFmtId="165" fontId="3" fillId="0" borderId="0" xfId="3" applyNumberFormat="1" applyFont="1" applyAlignment="1">
      <alignment vertical="top"/>
    </xf>
    <xf numFmtId="0" fontId="10" fillId="0" borderId="0" xfId="3" applyFont="1" applyAlignment="1">
      <alignment vertical="center" wrapText="1"/>
    </xf>
    <xf numFmtId="165" fontId="3" fillId="0" borderId="0" xfId="3" applyNumberFormat="1" applyFont="1" applyAlignment="1">
      <alignment vertical="top" wrapText="1"/>
    </xf>
    <xf numFmtId="165" fontId="0" fillId="0" borderId="0" xfId="0" applyNumberFormat="1"/>
    <xf numFmtId="38" fontId="0" fillId="0" borderId="0" xfId="0" applyNumberFormat="1"/>
    <xf numFmtId="0" fontId="2" fillId="0" borderId="0" xfId="3" applyFont="1"/>
    <xf numFmtId="0" fontId="3" fillId="0" borderId="0" xfId="3" applyFont="1" applyAlignment="1">
      <alignment horizontal="center" vertical="justify"/>
    </xf>
    <xf numFmtId="0" fontId="2" fillId="0" borderId="0" xfId="3" applyFont="1" applyAlignment="1">
      <alignment vertical="justify"/>
    </xf>
    <xf numFmtId="0" fontId="3" fillId="0" borderId="0" xfId="3" applyFont="1" applyAlignment="1">
      <alignment horizontal="center"/>
    </xf>
    <xf numFmtId="165" fontId="2" fillId="0" borderId="0" xfId="3" applyNumberFormat="1" applyFont="1"/>
    <xf numFmtId="0" fontId="20" fillId="0" borderId="4" xfId="0" applyFont="1" applyBorder="1" applyAlignment="1">
      <alignment wrapText="1"/>
    </xf>
    <xf numFmtId="4" fontId="2" fillId="0" borderId="4" xfId="3" applyNumberFormat="1" applyFont="1" applyBorder="1"/>
    <xf numFmtId="0" fontId="20" fillId="0" borderId="0" xfId="0" applyFont="1" applyAlignment="1">
      <alignment wrapText="1"/>
    </xf>
    <xf numFmtId="168" fontId="3" fillId="0" borderId="0" xfId="1" applyNumberFormat="1" applyFont="1" applyAlignment="1">
      <alignment vertical="top" wrapText="1"/>
    </xf>
    <xf numFmtId="4" fontId="2" fillId="0" borderId="0" xfId="3" applyNumberFormat="1" applyFont="1"/>
    <xf numFmtId="4" fontId="2" fillId="0" borderId="0" xfId="0" applyNumberFormat="1" applyFont="1"/>
    <xf numFmtId="3" fontId="2" fillId="0" borderId="0" xfId="3" applyNumberFormat="1" applyFont="1"/>
    <xf numFmtId="0" fontId="2" fillId="0" borderId="0" xfId="7" applyFont="1" applyAlignment="1">
      <alignment horizontal="left"/>
    </xf>
    <xf numFmtId="0" fontId="2" fillId="0" borderId="0" xfId="7" applyFont="1"/>
    <xf numFmtId="0" fontId="2" fillId="0" borderId="0" xfId="7" applyFont="1" applyAlignment="1">
      <alignment horizontal="center" wrapText="1"/>
    </xf>
    <xf numFmtId="0" fontId="3" fillId="0" borderId="0" xfId="7" applyFont="1" applyAlignment="1">
      <alignment horizontal="right"/>
    </xf>
    <xf numFmtId="0" fontId="3" fillId="0" borderId="0" xfId="7" applyFont="1" applyAlignment="1">
      <alignment horizontal="left" wrapText="1"/>
    </xf>
    <xf numFmtId="0" fontId="3" fillId="0" borderId="0" xfId="7" applyFont="1" applyAlignment="1">
      <alignment wrapText="1"/>
    </xf>
    <xf numFmtId="165" fontId="2" fillId="0" borderId="0" xfId="7" applyNumberFormat="1" applyFont="1"/>
    <xf numFmtId="0" fontId="10" fillId="0" borderId="0" xfId="3" applyFont="1" applyAlignment="1">
      <alignment horizontal="left" vertical="center" wrapText="1"/>
    </xf>
    <xf numFmtId="0" fontId="3" fillId="0" borderId="0" xfId="7" applyFont="1" applyAlignment="1">
      <alignment horizontal="left"/>
    </xf>
    <xf numFmtId="0" fontId="3" fillId="0" borderId="0" xfId="7" applyFont="1"/>
    <xf numFmtId="3" fontId="3" fillId="0" borderId="0" xfId="7" applyNumberFormat="1" applyFont="1"/>
    <xf numFmtId="0" fontId="11" fillId="0" borderId="0" xfId="10" applyFont="1" applyAlignment="1">
      <alignment horizontal="center" vertical="justify" wrapText="1"/>
    </xf>
    <xf numFmtId="0" fontId="3" fillId="0" borderId="0" xfId="10" applyFont="1" applyAlignment="1">
      <alignment horizontal="center" vertical="justify" wrapText="1"/>
    </xf>
    <xf numFmtId="0" fontId="3" fillId="0" borderId="0" xfId="7" applyFont="1" applyAlignment="1">
      <alignment horizontal="center" wrapText="1"/>
    </xf>
    <xf numFmtId="0" fontId="2" fillId="0" borderId="6" xfId="10" applyFont="1" applyBorder="1" applyAlignment="1">
      <alignment wrapText="1"/>
    </xf>
    <xf numFmtId="0" fontId="3" fillId="0" borderId="7" xfId="10" applyFont="1" applyBorder="1" applyAlignment="1">
      <alignment horizontal="center" wrapText="1"/>
    </xf>
    <xf numFmtId="0" fontId="3" fillId="0" borderId="8" xfId="10" applyFont="1" applyBorder="1" applyAlignment="1">
      <alignment horizontal="center" wrapText="1"/>
    </xf>
    <xf numFmtId="0" fontId="3" fillId="0" borderId="6" xfId="11" applyFont="1" applyBorder="1" applyAlignment="1">
      <alignment wrapText="1"/>
    </xf>
    <xf numFmtId="169" fontId="3" fillId="0" borderId="7" xfId="10" applyNumberFormat="1" applyFont="1" applyBorder="1" applyAlignment="1">
      <alignment horizontal="center" wrapText="1"/>
    </xf>
    <xf numFmtId="169" fontId="3" fillId="0" borderId="8" xfId="10" applyNumberFormat="1" applyFont="1" applyBorder="1" applyAlignment="1">
      <alignment horizontal="center" wrapText="1"/>
    </xf>
    <xf numFmtId="0" fontId="3" fillId="0" borderId="6" xfId="10" applyFont="1" applyBorder="1" applyAlignment="1">
      <alignment wrapText="1"/>
    </xf>
    <xf numFmtId="169" fontId="2" fillId="0" borderId="7" xfId="10" applyNumberFormat="1" applyFont="1" applyBorder="1" applyAlignment="1">
      <alignment horizontal="center" wrapText="1"/>
    </xf>
    <xf numFmtId="169" fontId="2" fillId="0" borderId="8" xfId="10" applyNumberFormat="1" applyFont="1" applyBorder="1" applyAlignment="1">
      <alignment horizontal="center" wrapText="1"/>
    </xf>
    <xf numFmtId="169" fontId="2" fillId="0" borderId="7" xfId="3" applyNumberFormat="1" applyFont="1" applyBorder="1" applyAlignment="1">
      <alignment horizontal="center"/>
    </xf>
    <xf numFmtId="165" fontId="3" fillId="0" borderId="7" xfId="10" applyNumberFormat="1" applyFont="1" applyBorder="1" applyAlignment="1">
      <alignment horizontal="center" wrapText="1"/>
    </xf>
    <xf numFmtId="0" fontId="2" fillId="2" borderId="13" xfId="10" applyFont="1" applyFill="1" applyBorder="1" applyAlignment="1">
      <alignment wrapText="1"/>
    </xf>
    <xf numFmtId="169" fontId="2" fillId="0" borderId="18" xfId="10" applyNumberFormat="1" applyFont="1" applyBorder="1" applyAlignment="1">
      <alignment horizontal="center" wrapText="1"/>
    </xf>
    <xf numFmtId="41" fontId="2" fillId="0" borderId="18" xfId="10" applyNumberFormat="1" applyFont="1" applyBorder="1" applyAlignment="1">
      <alignment horizontal="center" wrapText="1"/>
    </xf>
    <xf numFmtId="0" fontId="3" fillId="0" borderId="15" xfId="10" applyFont="1" applyBorder="1" applyAlignment="1">
      <alignment wrapText="1"/>
    </xf>
    <xf numFmtId="169" fontId="3" fillId="0" borderId="24" xfId="10" applyNumberFormat="1" applyFont="1" applyBorder="1" applyAlignment="1">
      <alignment horizontal="center" wrapText="1"/>
    </xf>
    <xf numFmtId="169" fontId="3" fillId="0" borderId="16" xfId="10" applyNumberFormat="1" applyFont="1" applyBorder="1" applyAlignment="1">
      <alignment horizontal="center" wrapText="1"/>
    </xf>
    <xf numFmtId="0" fontId="10" fillId="0" borderId="0" xfId="0" applyFont="1" applyAlignment="1">
      <alignment vertical="center" wrapText="1"/>
    </xf>
    <xf numFmtId="165" fontId="3" fillId="0" borderId="0" xfId="0" applyNumberFormat="1" applyFont="1" applyAlignment="1">
      <alignment horizontal="center" vertical="top" wrapText="1"/>
    </xf>
    <xf numFmtId="0" fontId="2" fillId="0" borderId="0" xfId="10" applyFont="1" applyAlignment="1">
      <alignment horizontal="left" wrapText="1"/>
    </xf>
    <xf numFmtId="0" fontId="23" fillId="0" borderId="0" xfId="0" applyFont="1" applyAlignment="1">
      <alignment horizontal="justify" vertical="center"/>
    </xf>
    <xf numFmtId="0" fontId="3" fillId="0" borderId="0" xfId="10" applyFont="1" applyAlignment="1">
      <alignment wrapText="1"/>
    </xf>
    <xf numFmtId="0" fontId="3" fillId="0" borderId="0" xfId="0" applyFont="1" applyAlignment="1">
      <alignment horizontal="center" wrapText="1"/>
    </xf>
    <xf numFmtId="165" fontId="2" fillId="0" borderId="8" xfId="3" applyNumberFormat="1" applyFont="1" applyBorder="1" applyAlignment="1">
      <alignment horizontal="right"/>
    </xf>
    <xf numFmtId="165" fontId="3" fillId="0" borderId="23" xfId="3" applyNumberFormat="1" applyFont="1" applyBorder="1"/>
    <xf numFmtId="165" fontId="2" fillId="0" borderId="8" xfId="3" applyNumberFormat="1" applyFont="1" applyBorder="1" applyAlignment="1">
      <alignment horizontal="center"/>
    </xf>
    <xf numFmtId="3" fontId="17" fillId="0" borderId="8" xfId="5" applyNumberFormat="1" applyFont="1" applyBorder="1" applyAlignment="1">
      <alignment horizontal="right"/>
    </xf>
    <xf numFmtId="38" fontId="2" fillId="0" borderId="8" xfId="2" applyNumberFormat="1" applyFont="1" applyBorder="1" applyAlignment="1">
      <alignment horizontal="right" wrapText="1"/>
    </xf>
    <xf numFmtId="165" fontId="11" fillId="0" borderId="8" xfId="3" applyNumberFormat="1" applyFont="1" applyBorder="1"/>
    <xf numFmtId="165" fontId="16" fillId="0" borderId="8" xfId="3" applyNumberFormat="1" applyFont="1" applyBorder="1"/>
    <xf numFmtId="0" fontId="3" fillId="0" borderId="3" xfId="10" applyFont="1" applyBorder="1" applyAlignment="1">
      <alignment wrapText="1"/>
    </xf>
    <xf numFmtId="0" fontId="2" fillId="0" borderId="21" xfId="7" applyFont="1" applyBorder="1" applyAlignment="1">
      <alignment horizontal="left"/>
    </xf>
    <xf numFmtId="0" fontId="2" fillId="0" borderId="17" xfId="7" applyFont="1" applyBorder="1"/>
    <xf numFmtId="14" fontId="3" fillId="0" borderId="14" xfId="7" applyNumberFormat="1" applyFont="1" applyBorder="1" applyAlignment="1">
      <alignment horizontal="right" vertical="top" wrapText="1"/>
    </xf>
    <xf numFmtId="14" fontId="3" fillId="0" borderId="23" xfId="7" applyNumberFormat="1" applyFont="1" applyBorder="1" applyAlignment="1">
      <alignment horizontal="right" vertical="top" wrapText="1"/>
    </xf>
    <xf numFmtId="0" fontId="3" fillId="0" borderId="22" xfId="7" applyFont="1" applyBorder="1" applyAlignment="1">
      <alignment horizontal="left"/>
    </xf>
    <xf numFmtId="0" fontId="3" fillId="0" borderId="6" xfId="7" applyFont="1" applyBorder="1"/>
    <xf numFmtId="0" fontId="2" fillId="0" borderId="7" xfId="7" applyFont="1" applyBorder="1"/>
    <xf numFmtId="0" fontId="2" fillId="0" borderId="8" xfId="7" applyFont="1" applyBorder="1"/>
    <xf numFmtId="0" fontId="2" fillId="0" borderId="22" xfId="7" applyFont="1" applyBorder="1" applyAlignment="1">
      <alignment horizontal="left"/>
    </xf>
    <xf numFmtId="0" fontId="2" fillId="0" borderId="6" xfId="7" applyFont="1" applyBorder="1"/>
    <xf numFmtId="165" fontId="2" fillId="0" borderId="7" xfId="8" applyNumberFormat="1" applyFont="1" applyBorder="1" applyAlignment="1">
      <alignment horizontal="right"/>
    </xf>
    <xf numFmtId="0" fontId="2" fillId="0" borderId="22" xfId="9" applyFont="1" applyBorder="1" applyAlignment="1">
      <alignment horizontal="left"/>
    </xf>
    <xf numFmtId="0" fontId="2" fillId="0" borderId="6" xfId="7" applyFont="1" applyBorder="1" applyAlignment="1">
      <alignment wrapText="1"/>
    </xf>
    <xf numFmtId="0" fontId="2" fillId="0" borderId="6" xfId="9" applyFont="1" applyBorder="1" applyAlignment="1">
      <alignment horizontal="left" indent="3"/>
    </xf>
    <xf numFmtId="165" fontId="6" fillId="0" borderId="7" xfId="8" applyNumberFormat="1" applyFont="1" applyBorder="1" applyAlignment="1">
      <alignment horizontal="right"/>
    </xf>
    <xf numFmtId="165" fontId="6" fillId="0" borderId="8" xfId="8" applyNumberFormat="1" applyFont="1" applyBorder="1" applyAlignment="1">
      <alignment horizontal="right"/>
    </xf>
    <xf numFmtId="165" fontId="10" fillId="0" borderId="7" xfId="8" applyNumberFormat="1" applyFont="1" applyBorder="1" applyAlignment="1">
      <alignment horizontal="right"/>
    </xf>
    <xf numFmtId="0" fontId="3" fillId="0" borderId="6" xfId="7" applyFont="1" applyBorder="1" applyAlignment="1">
      <alignment wrapText="1"/>
    </xf>
    <xf numFmtId="165" fontId="3" fillId="0" borderId="7" xfId="7" applyNumberFormat="1" applyFont="1" applyBorder="1" applyAlignment="1">
      <alignment wrapText="1"/>
    </xf>
    <xf numFmtId="165" fontId="3" fillId="0" borderId="8" xfId="7" applyNumberFormat="1" applyFont="1" applyBorder="1" applyAlignment="1">
      <alignment wrapText="1"/>
    </xf>
    <xf numFmtId="0" fontId="3" fillId="0" borderId="6" xfId="8" applyFont="1" applyBorder="1" applyAlignment="1">
      <alignment wrapText="1"/>
    </xf>
    <xf numFmtId="165" fontId="2" fillId="0" borderId="7" xfId="7" applyNumberFormat="1" applyFont="1" applyBorder="1" applyAlignment="1">
      <alignment horizontal="right"/>
    </xf>
    <xf numFmtId="165" fontId="2" fillId="0" borderId="8" xfId="7" applyNumberFormat="1" applyFont="1" applyBorder="1" applyAlignment="1">
      <alignment horizontal="right"/>
    </xf>
    <xf numFmtId="0" fontId="2" fillId="0" borderId="25" xfId="7" applyFont="1" applyBorder="1"/>
    <xf numFmtId="0" fontId="3" fillId="0" borderId="19" xfId="7" applyFont="1" applyBorder="1" applyAlignment="1">
      <alignment wrapText="1"/>
    </xf>
    <xf numFmtId="165" fontId="10" fillId="0" borderId="20" xfId="8" applyNumberFormat="1" applyFont="1" applyBorder="1" applyAlignment="1">
      <alignment horizontal="right"/>
    </xf>
    <xf numFmtId="0" fontId="3" fillId="0" borderId="1" xfId="1" applyFont="1" applyBorder="1"/>
    <xf numFmtId="14" fontId="3" fillId="0" borderId="2" xfId="1" applyNumberFormat="1" applyFont="1" applyBorder="1" applyAlignment="1">
      <alignment horizontal="right" vertical="center" wrapText="1"/>
    </xf>
    <xf numFmtId="0" fontId="3" fillId="0" borderId="3" xfId="1" applyFont="1" applyBorder="1"/>
    <xf numFmtId="0" fontId="3" fillId="0" borderId="4" xfId="1" applyFont="1" applyBorder="1"/>
    <xf numFmtId="0" fontId="3" fillId="0" borderId="5" xfId="1" applyFont="1" applyBorder="1"/>
    <xf numFmtId="0" fontId="5" fillId="0" borderId="6" xfId="1" applyFont="1" applyBorder="1" applyAlignment="1">
      <alignment vertical="center" wrapText="1"/>
    </xf>
    <xf numFmtId="0" fontId="6" fillId="0" borderId="6" xfId="1" applyFont="1" applyBorder="1" applyAlignment="1">
      <alignment vertical="center" wrapText="1"/>
    </xf>
    <xf numFmtId="38" fontId="2" fillId="0" borderId="7" xfId="2" applyNumberFormat="1" applyFont="1" applyBorder="1" applyAlignment="1">
      <alignment horizontal="right" wrapText="1"/>
    </xf>
    <xf numFmtId="0" fontId="5" fillId="0" borderId="1" xfId="1" applyFont="1" applyBorder="1" applyAlignment="1">
      <alignment vertical="center" wrapText="1"/>
    </xf>
    <xf numFmtId="0" fontId="8" fillId="0" borderId="3" xfId="1" applyFont="1" applyBorder="1" applyAlignment="1">
      <alignment vertical="center"/>
    </xf>
    <xf numFmtId="165" fontId="3" fillId="0" borderId="2" xfId="1" applyNumberFormat="1" applyFont="1" applyBorder="1" applyAlignment="1">
      <alignment vertical="top" wrapText="1"/>
    </xf>
    <xf numFmtId="0" fontId="2" fillId="0" borderId="6" xfId="1" applyFont="1" applyBorder="1" applyAlignment="1">
      <alignment vertical="center" wrapText="1"/>
    </xf>
    <xf numFmtId="0" fontId="5" fillId="0" borderId="10" xfId="1" applyFont="1" applyBorder="1" applyAlignment="1">
      <alignment vertical="center" wrapText="1"/>
    </xf>
    <xf numFmtId="165" fontId="3" fillId="0" borderId="11" xfId="1" applyNumberFormat="1" applyFont="1" applyBorder="1" applyAlignment="1">
      <alignment vertical="top" wrapText="1"/>
    </xf>
    <xf numFmtId="0" fontId="2" fillId="0" borderId="15" xfId="3" applyFont="1" applyBorder="1"/>
    <xf numFmtId="14" fontId="3" fillId="0" borderId="16" xfId="3" applyNumberFormat="1" applyFont="1" applyBorder="1" applyAlignment="1">
      <alignment vertical="center" wrapText="1"/>
    </xf>
    <xf numFmtId="0" fontId="10" fillId="0" borderId="17" xfId="3" applyFont="1" applyBorder="1" applyAlignment="1">
      <alignment vertical="center" wrapText="1"/>
    </xf>
    <xf numFmtId="165" fontId="3" fillId="0" borderId="14" xfId="3" applyNumberFormat="1" applyFont="1" applyBorder="1"/>
    <xf numFmtId="49" fontId="12" fillId="0" borderId="6" xfId="3" applyNumberFormat="1" applyFont="1" applyBorder="1" applyAlignment="1">
      <alignment vertical="center"/>
    </xf>
    <xf numFmtId="165" fontId="2" fillId="0" borderId="7" xfId="3" applyNumberFormat="1" applyFont="1" applyBorder="1"/>
    <xf numFmtId="49" fontId="12" fillId="0" borderId="6" xfId="3" applyNumberFormat="1" applyFont="1" applyBorder="1" applyAlignment="1">
      <alignment vertical="center" wrapText="1"/>
    </xf>
    <xf numFmtId="4" fontId="10" fillId="0" borderId="6" xfId="3" applyNumberFormat="1" applyFont="1" applyBorder="1" applyAlignment="1">
      <alignment vertical="center" wrapText="1"/>
    </xf>
    <xf numFmtId="165" fontId="3" fillId="0" borderId="7" xfId="3" applyNumberFormat="1" applyFont="1" applyBorder="1"/>
    <xf numFmtId="0" fontId="10" fillId="0" borderId="6" xfId="3" applyFont="1" applyBorder="1" applyAlignment="1">
      <alignment vertical="center"/>
    </xf>
    <xf numFmtId="49" fontId="13" fillId="0" borderId="6" xfId="3" applyNumberFormat="1" applyFont="1" applyBorder="1" applyAlignment="1">
      <alignment vertical="center" wrapText="1"/>
    </xf>
    <xf numFmtId="165" fontId="2" fillId="0" borderId="7" xfId="3" applyNumberFormat="1" applyFont="1" applyBorder="1" applyAlignment="1">
      <alignment vertical="center"/>
    </xf>
    <xf numFmtId="165" fontId="2" fillId="0" borderId="7" xfId="4" applyNumberFormat="1" applyFont="1" applyFill="1" applyBorder="1"/>
    <xf numFmtId="0" fontId="15" fillId="0" borderId="6" xfId="3" applyFont="1" applyBorder="1" applyAlignment="1">
      <alignment vertical="center" wrapText="1"/>
    </xf>
    <xf numFmtId="165" fontId="16" fillId="0" borderId="7" xfId="3" applyNumberFormat="1" applyFont="1" applyBorder="1"/>
    <xf numFmtId="0" fontId="10" fillId="0" borderId="6" xfId="3" applyFont="1" applyBorder="1" applyAlignment="1">
      <alignment vertical="center" wrapText="1"/>
    </xf>
    <xf numFmtId="165" fontId="3" fillId="0" borderId="8" xfId="3" applyNumberFormat="1" applyFont="1" applyBorder="1"/>
    <xf numFmtId="0" fontId="6" fillId="0" borderId="6" xfId="3" applyFont="1" applyBorder="1" applyAlignment="1">
      <alignment vertical="center" wrapText="1"/>
    </xf>
    <xf numFmtId="0" fontId="2" fillId="0" borderId="6" xfId="0" applyFont="1" applyBorder="1" applyAlignment="1">
      <alignment vertical="center" wrapText="1"/>
    </xf>
    <xf numFmtId="0" fontId="6" fillId="0" borderId="6" xfId="3" applyFont="1" applyBorder="1" applyAlignment="1">
      <alignment horizontal="left" vertical="center" wrapText="1" indent="2"/>
    </xf>
    <xf numFmtId="165" fontId="2" fillId="0" borderId="7" xfId="3" applyNumberFormat="1" applyFont="1" applyBorder="1" applyAlignment="1">
      <alignment horizontal="center"/>
    </xf>
    <xf numFmtId="165" fontId="2" fillId="0" borderId="7" xfId="3" applyNumberFormat="1" applyFont="1" applyBorder="1" applyAlignment="1">
      <alignment horizontal="right"/>
    </xf>
    <xf numFmtId="0" fontId="18" fillId="0" borderId="6" xfId="3" applyFont="1" applyBorder="1" applyAlignment="1">
      <alignment vertical="center" wrapText="1"/>
    </xf>
    <xf numFmtId="165" fontId="11" fillId="0" borderId="7" xfId="3" applyNumberFormat="1" applyFont="1" applyBorder="1"/>
    <xf numFmtId="0" fontId="10" fillId="0" borderId="6" xfId="6" applyFont="1" applyBorder="1" applyAlignment="1">
      <alignment vertical="top" wrapText="1"/>
    </xf>
    <xf numFmtId="165" fontId="2" fillId="0" borderId="8" xfId="3" applyNumberFormat="1" applyFont="1" applyBorder="1"/>
    <xf numFmtId="0" fontId="12" fillId="0" borderId="6" xfId="6" applyFont="1" applyBorder="1" applyAlignment="1">
      <alignment vertical="top" wrapText="1"/>
    </xf>
    <xf numFmtId="49" fontId="2" fillId="0" borderId="6" xfId="6" applyNumberFormat="1" applyFont="1" applyBorder="1" applyAlignment="1">
      <alignment vertical="top" wrapText="1"/>
    </xf>
    <xf numFmtId="0" fontId="15" fillId="0" borderId="13" xfId="6" applyFont="1" applyBorder="1" applyAlignment="1">
      <alignment vertical="top" wrapText="1"/>
    </xf>
    <xf numFmtId="165" fontId="16" fillId="0" borderId="18" xfId="3" applyNumberFormat="1" applyFont="1" applyBorder="1"/>
    <xf numFmtId="0" fontId="15" fillId="0" borderId="19" xfId="6" applyFont="1" applyBorder="1" applyAlignment="1">
      <alignment vertical="top" wrapText="1"/>
    </xf>
    <xf numFmtId="165" fontId="16" fillId="0" borderId="20" xfId="3" applyNumberFormat="1" applyFont="1" applyBorder="1"/>
    <xf numFmtId="0" fontId="22" fillId="0" borderId="0" xfId="13"/>
    <xf numFmtId="0" fontId="24" fillId="0" borderId="0" xfId="13" applyFont="1"/>
    <xf numFmtId="14" fontId="25" fillId="0" borderId="0" xfId="13" applyNumberFormat="1" applyFont="1" applyAlignment="1">
      <alignment horizontal="right"/>
    </xf>
    <xf numFmtId="14" fontId="22" fillId="0" borderId="0" xfId="13" applyNumberFormat="1"/>
    <xf numFmtId="4" fontId="22" fillId="0" borderId="0" xfId="13" applyNumberFormat="1"/>
    <xf numFmtId="3" fontId="22" fillId="0" borderId="0" xfId="13" applyNumberFormat="1"/>
    <xf numFmtId="4" fontId="25" fillId="0" borderId="0" xfId="13" applyNumberFormat="1" applyFont="1"/>
    <xf numFmtId="0" fontId="22" fillId="0" borderId="0" xfId="13" applyAlignment="1">
      <alignment wrapText="1"/>
    </xf>
    <xf numFmtId="4" fontId="22" fillId="0" borderId="0" xfId="13" applyNumberFormat="1" applyAlignment="1">
      <alignment wrapText="1"/>
    </xf>
    <xf numFmtId="170" fontId="22" fillId="0" borderId="0" xfId="13" applyNumberFormat="1"/>
    <xf numFmtId="165" fontId="16" fillId="0" borderId="28" xfId="3" applyNumberFormat="1" applyFont="1" applyBorder="1"/>
    <xf numFmtId="165" fontId="16" fillId="0" borderId="29" xfId="3" applyNumberFormat="1" applyFont="1" applyBorder="1"/>
    <xf numFmtId="3" fontId="2" fillId="0" borderId="7" xfId="7" applyNumberFormat="1" applyFont="1" applyBorder="1"/>
    <xf numFmtId="165" fontId="2" fillId="0" borderId="8" xfId="8" applyNumberFormat="1" applyFont="1" applyBorder="1" applyAlignment="1">
      <alignment horizontal="right"/>
    </xf>
    <xf numFmtId="165" fontId="10" fillId="0" borderId="8" xfId="8" applyNumberFormat="1" applyFont="1" applyBorder="1" applyAlignment="1">
      <alignment horizontal="right"/>
    </xf>
    <xf numFmtId="3" fontId="2" fillId="0" borderId="0" xfId="7" applyNumberFormat="1" applyFont="1"/>
    <xf numFmtId="3" fontId="2" fillId="0" borderId="25" xfId="7" applyNumberFormat="1" applyFont="1" applyBorder="1"/>
    <xf numFmtId="0" fontId="2" fillId="0" borderId="30" xfId="7" applyFont="1" applyBorder="1" applyAlignment="1">
      <alignment horizontal="left"/>
    </xf>
    <xf numFmtId="165" fontId="10" fillId="0" borderId="29" xfId="8" applyNumberFormat="1" applyFont="1" applyBorder="1" applyAlignment="1">
      <alignment horizontal="right"/>
    </xf>
    <xf numFmtId="0" fontId="3" fillId="0" borderId="31" xfId="10" applyFont="1" applyBorder="1" applyAlignment="1">
      <alignment wrapText="1"/>
    </xf>
    <xf numFmtId="169" fontId="3" fillId="0" borderId="32" xfId="10" applyNumberFormat="1" applyFont="1" applyBorder="1" applyAlignment="1">
      <alignment horizontal="center" wrapText="1"/>
    </xf>
    <xf numFmtId="169" fontId="3" fillId="0" borderId="33" xfId="10" applyNumberFormat="1" applyFont="1" applyBorder="1" applyAlignment="1">
      <alignment horizontal="center" wrapText="1"/>
    </xf>
    <xf numFmtId="169" fontId="2" fillId="0" borderId="4" xfId="10" applyNumberFormat="1" applyFont="1" applyBorder="1" applyAlignment="1">
      <alignment horizontal="center" wrapText="1"/>
    </xf>
    <xf numFmtId="169" fontId="2" fillId="0" borderId="5" xfId="10" applyNumberFormat="1" applyFont="1" applyBorder="1" applyAlignment="1">
      <alignment horizontal="center" wrapText="1"/>
    </xf>
    <xf numFmtId="0" fontId="3" fillId="0" borderId="15" xfId="11" applyFont="1" applyBorder="1" applyAlignment="1">
      <alignment wrapText="1"/>
    </xf>
    <xf numFmtId="169" fontId="2" fillId="0" borderId="34" xfId="10" applyNumberFormat="1" applyFont="1" applyBorder="1" applyAlignment="1">
      <alignment horizontal="center" wrapText="1"/>
    </xf>
    <xf numFmtId="165" fontId="3" fillId="0" borderId="4" xfId="10" applyNumberFormat="1" applyFont="1" applyBorder="1" applyAlignment="1">
      <alignment horizontal="center" wrapText="1"/>
    </xf>
    <xf numFmtId="0" fontId="26" fillId="0" borderId="0" xfId="0" applyFont="1" applyAlignment="1">
      <alignment horizontal="left"/>
    </xf>
    <xf numFmtId="1" fontId="30" fillId="3" borderId="13" xfId="0" applyNumberFormat="1" applyFont="1" applyFill="1" applyBorder="1" applyAlignment="1">
      <alignment horizontal="left" vertical="top" wrapText="1"/>
    </xf>
    <xf numFmtId="40" fontId="30" fillId="3" borderId="26" xfId="0" applyNumberFormat="1" applyFont="1" applyFill="1" applyBorder="1" applyAlignment="1">
      <alignment horizontal="right" vertical="top" wrapText="1"/>
    </xf>
    <xf numFmtId="0" fontId="30" fillId="3" borderId="26" xfId="0" applyFont="1" applyFill="1" applyBorder="1" applyAlignment="1">
      <alignment horizontal="right" vertical="top" wrapText="1"/>
    </xf>
    <xf numFmtId="0" fontId="30" fillId="3" borderId="27" xfId="0" applyFont="1" applyFill="1" applyBorder="1" applyAlignment="1">
      <alignment horizontal="right" vertical="top" wrapText="1"/>
    </xf>
    <xf numFmtId="1" fontId="30" fillId="0" borderId="13" xfId="0" applyNumberFormat="1" applyFont="1" applyBorder="1" applyAlignment="1">
      <alignment horizontal="left" vertical="top" wrapText="1"/>
    </xf>
    <xf numFmtId="40" fontId="30" fillId="0" borderId="26" xfId="0" applyNumberFormat="1" applyFont="1" applyBorder="1" applyAlignment="1">
      <alignment horizontal="right" vertical="top" wrapText="1"/>
    </xf>
    <xf numFmtId="0" fontId="30" fillId="0" borderId="26" xfId="0" applyFont="1" applyBorder="1" applyAlignment="1">
      <alignment horizontal="right" vertical="top" wrapText="1"/>
    </xf>
    <xf numFmtId="0" fontId="30" fillId="0" borderId="27" xfId="0" applyFont="1" applyBorder="1" applyAlignment="1">
      <alignment horizontal="right" vertical="top" wrapText="1"/>
    </xf>
    <xf numFmtId="40" fontId="30" fillId="0" borderId="27" xfId="0" applyNumberFormat="1" applyFont="1" applyBorder="1" applyAlignment="1">
      <alignment horizontal="right" vertical="top" wrapText="1"/>
    </xf>
    <xf numFmtId="164" fontId="2" fillId="0" borderId="35" xfId="1" applyNumberFormat="1" applyFont="1" applyBorder="1"/>
    <xf numFmtId="164" fontId="2" fillId="0" borderId="34" xfId="1" applyNumberFormat="1" applyFont="1" applyBorder="1"/>
    <xf numFmtId="164" fontId="2" fillId="0" borderId="4" xfId="1" applyNumberFormat="1" applyFont="1" applyBorder="1"/>
    <xf numFmtId="0" fontId="2" fillId="0" borderId="0" xfId="1" applyFont="1" applyAlignment="1">
      <alignment horizontal="center" wrapText="1"/>
    </xf>
    <xf numFmtId="0" fontId="3" fillId="0" borderId="0" xfId="1" applyFont="1" applyAlignment="1">
      <alignment horizontal="center" vertical="justify" wrapText="1"/>
    </xf>
    <xf numFmtId="0" fontId="3" fillId="0" borderId="0" xfId="1" applyFont="1" applyAlignment="1">
      <alignment horizontal="center" vertical="justify"/>
    </xf>
    <xf numFmtId="0" fontId="9" fillId="0" borderId="0" xfId="0" applyFont="1" applyAlignment="1">
      <alignment horizontal="left" vertical="center" wrapText="1"/>
    </xf>
    <xf numFmtId="2" fontId="5" fillId="0" borderId="0" xfId="1" applyNumberFormat="1" applyFont="1" applyAlignment="1">
      <alignment vertical="center" wrapText="1"/>
    </xf>
    <xf numFmtId="2" fontId="0" fillId="0" borderId="0" xfId="0" applyNumberFormat="1" applyAlignment="1">
      <alignment wrapText="1"/>
    </xf>
    <xf numFmtId="0" fontId="2" fillId="0" borderId="0" xfId="3" applyFont="1" applyAlignment="1">
      <alignment wrapText="1"/>
    </xf>
    <xf numFmtId="0" fontId="11" fillId="0" borderId="0" xfId="3" applyFont="1" applyAlignment="1">
      <alignment horizontal="center" vertical="justify" wrapText="1"/>
    </xf>
    <xf numFmtId="0" fontId="11" fillId="0" borderId="0" xfId="3" applyFont="1" applyAlignment="1">
      <alignment horizontal="left" vertical="justify" wrapText="1"/>
    </xf>
    <xf numFmtId="0" fontId="11" fillId="0" borderId="0" xfId="7" applyFont="1" applyAlignment="1">
      <alignment horizontal="center" vertical="justify" wrapText="1"/>
    </xf>
    <xf numFmtId="0" fontId="11" fillId="0" borderId="0" xfId="0" applyFont="1" applyAlignment="1">
      <alignment horizontal="center" vertical="justify"/>
    </xf>
    <xf numFmtId="0" fontId="3" fillId="0" borderId="23" xfId="10" applyFont="1" applyBorder="1" applyAlignment="1">
      <alignment horizontal="center" wrapText="1"/>
    </xf>
    <xf numFmtId="0" fontId="3" fillId="0" borderId="8" xfId="10" applyFont="1" applyBorder="1" applyAlignment="1">
      <alignment horizontal="center" wrapText="1"/>
    </xf>
    <xf numFmtId="0" fontId="2" fillId="0" borderId="0" xfId="10" applyFont="1" applyAlignment="1">
      <alignment horizontal="center" wrapText="1"/>
    </xf>
    <xf numFmtId="0" fontId="11" fillId="0" borderId="0" xfId="10" applyFont="1" applyAlignment="1">
      <alignment horizontal="center" vertical="justify" wrapText="1"/>
    </xf>
    <xf numFmtId="0" fontId="2" fillId="0" borderId="17" xfId="10" applyFont="1" applyBorder="1" applyAlignment="1">
      <alignment wrapText="1"/>
    </xf>
    <xf numFmtId="0" fontId="2" fillId="0" borderId="6" xfId="10" applyFont="1" applyBorder="1" applyAlignment="1">
      <alignment wrapText="1"/>
    </xf>
    <xf numFmtId="0" fontId="3" fillId="0" borderId="14" xfId="10" applyFont="1" applyBorder="1" applyAlignment="1">
      <alignment horizontal="center" wrapText="1"/>
    </xf>
    <xf numFmtId="0" fontId="3" fillId="0" borderId="7" xfId="10" applyFont="1" applyBorder="1" applyAlignment="1">
      <alignment horizontal="center" wrapText="1"/>
    </xf>
    <xf numFmtId="0" fontId="27" fillId="0" borderId="0" xfId="0" applyFont="1" applyAlignment="1">
      <alignment horizontal="center"/>
    </xf>
    <xf numFmtId="0" fontId="29" fillId="0" borderId="0" xfId="0" applyFont="1" applyAlignment="1">
      <alignment horizontal="center"/>
    </xf>
    <xf numFmtId="0" fontId="28" fillId="0" borderId="0" xfId="0" applyFont="1" applyAlignment="1">
      <alignment horizontal="left"/>
    </xf>
    <xf numFmtId="0" fontId="30" fillId="3" borderId="26" xfId="0" applyFont="1" applyFill="1" applyBorder="1" applyAlignment="1">
      <alignment vertical="top" wrapText="1"/>
    </xf>
    <xf numFmtId="0" fontId="30" fillId="0" borderId="26" xfId="0" applyFont="1" applyBorder="1" applyAlignment="1">
      <alignment vertical="top" wrapText="1" indent="2"/>
    </xf>
    <xf numFmtId="0" fontId="3" fillId="0" borderId="36" xfId="1" applyFont="1" applyBorder="1"/>
    <xf numFmtId="0" fontId="5" fillId="0" borderId="37" xfId="1" applyFont="1" applyBorder="1" applyAlignment="1">
      <alignment vertical="center" wrapText="1"/>
    </xf>
    <xf numFmtId="0" fontId="3" fillId="0" borderId="1" xfId="1" applyFont="1" applyBorder="1" applyAlignment="1">
      <alignment vertical="center"/>
    </xf>
    <xf numFmtId="0" fontId="2" fillId="0" borderId="0" xfId="3" applyFont="1" applyAlignment="1">
      <alignment horizontal="center"/>
    </xf>
    <xf numFmtId="0" fontId="3" fillId="0" borderId="38" xfId="3" applyFont="1" applyBorder="1" applyAlignment="1">
      <alignment horizontal="center"/>
    </xf>
    <xf numFmtId="49" fontId="12" fillId="0" borderId="37" xfId="3" applyNumberFormat="1" applyFont="1" applyBorder="1" applyAlignment="1">
      <alignment horizontal="center" vertical="center" wrapText="1"/>
    </xf>
    <xf numFmtId="0" fontId="15" fillId="0" borderId="37" xfId="3" applyFont="1" applyBorder="1" applyAlignment="1">
      <alignment horizontal="center" vertical="center" wrapText="1"/>
    </xf>
    <xf numFmtId="0" fontId="10" fillId="0" borderId="37" xfId="3" applyFont="1" applyBorder="1" applyAlignment="1">
      <alignment horizontal="center" vertical="center" wrapText="1"/>
    </xf>
    <xf numFmtId="0" fontId="6" fillId="0" borderId="37" xfId="3" applyFont="1" applyBorder="1" applyAlignment="1">
      <alignment horizontal="center" vertical="center" wrapText="1"/>
    </xf>
    <xf numFmtId="0" fontId="2" fillId="0" borderId="37" xfId="0" applyFont="1" applyBorder="1" applyAlignment="1">
      <alignment horizontal="center" vertical="center" wrapText="1"/>
    </xf>
    <xf numFmtId="0" fontId="18" fillId="0" borderId="37" xfId="3" applyFont="1" applyBorder="1" applyAlignment="1">
      <alignment horizontal="center" vertical="center" wrapText="1"/>
    </xf>
    <xf numFmtId="0" fontId="10" fillId="0" borderId="37" xfId="6" applyFont="1" applyBorder="1" applyAlignment="1">
      <alignment horizontal="center" vertical="top" wrapText="1"/>
    </xf>
    <xf numFmtId="0" fontId="12" fillId="0" borderId="37" xfId="6" applyFont="1" applyBorder="1" applyAlignment="1">
      <alignment horizontal="center" vertical="top" wrapText="1"/>
    </xf>
    <xf numFmtId="49" fontId="2" fillId="0" borderId="37" xfId="6" applyNumberFormat="1" applyFont="1" applyBorder="1" applyAlignment="1">
      <alignment horizontal="center" vertical="top" wrapText="1"/>
    </xf>
    <xf numFmtId="0" fontId="15" fillId="0" borderId="26" xfId="6" applyFont="1" applyBorder="1" applyAlignment="1">
      <alignment horizontal="center" vertical="top" wrapText="1"/>
    </xf>
    <xf numFmtId="0" fontId="15" fillId="0" borderId="42" xfId="6" applyFont="1" applyBorder="1" applyAlignment="1">
      <alignment horizontal="center" vertical="top" wrapText="1"/>
    </xf>
    <xf numFmtId="0" fontId="20" fillId="0" borderId="4" xfId="0" applyFont="1" applyBorder="1" applyAlignment="1">
      <alignment horizontal="center" wrapText="1"/>
    </xf>
    <xf numFmtId="0" fontId="20" fillId="0" borderId="0" xfId="0" applyFont="1" applyAlignment="1">
      <alignment horizontal="center" wrapText="1"/>
    </xf>
    <xf numFmtId="0" fontId="10" fillId="0" borderId="0" xfId="1" applyFont="1" applyAlignment="1">
      <alignment horizontal="center" vertical="center" wrapText="1"/>
    </xf>
    <xf numFmtId="0" fontId="10" fillId="0" borderId="0" xfId="3" applyFont="1" applyAlignment="1">
      <alignment horizontal="center" vertical="center" wrapText="1"/>
    </xf>
    <xf numFmtId="0" fontId="31" fillId="0" borderId="37" xfId="3" applyFont="1" applyBorder="1" applyAlignment="1">
      <alignment horizontal="center" vertical="center" wrapText="1"/>
    </xf>
    <xf numFmtId="0" fontId="31" fillId="0" borderId="37" xfId="3" applyFont="1" applyBorder="1" applyAlignment="1">
      <alignment horizontal="center" wrapText="1"/>
    </xf>
    <xf numFmtId="0" fontId="6" fillId="0" borderId="41" xfId="3" applyFont="1" applyBorder="1" applyAlignment="1">
      <alignment horizontal="center" wrapText="1"/>
    </xf>
    <xf numFmtId="49" fontId="12" fillId="0" borderId="37" xfId="3" applyNumberFormat="1" applyFont="1" applyBorder="1" applyAlignment="1">
      <alignment horizontal="center"/>
    </xf>
    <xf numFmtId="49" fontId="12" fillId="0" borderId="37" xfId="3" applyNumberFormat="1" applyFont="1" applyBorder="1" applyAlignment="1">
      <alignment horizontal="center" wrapText="1"/>
    </xf>
    <xf numFmtId="3" fontId="6" fillId="0" borderId="37" xfId="3" applyNumberFormat="1" applyFont="1" applyBorder="1" applyAlignment="1">
      <alignment horizontal="center" wrapText="1"/>
    </xf>
    <xf numFmtId="0" fontId="6" fillId="0" borderId="37" xfId="3" applyFont="1" applyBorder="1" applyAlignment="1">
      <alignment horizontal="center"/>
    </xf>
    <xf numFmtId="49" fontId="13" fillId="0" borderId="37" xfId="3" applyNumberFormat="1" applyFont="1" applyBorder="1" applyAlignment="1">
      <alignment horizontal="center" wrapText="1"/>
    </xf>
    <xf numFmtId="0" fontId="6"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8" fillId="0" borderId="39" xfId="1" applyFont="1" applyBorder="1" applyAlignment="1">
      <alignment horizontal="center" vertical="center"/>
    </xf>
    <xf numFmtId="0" fontId="5" fillId="0" borderId="40" xfId="1" applyFont="1" applyBorder="1" applyAlignment="1">
      <alignment horizontal="center" vertical="center" wrapText="1"/>
    </xf>
    <xf numFmtId="0" fontId="5" fillId="0" borderId="1" xfId="1" applyFont="1" applyBorder="1" applyAlignment="1">
      <alignment horizontal="center" vertical="center" wrapText="1"/>
    </xf>
    <xf numFmtId="0" fontId="8" fillId="0" borderId="36" xfId="1" applyFont="1" applyBorder="1" applyAlignment="1">
      <alignment horizontal="center" vertical="center"/>
    </xf>
    <xf numFmtId="0" fontId="5" fillId="0" borderId="37" xfId="1" applyFont="1" applyBorder="1" applyAlignment="1">
      <alignment horizontal="center" vertical="center" wrapText="1"/>
    </xf>
    <xf numFmtId="0" fontId="2" fillId="0" borderId="37" xfId="1" applyFont="1" applyBorder="1" applyAlignment="1">
      <alignment horizontal="center" vertical="center" wrapText="1"/>
    </xf>
  </cellXfs>
  <cellStyles count="15">
    <cellStyle name="Debit" xfId="4" xr:uid="{934722E8-9698-4108-9162-FBA9A1946301}"/>
    <cellStyle name="Обычный" xfId="0" builtinId="0"/>
    <cellStyle name="Обычный 2" xfId="11" xr:uid="{96E7DC46-7855-45FF-9A94-D3E6D1E47BD3}"/>
    <cellStyle name="Обычный 2_Ф.1 и Ф.2 пак.отч.БРК по 30.09.2012г." xfId="8" xr:uid="{986CE55D-ACE8-4ACA-8394-683AF9D65A31}"/>
    <cellStyle name="Обычный 2_Формы 1,2 в БРК за 11 мес2012г" xfId="6" xr:uid="{6E0128EA-01E3-4ECB-BF2F-501DCEB11998}"/>
    <cellStyle name="Обычный 3" xfId="10" xr:uid="{585796AC-3DAD-45E9-9B9F-32A8884B41DF}"/>
    <cellStyle name="Обычный 4" xfId="12" xr:uid="{C41E2484-FE0D-425B-B298-BBFB17BC4DCF}"/>
    <cellStyle name="Обычный 4 2" xfId="7" xr:uid="{293D0F2B-4C77-49E5-9A33-F1D45BD76D43}"/>
    <cellStyle name="Обычный 5" xfId="14" xr:uid="{7BA5F7B8-85D2-46A7-90BB-7A56C90023B6}"/>
    <cellStyle name="Обычный_ДДС12" xfId="1" xr:uid="{2CBBF3E2-F50D-4038-9C12-4A1569DD873A}"/>
    <cellStyle name="Обычный_Отчет о движении ДС 2кв2011г." xfId="9" xr:uid="{B1ADE2C0-7DAE-43FD-98B3-96293D580B94}"/>
    <cellStyle name="Обычный_ф.1-" xfId="2" xr:uid="{DC6AA390-A5A8-4637-A3AF-1FB029A6D8E8}"/>
    <cellStyle name="Обычный_Ф.1 и Ф.2 пак.отч.БРК по 30.09.2012г." xfId="3" xr:uid="{DB5A3616-9BE4-43D0-B152-A455612F32EE}"/>
    <cellStyle name="Обычный_ф.2" xfId="5" xr:uid="{8C5AA851-0E2B-4264-A2F8-C17C6A4E7479}"/>
    <cellStyle name="Стиль 1" xfId="13" xr:uid="{90F60D6A-0768-4F60-A147-5B99F742BB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calcChain" Target="calcChain.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externalLink" Target="externalLinks/externalLink115.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AKB%20Kyrgyzstan\B\Kyrgyzstan_2004_TB.xls?45EA5754" TargetMode="External"/><Relationship Id="rId1" Type="http://schemas.openxmlformats.org/officeDocument/2006/relationships/externalLinkPath" Target="file:///\\45EA5754\Kyrgyzstan_2004_TB.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45EA5754\Kyrgyzstan_2004_TB.xls"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03.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2" Type="http://schemas.microsoft.com/office/2019/04/relationships/externalLinkLong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7FBD5F3C" TargetMode="External"/><Relationship Id="rId1" Type="http://schemas.openxmlformats.org/officeDocument/2006/relationships/externalLinkPath" Target="file:///\\7FBD5F3C\&#1088;&#1072;&#1089;&#1095;&#1077;&#1090;%20&#1079;&#1072;&#1088;&#1087;&#1083;&#1072;&#1090;&#1099;.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file:///\\192.168.0.20\kdbl\Users\mtursunbekova\DBK%20Leasing\Documents%20and%20Settings\MKossayev.RU\Local%20Settings\Temporary%20Internet%20Files\OLK80\My%20Documents\0_PROJECTS\09_Scala_01_12\2_Scala_01_12_wp\Scala_12_01_WP\Scala_01_12_WP_I-sec_Treas&amp;Property.xls?D6C904C4" TargetMode="External"/><Relationship Id="rId1" Type="http://schemas.openxmlformats.org/officeDocument/2006/relationships/externalLinkPath" Target="file:///\\D6C904C4\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F99F1F0\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Sever\PBC\Taxes\My%20Documents\Marcel\Personal\Curre?7CE058BA" TargetMode="External"/><Relationship Id="rId1" Type="http://schemas.openxmlformats.org/officeDocument/2006/relationships/externalLinkPath" Target="file:///\\7CE058BA\Curre"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7CE058BA\Curre"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Murzaliev.RU\Desktop\other\AKB%20Kyrgyzstan\Working%20papers\TB.xls?416FEEC3" TargetMode="External"/><Relationship Id="rId1" Type="http://schemas.openxmlformats.org/officeDocument/2006/relationships/externalLinkPath" Target="file:///\\416FEEC3\T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416FEEC3\T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192.168.0.20\kdbl\Documents%20and%20Settings\tkametov\My%20Documents\PROJECTS\EvrazBank\2006%206%20months%20audit\WP\G,I\Key%20process\My%20Documents\0_PROJECTS\09_Scala_01_12\2_Scala_01_12_wp\Scala_12_01_WP\Scala_01_12_WP_I-sec_Treas&amp;Property.xls?A067ED7A" TargetMode="External"/><Relationship Id="rId1" Type="http://schemas.openxmlformats.org/officeDocument/2006/relationships/externalLinkPath" Target="file:///\\A067ED7A\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81.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Sever\PBC\Taxes\My%20Documents\Marcel\Training\train?38AD80D5" TargetMode="External"/><Relationship Id="rId1" Type="http://schemas.openxmlformats.org/officeDocument/2006/relationships/externalLinkPath" Target="file:///\\38AD80D5\train"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38AD80D5\train" TargetMode="External"/></Relationships>
</file>

<file path=xl/externalLinks/_rels/externalLink83.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8.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7.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 val="PPE 2"/>
      <sheetName val="Stmnt of fin position"/>
      <sheetName val="Prelim Cost"/>
      <sheetName val="Depreciation"/>
      <sheetName val="Lead"/>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 val="1-1"/>
      <sheetName val="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CrYrAssumptions"/>
      <sheetName val="Excess Calc"/>
      <sheetName val="Notes"/>
      <sheetName val="1. Ввод"/>
      <sheetName val="2. Макроэкономика"/>
      <sheetName val="4.Нормативы"/>
      <sheetName val="3. Расчеты"/>
      <sheetName val="Баланс"/>
      <sheetName val="FA movement schedule"/>
      <sheetName val="FA_summary"/>
      <sheetName val="78"/>
      <sheetName val="客戶清單customer list"/>
      <sheetName val="Sheet1"/>
      <sheetName val="Ã«ÀûÂÊ·ÖÎö±í"/>
      <sheetName val="ZD_BUD"/>
      <sheetName val="НДПИ"/>
      <sheetName val="Анализ закл. работ"/>
      <sheetName val="Assum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sheetName val="Лист2"/>
      <sheetName val="Актив(1)"/>
      <sheetName val="Сводная"/>
      <sheetName val="ДДСАБ"/>
      <sheetName val="ДДСККБ"/>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 val="b-4"/>
      <sheetName val="Бюджет"/>
      <sheetName val="REPO Deals"/>
      <sheetName val="34-38.2"/>
      <sheetName val="Training Plan Template"/>
      <sheetName val="Note 13"/>
      <sheetName val="CPI"/>
      <sheetName val="Прил 6.1."/>
      <sheetName val="Конс_"/>
      <sheetName val="PP&amp;E_mvt_for_2003"/>
      <sheetName val="PR_CN"/>
      <sheetName val="Общая_информация"/>
      <sheetName val="Intercompany_transactions"/>
      <sheetName val="Cash_CCI_Detail"/>
      <sheetName val="KEGOC_-_Global"/>
      <sheetName val="Sarbai_MES"/>
      <sheetName val="Б_мчас_(П)"/>
      <sheetName val="д_7_001"/>
      <sheetName val="1_вариант__2009_"/>
      <sheetName val="поставка_сравн13"/>
      <sheetName val="Prelim_Cost"/>
      <sheetName val="Добыча_нефти4"/>
      <sheetName val="Апрель"/>
      <sheetName val="Июль"/>
      <sheetName val="Июнь"/>
      <sheetName val="TBA"/>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row r="1">
          <cell r="A1">
            <v>0</v>
          </cell>
        </row>
      </sheetData>
      <sheetData sheetId="124">
        <row r="1">
          <cell r="A1">
            <v>0</v>
          </cell>
        </row>
      </sheetData>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refreshError="1"/>
      <sheetData sheetId="19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 val="ДДСАБ"/>
      <sheetName val="ДДСККБ"/>
      <sheetName val="комплекс работ калькуляции  2"/>
      <sheetName val="комплекс работ калькуляции 1"/>
      <sheetName val="справка"/>
      <sheetName val="МО 0012"/>
      <sheetName val="Ввод"/>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17-21 апреля"/>
      <sheetName val="КБ"/>
      <sheetName val="1P-MO"/>
      <sheetName val="Инвест_портфель"/>
      <sheetName val="ИЛЦ ЮГ-СЦ"/>
      <sheetName val="Database (RUR)Mar YTD"/>
      <sheetName val="Статьи бюджета"/>
      <sheetName val="Контрагенты"/>
      <sheetName val="Бизнесы"/>
    </sheetNames>
    <sheetDataSet>
      <sheetData sheetId="0">
        <row r="22">
          <cell r="C22" t="str">
            <v>ОАО"Казпочта"</v>
          </cell>
        </row>
      </sheetData>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 val="Лист 1"/>
      <sheetName val="Акт2001"/>
      <sheetName val="_"/>
      <sheetName val="с_1_1_97"/>
      <sheetName val="с_1_1_97_2"/>
      <sheetName val="с_1_12_98"/>
      <sheetName val="Добыча_нефти4"/>
      <sheetName val="поставка_сравн13"/>
      <sheetName val="1_класс"/>
      <sheetName val="2_класс"/>
      <sheetName val="3_класс"/>
      <sheetName val="4_класс"/>
      <sheetName val="5_класс"/>
      <sheetName val="1Утв_ТК__Capex_07_"/>
      <sheetName val="balans_3"/>
    </sheetNames>
    <sheetDataSet>
      <sheetData sheetId="0" refreshError="1"/>
      <sheetData sheetId="1" refreshError="1"/>
      <sheetData sheetId="2" refreshError="1">
        <row r="1">
          <cell r="A1" t="str">
            <v xml:space="preserve">Дата </v>
          </cell>
          <cell r="B1" t="str">
            <v>Курс закрытия,
тенге</v>
          </cell>
          <cell r="C1" t="str">
            <v>Средневзвешенный курс</v>
          </cell>
          <cell r="D1" t="str">
            <v>Объем, 
тыс.
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 xml:space="preserve">Объем
</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счплвед"/>
      <sheetName val="расч ведомость"/>
      <sheetName val="справка"/>
      <sheetName val="Данные"/>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 sheetId="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комплекс работ калькуляции  2"/>
      <sheetName val="комплекс работ калькуляции 1"/>
      <sheetName val="справка"/>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 val="17-21 апреля"/>
      <sheetName val="Статьи бюджета"/>
      <sheetName val="Контрагенты"/>
      <sheetName val="Бизнесы"/>
      <sheetName val="1P-MO"/>
      <sheetName val="Инвест_портфель"/>
      <sheetName val="ИЛЦ ЮГ-СЦ"/>
      <sheetName val="топливо"/>
      <sheetName val="Потребители"/>
      <sheetName val="Hidden"/>
      <sheetName val="Inventory Count Sheet"/>
      <sheetName val="I1"/>
      <sheetName val="УФ"/>
      <sheetName val="ЗФ"/>
      <sheetName val="ВФ"/>
      <sheetName val="АФ"/>
      <sheetName val="Аст"/>
      <sheetName val="ЮФ"/>
      <sheetName val="МФ"/>
      <sheetName val="сравнен"/>
      <sheetName val="XREF"/>
      <sheetName val="Нормативы"/>
      <sheetName val="Изменяемые данные"/>
      <sheetName val="AHEPS"/>
      <sheetName val="OshHPP"/>
      <sheetName val="BHPP"/>
      <sheetName val="summary"/>
      <sheetName val="Памятка_по_заполнению2"/>
      <sheetName val="МО_00122"/>
      <sheetName val="Cost_99v982"/>
      <sheetName val="12_из_57_АЗС2"/>
      <sheetName val="комплекс_работ_калькуляции__21"/>
      <sheetName val="комплекс_работ_калькуляции_11"/>
      <sheetName val="Обoрот_баланс_и_его_формы_1_011"/>
      <sheetName val="__2_3_22"/>
      <sheetName val="GAAP_TB_31_12_01__detail_p&amp;l1"/>
      <sheetName val="общ_фонд__1"/>
      <sheetName val="объем_работ1"/>
      <sheetName val="FA_movement_schedule1"/>
      <sheetName val="опер_1_1_-Сырье_имат_1"/>
      <sheetName val="опер_1_6__Топливо_и_ГСМ1"/>
      <sheetName val="опер1_7_-Энергия1"/>
      <sheetName val="опер_2_2_3_-Рем_зд__и_сооруж_1"/>
      <sheetName val="опер_2_2_5_-Рем_нефт_обор_1"/>
      <sheetName val="опер_2_4_4_-Трансп_расх_1"/>
      <sheetName val="опер_2_4_4_2_-Перев_пасаж1"/>
      <sheetName val="опер_2_4_4_3_-спецразр1"/>
      <sheetName val="опер_2_5_1_1_-Дезинфекция1"/>
      <sheetName val="опер_2_5_1_2_-Ком_усл_1"/>
      <sheetName val="опер_2_5_2_4_-Тех_дефект1"/>
      <sheetName val="опер_2_5_2_5_-техобсл_трансп1"/>
      <sheetName val="опер_2_5_2_6_-Тех_обсл_оргтех_1"/>
      <sheetName val="опер_2_5_2_7-обслуж_ав-ки1"/>
      <sheetName val="опер_2_5_2_11_-Обсл_кондиц_хол1"/>
      <sheetName val="опер_2_5_2_22тех_осм1"/>
      <sheetName val="опер_2_5_2_25_-Освид_рем_бал1"/>
      <sheetName val="опер_2_5_3_-стандартизация1"/>
      <sheetName val="опер_2_6_1_-Охрана_объекта1"/>
      <sheetName val="опер_2_7_-Охрана_труда1"/>
      <sheetName val="опер_2_10_2_-Связь1"/>
      <sheetName val="опер_2_12_-Страхование1"/>
      <sheetName val="опер_2_13_7_-Прочие_услуги1"/>
      <sheetName val="опер_2_13_8_-Стирка_спецодежды1"/>
      <sheetName val="опер_2_15_-Усл_по_хранению1"/>
      <sheetName val="опер_3_1_-Оплата_труда_и_преми1"/>
      <sheetName val="опер_3_1_5-6_Опл_труда_-мат_п1"/>
      <sheetName val="опер_3_2_-Отчисление1"/>
      <sheetName val="опер_3_3_13_-Питание1"/>
      <sheetName val="опер_3_4-Путевки1"/>
      <sheetName val="опер_4-Амортизация1"/>
      <sheetName val="опер_5-Расх_по_налогам1"/>
      <sheetName val="опер_6_2_-Командировочные1"/>
      <sheetName val="Общ_и_адм_затр_2_9_17_-Усл_тип1"/>
      <sheetName val="3_5_11"/>
      <sheetName val="Об_и_адм_6_7_7_подпис_на_газет1"/>
      <sheetName val="нояб_081"/>
      <sheetName val="из_сем2"/>
      <sheetName val="HKM_RTC_Crude_costs1"/>
      <sheetName val="2_спец_затраты-себестоимость1"/>
      <sheetName val="Добыча_нефти41"/>
      <sheetName val="Book_Adjustments1"/>
      <sheetName val="H3_100_Rollforward1"/>
      <sheetName val="%_threshhold(salary)1"/>
      <sheetName val="ISL_Corporate1"/>
      <sheetName val="ISL_SME1"/>
      <sheetName val="ISL_Retail1"/>
      <sheetName val="ИП_ДО_БЛ_1"/>
      <sheetName val="Database_(RUR)Mar_YTD1"/>
      <sheetName val="Статьи_бюджета1"/>
      <sheetName val="Памятка_по_заполнению1"/>
      <sheetName val="МО_00121"/>
      <sheetName val="Cost_99v981"/>
      <sheetName val="12_из_57_АЗС1"/>
      <sheetName val="комплекс_работ_калькуляции__2"/>
      <sheetName val="комплекс_работ_калькуляции_1"/>
      <sheetName val="Обoрот_баланс_и_его_формы_1_01"/>
      <sheetName val="__2_3_21"/>
      <sheetName val="GAAP_TB_31_12_01__detail_p&amp;l"/>
      <sheetName val="общ_фонд__"/>
      <sheetName val="объем_работ"/>
      <sheetName val="FA_movement_schedule"/>
      <sheetName val="опер_1_1_-Сырье_имат_"/>
      <sheetName val="опер_1_6__Топливо_и_ГСМ"/>
      <sheetName val="опер1_7_-Энергия"/>
      <sheetName val="опер_2_2_3_-Рем_зд__и_сооруж_"/>
      <sheetName val="опер_2_2_5_-Рем_нефт_обор_"/>
      <sheetName val="опер_2_4_4_-Трансп_расх_"/>
      <sheetName val="опер_2_4_4_2_-Перев_пасаж"/>
      <sheetName val="опер_2_4_4_3_-спецразр"/>
      <sheetName val="опер_2_5_1_1_-Дезинфекция"/>
      <sheetName val="опер_2_5_1_2_-Ком_усл_"/>
      <sheetName val="опер_2_5_2_4_-Тех_дефект"/>
      <sheetName val="опер_2_5_2_5_-техобсл_трансп"/>
      <sheetName val="опер_2_5_2_6_-Тех_обсл_оргтех_"/>
      <sheetName val="опер_2_5_2_7-обслуж_ав-ки"/>
      <sheetName val="опер_2_5_2_11_-Обсл_кондиц_хол_"/>
      <sheetName val="опер_2_5_2_22тех_осм"/>
      <sheetName val="опер_2_5_2_25_-Освид_рем_бал"/>
      <sheetName val="опер_2_5_3_-стандартизация"/>
      <sheetName val="опер_2_6_1_-Охрана_объекта"/>
      <sheetName val="опер_2_7_-Охрана_труда"/>
      <sheetName val="опер_2_10_2_-Связь"/>
      <sheetName val="опер_2_12_-Страхование"/>
      <sheetName val="опер_2_13_7_-Прочие_услуги"/>
      <sheetName val="опер_2_13_8_-Стирка_спецодежды"/>
      <sheetName val="опер_2_15_-Усл_по_хранению"/>
      <sheetName val="опер_3_1_-Оплата_труда_и_премии"/>
      <sheetName val="опер_3_1_5-6_Опл_труда_-мат_п"/>
      <sheetName val="опер_3_2_-Отчисление"/>
      <sheetName val="опер_3_3_13_-Питание"/>
      <sheetName val="опер_3_4-Путевки"/>
      <sheetName val="опер_4-Амортизация"/>
      <sheetName val="опер_5-Расх_по_налогам"/>
      <sheetName val="опер_6_2_-Командировочные"/>
      <sheetName val="Общ_и_адм_затр_2_9_17_-Усл_тип_"/>
      <sheetName val="3_5_1"/>
      <sheetName val="Об_и_адм_6_7_7_подпис_на_газеты"/>
      <sheetName val="нояб_08"/>
      <sheetName val="из_сем1"/>
      <sheetName val="HKM_RTC_Crude_costs"/>
      <sheetName val="2_спец_затраты-себестоимость"/>
      <sheetName val="Добыча_нефти4"/>
      <sheetName val="Book_Adjustments"/>
      <sheetName val="H3_100_Rollforward"/>
      <sheetName val="%_threshhold(salary)"/>
      <sheetName val="ISL_Corporate"/>
      <sheetName val="ISL_SME"/>
      <sheetName val="ISL_Retail"/>
      <sheetName val="ИП_ДО_БЛ_"/>
      <sheetName val="Database_(RUR)Mar_YTD"/>
      <sheetName val="Статьи_бюджета"/>
      <sheetName val="АБ"/>
      <sheetName val="ККБ"/>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ow r="22">
          <cell r="C22" t="str">
            <v>ОАО"Казпочта"</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22">
          <cell r="C22" t="str">
            <v>ОАО"Казпочта"</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refreshError="1"/>
      <sheetData sheetId="26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СПгнг"/>
      <sheetName val="10Cash"/>
      <sheetName val="Rollforward"/>
      <sheetName val="ниигкр"/>
      <sheetName val="класс"/>
      <sheetName val="#ССЫЛКА"/>
      <sheetName val="FES"/>
      <sheetName val="База"/>
      <sheetName val="из сем"/>
      <sheetName val="Пр3"/>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8210.09"/>
      <sheetName val="ОС и ИН (120)"/>
      <sheetName val="технический-НЕ УДАЛЯТЬ"/>
      <sheetName val="depreciation testing"/>
      <sheetName val="PV-date"/>
      <sheetName val="_USER_MANAT_CREDITY_REGION_ARHI"/>
      <sheetName val="Haul cons"/>
      <sheetName val="\A\USER\MANAT\CREDITY\REGION\AR"/>
      <sheetName val="1. Ввод"/>
      <sheetName val="s"/>
      <sheetName val="ЯНВАРЬ"/>
      <sheetName val="Справочник"/>
      <sheetName val="TB Atai excel"/>
      <sheetName val="Sum Statement"/>
      <sheetName val="KAR10"/>
      <sheetName val="Контакты"/>
      <sheetName val="скала"/>
      <sheetName val="март детально"/>
      <sheetName val="T6.200"/>
      <sheetName val="\\KZWKHASENOVGA\aws\Documents a"/>
      <sheetName val="РБУ"/>
      <sheetName val="ввод-вывод ОС авг2004- 2005"/>
      <sheetName val="XLR_NoRangeSheet"/>
      <sheetName val="Добыча нефти4"/>
      <sheetName val="TB"/>
      <sheetName val="PR CN"/>
      <sheetName val="Цеховые"/>
      <sheetName val="Ставки"/>
      <sheetName val="Баланс"/>
      <sheetName val="Profit &amp; Loss Total"/>
      <sheetName val="TMP"/>
      <sheetName val="Тип обучения"/>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 val="ЦХЛ 2004"/>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Production_Ref_Q-1-3"/>
      <sheetName val="F-2_1"/>
      <sheetName val="тип_шпал"/>
      <sheetName val="Г_анализ"/>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48_"/>
      <sheetName val="SC_search"/>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sap 2"/>
      <sheetName val="V-40"/>
      <sheetName val="V-100"/>
      <sheetName val="V-60"/>
      <sheetName val="V-110"/>
      <sheetName val="V-115"/>
      <sheetName val="V-130"/>
      <sheetName val="V-140"/>
      <sheetName val="V-1"/>
      <sheetName val="REPORT"/>
      <sheetName val="SENSITIVITY"/>
      <sheetName val="Графика_1"/>
      <sheetName val="Пересчитанные_доходы_и_расходы"/>
      <sheetName val="KPI_2"/>
      <sheetName val="P&amp;L_(сценарий_2)"/>
      <sheetName val="Cash_flow"/>
      <sheetName val="Cash_flow_(сценар_2)"/>
      <sheetName val="расшиф__Баланса_(2)"/>
      <sheetName val="расшиф__Баланса_(сценар_2)"/>
      <sheetName val="Прилож_4__Форма_БП3_Баланс"/>
      <sheetName val="Прилож_4__Форма_БП3_Баланс_2"/>
      <sheetName val="Прилож__3_Форма_БП2_ОПиУ"/>
      <sheetName val="Прилож__3_Форма_БП2_ОПиУ_2"/>
      <sheetName val="CamExecum"/>
      <sheetName val="Q-110_ARO151017"/>
      <sheetName val="discount_rate"/>
      <sheetName val="ERPs_by_country_Damodaran"/>
      <sheetName val="US_treasury"/>
      <sheetName val="U2_102-5217,2207,2217"/>
      <sheetName val="B_1"/>
      <sheetName val="A_100"/>
      <sheetName val="Ссудный_портфель"/>
      <sheetName val="Добыча_нефти4"/>
      <sheetName val="поставка_сравн13"/>
      <sheetName val="Сдача_"/>
      <sheetName val="Project_Detail_Inputs"/>
      <sheetName val="Precision_and_factor_tables"/>
      <sheetName val="Sheet1"/>
      <sheetName val="OSV_9m2020"/>
      <sheetName val="Code"/>
      <sheetName val="Breakdown"/>
      <sheetName val="Graph Info (2) Mth"/>
      <sheetName val="Cover Sheet"/>
      <sheetName val="Threshold Table"/>
      <sheetName val="TB 30.11"/>
      <sheetName val="gaeshpetco"/>
      <sheetName val="Tabeller"/>
      <sheetName val="Форма2"/>
      <sheetName val="Форма1"/>
      <sheetName val="700-H"/>
      <sheetName val="Price book"/>
      <sheetName val="Cost elements"/>
      <sheetName val="Cost centers"/>
      <sheetName val="Mining costs"/>
      <sheetName val="Capex Summary"/>
      <sheetName val="Hours Projection-2020 rework"/>
      <sheetName val="Major equipment hours"/>
      <sheetName val="Summary stocks"/>
      <sheetName val="Summary services"/>
      <sheetName val="Equipment Library"/>
      <sheetName val="Asset Structure"/>
      <sheetName val="Minor equipment hours"/>
      <sheetName val="Fuel analysis"/>
      <sheetName val="Fuel"/>
      <sheetName val="Inventory transactions1"/>
      <sheetName val="Stock analysis"/>
      <sheetName val="Stocks"/>
      <sheetName val="Services"/>
      <sheetName val="Summary_Graphs"/>
      <sheetName val="MM analysis"/>
      <sheetName val="MM Q3 &amp; 2021"/>
      <sheetName val="MM Actual"/>
      <sheetName val="Inputs 1"/>
      <sheetName val="Blasting"/>
      <sheetName val="D&amp;B Analysis"/>
      <sheetName val="Drilling"/>
      <sheetName val="Actual hours"/>
      <sheetName val="Hours for Lubricants"/>
      <sheetName val="Trim_production"/>
      <sheetName val="Slurry"/>
      <sheetName val="Unadjusted TB-33100"/>
      <sheetName val="TB426 USD &amp; KZT"/>
      <sheetName val="JV-Additional Brkdown  Suspens"/>
      <sheetName val="JV - Suspense Reclass"/>
      <sheetName val="Malt price (Grains 2006)"/>
      <sheetName val="FX rates"/>
      <sheetName val="STATEMENTS"/>
      <sheetName val="TB30699"/>
      <sheetName val="Workings Schedule"/>
      <sheetName val="V"/>
      <sheetName val="P&amp;L-BS-CF"/>
      <sheetName val="CELTIS"/>
      <sheetName val="FOB BARGE"/>
      <sheetName val="Input1"/>
      <sheetName val="Database"/>
      <sheetName val="Base Data"/>
      <sheetName val="Summary WACC Estimation"/>
      <sheetName val="Control Panel"/>
      <sheetName val="Title"/>
      <sheetName val="TARIFFE"/>
      <sheetName val="Inputs and assumptions"/>
      <sheetName val="euro"/>
      <sheetName val="IPOTESI"/>
      <sheetName val="Actuel"/>
      <sheetName val="3Q JV-Interest Cap."/>
      <sheetName val="Feuil1"/>
      <sheetName val="Interface"/>
      <sheetName val="Capital Structure"/>
      <sheetName val="Overheads"/>
      <sheetName val="PREZZI"/>
      <sheetName val="CALCOLO"/>
      <sheetName val="Operation"/>
      <sheetName val="CALCOLI"/>
      <sheetName val="Assunzioni"/>
      <sheetName val="Control"/>
      <sheetName val="TB30999vs30699"/>
      <sheetName val="Input"/>
      <sheetName val="Construction"/>
      <sheetName val="PL"/>
      <sheetName val="BS3"/>
      <sheetName val="Sensitivity source"/>
      <sheetName val="WC"/>
      <sheetName val="Input Data"/>
      <sheetName val="MassBal-Phase II"/>
      <sheetName val="Группировка ТМЦ"/>
      <sheetName val="Index_list"/>
      <sheetName val="1,3_новая"/>
      <sheetName val="Дин. оборотн. ср-в!!!"/>
      <sheetName val="Уровень показателей!!!"/>
      <sheetName val="Б3!!!"/>
      <sheetName val="Б1"/>
      <sheetName val="Data,_This"/>
      <sheetName val="Dialog_data"/>
      <sheetName val="Date_calculations"/>
      <sheetName val="Parameters"/>
      <sheetName val="SBM Reserve"/>
      <sheetName val="IPR_VOG"/>
      <sheetName val="Sum"/>
      <sheetName val="Hidden"/>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row r="31">
          <cell r="B31">
            <v>0</v>
          </cell>
        </row>
      </sheetData>
      <sheetData sheetId="100">
        <row r="31">
          <cell r="B31" t="str">
            <v>According to article 165 of the Administrative Code of Republic of Tajikistan (RT), "unauthorized use of subsoil, the conclusion of transactions, in direct or hidden form, violating the right of state ownership</v>
          </cell>
        </row>
      </sheetData>
      <sheetData sheetId="101"/>
      <sheetData sheetId="102">
        <row r="31">
          <cell r="B31">
            <v>0</v>
          </cell>
        </row>
      </sheetData>
      <sheetData sheetId="103">
        <row r="31">
          <cell r="B31">
            <v>0</v>
          </cell>
        </row>
      </sheetData>
      <sheetData sheetId="104">
        <row r="31">
          <cell r="B31" t="str">
            <v>According to article 165 of the Administrative Code of Republic of Tajikistan (RT), "unauthorized use of subsoil, the conclusion of transactions, in direct or hidden form, violating the right of state ownership</v>
          </cell>
        </row>
      </sheetData>
      <sheetData sheetId="105">
        <row r="31">
          <cell r="B31">
            <v>0</v>
          </cell>
        </row>
      </sheetData>
      <sheetData sheetId="106">
        <row r="31">
          <cell r="B31">
            <v>0</v>
          </cell>
        </row>
      </sheetData>
      <sheetData sheetId="107"/>
      <sheetData sheetId="108">
        <row r="31">
          <cell r="B31">
            <v>0</v>
          </cell>
        </row>
      </sheetData>
      <sheetData sheetId="109">
        <row r="31">
          <cell r="B31">
            <v>0</v>
          </cell>
        </row>
      </sheetData>
      <sheetData sheetId="110">
        <row r="31">
          <cell r="B31" t="str">
            <v>According to article 165 of the Administrative Code of Republic of Tajikistan (RT), "unauthorized use of subsoil, the conclusion of transactions, in direct or hidden form, violating the right of state ownership</v>
          </cell>
        </row>
      </sheetData>
      <sheetData sheetId="111"/>
      <sheetData sheetId="112">
        <row r="31">
          <cell r="B31">
            <v>0</v>
          </cell>
        </row>
      </sheetData>
      <sheetData sheetId="113"/>
      <sheetData sheetId="114">
        <row r="31">
          <cell r="B31">
            <v>0</v>
          </cell>
        </row>
      </sheetData>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row r="31">
          <cell r="B31">
            <v>0</v>
          </cell>
        </row>
      </sheetData>
      <sheetData sheetId="117">
        <row r="31">
          <cell r="B31">
            <v>0</v>
          </cell>
        </row>
      </sheetData>
      <sheetData sheetId="118"/>
      <sheetData sheetId="119">
        <row r="31">
          <cell r="B31">
            <v>0</v>
          </cell>
        </row>
      </sheetData>
      <sheetData sheetId="120">
        <row r="31">
          <cell r="B31">
            <v>0</v>
          </cell>
        </row>
      </sheetData>
      <sheetData sheetId="121">
        <row r="31">
          <cell r="B31" t="str">
            <v>According to article 165 of the Administrative Code of Republic of Tajikistan (RT), "unauthorized use of subsoil, the conclusion of transactions, in direct or hidden form, violating the right of state ownership</v>
          </cell>
        </row>
      </sheetData>
      <sheetData sheetId="122">
        <row r="31">
          <cell r="B31">
            <v>0</v>
          </cell>
        </row>
      </sheetData>
      <sheetData sheetId="123">
        <row r="31">
          <cell r="B31">
            <v>0</v>
          </cell>
        </row>
      </sheetData>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11">
          <cell r="H11">
            <v>15750000</v>
          </cell>
        </row>
      </sheetData>
      <sheetData sheetId="163">
        <row r="31">
          <cell r="B31">
            <v>64821.38241765873</v>
          </cell>
        </row>
      </sheetData>
      <sheetData sheetId="164"/>
      <sheetData sheetId="165">
        <row r="11">
          <cell r="H11">
            <v>15750000</v>
          </cell>
        </row>
      </sheetData>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ow r="31">
          <cell r="B31">
            <v>0</v>
          </cell>
        </row>
      </sheetData>
      <sheetData sheetId="244"/>
      <sheetData sheetId="245"/>
      <sheetData sheetId="246">
        <row r="31">
          <cell r="B31">
            <v>0</v>
          </cell>
        </row>
      </sheetData>
      <sheetData sheetId="247"/>
      <sheetData sheetId="248">
        <row r="31">
          <cell r="B31">
            <v>0</v>
          </cell>
        </row>
      </sheetData>
      <sheetData sheetId="249"/>
      <sheetData sheetId="250"/>
      <sheetData sheetId="251">
        <row r="31">
          <cell r="B31">
            <v>0</v>
          </cell>
        </row>
      </sheetData>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row r="1">
          <cell r="A1" t="str">
            <v>Downloaded from BI Publisher</v>
          </cell>
        </row>
      </sheetData>
      <sheetData sheetId="291"/>
      <sheetData sheetId="292">
        <row r="1">
          <cell r="A1" t="str">
            <v>Downloaded from BI Publisher</v>
          </cell>
        </row>
      </sheetData>
      <sheetData sheetId="293"/>
      <sheetData sheetId="294">
        <row r="1">
          <cell r="A1" t="str">
            <v>Downloaded from BI Publisher</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sheetData sheetId="359" refreshError="1"/>
      <sheetData sheetId="360" refreshError="1"/>
      <sheetData sheetId="361" refreshError="1"/>
      <sheetData sheetId="362" refreshError="1"/>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 val="Comparison_BS"/>
      <sheetName val="Comparison_IS"/>
      <sheetName val="Prelim_Cost"/>
      <sheetName val="CamKum_Prod"/>
      <sheetName val="C_25"/>
      <sheetName val="Накопител__пенс__"/>
      <sheetName val="ЦХЛ_2004"/>
      <sheetName val="Comp_equip"/>
      <sheetName val="Mach_&amp;_equip"/>
      <sheetName val="total_receipt"/>
      <sheetName val="Курс USD"/>
      <sheetName val="Comparison_BS1"/>
      <sheetName val="Comparison_IS1"/>
      <sheetName val="Prelim_Cost1"/>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refreshError="1"/>
      <sheetData sheetId="72"/>
      <sheetData sheetId="73"/>
      <sheetData sheetId="7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 val="Расчет_Ин"/>
      <sheetName val="ИнвестицииСвод"/>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cell>
          <cell r="H12" t="str">
            <v/>
          </cell>
          <cell r="K12" t="str">
            <v/>
          </cell>
          <cell r="N12" t="str">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cell>
          <cell r="E14" t="str">
            <v/>
          </cell>
          <cell r="H14" t="str">
            <v/>
          </cell>
          <cell r="K14" t="str">
            <v/>
          </cell>
          <cell r="N14" t="str">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cell>
          <cell r="D37">
            <v>500.93907058321133</v>
          </cell>
          <cell r="E37">
            <v>381.16198749320284</v>
          </cell>
          <cell r="F37" t="str">
            <v/>
          </cell>
          <cell r="G37">
            <v>0</v>
          </cell>
          <cell r="H37">
            <v>0</v>
          </cell>
          <cell r="I37" t="str">
            <v/>
          </cell>
          <cell r="J37">
            <v>0</v>
          </cell>
          <cell r="K37">
            <v>0</v>
          </cell>
          <cell r="L37" t="str">
            <v/>
          </cell>
          <cell r="M37">
            <v>0</v>
          </cell>
          <cell r="N37">
            <v>0</v>
          </cell>
          <cell r="O37" t="str">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cell>
          <cell r="H73" t="str">
            <v/>
          </cell>
          <cell r="K73" t="str">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cell>
          <cell r="E75" t="str">
            <v/>
          </cell>
          <cell r="H75" t="str">
            <v/>
          </cell>
          <cell r="K75" t="str">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cell>
          <cell r="F98" t="str">
            <v/>
          </cell>
          <cell r="I98" t="str">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cell r="K28" t="str">
            <v xml:space="preserve"> </v>
          </cell>
          <cell r="L28" t="str">
            <v xml:space="preserve"> </v>
          </cell>
          <cell r="M28" t="str">
            <v xml:space="preserve"> </v>
          </cell>
          <cell r="N28" t="str">
            <v xml:space="preserve"> </v>
          </cell>
          <cell r="O28" t="str">
            <v xml:space="preserve">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xml:space="preserve">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Mine Cost/BCM - 2002 Average</v>
          </cell>
          <cell r="C3">
            <v>0.43638935985225796</v>
          </cell>
          <cell r="D3">
            <v>0.43638935985225796</v>
          </cell>
          <cell r="E3">
            <v>0.43638935985225796</v>
          </cell>
          <cell r="F3">
            <v>0.43638935985225796</v>
          </cell>
          <cell r="G3">
            <v>0.43638935985225796</v>
          </cell>
          <cell r="H3">
            <v>0.43638935985225796</v>
          </cell>
          <cell r="I3">
            <v>0.43638935985225796</v>
          </cell>
          <cell r="J3">
            <v>0.43638935985225796</v>
          </cell>
          <cell r="K3">
            <v>0.43638935985225796</v>
          </cell>
          <cell r="L3">
            <v>0.43638935985225796</v>
          </cell>
          <cell r="M3">
            <v>0.43638935985225796</v>
          </cell>
          <cell r="N3">
            <v>0.43638935985225796</v>
          </cell>
        </row>
        <row r="4">
          <cell r="B4" t="str">
            <v>Mine Cost/BCM - 2002 Actual</v>
          </cell>
          <cell r="C4">
            <v>1.6879280070204343</v>
          </cell>
          <cell r="D4">
            <v>1.7779286257910571</v>
          </cell>
          <cell r="E4">
            <v>1.7117032243200416</v>
          </cell>
          <cell r="F4">
            <v>0</v>
          </cell>
          <cell r="G4">
            <v>0</v>
          </cell>
          <cell r="H4">
            <v>0</v>
          </cell>
          <cell r="I4">
            <v>0</v>
          </cell>
          <cell r="J4">
            <v>0</v>
          </cell>
          <cell r="K4">
            <v>0</v>
          </cell>
          <cell r="L4">
            <v>0</v>
          </cell>
          <cell r="M4">
            <v>0</v>
          </cell>
          <cell r="N4">
            <v>0</v>
          </cell>
        </row>
        <row r="5">
          <cell r="B5" t="str">
            <v>Mine Cost/BCM - 2001 Average</v>
          </cell>
          <cell r="C5">
            <v>1.56304585507459</v>
          </cell>
          <cell r="D5">
            <v>1.56304585507459</v>
          </cell>
          <cell r="E5">
            <v>1.56304585507459</v>
          </cell>
          <cell r="F5">
            <v>1.56304585507459</v>
          </cell>
          <cell r="G5">
            <v>1.56304585507459</v>
          </cell>
          <cell r="H5">
            <v>1.56304585507459</v>
          </cell>
          <cell r="I5">
            <v>1.56304585507459</v>
          </cell>
          <cell r="J5">
            <v>1.56304585507459</v>
          </cell>
          <cell r="K5">
            <v>1.56304585507459</v>
          </cell>
          <cell r="L5">
            <v>1.56304585507459</v>
          </cell>
          <cell r="M5">
            <v>1.56304585507459</v>
          </cell>
          <cell r="N5">
            <v>1.56304585507459</v>
          </cell>
        </row>
        <row r="6">
          <cell r="B6" t="str">
            <v>Mine Cost/BCM - 2000 Average</v>
          </cell>
          <cell r="C6">
            <v>1.6807205603285489</v>
          </cell>
          <cell r="D6">
            <v>1.6807205603285489</v>
          </cell>
          <cell r="E6">
            <v>1.6807205603285489</v>
          </cell>
          <cell r="F6">
            <v>1.6807205603285489</v>
          </cell>
          <cell r="G6">
            <v>1.6807205603285489</v>
          </cell>
          <cell r="H6">
            <v>1.6807205603285489</v>
          </cell>
          <cell r="I6">
            <v>1.6807205603285489</v>
          </cell>
          <cell r="J6">
            <v>1.6807205603285489</v>
          </cell>
          <cell r="K6">
            <v>1.6807205603285489</v>
          </cell>
          <cell r="L6">
            <v>1.6807205603285489</v>
          </cell>
          <cell r="M6">
            <v>1.6807205603285489</v>
          </cell>
          <cell r="N6">
            <v>1.6807205603285489</v>
          </cell>
        </row>
        <row r="7">
          <cell r="B7" t="str">
            <v>Mine Cost/BCM - 1999 Average</v>
          </cell>
          <cell r="C7">
            <v>1.9300000000000002</v>
          </cell>
          <cell r="D7">
            <v>1.9300000000000002</v>
          </cell>
          <cell r="E7">
            <v>1.9300000000000002</v>
          </cell>
          <cell r="F7">
            <v>1.9300000000000002</v>
          </cell>
          <cell r="G7">
            <v>1.9300000000000002</v>
          </cell>
          <cell r="H7">
            <v>1.9300000000000002</v>
          </cell>
          <cell r="I7">
            <v>1.9300000000000002</v>
          </cell>
          <cell r="J7">
            <v>1.9300000000000002</v>
          </cell>
          <cell r="K7">
            <v>1.9300000000000002</v>
          </cell>
          <cell r="L7">
            <v>1.9300000000000002</v>
          </cell>
          <cell r="M7">
            <v>1.9300000000000002</v>
          </cell>
          <cell r="N7">
            <v>1.9300000000000002</v>
          </cell>
        </row>
        <row r="8">
          <cell r="B8" t="str">
            <v>Mine Cost/BCM - 1998 Average</v>
          </cell>
          <cell r="C8">
            <v>2.2747599051946357</v>
          </cell>
          <cell r="D8">
            <v>2.2747599051946357</v>
          </cell>
          <cell r="E8">
            <v>2.2747599051946357</v>
          </cell>
          <cell r="F8">
            <v>2.2747599051946357</v>
          </cell>
          <cell r="G8">
            <v>2.2747599051946357</v>
          </cell>
          <cell r="H8">
            <v>2.2747599051946357</v>
          </cell>
          <cell r="I8">
            <v>2.2747599051946357</v>
          </cell>
          <cell r="J8">
            <v>2.2747599051946357</v>
          </cell>
          <cell r="K8">
            <v>2.2747599051946357</v>
          </cell>
          <cell r="L8">
            <v>2.2747599051946357</v>
          </cell>
          <cell r="M8">
            <v>2.2747599051946357</v>
          </cell>
          <cell r="N8">
            <v>2.2747599051946357</v>
          </cell>
        </row>
        <row r="9">
          <cell r="B9" t="str">
            <v>Mine Cost/BCM - 1997 Average</v>
          </cell>
          <cell r="C9">
            <v>2.5906945813098559</v>
          </cell>
          <cell r="D9">
            <v>2.5906945813098559</v>
          </cell>
          <cell r="E9">
            <v>2.5906945813098559</v>
          </cell>
          <cell r="F9">
            <v>2.5906945813098559</v>
          </cell>
          <cell r="G9">
            <v>2.5906945813098559</v>
          </cell>
          <cell r="H9">
            <v>2.5906945813098559</v>
          </cell>
          <cell r="I9">
            <v>2.5906945813098559</v>
          </cell>
          <cell r="J9">
            <v>2.5906945813098559</v>
          </cell>
          <cell r="K9">
            <v>2.5906945813098559</v>
          </cell>
          <cell r="L9">
            <v>2.5906945813098559</v>
          </cell>
          <cell r="M9">
            <v>2.5906945813098559</v>
          </cell>
          <cell r="N9">
            <v>2.5906945813098559</v>
          </cell>
        </row>
        <row r="10">
          <cell r="B10" t="str">
            <v>Mine Target Line - 1999 Budget less 5%</v>
          </cell>
          <cell r="C10">
            <v>2.1185</v>
          </cell>
          <cell r="D10">
            <v>2.1185</v>
          </cell>
          <cell r="E10">
            <v>2.1185</v>
          </cell>
          <cell r="F10">
            <v>2.1185</v>
          </cell>
          <cell r="G10">
            <v>2.1185</v>
          </cell>
          <cell r="H10">
            <v>2.1185</v>
          </cell>
          <cell r="I10">
            <v>2.1185</v>
          </cell>
          <cell r="J10">
            <v>2.1185</v>
          </cell>
          <cell r="K10">
            <v>2.1185</v>
          </cell>
          <cell r="L10">
            <v>2.1185</v>
          </cell>
          <cell r="M10">
            <v>2.1185</v>
          </cell>
          <cell r="N10">
            <v>2.1185</v>
          </cell>
        </row>
        <row r="37">
          <cell r="C37" t="str">
            <v>Jan</v>
          </cell>
          <cell r="D37" t="str">
            <v>Feb</v>
          </cell>
          <cell r="E37" t="str">
            <v>Mar</v>
          </cell>
          <cell r="F37" t="str">
            <v>Apr</v>
          </cell>
          <cell r="G37" t="str">
            <v>May</v>
          </cell>
          <cell r="H37" t="str">
            <v>Jun</v>
          </cell>
          <cell r="I37" t="str">
            <v>Jul</v>
          </cell>
          <cell r="J37" t="str">
            <v>Aug</v>
          </cell>
          <cell r="K37" t="str">
            <v>Sep</v>
          </cell>
          <cell r="L37" t="str">
            <v>Oct</v>
          </cell>
          <cell r="M37" t="str">
            <v>Nov</v>
          </cell>
          <cell r="N37" t="str">
            <v>Dec</v>
          </cell>
        </row>
        <row r="38">
          <cell r="B38" t="str">
            <v>Mill Cost/Tonne  - 2002 Actual</v>
          </cell>
          <cell r="C38">
            <v>4.0822461032245565</v>
          </cell>
          <cell r="D38">
            <v>5.0266297184664053</v>
          </cell>
          <cell r="E38">
            <v>5.2823966201434782</v>
          </cell>
          <cell r="F38">
            <v>0</v>
          </cell>
          <cell r="G38">
            <v>0</v>
          </cell>
          <cell r="H38">
            <v>0</v>
          </cell>
          <cell r="I38">
            <v>0</v>
          </cell>
          <cell r="J38">
            <v>0</v>
          </cell>
          <cell r="K38">
            <v>0</v>
          </cell>
          <cell r="L38">
            <v>0</v>
          </cell>
          <cell r="M38">
            <v>0</v>
          </cell>
          <cell r="N38">
            <v>0</v>
          </cell>
        </row>
        <row r="39">
          <cell r="B39" t="str">
            <v>Mill Cost/Tonne  - 2002 Average</v>
          </cell>
          <cell r="C39">
            <v>1.1789186096230277</v>
          </cell>
          <cell r="D39">
            <v>1.1789186096230277</v>
          </cell>
          <cell r="E39">
            <v>1.1789186096230277</v>
          </cell>
          <cell r="F39">
            <v>1.1789186096230277</v>
          </cell>
          <cell r="G39">
            <v>1.1789186096230277</v>
          </cell>
          <cell r="H39">
            <v>1.1789186096230277</v>
          </cell>
          <cell r="I39">
            <v>1.1789186096230277</v>
          </cell>
          <cell r="J39">
            <v>1.1789186096230277</v>
          </cell>
          <cell r="K39">
            <v>1.1789186096230277</v>
          </cell>
          <cell r="L39">
            <v>1.1789186096230277</v>
          </cell>
          <cell r="M39">
            <v>1.1789186096230277</v>
          </cell>
          <cell r="N39">
            <v>1.1789186096230277</v>
          </cell>
        </row>
        <row r="40">
          <cell r="B40" t="str">
            <v>Mill Cost/Tonne  - 2001 Average</v>
          </cell>
          <cell r="C40">
            <v>5.6501037754442729</v>
          </cell>
          <cell r="D40">
            <v>5.6501037754442729</v>
          </cell>
          <cell r="E40">
            <v>5.6501037754442729</v>
          </cell>
          <cell r="F40">
            <v>5.6501037754442729</v>
          </cell>
          <cell r="G40">
            <v>5.6501037754442729</v>
          </cell>
          <cell r="H40">
            <v>5.6501037754442729</v>
          </cell>
          <cell r="I40">
            <v>5.6501037754442729</v>
          </cell>
          <cell r="J40">
            <v>5.6501037754442729</v>
          </cell>
          <cell r="K40">
            <v>5.6501037754442729</v>
          </cell>
          <cell r="L40">
            <v>5.6501037754442729</v>
          </cell>
          <cell r="M40">
            <v>5.6501037754442729</v>
          </cell>
          <cell r="N40">
            <v>5.6501037754442729</v>
          </cell>
        </row>
        <row r="41">
          <cell r="B41" t="str">
            <v>Mill Cost/Tonne  - 2000 Average</v>
          </cell>
          <cell r="C41">
            <v>5.3071253133821337</v>
          </cell>
          <cell r="D41">
            <v>5.3071253133821337</v>
          </cell>
          <cell r="E41">
            <v>5.3071253133821337</v>
          </cell>
          <cell r="F41">
            <v>5.3071253133821337</v>
          </cell>
          <cell r="G41">
            <v>5.3071253133821337</v>
          </cell>
          <cell r="H41">
            <v>5.3071253133821337</v>
          </cell>
          <cell r="I41">
            <v>5.3071253133821337</v>
          </cell>
          <cell r="J41">
            <v>5.3071253133821337</v>
          </cell>
          <cell r="K41">
            <v>5.3071253133821337</v>
          </cell>
          <cell r="L41">
            <v>5.3071253133821337</v>
          </cell>
          <cell r="M41">
            <v>5.3071253133821337</v>
          </cell>
          <cell r="N41">
            <v>5.3071253133821337</v>
          </cell>
        </row>
        <row r="42">
          <cell r="B42" t="str">
            <v>Mill Cost/Tonne - 1999 Average</v>
          </cell>
          <cell r="C42">
            <v>5.4699999999999989</v>
          </cell>
          <cell r="D42">
            <v>5.4699999999999989</v>
          </cell>
          <cell r="E42">
            <v>5.4699999999999989</v>
          </cell>
          <cell r="F42">
            <v>5.4699999999999989</v>
          </cell>
          <cell r="G42">
            <v>5.4699999999999989</v>
          </cell>
          <cell r="H42">
            <v>5.4699999999999989</v>
          </cell>
          <cell r="I42">
            <v>5.4699999999999989</v>
          </cell>
          <cell r="J42">
            <v>5.4699999999999989</v>
          </cell>
          <cell r="K42">
            <v>5.4699999999999989</v>
          </cell>
          <cell r="L42">
            <v>5.4699999999999989</v>
          </cell>
          <cell r="M42">
            <v>5.4699999999999989</v>
          </cell>
          <cell r="N42">
            <v>5.4699999999999989</v>
          </cell>
        </row>
        <row r="43">
          <cell r="B43" t="str">
            <v>Mill Cost/Tonne - 1998 Average</v>
          </cell>
          <cell r="C43">
            <v>6.3906201647464274</v>
          </cell>
          <cell r="D43">
            <v>6.3906201647464274</v>
          </cell>
          <cell r="E43">
            <v>6.3906201647464274</v>
          </cell>
          <cell r="F43">
            <v>6.3906201647464274</v>
          </cell>
          <cell r="G43">
            <v>6.3906201647464274</v>
          </cell>
          <cell r="H43">
            <v>6.3906201647464274</v>
          </cell>
          <cell r="I43">
            <v>6.3906201647464274</v>
          </cell>
          <cell r="J43">
            <v>6.3906201647464274</v>
          </cell>
          <cell r="K43">
            <v>6.3906201647464274</v>
          </cell>
          <cell r="L43">
            <v>6.3906201647464274</v>
          </cell>
          <cell r="M43">
            <v>6.3906201647464274</v>
          </cell>
          <cell r="N43">
            <v>6.3906201647464274</v>
          </cell>
        </row>
        <row r="44">
          <cell r="B44" t="str">
            <v>Mill Cost/Tonne - 1997 Average</v>
          </cell>
          <cell r="C44">
            <v>6.5480554972770397</v>
          </cell>
          <cell r="D44">
            <v>6.5480554972770397</v>
          </cell>
          <cell r="E44">
            <v>6.5480554972770397</v>
          </cell>
          <cell r="F44">
            <v>6.5480554972770397</v>
          </cell>
          <cell r="G44">
            <v>6.5480554972770397</v>
          </cell>
          <cell r="H44">
            <v>6.5480554972770397</v>
          </cell>
          <cell r="I44">
            <v>6.5480554972770397</v>
          </cell>
          <cell r="J44">
            <v>6.5480554972770397</v>
          </cell>
          <cell r="K44">
            <v>6.5480554972770397</v>
          </cell>
          <cell r="L44">
            <v>6.5480554972770397</v>
          </cell>
          <cell r="M44">
            <v>6.5480554972770397</v>
          </cell>
          <cell r="N44">
            <v>6.5480554972770397</v>
          </cell>
        </row>
        <row r="45">
          <cell r="B45" t="str">
            <v>Mill Target Line - 1999 Budget less 5%</v>
          </cell>
          <cell r="C45">
            <v>5.6011999999999995</v>
          </cell>
          <cell r="D45">
            <v>5.6011999999999995</v>
          </cell>
          <cell r="E45">
            <v>5.6011999999999995</v>
          </cell>
          <cell r="F45">
            <v>5.6011999999999995</v>
          </cell>
          <cell r="G45">
            <v>5.6011999999999995</v>
          </cell>
          <cell r="H45">
            <v>5.6011999999999995</v>
          </cell>
          <cell r="I45">
            <v>5.6011999999999995</v>
          </cell>
          <cell r="J45">
            <v>5.6011999999999995</v>
          </cell>
          <cell r="K45">
            <v>5.6011999999999995</v>
          </cell>
          <cell r="L45">
            <v>5.6011999999999995</v>
          </cell>
          <cell r="M45">
            <v>5.6011999999999995</v>
          </cell>
          <cell r="N45">
            <v>5.6011999999999995</v>
          </cell>
        </row>
        <row r="72">
          <cell r="C72" t="str">
            <v>Jan</v>
          </cell>
          <cell r="D72" t="str">
            <v>Feb</v>
          </cell>
          <cell r="E72" t="str">
            <v>Mar</v>
          </cell>
          <cell r="F72" t="str">
            <v>Apr</v>
          </cell>
          <cell r="G72" t="str">
            <v>May</v>
          </cell>
          <cell r="H72" t="str">
            <v>Jun</v>
          </cell>
          <cell r="I72" t="str">
            <v>Jul</v>
          </cell>
          <cell r="J72" t="str">
            <v>Aug</v>
          </cell>
          <cell r="K72" t="str">
            <v>Sep</v>
          </cell>
          <cell r="L72" t="str">
            <v>Oct</v>
          </cell>
          <cell r="M72" t="str">
            <v>Nov</v>
          </cell>
          <cell r="N72" t="str">
            <v>Dec</v>
          </cell>
        </row>
        <row r="73">
          <cell r="B73" t="str">
            <v>Mill Cost/oz Poured - 2002 Actual</v>
          </cell>
          <cell r="C73">
            <v>33.888849737630892</v>
          </cell>
          <cell r="D73">
            <v>45.520155212628254</v>
          </cell>
          <cell r="E73">
            <v>51.207829465906386</v>
          </cell>
          <cell r="F73">
            <v>0</v>
          </cell>
          <cell r="G73">
            <v>0</v>
          </cell>
          <cell r="H73">
            <v>0</v>
          </cell>
          <cell r="I73">
            <v>0</v>
          </cell>
          <cell r="J73">
            <v>0</v>
          </cell>
          <cell r="K73">
            <v>0</v>
          </cell>
          <cell r="L73">
            <v>0</v>
          </cell>
          <cell r="M73">
            <v>0</v>
          </cell>
        </row>
        <row r="74">
          <cell r="B74" t="str">
            <v>Mill Cost/oz Poured - 2002 Average</v>
          </cell>
          <cell r="C74">
            <v>12.52</v>
          </cell>
          <cell r="D74">
            <v>12.52</v>
          </cell>
          <cell r="E74">
            <v>12.52</v>
          </cell>
          <cell r="F74">
            <v>12.52</v>
          </cell>
          <cell r="G74">
            <v>12.52</v>
          </cell>
          <cell r="H74">
            <v>12.52</v>
          </cell>
          <cell r="I74">
            <v>12.52</v>
          </cell>
          <cell r="J74">
            <v>12.52</v>
          </cell>
          <cell r="K74">
            <v>12.52</v>
          </cell>
          <cell r="L74">
            <v>12.52</v>
          </cell>
          <cell r="M74">
            <v>12.52</v>
          </cell>
          <cell r="N74">
            <v>12.52</v>
          </cell>
        </row>
        <row r="75">
          <cell r="B75" t="str">
            <v>Mill Cost/oz Poured - 2001 Average</v>
          </cell>
          <cell r="C75">
            <v>42.641258914646798</v>
          </cell>
          <cell r="D75">
            <v>42.641258914646798</v>
          </cell>
          <cell r="E75">
            <v>42.641258914646798</v>
          </cell>
          <cell r="F75">
            <v>42.641258914646798</v>
          </cell>
          <cell r="G75">
            <v>42.641258914646798</v>
          </cell>
          <cell r="H75">
            <v>42.641258914646798</v>
          </cell>
          <cell r="I75">
            <v>42.641258914646798</v>
          </cell>
          <cell r="J75">
            <v>42.641258914646798</v>
          </cell>
          <cell r="K75">
            <v>42.641258914646798</v>
          </cell>
          <cell r="L75">
            <v>42.641258914646798</v>
          </cell>
          <cell r="M75">
            <v>42.641258914646798</v>
          </cell>
          <cell r="N75">
            <v>42.641258914646798</v>
          </cell>
        </row>
        <row r="76">
          <cell r="B76" t="str">
            <v>Mill Cost/oz Poured - 2000 Average</v>
          </cell>
          <cell r="C76">
            <v>43.546545157130574</v>
          </cell>
          <cell r="D76">
            <v>43.546545157130574</v>
          </cell>
          <cell r="E76">
            <v>43.546545157130574</v>
          </cell>
          <cell r="F76">
            <v>43.546545157130574</v>
          </cell>
          <cell r="G76">
            <v>43.546545157130574</v>
          </cell>
          <cell r="H76">
            <v>43.546545157130574</v>
          </cell>
          <cell r="I76">
            <v>43.546545157130574</v>
          </cell>
          <cell r="J76">
            <v>43.546545157130574</v>
          </cell>
          <cell r="K76">
            <v>43.546545157130574</v>
          </cell>
          <cell r="L76">
            <v>43.546545157130574</v>
          </cell>
          <cell r="M76">
            <v>43.546545157130574</v>
          </cell>
          <cell r="N76">
            <v>43.546545157130574</v>
          </cell>
        </row>
        <row r="77">
          <cell r="B77" t="str">
            <v>Mill Cost/oz Poured - 1999 Average</v>
          </cell>
          <cell r="C77">
            <v>47.500108923005357</v>
          </cell>
          <cell r="D77">
            <v>47.500108923005357</v>
          </cell>
          <cell r="E77">
            <v>47.500108923005357</v>
          </cell>
          <cell r="F77">
            <v>47.500108923005357</v>
          </cell>
          <cell r="G77">
            <v>47.500108923005357</v>
          </cell>
          <cell r="H77">
            <v>47.500108923005357</v>
          </cell>
          <cell r="I77">
            <v>47.500108923005357</v>
          </cell>
          <cell r="J77">
            <v>47.500108923005357</v>
          </cell>
          <cell r="K77">
            <v>47.500108923005357</v>
          </cell>
          <cell r="L77">
            <v>47.500108923005357</v>
          </cell>
          <cell r="M77">
            <v>47.500108923005357</v>
          </cell>
          <cell r="N77">
            <v>47.500108923005357</v>
          </cell>
        </row>
        <row r="78">
          <cell r="B78" t="str">
            <v>Mill Cost/oz Poured - 1998 Average</v>
          </cell>
          <cell r="C78">
            <v>52.047061121177506</v>
          </cell>
          <cell r="D78">
            <v>52.047061121177506</v>
          </cell>
          <cell r="E78">
            <v>52.047061121177506</v>
          </cell>
          <cell r="F78">
            <v>52.047061121177506</v>
          </cell>
          <cell r="G78">
            <v>52.047061121177506</v>
          </cell>
          <cell r="H78">
            <v>52.047061121177506</v>
          </cell>
          <cell r="I78">
            <v>52.047061121177506</v>
          </cell>
          <cell r="J78">
            <v>52.047061121177506</v>
          </cell>
          <cell r="K78">
            <v>52.047061121177506</v>
          </cell>
          <cell r="L78">
            <v>52.047061121177506</v>
          </cell>
          <cell r="M78">
            <v>52.047061121177506</v>
          </cell>
          <cell r="N78">
            <v>52.047061121177506</v>
          </cell>
        </row>
        <row r="79">
          <cell r="B79" t="str">
            <v>Mill Cost/oz Poured - 1997 Average</v>
          </cell>
          <cell r="C79">
            <v>52.455117329382524</v>
          </cell>
          <cell r="D79">
            <v>52.455117329382524</v>
          </cell>
          <cell r="E79">
            <v>52.455117329382524</v>
          </cell>
          <cell r="F79">
            <v>52.455117329382524</v>
          </cell>
          <cell r="G79">
            <v>52.455117329382524</v>
          </cell>
          <cell r="H79">
            <v>52.455117329382524</v>
          </cell>
          <cell r="I79">
            <v>52.455117329382524</v>
          </cell>
          <cell r="J79">
            <v>52.455117329382524</v>
          </cell>
          <cell r="K79">
            <v>52.455117329382524</v>
          </cell>
          <cell r="L79">
            <v>52.455117329382524</v>
          </cell>
          <cell r="M79">
            <v>52.455117329382524</v>
          </cell>
          <cell r="N79">
            <v>52.455117329382524</v>
          </cell>
        </row>
        <row r="80">
          <cell r="B80" t="str">
            <v>Target Line - 2000 Budget less 5%</v>
          </cell>
          <cell r="C80">
            <v>49.295499999999997</v>
          </cell>
          <cell r="D80">
            <v>49.295499999999997</v>
          </cell>
          <cell r="E80">
            <v>49.295499999999997</v>
          </cell>
          <cell r="F80">
            <v>49.295499999999997</v>
          </cell>
          <cell r="G80">
            <v>49.295499999999997</v>
          </cell>
          <cell r="H80">
            <v>49.295499999999997</v>
          </cell>
          <cell r="I80">
            <v>49.295499999999997</v>
          </cell>
          <cell r="J80">
            <v>49.295499999999997</v>
          </cell>
          <cell r="K80">
            <v>49.295499999999997</v>
          </cell>
          <cell r="L80">
            <v>49.295499999999997</v>
          </cell>
          <cell r="M80">
            <v>49.295499999999997</v>
          </cell>
          <cell r="N80">
            <v>49.295499999999997</v>
          </cell>
        </row>
        <row r="107">
          <cell r="C107" t="str">
            <v>Jan</v>
          </cell>
          <cell r="D107" t="str">
            <v>Feb</v>
          </cell>
          <cell r="E107" t="str">
            <v>Mar</v>
          </cell>
          <cell r="F107" t="str">
            <v>Apr</v>
          </cell>
          <cell r="G107" t="str">
            <v>May</v>
          </cell>
          <cell r="H107" t="str">
            <v>Jun</v>
          </cell>
          <cell r="I107" t="str">
            <v>Jul</v>
          </cell>
          <cell r="J107" t="str">
            <v>Aug</v>
          </cell>
          <cell r="K107" t="str">
            <v>Sep</v>
          </cell>
          <cell r="L107" t="str">
            <v>Oct</v>
          </cell>
          <cell r="M107" t="str">
            <v>Nov</v>
          </cell>
          <cell r="N107" t="str">
            <v>Dec</v>
          </cell>
        </row>
        <row r="108">
          <cell r="B108" t="str">
            <v>Mine Cost/oz Mined - 2002Actual</v>
          </cell>
          <cell r="C108" t="e">
            <v>#REF!</v>
          </cell>
          <cell r="D108" t="e">
            <v>#REF!</v>
          </cell>
          <cell r="E108" t="e">
            <v>#REF!</v>
          </cell>
          <cell r="F108" t="e">
            <v>#REF!</v>
          </cell>
          <cell r="G108">
            <v>0</v>
          </cell>
          <cell r="H108">
            <v>0</v>
          </cell>
          <cell r="I108" t="e">
            <v>#REF!</v>
          </cell>
          <cell r="J108" t="e">
            <v>#REF!</v>
          </cell>
          <cell r="K108" t="e">
            <v>#REF!</v>
          </cell>
          <cell r="L108" t="e">
            <v>#REF!</v>
          </cell>
          <cell r="M108" t="e">
            <v>#REF!</v>
          </cell>
        </row>
        <row r="109">
          <cell r="B109" t="str">
            <v>Mine Cost/oz Mined - 2002 Average</v>
          </cell>
          <cell r="C109" t="e">
            <v>#REF!</v>
          </cell>
          <cell r="D109" t="e">
            <v>#REF!</v>
          </cell>
          <cell r="E109" t="e">
            <v>#REF!</v>
          </cell>
          <cell r="F109" t="e">
            <v>#REF!</v>
          </cell>
          <cell r="G109" t="e">
            <v>#REF!</v>
          </cell>
          <cell r="H109" t="e">
            <v>#REF!</v>
          </cell>
          <cell r="I109" t="e">
            <v>#REF!</v>
          </cell>
          <cell r="J109" t="e">
            <v>#REF!</v>
          </cell>
          <cell r="K109" t="e">
            <v>#REF!</v>
          </cell>
          <cell r="L109" t="e">
            <v>#REF!</v>
          </cell>
          <cell r="M109" t="e">
            <v>#REF!</v>
          </cell>
          <cell r="N109" t="e">
            <v>#REF!</v>
          </cell>
        </row>
        <row r="110">
          <cell r="B110" t="str">
            <v>Mine Cost/oz Mined - 2001 Average</v>
          </cell>
          <cell r="C110">
            <v>31.292196577541624</v>
          </cell>
          <cell r="D110">
            <v>31.292196577541624</v>
          </cell>
          <cell r="E110">
            <v>31.292196577541624</v>
          </cell>
          <cell r="F110">
            <v>31.292196577541624</v>
          </cell>
          <cell r="G110">
            <v>31.292196577541624</v>
          </cell>
          <cell r="H110">
            <v>31.292196577541624</v>
          </cell>
          <cell r="I110">
            <v>31.292196577541624</v>
          </cell>
          <cell r="J110">
            <v>31.292196577541624</v>
          </cell>
          <cell r="K110">
            <v>31.292196577541624</v>
          </cell>
          <cell r="L110">
            <v>31.292196577541624</v>
          </cell>
          <cell r="M110">
            <v>31.292196577541624</v>
          </cell>
          <cell r="N110">
            <v>31.292196577541624</v>
          </cell>
        </row>
        <row r="111">
          <cell r="B111" t="str">
            <v>Mine Cost/oz Mined - 2000 Average</v>
          </cell>
          <cell r="C111">
            <v>32.39494399257724</v>
          </cell>
          <cell r="D111">
            <v>32.39494399257724</v>
          </cell>
          <cell r="E111">
            <v>32.39494399257724</v>
          </cell>
          <cell r="F111">
            <v>32.39494399257724</v>
          </cell>
          <cell r="G111">
            <v>32.39494399257724</v>
          </cell>
          <cell r="H111">
            <v>32.39494399257724</v>
          </cell>
          <cell r="I111">
            <v>32.39494399257724</v>
          </cell>
          <cell r="J111">
            <v>32.39494399257724</v>
          </cell>
          <cell r="K111">
            <v>32.39494399257724</v>
          </cell>
          <cell r="L111">
            <v>32.39494399257724</v>
          </cell>
          <cell r="M111">
            <v>32.39494399257724</v>
          </cell>
          <cell r="N111">
            <v>32.39494399257724</v>
          </cell>
        </row>
        <row r="112">
          <cell r="B112" t="str">
            <v>Mine Cost/oz Mined - 1999 Average</v>
          </cell>
          <cell r="C112">
            <v>32.659201384410842</v>
          </cell>
          <cell r="D112">
            <v>32.659201384410842</v>
          </cell>
          <cell r="E112">
            <v>32.659201384410842</v>
          </cell>
          <cell r="F112">
            <v>32.659201384410842</v>
          </cell>
          <cell r="G112">
            <v>32.659201384410842</v>
          </cell>
          <cell r="H112">
            <v>32.659201384410842</v>
          </cell>
          <cell r="I112">
            <v>32.659201384410842</v>
          </cell>
          <cell r="J112">
            <v>32.659201384410842</v>
          </cell>
          <cell r="K112">
            <v>32.659201384410842</v>
          </cell>
          <cell r="L112">
            <v>32.659201384410842</v>
          </cell>
          <cell r="M112">
            <v>32.659201384410842</v>
          </cell>
          <cell r="N112">
            <v>32.659201384410842</v>
          </cell>
        </row>
        <row r="113">
          <cell r="B113" t="str">
            <v>Mine Cost/oz Mined - 1998 Average</v>
          </cell>
          <cell r="C113">
            <v>33.661281676476975</v>
          </cell>
          <cell r="D113">
            <v>33.661281676476975</v>
          </cell>
          <cell r="E113">
            <v>33.661281676476975</v>
          </cell>
          <cell r="F113">
            <v>33.661281676476975</v>
          </cell>
          <cell r="G113">
            <v>33.661281676476975</v>
          </cell>
          <cell r="H113">
            <v>33.661281676476975</v>
          </cell>
          <cell r="I113">
            <v>33.661281676476975</v>
          </cell>
          <cell r="J113">
            <v>33.661281676476975</v>
          </cell>
          <cell r="K113">
            <v>33.661281676476975</v>
          </cell>
          <cell r="L113">
            <v>33.661281676476975</v>
          </cell>
          <cell r="M113">
            <v>33.661281676476975</v>
          </cell>
          <cell r="N113">
            <v>33.661281676476975</v>
          </cell>
        </row>
        <row r="114">
          <cell r="B114" t="str">
            <v>Mine Cost/oz Mined - 1997 Average</v>
          </cell>
          <cell r="C114">
            <v>27.024979994829433</v>
          </cell>
          <cell r="D114">
            <v>27.024979994829433</v>
          </cell>
          <cell r="E114">
            <v>27.024979994829433</v>
          </cell>
          <cell r="F114">
            <v>27.024979994829433</v>
          </cell>
          <cell r="G114">
            <v>27.024979994829433</v>
          </cell>
          <cell r="H114">
            <v>27.024979994829433</v>
          </cell>
          <cell r="I114">
            <v>27.024979994829433</v>
          </cell>
          <cell r="J114">
            <v>27.024979994829433</v>
          </cell>
          <cell r="K114">
            <v>27.024979994829433</v>
          </cell>
          <cell r="L114">
            <v>27.024979994829433</v>
          </cell>
          <cell r="M114">
            <v>27.024979994829433</v>
          </cell>
          <cell r="N114">
            <v>27.024979994829433</v>
          </cell>
        </row>
        <row r="115">
          <cell r="B115" t="str">
            <v>Target Line - 2000 Budget less 5%</v>
          </cell>
          <cell r="C115">
            <v>31.348764999999997</v>
          </cell>
          <cell r="D115">
            <v>31.348764999999997</v>
          </cell>
          <cell r="E115">
            <v>31.348764999999997</v>
          </cell>
          <cell r="F115">
            <v>31.348764999999997</v>
          </cell>
          <cell r="G115">
            <v>31.348764999999997</v>
          </cell>
          <cell r="H115">
            <v>31.348764999999997</v>
          </cell>
          <cell r="I115">
            <v>31.348764999999997</v>
          </cell>
          <cell r="J115">
            <v>31.348764999999997</v>
          </cell>
          <cell r="K115">
            <v>31.348764999999997</v>
          </cell>
          <cell r="L115">
            <v>31.348764999999997</v>
          </cell>
          <cell r="M115">
            <v>31.348764999999997</v>
          </cell>
          <cell r="N115">
            <v>31.348764999999997</v>
          </cell>
        </row>
      </sheetData>
      <sheetData sheetId="9" refreshError="1">
        <row r="1">
          <cell r="E1" t="str">
            <v>Production Summary Report</v>
          </cell>
        </row>
        <row r="2">
          <cell r="E2" t="str">
            <v>December 31, 2002</v>
          </cell>
        </row>
        <row r="3">
          <cell r="E3" t="str">
            <v>Table 1.1</v>
          </cell>
        </row>
        <row r="4">
          <cell r="B4" t="str">
            <v>Current Month</v>
          </cell>
          <cell r="H4" t="str">
            <v>Year To Date</v>
          </cell>
          <cell r="K4" t="str">
            <v>Annual</v>
          </cell>
          <cell r="L4">
            <v>2002</v>
          </cell>
          <cell r="M4" t="str">
            <v>January</v>
          </cell>
          <cell r="O4" t="str">
            <v>February</v>
          </cell>
        </row>
        <row r="5">
          <cell r="A5" t="str">
            <v>Actual</v>
          </cell>
          <cell r="B5" t="str">
            <v>Budget</v>
          </cell>
          <cell r="C5" t="str">
            <v>Variance</v>
          </cell>
          <cell r="G5" t="str">
            <v>Actual</v>
          </cell>
          <cell r="H5" t="str">
            <v>Budget</v>
          </cell>
          <cell r="I5" t="str">
            <v>Variance</v>
          </cell>
          <cell r="K5" t="str">
            <v>Budget</v>
          </cell>
          <cell r="L5" t="str">
            <v>Forecast</v>
          </cell>
          <cell r="M5" t="str">
            <v>Actual</v>
          </cell>
          <cell r="N5" t="str">
            <v>Budget</v>
          </cell>
          <cell r="O5" t="str">
            <v>Actual</v>
          </cell>
        </row>
        <row r="6">
          <cell r="E6" t="str">
            <v>Mining</v>
          </cell>
        </row>
        <row r="7">
          <cell r="E7" t="str">
            <v>BCM's:</v>
          </cell>
        </row>
        <row r="8">
          <cell r="A8">
            <v>63450</v>
          </cell>
          <cell r="B8">
            <v>0</v>
          </cell>
          <cell r="C8">
            <v>63450</v>
          </cell>
          <cell r="E8" t="str">
            <v>Ice</v>
          </cell>
          <cell r="G8">
            <v>876700</v>
          </cell>
          <cell r="H8">
            <v>0</v>
          </cell>
          <cell r="I8">
            <v>876700</v>
          </cell>
          <cell r="K8">
            <v>0</v>
          </cell>
          <cell r="L8">
            <v>629831</v>
          </cell>
          <cell r="M8">
            <v>0</v>
          </cell>
          <cell r="N8">
            <v>0</v>
          </cell>
          <cell r="O8">
            <v>0</v>
          </cell>
        </row>
        <row r="9">
          <cell r="A9">
            <v>1862605</v>
          </cell>
          <cell r="B9">
            <v>1447742</v>
          </cell>
          <cell r="C9">
            <v>414863</v>
          </cell>
          <cell r="E9" t="str">
            <v>Waste (including low grade ore)</v>
          </cell>
          <cell r="G9">
            <v>17160399</v>
          </cell>
          <cell r="H9">
            <v>17131817</v>
          </cell>
          <cell r="I9">
            <v>28582</v>
          </cell>
          <cell r="K9">
            <v>17131818</v>
          </cell>
          <cell r="L9">
            <v>17047817</v>
          </cell>
          <cell r="M9">
            <v>1499723</v>
          </cell>
          <cell r="N9">
            <v>1448718</v>
          </cell>
          <cell r="O9">
            <v>1433688</v>
          </cell>
        </row>
        <row r="10">
          <cell r="A10">
            <v>173750</v>
          </cell>
          <cell r="B10">
            <v>164258</v>
          </cell>
          <cell r="C10">
            <v>9492</v>
          </cell>
          <cell r="E10" t="str">
            <v>Ore</v>
          </cell>
          <cell r="G10">
            <v>1633299</v>
          </cell>
          <cell r="H10">
            <v>1848183</v>
          </cell>
          <cell r="I10">
            <v>-214884</v>
          </cell>
          <cell r="K10">
            <v>1848183</v>
          </cell>
          <cell r="L10">
            <v>1131096</v>
          </cell>
          <cell r="M10">
            <v>170570</v>
          </cell>
          <cell r="N10">
            <v>163282</v>
          </cell>
          <cell r="O10">
            <v>150820</v>
          </cell>
        </row>
        <row r="11">
          <cell r="A11">
            <v>2099805</v>
          </cell>
          <cell r="B11">
            <v>1612000</v>
          </cell>
          <cell r="C11">
            <v>487805</v>
          </cell>
          <cell r="E11" t="str">
            <v>Total BCM's</v>
          </cell>
          <cell r="G11">
            <v>19670398</v>
          </cell>
          <cell r="H11">
            <v>18980000</v>
          </cell>
          <cell r="I11">
            <v>690398</v>
          </cell>
          <cell r="K11">
            <v>18980000</v>
          </cell>
          <cell r="L11">
            <v>18808744</v>
          </cell>
          <cell r="M11">
            <v>1670293</v>
          </cell>
          <cell r="N11">
            <v>1612000</v>
          </cell>
          <cell r="O11">
            <v>1584508</v>
          </cell>
        </row>
        <row r="13">
          <cell r="E13" t="str">
            <v>Tonnes:</v>
          </cell>
        </row>
        <row r="14">
          <cell r="A14">
            <v>5858813.25</v>
          </cell>
          <cell r="B14">
            <v>4594200</v>
          </cell>
          <cell r="C14">
            <v>1264613.25</v>
          </cell>
          <cell r="E14" t="str">
            <v>Total Tonnes Mined</v>
          </cell>
          <cell r="G14">
            <v>54324768.299999997</v>
          </cell>
          <cell r="H14">
            <v>54266274.050000012</v>
          </cell>
          <cell r="I14">
            <v>58494.249999985099</v>
          </cell>
          <cell r="K14">
            <v>54265639.150000006</v>
          </cell>
          <cell r="L14">
            <v>53656206.170000002</v>
          </cell>
          <cell r="M14">
            <v>4760335.05</v>
          </cell>
          <cell r="N14">
            <v>4596346.0500000007</v>
          </cell>
          <cell r="O14">
            <v>4515847.8</v>
          </cell>
        </row>
        <row r="15">
          <cell r="A15">
            <v>495189</v>
          </cell>
          <cell r="B15">
            <v>467500</v>
          </cell>
          <cell r="C15">
            <v>27689</v>
          </cell>
          <cell r="E15" t="str">
            <v>Tonnes of Ore Mined</v>
          </cell>
          <cell r="G15">
            <v>4654904</v>
          </cell>
          <cell r="H15">
            <v>5439960</v>
          </cell>
          <cell r="I15">
            <v>-785056</v>
          </cell>
          <cell r="K15">
            <v>5439960</v>
          </cell>
          <cell r="L15">
            <v>4521972</v>
          </cell>
          <cell r="M15">
            <v>486125</v>
          </cell>
          <cell r="N15">
            <v>467500</v>
          </cell>
          <cell r="O15">
            <v>429837</v>
          </cell>
        </row>
        <row r="16">
          <cell r="A16">
            <v>5.8710000000000004</v>
          </cell>
          <cell r="B16">
            <v>6.4</v>
          </cell>
          <cell r="C16">
            <v>-0.52899999999999991</v>
          </cell>
          <cell r="E16" t="str">
            <v>Grade (g/t)</v>
          </cell>
          <cell r="G16">
            <v>3.6794070896843416</v>
          </cell>
          <cell r="H16">
            <v>4.6681921161699726</v>
          </cell>
          <cell r="I16">
            <v>-0.98878502648563105</v>
          </cell>
          <cell r="K16">
            <v>4.6681921161699726</v>
          </cell>
          <cell r="L16">
            <v>3.448889671957279</v>
          </cell>
          <cell r="M16">
            <v>4.6520000000000001</v>
          </cell>
          <cell r="N16">
            <v>3.681</v>
          </cell>
          <cell r="O16">
            <v>4.0339999999999998</v>
          </cell>
        </row>
        <row r="17">
          <cell r="A17">
            <v>93474</v>
          </cell>
          <cell r="B17">
            <v>96195</v>
          </cell>
          <cell r="C17">
            <v>-2721</v>
          </cell>
          <cell r="E17" t="str">
            <v>Ounces Mined</v>
          </cell>
          <cell r="G17">
            <v>550655</v>
          </cell>
          <cell r="H17">
            <v>816461</v>
          </cell>
          <cell r="I17">
            <v>-265806</v>
          </cell>
          <cell r="K17">
            <v>816461</v>
          </cell>
          <cell r="L17">
            <v>501416</v>
          </cell>
          <cell r="M17">
            <v>72701</v>
          </cell>
          <cell r="N17">
            <v>55327</v>
          </cell>
          <cell r="O17">
            <v>55751</v>
          </cell>
        </row>
        <row r="18">
          <cell r="N18" t="str">
            <v xml:space="preserve"> </v>
          </cell>
        </row>
        <row r="20">
          <cell r="E20" t="str">
            <v>Milling</v>
          </cell>
        </row>
        <row r="21">
          <cell r="A21">
            <v>479392</v>
          </cell>
          <cell r="B21">
            <v>467500</v>
          </cell>
          <cell r="C21">
            <v>11892</v>
          </cell>
          <cell r="E21" t="str">
            <v>Tonnes of Ore Milled</v>
          </cell>
          <cell r="G21">
            <v>5611124</v>
          </cell>
          <cell r="H21">
            <v>5439960</v>
          </cell>
          <cell r="I21">
            <v>171164</v>
          </cell>
          <cell r="K21">
            <v>5439960</v>
          </cell>
          <cell r="L21">
            <v>5552398</v>
          </cell>
          <cell r="M21">
            <v>505023</v>
          </cell>
          <cell r="N21">
            <v>467500</v>
          </cell>
          <cell r="O21">
            <v>402802</v>
          </cell>
        </row>
        <row r="22">
          <cell r="A22">
            <v>5.1970000000000001</v>
          </cell>
          <cell r="B22">
            <v>6.4</v>
          </cell>
          <cell r="C22">
            <v>-1.2030000000000003</v>
          </cell>
          <cell r="E22" t="str">
            <v>Grade (g/t)</v>
          </cell>
          <cell r="G22">
            <v>3.7110215837325997</v>
          </cell>
          <cell r="H22">
            <v>4.6681921161699726</v>
          </cell>
          <cell r="I22">
            <v>-0.95717053243737293</v>
          </cell>
          <cell r="K22">
            <v>4.6681921161699726</v>
          </cell>
          <cell r="L22">
            <v>3.574968863881876</v>
          </cell>
          <cell r="M22">
            <v>4.43</v>
          </cell>
          <cell r="N22">
            <v>3.681</v>
          </cell>
          <cell r="O22">
            <v>4.0810000000000004</v>
          </cell>
        </row>
        <row r="23">
          <cell r="A23">
            <v>0.8286</v>
          </cell>
          <cell r="B23">
            <v>0.83</v>
          </cell>
          <cell r="C23">
            <v>-1.3999999999999568E-3</v>
          </cell>
          <cell r="E23" t="str">
            <v>Recovery</v>
          </cell>
          <cell r="G23">
            <v>0.78126741103103181</v>
          </cell>
          <cell r="H23">
            <v>0.81715354438240162</v>
          </cell>
          <cell r="I23">
            <v>-3.5886133351369809E-2</v>
          </cell>
          <cell r="K23">
            <v>0.81715354438240162</v>
          </cell>
          <cell r="L23">
            <v>0.77441666235754436</v>
          </cell>
          <cell r="M23">
            <v>0.82340000000000002</v>
          </cell>
          <cell r="N23">
            <v>0.8</v>
          </cell>
          <cell r="O23">
            <v>0.81200000000000006</v>
          </cell>
        </row>
        <row r="24">
          <cell r="A24">
            <v>66370</v>
          </cell>
          <cell r="B24">
            <v>79842</v>
          </cell>
          <cell r="C24">
            <v>-13472</v>
          </cell>
          <cell r="E24" t="str">
            <v>Ounces Extracted</v>
          </cell>
          <cell r="G24">
            <v>523039</v>
          </cell>
          <cell r="H24">
            <v>667174</v>
          </cell>
          <cell r="I24">
            <v>-144135</v>
          </cell>
          <cell r="K24">
            <v>667174</v>
          </cell>
          <cell r="L24">
            <v>494218</v>
          </cell>
          <cell r="M24">
            <v>59274</v>
          </cell>
          <cell r="N24">
            <v>44262</v>
          </cell>
          <cell r="O24">
            <v>42915</v>
          </cell>
        </row>
        <row r="26">
          <cell r="A26">
            <v>3853</v>
          </cell>
          <cell r="B26">
            <v>-700</v>
          </cell>
          <cell r="C26">
            <v>4553</v>
          </cell>
          <cell r="E26" t="str">
            <v>Ounces in Circuit Change</v>
          </cell>
          <cell r="G26">
            <v>5511</v>
          </cell>
          <cell r="H26">
            <v>-1059</v>
          </cell>
          <cell r="I26">
            <v>6570</v>
          </cell>
          <cell r="K26">
            <v>-1058</v>
          </cell>
          <cell r="L26">
            <v>5045.2299999999814</v>
          </cell>
          <cell r="M26">
            <v>1561</v>
          </cell>
          <cell r="N26">
            <v>642</v>
          </cell>
          <cell r="O26">
            <v>1565</v>
          </cell>
        </row>
        <row r="28">
          <cell r="A28">
            <v>70223</v>
          </cell>
          <cell r="B28">
            <v>79142</v>
          </cell>
          <cell r="C28">
            <v>-8919</v>
          </cell>
          <cell r="E28" t="str">
            <v>Ounces Poured</v>
          </cell>
          <cell r="G28">
            <v>528550</v>
          </cell>
          <cell r="H28">
            <v>666116</v>
          </cell>
          <cell r="I28">
            <v>-137566</v>
          </cell>
          <cell r="K28">
            <v>666116</v>
          </cell>
          <cell r="L28">
            <v>499263.23</v>
          </cell>
          <cell r="M28">
            <v>60835</v>
          </cell>
          <cell r="N28">
            <v>44904</v>
          </cell>
          <cell r="O28">
            <v>44480</v>
          </cell>
        </row>
        <row r="30">
          <cell r="I30">
            <v>323186</v>
          </cell>
        </row>
        <row r="31">
          <cell r="A31" t="str">
            <v>Density factors used to convert BCM's  to Tonnes:</v>
          </cell>
        </row>
        <row r="32">
          <cell r="A32" t="str">
            <v>Waste = 2.85</v>
          </cell>
        </row>
        <row r="33">
          <cell r="A33" t="str">
            <v>Ice = .87</v>
          </cell>
        </row>
        <row r="34">
          <cell r="A34" t="str">
            <v>Ore Actual = 2.85</v>
          </cell>
        </row>
        <row r="37">
          <cell r="M37" t="str">
            <v>Average Grade Calculation:</v>
          </cell>
        </row>
        <row r="38">
          <cell r="N38" t="str">
            <v>Jan</v>
          </cell>
        </row>
        <row r="39">
          <cell r="N39" t="str">
            <v>actual</v>
          </cell>
        </row>
        <row r="40">
          <cell r="M40" t="str">
            <v>HG =</v>
          </cell>
          <cell r="N40">
            <v>218809</v>
          </cell>
          <cell r="O40" t="str">
            <v>HG =</v>
          </cell>
        </row>
        <row r="41">
          <cell r="M41" t="str">
            <v>grade =</v>
          </cell>
          <cell r="N41">
            <v>5.4980000000000002</v>
          </cell>
          <cell r="O41" t="str">
            <v>grade =</v>
          </cell>
        </row>
        <row r="42">
          <cell r="M42" t="str">
            <v>grams =</v>
          </cell>
          <cell r="N42">
            <v>1203011.882</v>
          </cell>
          <cell r="O42" t="str">
            <v>grams =</v>
          </cell>
        </row>
        <row r="43">
          <cell r="M43" t="str">
            <v>LG =</v>
          </cell>
          <cell r="N43">
            <v>17884</v>
          </cell>
          <cell r="O43" t="str">
            <v>LG =</v>
          </cell>
        </row>
        <row r="44">
          <cell r="M44" t="str">
            <v>grade =</v>
          </cell>
          <cell r="N44">
            <v>1.3169999999999999</v>
          </cell>
          <cell r="O44" t="str">
            <v>grade =</v>
          </cell>
        </row>
        <row r="45">
          <cell r="M45" t="str">
            <v>grams =</v>
          </cell>
          <cell r="N45">
            <v>23553.227999999999</v>
          </cell>
          <cell r="O45" t="str">
            <v>grams =</v>
          </cell>
        </row>
        <row r="46">
          <cell r="M46" t="str">
            <v>total HGLG =</v>
          </cell>
          <cell r="N46">
            <v>236693</v>
          </cell>
          <cell r="O46" t="str">
            <v>total HGLG =</v>
          </cell>
        </row>
        <row r="47">
          <cell r="M47" t="str">
            <v>total gr =</v>
          </cell>
          <cell r="N47">
            <v>1226565.1099999999</v>
          </cell>
          <cell r="O47" t="str">
            <v>total gr =</v>
          </cell>
        </row>
        <row r="48">
          <cell r="M48" t="str">
            <v>aver gr =</v>
          </cell>
          <cell r="N48">
            <v>5.1820928798063308</v>
          </cell>
          <cell r="O48" t="str">
            <v>aver gr =</v>
          </cell>
        </row>
        <row r="50">
          <cell r="E50" t="str">
            <v>Adjustment to Stockpile:</v>
          </cell>
        </row>
        <row r="51">
          <cell r="A51">
            <v>0</v>
          </cell>
          <cell r="B51">
            <v>0</v>
          </cell>
          <cell r="C51">
            <v>0</v>
          </cell>
          <cell r="E51" t="str">
            <v>Tonnes of Ore</v>
          </cell>
          <cell r="G51">
            <v>0</v>
          </cell>
          <cell r="H51">
            <v>0</v>
          </cell>
          <cell r="I51">
            <v>0</v>
          </cell>
          <cell r="K51">
            <v>0</v>
          </cell>
          <cell r="L51">
            <v>0</v>
          </cell>
        </row>
        <row r="52">
          <cell r="A52">
            <v>0</v>
          </cell>
          <cell r="B52">
            <v>0</v>
          </cell>
          <cell r="C52">
            <v>0</v>
          </cell>
          <cell r="E52" t="str">
            <v>Grade</v>
          </cell>
          <cell r="K52">
            <v>0</v>
          </cell>
          <cell r="L52">
            <v>0</v>
          </cell>
        </row>
        <row r="53">
          <cell r="A53">
            <v>0</v>
          </cell>
          <cell r="B53">
            <v>0</v>
          </cell>
          <cell r="C53">
            <v>0</v>
          </cell>
          <cell r="E53" t="str">
            <v xml:space="preserve">Ounces </v>
          </cell>
          <cell r="G53">
            <v>0</v>
          </cell>
          <cell r="H53">
            <v>0</v>
          </cell>
          <cell r="I53">
            <v>0</v>
          </cell>
          <cell r="K53">
            <v>0</v>
          </cell>
          <cell r="L53">
            <v>0</v>
          </cell>
        </row>
        <row r="54">
          <cell r="A54">
            <v>93474</v>
          </cell>
          <cell r="B54">
            <v>0</v>
          </cell>
          <cell r="C54">
            <v>93474</v>
          </cell>
          <cell r="E54" t="str">
            <v>Net Ounces Mined</v>
          </cell>
          <cell r="G54">
            <v>550655</v>
          </cell>
          <cell r="H54">
            <v>0</v>
          </cell>
          <cell r="I54">
            <v>550655</v>
          </cell>
          <cell r="K54">
            <v>0</v>
          </cell>
          <cell r="L54">
            <v>0</v>
          </cell>
        </row>
        <row r="57">
          <cell r="E57" t="str">
            <v>Final Settlement Adjustments</v>
          </cell>
        </row>
        <row r="58">
          <cell r="E58" t="str">
            <v>Ounces Extracted</v>
          </cell>
          <cell r="G58">
            <v>0</v>
          </cell>
        </row>
        <row r="71">
          <cell r="A71">
            <v>-272.60059681697612</v>
          </cell>
          <cell r="B71">
            <v>0</v>
          </cell>
          <cell r="C71">
            <v>-272.60059681697612</v>
          </cell>
          <cell r="E71" t="str">
            <v>Capitalized Commissioning Costs</v>
          </cell>
          <cell r="G71">
            <v>-178.76793994259219</v>
          </cell>
          <cell r="H71">
            <v>0</v>
          </cell>
          <cell r="I71">
            <v>-178.76793994259219</v>
          </cell>
          <cell r="K71">
            <v>0</v>
          </cell>
          <cell r="M71">
            <v>93.832656874383929</v>
          </cell>
          <cell r="N71">
            <v>0</v>
          </cell>
          <cell r="O71">
            <v>-272.60059681697612</v>
          </cell>
        </row>
        <row r="72">
          <cell r="A72">
            <v>203.60258620689655</v>
          </cell>
          <cell r="B72">
            <v>138.27496277216565</v>
          </cell>
          <cell r="C72">
            <v>65.327623434730896</v>
          </cell>
          <cell r="E72" t="str">
            <v>Taxes &amp; Finance Costs</v>
          </cell>
          <cell r="G72">
            <v>329.10719805696624</v>
          </cell>
          <cell r="H72">
            <v>128.50975959742888</v>
          </cell>
          <cell r="I72">
            <v>200.59743845953736</v>
          </cell>
          <cell r="K72">
            <v>107.80231249908678</v>
          </cell>
          <cell r="M72">
            <v>125.50461185006969</v>
          </cell>
          <cell r="N72">
            <v>-9.7652031747367687</v>
          </cell>
          <cell r="O72">
            <v>203.60258620689655</v>
          </cell>
        </row>
        <row r="73">
          <cell r="A73">
            <v>150.0118700265252</v>
          </cell>
          <cell r="B73">
            <v>114.95975369259871</v>
          </cell>
          <cell r="C73">
            <v>35.052116333926492</v>
          </cell>
          <cell r="E73" t="str">
            <v>Deprec., Deplet., &amp; Amort.</v>
          </cell>
          <cell r="G73">
            <v>124.87188120998013</v>
          </cell>
          <cell r="H73">
            <v>112.77803550016708</v>
          </cell>
          <cell r="I73">
            <v>12.093845709813053</v>
          </cell>
          <cell r="K73">
            <v>84.880503022126547</v>
          </cell>
          <cell r="M73">
            <v>-25.13998881654507</v>
          </cell>
          <cell r="N73">
            <v>-2.1817181924316316</v>
          </cell>
          <cell r="O73">
            <v>150.0118700265252</v>
          </cell>
        </row>
        <row r="74">
          <cell r="A74">
            <v>81.013859416445626</v>
          </cell>
          <cell r="B74">
            <v>253.23471646476435</v>
          </cell>
          <cell r="C74">
            <v>-172.22085704831872</v>
          </cell>
          <cell r="E74" t="str">
            <v>TOTAL COST PER OUNCE</v>
          </cell>
          <cell r="G74">
            <v>275.21113932435418</v>
          </cell>
          <cell r="H74">
            <v>241.28779509759596</v>
          </cell>
          <cell r="I74">
            <v>33.923344226758218</v>
          </cell>
          <cell r="K74">
            <v>192.68281552121334</v>
          </cell>
          <cell r="M74">
            <v>194.19727990790855</v>
          </cell>
          <cell r="N74">
            <v>-11.946921367168386</v>
          </cell>
          <cell r="O74">
            <v>81.013859416445626</v>
          </cell>
        </row>
        <row r="78">
          <cell r="A78" t="str">
            <v>See Section 2 for Operation Costs, Operation Capital and Project Capital cost details.</v>
          </cell>
        </row>
        <row r="85">
          <cell r="A85" t="str">
            <v>Краткий производственный отчет</v>
          </cell>
        </row>
        <row r="86">
          <cell r="A86" t="str">
            <v>31 августа 2002 года</v>
          </cell>
        </row>
        <row r="87">
          <cell r="A87" t="str">
            <v>Таблица 1.1</v>
          </cell>
        </row>
        <row r="90">
          <cell r="A90" t="str">
            <v>Текущий месяц</v>
          </cell>
          <cell r="G90" t="str">
            <v>За период с начала года</v>
          </cell>
          <cell r="K90" t="str">
            <v xml:space="preserve">Годовой </v>
          </cell>
          <cell r="L90" t="str">
            <v>Прогноз</v>
          </cell>
        </row>
        <row r="91">
          <cell r="A91" t="str">
            <v>Фактически</v>
          </cell>
          <cell r="B91" t="str">
            <v>Бюджет</v>
          </cell>
          <cell r="C91" t="str">
            <v>Расхож.</v>
          </cell>
          <cell r="E91" t="str">
            <v>Горный отдел</v>
          </cell>
          <cell r="G91" t="str">
            <v>Фактически</v>
          </cell>
          <cell r="H91" t="str">
            <v>Бюджет</v>
          </cell>
          <cell r="I91" t="str">
            <v>Расхож.</v>
          </cell>
          <cell r="K91" t="str">
            <v>бюджет</v>
          </cell>
          <cell r="L91" t="str">
            <v>2002 г.</v>
          </cell>
        </row>
        <row r="93">
          <cell r="E93" t="str">
            <v>БКМ:</v>
          </cell>
        </row>
        <row r="94">
          <cell r="A94">
            <v>63450</v>
          </cell>
          <cell r="B94">
            <v>0</v>
          </cell>
          <cell r="C94">
            <v>63450</v>
          </cell>
          <cell r="E94" t="str">
            <v>Лед</v>
          </cell>
          <cell r="G94">
            <v>876700</v>
          </cell>
          <cell r="H94">
            <v>0</v>
          </cell>
          <cell r="I94">
            <v>876700</v>
          </cell>
          <cell r="K94">
            <v>0</v>
          </cell>
          <cell r="L94">
            <v>629831</v>
          </cell>
        </row>
        <row r="95">
          <cell r="A95">
            <v>1862605</v>
          </cell>
          <cell r="B95">
            <v>1447742</v>
          </cell>
          <cell r="C95">
            <v>414863</v>
          </cell>
          <cell r="E95" t="str">
            <v>Пустая порода ( в т.ч. низкосортная руда)</v>
          </cell>
          <cell r="G95">
            <v>17160399</v>
          </cell>
          <cell r="H95">
            <v>17131817</v>
          </cell>
          <cell r="I95">
            <v>28582</v>
          </cell>
          <cell r="K95">
            <v>17131818</v>
          </cell>
          <cell r="L95">
            <v>17047817</v>
          </cell>
        </row>
        <row r="96">
          <cell r="A96">
            <v>173750</v>
          </cell>
          <cell r="B96">
            <v>164258</v>
          </cell>
          <cell r="C96">
            <v>9492</v>
          </cell>
          <cell r="E96" t="str">
            <v>Руда</v>
          </cell>
          <cell r="G96">
            <v>1633299</v>
          </cell>
          <cell r="H96">
            <v>1848183</v>
          </cell>
          <cell r="I96">
            <v>-214884</v>
          </cell>
          <cell r="K96">
            <v>1848183</v>
          </cell>
          <cell r="L96">
            <v>1131096</v>
          </cell>
        </row>
        <row r="97">
          <cell r="A97">
            <v>2099805</v>
          </cell>
          <cell r="B97">
            <v>1612000</v>
          </cell>
          <cell r="C97">
            <v>487805</v>
          </cell>
          <cell r="E97" t="str">
            <v>Всего по БКМ</v>
          </cell>
          <cell r="G97">
            <v>19670398</v>
          </cell>
          <cell r="H97">
            <v>18980000</v>
          </cell>
          <cell r="I97">
            <v>690398</v>
          </cell>
          <cell r="K97">
            <v>18980000</v>
          </cell>
          <cell r="L97">
            <v>18808744</v>
          </cell>
        </row>
        <row r="99">
          <cell r="E99" t="str">
            <v>Тонны:</v>
          </cell>
        </row>
        <row r="100">
          <cell r="A100">
            <v>5858813.25</v>
          </cell>
          <cell r="B100">
            <v>4594200</v>
          </cell>
          <cell r="C100">
            <v>1264613.25</v>
          </cell>
          <cell r="E100" t="str">
            <v>Всего добыто тонн</v>
          </cell>
          <cell r="G100">
            <v>54324768.299999997</v>
          </cell>
          <cell r="H100">
            <v>54266274.050000012</v>
          </cell>
          <cell r="I100">
            <v>58494.249999985099</v>
          </cell>
          <cell r="K100">
            <v>54265639.150000006</v>
          </cell>
          <cell r="L100">
            <v>53656206.170000002</v>
          </cell>
        </row>
        <row r="101">
          <cell r="A101">
            <v>495189</v>
          </cell>
          <cell r="B101">
            <v>467500</v>
          </cell>
          <cell r="C101">
            <v>27689</v>
          </cell>
          <cell r="E101" t="str">
            <v>Добытая руда в тоннах</v>
          </cell>
          <cell r="G101">
            <v>4654904</v>
          </cell>
          <cell r="H101">
            <v>5439960</v>
          </cell>
          <cell r="I101">
            <v>-785056</v>
          </cell>
          <cell r="K101">
            <v>5439960</v>
          </cell>
          <cell r="L101">
            <v>4521972</v>
          </cell>
        </row>
        <row r="102">
          <cell r="A102">
            <v>5.8710000000000004</v>
          </cell>
          <cell r="B102">
            <v>6.4</v>
          </cell>
          <cell r="C102">
            <v>-0.52899999999999991</v>
          </cell>
          <cell r="E102" t="str">
            <v>Содержание (г/т)</v>
          </cell>
          <cell r="G102">
            <v>3.6794070896843416</v>
          </cell>
          <cell r="H102">
            <v>4.6681921161699726</v>
          </cell>
          <cell r="I102">
            <v>-0.98878502648563105</v>
          </cell>
          <cell r="K102">
            <v>4.6681921161699726</v>
          </cell>
          <cell r="L102">
            <v>3.448889671957279</v>
          </cell>
        </row>
        <row r="103">
          <cell r="A103">
            <v>93474</v>
          </cell>
          <cell r="B103">
            <v>96195</v>
          </cell>
          <cell r="C103">
            <v>-2721</v>
          </cell>
          <cell r="E103" t="str">
            <v>Добытых унций</v>
          </cell>
          <cell r="G103">
            <v>550655</v>
          </cell>
          <cell r="H103">
            <v>816461</v>
          </cell>
          <cell r="I103">
            <v>-265806</v>
          </cell>
          <cell r="K103">
            <v>816461</v>
          </cell>
          <cell r="L103">
            <v>501416</v>
          </cell>
        </row>
        <row r="106">
          <cell r="E106" t="str">
            <v>Фабрика</v>
          </cell>
        </row>
        <row r="108">
          <cell r="A108">
            <v>479392</v>
          </cell>
          <cell r="B108">
            <v>467500</v>
          </cell>
          <cell r="C108">
            <v>11892</v>
          </cell>
          <cell r="E108" t="str">
            <v>Тонны переработанной руды</v>
          </cell>
          <cell r="G108">
            <v>5611124</v>
          </cell>
          <cell r="H108">
            <v>5439960</v>
          </cell>
          <cell r="I108">
            <v>171164</v>
          </cell>
          <cell r="K108">
            <v>5439960</v>
          </cell>
          <cell r="L108">
            <v>5552398</v>
          </cell>
        </row>
        <row r="109">
          <cell r="A109">
            <v>5.1970000000000001</v>
          </cell>
          <cell r="B109">
            <v>6.4</v>
          </cell>
          <cell r="C109">
            <v>-1.2030000000000003</v>
          </cell>
          <cell r="E109" t="str">
            <v>Содержание (г/т)</v>
          </cell>
          <cell r="G109">
            <v>3.7110215837325997</v>
          </cell>
          <cell r="H109">
            <v>4.6681921161699726</v>
          </cell>
          <cell r="I109">
            <v>-0.95717053243737293</v>
          </cell>
          <cell r="K109">
            <v>4.6681921161699726</v>
          </cell>
          <cell r="L109">
            <v>3.574968863881876</v>
          </cell>
        </row>
        <row r="110">
          <cell r="A110">
            <v>0.8286</v>
          </cell>
          <cell r="B110">
            <v>0.83</v>
          </cell>
          <cell r="C110">
            <v>-1.3999999999999568E-3</v>
          </cell>
          <cell r="E110" t="str">
            <v>Извлечение</v>
          </cell>
          <cell r="G110">
            <v>0.78126741103103181</v>
          </cell>
          <cell r="H110">
            <v>0.81715354438240162</v>
          </cell>
          <cell r="I110">
            <v>-3.5886133351369809E-2</v>
          </cell>
          <cell r="K110">
            <v>0.81715354438240162</v>
          </cell>
          <cell r="L110">
            <v>0.77441666235754436</v>
          </cell>
        </row>
        <row r="111">
          <cell r="A111">
            <v>66370</v>
          </cell>
          <cell r="B111">
            <v>79842</v>
          </cell>
          <cell r="C111">
            <v>-13472</v>
          </cell>
          <cell r="E111" t="str">
            <v>Извлеченных унций</v>
          </cell>
          <cell r="G111">
            <v>523039</v>
          </cell>
          <cell r="H111">
            <v>667174</v>
          </cell>
          <cell r="I111">
            <v>-144135</v>
          </cell>
          <cell r="K111">
            <v>667174</v>
          </cell>
          <cell r="L111">
            <v>494218</v>
          </cell>
        </row>
        <row r="113">
          <cell r="A113">
            <v>3853</v>
          </cell>
          <cell r="B113">
            <v>-700</v>
          </cell>
          <cell r="C113">
            <v>4553</v>
          </cell>
          <cell r="E113" t="str">
            <v>Изменение унций в незавершенном производстве</v>
          </cell>
          <cell r="G113">
            <v>5511</v>
          </cell>
          <cell r="H113">
            <v>-1059</v>
          </cell>
          <cell r="I113">
            <v>6570</v>
          </cell>
          <cell r="K113">
            <v>-1058</v>
          </cell>
          <cell r="L113">
            <v>5045.2299999999814</v>
          </cell>
        </row>
        <row r="115">
          <cell r="A115">
            <v>70223</v>
          </cell>
          <cell r="B115">
            <v>79142</v>
          </cell>
          <cell r="C115">
            <v>-8919</v>
          </cell>
          <cell r="E115" t="str">
            <v>Отлитых унций</v>
          </cell>
          <cell r="G115">
            <v>528550</v>
          </cell>
          <cell r="H115">
            <v>666116</v>
          </cell>
          <cell r="I115">
            <v>-137566</v>
          </cell>
          <cell r="K115">
            <v>666116</v>
          </cell>
          <cell r="L115">
            <v>499263.23</v>
          </cell>
        </row>
        <row r="117">
          <cell r="A117" t="str">
            <v>Плотность факторов использованных для конвертации куб. м. в тонны:</v>
          </cell>
        </row>
        <row r="118">
          <cell r="A118" t="str">
            <v>Пустая порода = 2,85</v>
          </cell>
        </row>
        <row r="119">
          <cell r="A119" t="str">
            <v>Лед = 0.87</v>
          </cell>
        </row>
        <row r="120">
          <cell r="A120" t="str">
            <v>Фактическая руда = 2,85</v>
          </cell>
        </row>
      </sheetData>
      <sheetData sheetId="10" refreshError="1">
        <row r="1">
          <cell r="A1" t="str">
            <v>KUMTOR GOLD COMPANY</v>
          </cell>
        </row>
        <row r="2">
          <cell r="A2" t="str">
            <v>Capital Cost Summary Report</v>
          </cell>
        </row>
        <row r="3">
          <cell r="A3" t="str">
            <v>December 31, 2002</v>
          </cell>
        </row>
        <row r="4">
          <cell r="A4" t="str">
            <v>(Thousands of Dollars)</v>
          </cell>
        </row>
        <row r="5">
          <cell r="A5" t="str">
            <v>Table 1.4</v>
          </cell>
        </row>
        <row r="8">
          <cell r="A8" t="str">
            <v>Project</v>
          </cell>
          <cell r="C8" t="str">
            <v>Monthly</v>
          </cell>
          <cell r="D8" t="str">
            <v xml:space="preserve">Monthly </v>
          </cell>
          <cell r="E8" t="str">
            <v>Year-to-Date</v>
          </cell>
          <cell r="F8" t="str">
            <v>Year-to-Date</v>
          </cell>
          <cell r="H8">
            <v>2002</v>
          </cell>
          <cell r="I8">
            <v>2002</v>
          </cell>
        </row>
        <row r="9">
          <cell r="A9" t="str">
            <v>Description</v>
          </cell>
          <cell r="C9" t="str">
            <v>Actual</v>
          </cell>
          <cell r="D9" t="str">
            <v>Budget</v>
          </cell>
          <cell r="E9" t="str">
            <v>Actual</v>
          </cell>
          <cell r="F9" t="str">
            <v>Budget</v>
          </cell>
          <cell r="H9" t="str">
            <v>Budget</v>
          </cell>
          <cell r="I9" t="str">
            <v>Forecast</v>
          </cell>
        </row>
        <row r="12">
          <cell r="A12" t="str">
            <v>2002  Capital Projects</v>
          </cell>
        </row>
        <row r="14">
          <cell r="A14" t="str">
            <v>Capital</v>
          </cell>
          <cell r="C14">
            <v>2803.444</v>
          </cell>
          <cell r="D14">
            <v>15.75</v>
          </cell>
          <cell r="E14">
            <v>8610.179909025459</v>
          </cell>
          <cell r="F14">
            <v>4960.5</v>
          </cell>
          <cell r="G14">
            <v>0</v>
          </cell>
          <cell r="H14">
            <v>4960.5</v>
          </cell>
          <cell r="I14">
            <v>7258.3514000000005</v>
          </cell>
        </row>
        <row r="15">
          <cell r="A15" t="str">
            <v>Development</v>
          </cell>
          <cell r="C15">
            <v>0</v>
          </cell>
          <cell r="D15">
            <v>0</v>
          </cell>
          <cell r="E15">
            <v>0</v>
          </cell>
          <cell r="F15">
            <v>0</v>
          </cell>
          <cell r="H15">
            <v>0</v>
          </cell>
          <cell r="I15">
            <v>0</v>
          </cell>
          <cell r="J15" t="str">
            <v xml:space="preserve"> </v>
          </cell>
        </row>
        <row r="16">
          <cell r="A16" t="str">
            <v>Decommissioning/Reclamation</v>
          </cell>
          <cell r="C16">
            <v>0</v>
          </cell>
          <cell r="D16">
            <v>2E-3</v>
          </cell>
          <cell r="E16">
            <v>2E-3</v>
          </cell>
          <cell r="F16">
            <v>0</v>
          </cell>
          <cell r="H16">
            <v>0</v>
          </cell>
          <cell r="I16">
            <v>4.0000000000000001E-3</v>
          </cell>
        </row>
        <row r="18">
          <cell r="A18" t="str">
            <v>Total Capital Projects</v>
          </cell>
          <cell r="C18">
            <v>2803.444</v>
          </cell>
          <cell r="D18">
            <v>15.752000000000001</v>
          </cell>
          <cell r="E18">
            <v>8610.1819090254594</v>
          </cell>
          <cell r="F18">
            <v>4960.5</v>
          </cell>
          <cell r="H18">
            <v>4960.5</v>
          </cell>
          <cell r="I18">
            <v>7258.3554000000004</v>
          </cell>
        </row>
        <row r="22">
          <cell r="A22" t="str">
            <v>КУМТОР ГОЛД КОМПАНИ</v>
          </cell>
        </row>
        <row r="23">
          <cell r="A23" t="str">
            <v>Краткий отчет о проектных затратах</v>
          </cell>
        </row>
        <row r="24">
          <cell r="A24" t="str">
            <v>31 августа 2002 года</v>
          </cell>
        </row>
        <row r="25">
          <cell r="A25" t="str">
            <v>(Доллары в тыс.)</v>
          </cell>
        </row>
        <row r="26">
          <cell r="A26" t="str">
            <v>(Таблица 1.4)</v>
          </cell>
        </row>
        <row r="29">
          <cell r="A29" t="str">
            <v>Описание проекта</v>
          </cell>
          <cell r="C29" t="str">
            <v>Ежемесячно</v>
          </cell>
          <cell r="D29" t="str">
            <v>Ежемесячный</v>
          </cell>
          <cell r="E29" t="str">
            <v>За год</v>
          </cell>
          <cell r="F29" t="str">
            <v>За год</v>
          </cell>
          <cell r="H29" t="str">
            <v>Бюджет</v>
          </cell>
          <cell r="I29" t="str">
            <v>Прогноз</v>
          </cell>
        </row>
        <row r="30">
          <cell r="C30" t="str">
            <v>фактически</v>
          </cell>
          <cell r="D30" t="str">
            <v>бюджет</v>
          </cell>
          <cell r="E30" t="str">
            <v>фактически</v>
          </cell>
          <cell r="F30" t="str">
            <v>по бюджету</v>
          </cell>
          <cell r="H30" t="str">
            <v>на 2002 г.</v>
          </cell>
          <cell r="I30" t="str">
            <v>на 2002 г.</v>
          </cell>
        </row>
        <row r="33">
          <cell r="A33" t="str">
            <v xml:space="preserve">Капитальные проекты 2002 года  </v>
          </cell>
        </row>
        <row r="34">
          <cell r="A34" t="str">
            <v>Капитал</v>
          </cell>
          <cell r="C34">
            <v>2803.444</v>
          </cell>
          <cell r="D34">
            <v>15.75</v>
          </cell>
          <cell r="E34">
            <v>8610.179909025459</v>
          </cell>
          <cell r="F34">
            <v>4960.5</v>
          </cell>
          <cell r="G34">
            <v>0</v>
          </cell>
          <cell r="H34">
            <v>4960.5</v>
          </cell>
          <cell r="I34">
            <v>7258.3514000000005</v>
          </cell>
        </row>
        <row r="35">
          <cell r="A35" t="str">
            <v>Развитие</v>
          </cell>
          <cell r="C35">
            <v>0</v>
          </cell>
          <cell r="D35">
            <v>0</v>
          </cell>
          <cell r="E35">
            <v>0</v>
          </cell>
          <cell r="F35">
            <v>0</v>
          </cell>
          <cell r="H35">
            <v>0</v>
          </cell>
          <cell r="I35">
            <v>0</v>
          </cell>
        </row>
        <row r="36">
          <cell r="A36" t="str">
            <v>Вывод из эксплуатации/рекультивация</v>
          </cell>
          <cell r="C36">
            <v>0</v>
          </cell>
          <cell r="D36">
            <v>2E-3</v>
          </cell>
          <cell r="E36">
            <v>2E-3</v>
          </cell>
          <cell r="F36">
            <v>0</v>
          </cell>
          <cell r="H36">
            <v>0</v>
          </cell>
          <cell r="I36">
            <v>4.0000000000000001E-3</v>
          </cell>
        </row>
        <row r="38">
          <cell r="A38" t="str">
            <v>Итого капитальных проектов</v>
          </cell>
          <cell r="C38">
            <v>2803.444</v>
          </cell>
          <cell r="D38">
            <v>15.752000000000001</v>
          </cell>
          <cell r="E38">
            <v>8610.1819090254594</v>
          </cell>
          <cell r="F38">
            <v>4960.5</v>
          </cell>
          <cell r="H38">
            <v>4960.5</v>
          </cell>
          <cell r="I38">
            <v>7258.3554000000004</v>
          </cell>
        </row>
      </sheetData>
      <sheetData sheetId="11" refreshError="1">
        <row r="1">
          <cell r="A1" t="str">
            <v>Kumtor Operating Company</v>
          </cell>
        </row>
        <row r="2">
          <cell r="A2" t="str">
            <v>Cost Summary</v>
          </cell>
        </row>
        <row r="3">
          <cell r="A3" t="str">
            <v>December 31, 2002</v>
          </cell>
        </row>
        <row r="4">
          <cell r="A4" t="str">
            <v>Table 1.2</v>
          </cell>
        </row>
        <row r="6">
          <cell r="A6" t="str">
            <v>Current Month</v>
          </cell>
          <cell r="E6" t="str">
            <v>($000's)</v>
          </cell>
          <cell r="G6" t="str">
            <v>Year To Date</v>
          </cell>
          <cell r="K6" t="str">
            <v>Annual</v>
          </cell>
          <cell r="L6" t="str">
            <v>2002</v>
          </cell>
        </row>
        <row r="7">
          <cell r="A7" t="str">
            <v>Actual</v>
          </cell>
          <cell r="B7" t="str">
            <v>Budget</v>
          </cell>
          <cell r="C7" t="str">
            <v>Variance</v>
          </cell>
          <cell r="G7" t="str">
            <v>Actual</v>
          </cell>
          <cell r="H7" t="str">
            <v>Budget</v>
          </cell>
          <cell r="I7" t="str">
            <v>Variance</v>
          </cell>
          <cell r="K7" t="str">
            <v>Budget</v>
          </cell>
          <cell r="L7" t="str">
            <v>Forecast</v>
          </cell>
        </row>
        <row r="8">
          <cell r="E8" t="str">
            <v>Operating Costs</v>
          </cell>
        </row>
        <row r="9">
          <cell r="A9" t="e">
            <v>#REF!</v>
          </cell>
          <cell r="B9" t="e">
            <v>#REF!</v>
          </cell>
          <cell r="C9" t="e">
            <v>#REF!</v>
          </cell>
          <cell r="E9" t="str">
            <v>Mining</v>
          </cell>
          <cell r="G9" t="e">
            <v>#REF!</v>
          </cell>
          <cell r="H9" t="e">
            <v>#REF!</v>
          </cell>
          <cell r="I9" t="e">
            <v>#REF!</v>
          </cell>
          <cell r="K9" t="e">
            <v>#REF!</v>
          </cell>
          <cell r="L9" t="e">
            <v>#REF!</v>
          </cell>
        </row>
        <row r="10">
          <cell r="A10">
            <v>0</v>
          </cell>
          <cell r="B10">
            <v>0</v>
          </cell>
          <cell r="C10">
            <v>0</v>
          </cell>
          <cell r="E10" t="str">
            <v>Milling</v>
          </cell>
          <cell r="G10">
            <v>6615.0585045024045</v>
          </cell>
          <cell r="H10">
            <v>7307.6092799999988</v>
          </cell>
          <cell r="I10">
            <v>692.55077549759426</v>
          </cell>
          <cell r="K10">
            <v>7307.6112800000001</v>
          </cell>
          <cell r="L10">
            <v>29528.236859999997</v>
          </cell>
        </row>
        <row r="11">
          <cell r="A11">
            <v>0</v>
          </cell>
          <cell r="B11">
            <v>0</v>
          </cell>
          <cell r="C11">
            <v>0</v>
          </cell>
          <cell r="E11" t="str">
            <v>Site Administration</v>
          </cell>
          <cell r="G11">
            <v>6025.6056316100467</v>
          </cell>
          <cell r="H11">
            <v>6661.2034999999996</v>
          </cell>
          <cell r="I11">
            <v>635.59786838995296</v>
          </cell>
          <cell r="K11">
            <v>6661.2054999999991</v>
          </cell>
          <cell r="L11">
            <v>23988.095699999991</v>
          </cell>
        </row>
        <row r="12">
          <cell r="A12">
            <v>0</v>
          </cell>
          <cell r="B12">
            <v>0</v>
          </cell>
          <cell r="C12">
            <v>0</v>
          </cell>
          <cell r="E12" t="str">
            <v>Maintenance</v>
          </cell>
          <cell r="G12">
            <v>424.8348213507735</v>
          </cell>
          <cell r="H12">
            <v>17193.346880000001</v>
          </cell>
          <cell r="I12">
            <v>16768.512058649227</v>
          </cell>
          <cell r="K12">
            <v>17193.346980000002</v>
          </cell>
          <cell r="L12">
            <v>0</v>
          </cell>
        </row>
        <row r="13">
          <cell r="A13" t="e">
            <v>#REF!</v>
          </cell>
          <cell r="B13" t="e">
            <v>#REF!</v>
          </cell>
          <cell r="C13" t="e">
            <v>#REF!</v>
          </cell>
          <cell r="E13" t="str">
            <v>Total Site Costs</v>
          </cell>
          <cell r="G13" t="e">
            <v>#REF!</v>
          </cell>
          <cell r="H13" t="e">
            <v>#REF!</v>
          </cell>
          <cell r="I13" t="e">
            <v>#REF!</v>
          </cell>
          <cell r="K13" t="e">
            <v>#REF!</v>
          </cell>
          <cell r="L13" t="e">
            <v>#REF!</v>
          </cell>
        </row>
        <row r="15">
          <cell r="A15">
            <v>0</v>
          </cell>
          <cell r="B15">
            <v>0</v>
          </cell>
          <cell r="C15">
            <v>0</v>
          </cell>
          <cell r="E15" t="str">
            <v>Bishkek Administration</v>
          </cell>
          <cell r="G15">
            <v>1869.0335691890339</v>
          </cell>
          <cell r="H15">
            <v>1718.8715499999998</v>
          </cell>
          <cell r="I15">
            <v>-150.16201918903403</v>
          </cell>
          <cell r="K15">
            <v>1718.8715499999998</v>
          </cell>
          <cell r="L15">
            <v>7742.7088300000005</v>
          </cell>
        </row>
        <row r="16">
          <cell r="A16">
            <v>0</v>
          </cell>
          <cell r="B16">
            <v>0</v>
          </cell>
          <cell r="C16">
            <v>0</v>
          </cell>
          <cell r="E16" t="str">
            <v>Management Fees</v>
          </cell>
          <cell r="G16">
            <v>1169.8807899999999</v>
          </cell>
          <cell r="H16">
            <v>0</v>
          </cell>
          <cell r="I16">
            <v>-1169.8807899999999</v>
          </cell>
          <cell r="K16">
            <v>0</v>
          </cell>
          <cell r="L16">
            <v>5358.1604479631014</v>
          </cell>
        </row>
        <row r="17">
          <cell r="A17" t="e">
            <v>#REF!</v>
          </cell>
          <cell r="B17" t="e">
            <v>#REF!</v>
          </cell>
          <cell r="C17" t="e">
            <v>#REF!</v>
          </cell>
          <cell r="E17" t="str">
            <v>Total Operating Cash Costs</v>
          </cell>
          <cell r="G17" t="e">
            <v>#REF!</v>
          </cell>
          <cell r="H17" t="e">
            <v>#REF!</v>
          </cell>
          <cell r="I17" t="e">
            <v>#REF!</v>
          </cell>
          <cell r="K17" t="e">
            <v>#REF!</v>
          </cell>
          <cell r="L17" t="e">
            <v>#REF!</v>
          </cell>
        </row>
        <row r="19">
          <cell r="A19" t="e">
            <v>#N/A</v>
          </cell>
          <cell r="B19">
            <v>0</v>
          </cell>
          <cell r="C19" t="e">
            <v>#N/A</v>
          </cell>
          <cell r="E19" t="str">
            <v>Taxes</v>
          </cell>
          <cell r="G19" t="e">
            <v>#N/A</v>
          </cell>
          <cell r="H19">
            <v>6731.9725000000008</v>
          </cell>
          <cell r="I19" t="e">
            <v>#N/A</v>
          </cell>
          <cell r="K19">
            <v>6731.9724999999999</v>
          </cell>
          <cell r="L19">
            <v>4523.1974836990221</v>
          </cell>
        </row>
        <row r="21">
          <cell r="A21">
            <v>0</v>
          </cell>
          <cell r="B21">
            <v>0</v>
          </cell>
          <cell r="C21">
            <v>0</v>
          </cell>
          <cell r="E21" t="str">
            <v>Exploration</v>
          </cell>
          <cell r="G21">
            <v>607.22991999999999</v>
          </cell>
          <cell r="H21">
            <v>3343.1350000000002</v>
          </cell>
          <cell r="I21">
            <v>2735.9050800000005</v>
          </cell>
          <cell r="K21">
            <v>3343.1350000000002</v>
          </cell>
          <cell r="L21">
            <v>1736.43715</v>
          </cell>
        </row>
        <row r="23">
          <cell r="A23">
            <v>0</v>
          </cell>
          <cell r="B23">
            <v>0</v>
          </cell>
          <cell r="C23">
            <v>0</v>
          </cell>
          <cell r="E23" t="str">
            <v>Other Income/Expense</v>
          </cell>
          <cell r="G23">
            <v>366.43979339765343</v>
          </cell>
          <cell r="H23">
            <v>2919.26827</v>
          </cell>
          <cell r="I23">
            <v>2552.8284766023467</v>
          </cell>
          <cell r="K23">
            <v>2919.26827</v>
          </cell>
          <cell r="L23">
            <v>0</v>
          </cell>
        </row>
        <row r="24">
          <cell r="A24" t="e">
            <v>#REF!</v>
          </cell>
          <cell r="B24" t="e">
            <v>#REF!</v>
          </cell>
          <cell r="C24" t="e">
            <v>#REF!</v>
          </cell>
          <cell r="E24" t="str">
            <v>Total Cash Costs</v>
          </cell>
          <cell r="G24" t="e">
            <v>#REF!</v>
          </cell>
          <cell r="H24" t="e">
            <v>#REF!</v>
          </cell>
          <cell r="I24" t="e">
            <v>#REF!</v>
          </cell>
          <cell r="K24" t="e">
            <v>#REF!</v>
          </cell>
          <cell r="L24" t="e">
            <v>#REF!</v>
          </cell>
        </row>
        <row r="26">
          <cell r="A26">
            <v>609.37587883049844</v>
          </cell>
          <cell r="B26">
            <v>0</v>
          </cell>
          <cell r="C26">
            <v>-609.37587883049844</v>
          </cell>
          <cell r="E26" t="str">
            <v>Interest &amp; Financing</v>
          </cell>
          <cell r="G26">
            <v>6417.2945368729497</v>
          </cell>
          <cell r="H26">
            <v>331.52600000000001</v>
          </cell>
          <cell r="I26">
            <v>-6085.7685368729499</v>
          </cell>
          <cell r="K26">
            <v>331.52600000000001</v>
          </cell>
          <cell r="L26">
            <v>12821.420355668119</v>
          </cell>
        </row>
        <row r="28">
          <cell r="A28">
            <v>0</v>
          </cell>
          <cell r="B28" t="e">
            <v>#REF!</v>
          </cell>
          <cell r="C28" t="e">
            <v>#REF!</v>
          </cell>
          <cell r="E28" t="str">
            <v>Deprec., Deplet., &amp;  Reclamation.</v>
          </cell>
          <cell r="G28">
            <v>9758.6322099999998</v>
          </cell>
          <cell r="H28" t="e">
            <v>#REF!</v>
          </cell>
          <cell r="I28" t="e">
            <v>#REF!</v>
          </cell>
          <cell r="K28" t="e">
            <v>#REF!</v>
          </cell>
          <cell r="L28">
            <v>35174.37928489544</v>
          </cell>
        </row>
        <row r="29">
          <cell r="A29" t="e">
            <v>#REF!</v>
          </cell>
          <cell r="B29" t="e">
            <v>#REF!</v>
          </cell>
          <cell r="C29" t="e">
            <v>#REF!</v>
          </cell>
          <cell r="E29" t="str">
            <v>Total KOC Costs</v>
          </cell>
          <cell r="G29" t="e">
            <v>#REF!</v>
          </cell>
          <cell r="H29" t="e">
            <v>#REF!</v>
          </cell>
          <cell r="I29" t="e">
            <v>#REF!</v>
          </cell>
          <cell r="K29" t="e">
            <v>#REF!</v>
          </cell>
          <cell r="L29" t="e">
            <v>#REF!</v>
          </cell>
        </row>
      </sheetData>
      <sheetData sheetId="12" refreshError="1">
        <row r="1">
          <cell r="A1" t="str">
            <v>Kumtor Gold Company</v>
          </cell>
        </row>
        <row r="2">
          <cell r="A2" t="str">
            <v>Operating Cost Summary Report</v>
          </cell>
        </row>
        <row r="3">
          <cell r="A3" t="str">
            <v>December 31, 2002</v>
          </cell>
        </row>
        <row r="5">
          <cell r="A5" t="str">
            <v>Current Month</v>
          </cell>
          <cell r="G5" t="str">
            <v>Year To Date</v>
          </cell>
          <cell r="K5" t="str">
            <v>2002</v>
          </cell>
          <cell r="L5" t="str">
            <v>2002</v>
          </cell>
        </row>
        <row r="6">
          <cell r="A6" t="str">
            <v>Actual</v>
          </cell>
          <cell r="B6" t="str">
            <v>Budget</v>
          </cell>
          <cell r="C6" t="str">
            <v>Variance</v>
          </cell>
          <cell r="E6" t="str">
            <v>Cost By Department</v>
          </cell>
          <cell r="G6" t="str">
            <v>Actual</v>
          </cell>
          <cell r="H6" t="str">
            <v>Budget</v>
          </cell>
          <cell r="I6" t="str">
            <v>Variance</v>
          </cell>
          <cell r="K6" t="str">
            <v>Budget</v>
          </cell>
          <cell r="L6" t="str">
            <v>Forecast</v>
          </cell>
        </row>
        <row r="8">
          <cell r="A8" t="e">
            <v>#REF!</v>
          </cell>
          <cell r="B8" t="e">
            <v>#REF!</v>
          </cell>
          <cell r="C8" t="e">
            <v>#REF!</v>
          </cell>
          <cell r="E8" t="str">
            <v>Mining</v>
          </cell>
          <cell r="G8" t="e">
            <v>#REF!</v>
          </cell>
          <cell r="H8" t="e">
            <v>#REF!</v>
          </cell>
          <cell r="I8" t="e">
            <v>#REF!</v>
          </cell>
          <cell r="K8" t="e">
            <v>#REF!</v>
          </cell>
          <cell r="L8" t="e">
            <v>#REF!</v>
          </cell>
        </row>
        <row r="9">
          <cell r="A9">
            <v>0</v>
          </cell>
          <cell r="B9">
            <v>0</v>
          </cell>
          <cell r="C9">
            <v>0</v>
          </cell>
          <cell r="E9" t="str">
            <v>Milling</v>
          </cell>
          <cell r="G9">
            <v>6615.0585045024045</v>
          </cell>
          <cell r="H9">
            <v>7307.6092799999988</v>
          </cell>
          <cell r="I9">
            <v>692.55077549759426</v>
          </cell>
          <cell r="K9">
            <v>7307.6112800000001</v>
          </cell>
          <cell r="L9">
            <v>29528.236859999997</v>
          </cell>
        </row>
        <row r="10">
          <cell r="A10">
            <v>0</v>
          </cell>
          <cell r="B10">
            <v>0</v>
          </cell>
          <cell r="C10">
            <v>0</v>
          </cell>
          <cell r="E10" t="str">
            <v>Site Administration</v>
          </cell>
          <cell r="G10">
            <v>6025.6056316100467</v>
          </cell>
          <cell r="H10">
            <v>6661.2034999999996</v>
          </cell>
          <cell r="I10">
            <v>635.59786838995296</v>
          </cell>
          <cell r="K10">
            <v>6661.2054999999991</v>
          </cell>
          <cell r="L10">
            <v>23988.095699999991</v>
          </cell>
        </row>
        <row r="11">
          <cell r="A11">
            <v>0</v>
          </cell>
          <cell r="B11">
            <v>0</v>
          </cell>
          <cell r="C11">
            <v>0</v>
          </cell>
          <cell r="E11" t="str">
            <v>Maintenance Costs</v>
          </cell>
          <cell r="G11">
            <v>424.8348213507735</v>
          </cell>
          <cell r="H11">
            <v>17193.346880000001</v>
          </cell>
          <cell r="I11">
            <v>16768.512058649227</v>
          </cell>
          <cell r="K11">
            <v>17193.346980000002</v>
          </cell>
          <cell r="L11">
            <v>0</v>
          </cell>
        </row>
        <row r="12">
          <cell r="A12" t="e">
            <v>#REF!</v>
          </cell>
          <cell r="B12" t="e">
            <v>#REF!</v>
          </cell>
          <cell r="C12" t="e">
            <v>#REF!</v>
          </cell>
          <cell r="E12" t="str">
            <v>Total Site Costs</v>
          </cell>
          <cell r="G12" t="e">
            <v>#REF!</v>
          </cell>
          <cell r="H12" t="e">
            <v>#REF!</v>
          </cell>
          <cell r="I12" t="e">
            <v>#REF!</v>
          </cell>
          <cell r="K12" t="e">
            <v>#REF!</v>
          </cell>
          <cell r="L12" t="e">
            <v>#REF!</v>
          </cell>
        </row>
        <row r="14">
          <cell r="A14">
            <v>0</v>
          </cell>
          <cell r="B14">
            <v>0</v>
          </cell>
          <cell r="C14">
            <v>0</v>
          </cell>
          <cell r="E14" t="str">
            <v>Bishkek Administration</v>
          </cell>
          <cell r="G14">
            <v>1869.0335691890339</v>
          </cell>
          <cell r="H14">
            <v>1718.8715499999998</v>
          </cell>
          <cell r="I14">
            <v>-150.16201918903403</v>
          </cell>
          <cell r="K14">
            <v>1718.8715499999998</v>
          </cell>
          <cell r="L14">
            <v>7742.7088300000005</v>
          </cell>
        </row>
        <row r="16">
          <cell r="A16" t="e">
            <v>#REF!</v>
          </cell>
          <cell r="B16" t="e">
            <v>#REF!</v>
          </cell>
          <cell r="C16" t="e">
            <v>#REF!</v>
          </cell>
          <cell r="E16" t="str">
            <v xml:space="preserve">Net Operating Costs  </v>
          </cell>
          <cell r="G16" t="e">
            <v>#REF!</v>
          </cell>
          <cell r="H16" t="e">
            <v>#REF!</v>
          </cell>
          <cell r="I16" t="e">
            <v>#REF!</v>
          </cell>
          <cell r="K16" t="e">
            <v>#REF!</v>
          </cell>
          <cell r="L16" t="e">
            <v>#REF!</v>
          </cell>
        </row>
        <row r="17">
          <cell r="A17" t="e">
            <v>#REF!</v>
          </cell>
          <cell r="B17" t="e">
            <v>#REF!</v>
          </cell>
          <cell r="C17" t="e">
            <v>#REF!</v>
          </cell>
          <cell r="E17" t="str">
            <v>Net Unit cost per oz/ounces Poured</v>
          </cell>
          <cell r="G17" t="e">
            <v>#REF!</v>
          </cell>
          <cell r="H17" t="e">
            <v>#REF!</v>
          </cell>
          <cell r="I17" t="e">
            <v>#REF!</v>
          </cell>
          <cell r="K17" t="e">
            <v>#REF!</v>
          </cell>
          <cell r="L17" t="e">
            <v>#REF!</v>
          </cell>
        </row>
        <row r="21">
          <cell r="A21" t="str">
            <v>Current Month</v>
          </cell>
          <cell r="G21" t="str">
            <v>Year To Date</v>
          </cell>
          <cell r="K21" t="str">
            <v>2002</v>
          </cell>
          <cell r="L21" t="str">
            <v>2002</v>
          </cell>
        </row>
        <row r="22">
          <cell r="A22" t="str">
            <v>Actual</v>
          </cell>
          <cell r="B22" t="str">
            <v>Budget</v>
          </cell>
          <cell r="C22" t="str">
            <v>Variance</v>
          </cell>
          <cell r="E22" t="str">
            <v>Cost By Expense Element</v>
          </cell>
          <cell r="G22" t="str">
            <v>Actual</v>
          </cell>
          <cell r="H22" t="str">
            <v>Budget</v>
          </cell>
          <cell r="I22" t="str">
            <v>Variance</v>
          </cell>
          <cell r="K22" t="str">
            <v>Budget</v>
          </cell>
          <cell r="L22" t="str">
            <v>Forecast</v>
          </cell>
        </row>
        <row r="23">
          <cell r="A23">
            <v>3272.8333399999997</v>
          </cell>
          <cell r="B23">
            <v>1779.6747600000001</v>
          </cell>
          <cell r="C23">
            <v>-1493.1585799999996</v>
          </cell>
          <cell r="E23" t="str">
            <v>Employee Costs</v>
          </cell>
          <cell r="G23">
            <v>25012.982010000003</v>
          </cell>
          <cell r="H23">
            <v>22072.20952</v>
          </cell>
          <cell r="I23">
            <v>-2940.772490000003</v>
          </cell>
          <cell r="K23">
            <v>22072.210520000001</v>
          </cell>
          <cell r="L23">
            <v>0</v>
          </cell>
        </row>
        <row r="24">
          <cell r="A24">
            <v>3031.7338</v>
          </cell>
          <cell r="B24">
            <v>2975.68959</v>
          </cell>
          <cell r="C24">
            <v>-56.044210000000021</v>
          </cell>
          <cell r="E24" t="str">
            <v>Operating Materials &amp; Supplies</v>
          </cell>
          <cell r="G24">
            <v>35103.802230000001</v>
          </cell>
          <cell r="H24">
            <v>37039.764060000001</v>
          </cell>
          <cell r="I24">
            <v>1935.9618300000002</v>
          </cell>
          <cell r="K24">
            <v>37039.75806</v>
          </cell>
          <cell r="L24">
            <v>0</v>
          </cell>
        </row>
        <row r="25">
          <cell r="A25">
            <v>358.11601000000002</v>
          </cell>
          <cell r="B25">
            <v>1141.9960000000001</v>
          </cell>
          <cell r="C25">
            <v>783.87999000000013</v>
          </cell>
          <cell r="E25" t="str">
            <v>Maintenance Materials &amp; Supplies</v>
          </cell>
          <cell r="G25">
            <v>19878.732629999999</v>
          </cell>
          <cell r="H25">
            <v>17930.23</v>
          </cell>
          <cell r="I25">
            <v>-1948.502629999999</v>
          </cell>
          <cell r="K25">
            <v>17930.227999999999</v>
          </cell>
          <cell r="L25">
            <v>0</v>
          </cell>
        </row>
        <row r="26">
          <cell r="A26">
            <v>-1.8042499999999999</v>
          </cell>
          <cell r="B26">
            <v>8.1509999999999998</v>
          </cell>
          <cell r="C26">
            <v>9.9552499999999995</v>
          </cell>
          <cell r="E26" t="str">
            <v>Procurement</v>
          </cell>
          <cell r="G26">
            <v>60.918479999999995</v>
          </cell>
          <cell r="H26">
            <v>97.804000000000002</v>
          </cell>
          <cell r="I26">
            <v>36.885520000000007</v>
          </cell>
          <cell r="K26">
            <v>97.804000000000002</v>
          </cell>
          <cell r="L26">
            <v>0</v>
          </cell>
        </row>
        <row r="27">
          <cell r="A27">
            <v>219.34842999999998</v>
          </cell>
          <cell r="B27">
            <v>311.12599999999998</v>
          </cell>
          <cell r="C27">
            <v>91.777569999999997</v>
          </cell>
          <cell r="E27" t="str">
            <v>Camp Catering</v>
          </cell>
          <cell r="G27">
            <v>2520.7168700000007</v>
          </cell>
          <cell r="H27">
            <v>3785.61</v>
          </cell>
          <cell r="I27">
            <v>1264.8931299999995</v>
          </cell>
          <cell r="K27">
            <v>3785.61</v>
          </cell>
          <cell r="L27">
            <v>0</v>
          </cell>
        </row>
        <row r="28">
          <cell r="A28">
            <v>1318.5993700000001</v>
          </cell>
          <cell r="B28">
            <v>890.35199999999998</v>
          </cell>
          <cell r="C28">
            <v>-428.24737000000016</v>
          </cell>
          <cell r="E28" t="str">
            <v>General and Administration</v>
          </cell>
          <cell r="G28">
            <v>12407.506649999999</v>
          </cell>
          <cell r="H28">
            <v>11096.376</v>
          </cell>
          <cell r="I28">
            <v>-1311.1306499999992</v>
          </cell>
          <cell r="K28">
            <v>11096.376</v>
          </cell>
          <cell r="L28">
            <v>0</v>
          </cell>
        </row>
        <row r="29">
          <cell r="A29">
            <v>8198.8266999999996</v>
          </cell>
          <cell r="B29">
            <v>7106.9893499999998</v>
          </cell>
          <cell r="C29">
            <v>-1091.8373499999998</v>
          </cell>
          <cell r="E29" t="str">
            <v>Total Operating Costs</v>
          </cell>
          <cell r="G29">
            <v>94984.658869999999</v>
          </cell>
          <cell r="H29">
            <v>92021.993580000009</v>
          </cell>
          <cell r="I29">
            <v>-2962.6652900000017</v>
          </cell>
          <cell r="K29">
            <v>92021.986580000012</v>
          </cell>
          <cell r="L29">
            <v>0</v>
          </cell>
        </row>
        <row r="31">
          <cell r="A31">
            <v>-148.95555999999999</v>
          </cell>
          <cell r="B31">
            <v>-1.258</v>
          </cell>
          <cell r="C31">
            <v>147.69755999999998</v>
          </cell>
          <cell r="E31" t="str">
            <v>Allocations &amp; recovery</v>
          </cell>
          <cell r="G31">
            <v>-1098.0132699999997</v>
          </cell>
          <cell r="H31">
            <v>-828.452</v>
          </cell>
          <cell r="I31">
            <v>269.56126999999969</v>
          </cell>
          <cell r="K31">
            <v>-828.45699999999999</v>
          </cell>
          <cell r="L31">
            <v>0</v>
          </cell>
        </row>
        <row r="33">
          <cell r="A33">
            <v>8049.8711399999993</v>
          </cell>
          <cell r="B33">
            <v>7105.73135</v>
          </cell>
          <cell r="C33">
            <v>-944</v>
          </cell>
          <cell r="E33" t="str">
            <v xml:space="preserve">Net Operating Costs </v>
          </cell>
          <cell r="G33">
            <v>93886.645600000003</v>
          </cell>
          <cell r="H33">
            <v>91194</v>
          </cell>
          <cell r="I33">
            <v>-2693</v>
          </cell>
          <cell r="K33">
            <v>91193.529580000017</v>
          </cell>
          <cell r="L33">
            <v>0</v>
          </cell>
        </row>
        <row r="37">
          <cell r="A37" t="str">
            <v>Кумтор Голд Компани</v>
          </cell>
        </row>
        <row r="38">
          <cell r="A38" t="str">
            <v>Краткий отчет по производственным затратам</v>
          </cell>
        </row>
        <row r="39">
          <cell r="A39" t="str">
            <v>31 августа 2002 года</v>
          </cell>
        </row>
        <row r="41">
          <cell r="A41" t="str">
            <v>Текущий месяц</v>
          </cell>
          <cell r="G41" t="str">
            <v>За год</v>
          </cell>
        </row>
        <row r="42">
          <cell r="K42" t="str">
            <v>Бюджет на</v>
          </cell>
          <cell r="L42" t="str">
            <v>Прогноз</v>
          </cell>
        </row>
        <row r="43">
          <cell r="A43" t="str">
            <v>Факт</v>
          </cell>
          <cell r="B43" t="str">
            <v>Бюджет</v>
          </cell>
          <cell r="C43" t="str">
            <v>Расхож.</v>
          </cell>
          <cell r="E43" t="str">
            <v>Затраты по виду деятельности</v>
          </cell>
          <cell r="G43" t="str">
            <v>Факт</v>
          </cell>
          <cell r="H43" t="str">
            <v>Бюджет</v>
          </cell>
          <cell r="I43" t="str">
            <v>Расхож.</v>
          </cell>
          <cell r="K43">
            <v>2002</v>
          </cell>
          <cell r="L43">
            <v>2002</v>
          </cell>
        </row>
        <row r="45">
          <cell r="A45" t="e">
            <v>#REF!</v>
          </cell>
          <cell r="B45" t="e">
            <v>#REF!</v>
          </cell>
          <cell r="C45" t="e">
            <v>#REF!</v>
          </cell>
          <cell r="E45" t="str">
            <v>Горный отдел</v>
          </cell>
          <cell r="G45" t="e">
            <v>#REF!</v>
          </cell>
          <cell r="H45" t="e">
            <v>#REF!</v>
          </cell>
          <cell r="I45" t="e">
            <v>#REF!</v>
          </cell>
          <cell r="K45" t="e">
            <v>#REF!</v>
          </cell>
          <cell r="L45" t="e">
            <v>#REF!</v>
          </cell>
        </row>
        <row r="46">
          <cell r="A46">
            <v>0</v>
          </cell>
          <cell r="B46">
            <v>0</v>
          </cell>
          <cell r="C46">
            <v>0</v>
          </cell>
          <cell r="E46" t="str">
            <v>Фабрика</v>
          </cell>
          <cell r="G46">
            <v>6615.0585045024045</v>
          </cell>
          <cell r="H46">
            <v>7307.6092799999988</v>
          </cell>
          <cell r="I46">
            <v>692.55077549759426</v>
          </cell>
          <cell r="K46">
            <v>7307.6112800000001</v>
          </cell>
          <cell r="L46">
            <v>29528.236859999997</v>
          </cell>
        </row>
        <row r="47">
          <cell r="A47">
            <v>0</v>
          </cell>
          <cell r="B47">
            <v>0</v>
          </cell>
          <cell r="C47">
            <v>0</v>
          </cell>
          <cell r="E47" t="str">
            <v>Администрация сайта</v>
          </cell>
          <cell r="G47">
            <v>6025.6056316100467</v>
          </cell>
          <cell r="H47">
            <v>6661.2034999999996</v>
          </cell>
          <cell r="I47">
            <v>635.59786838995296</v>
          </cell>
          <cell r="K47">
            <v>6661.2054999999991</v>
          </cell>
          <cell r="L47">
            <v>23988.095699999991</v>
          </cell>
        </row>
        <row r="48">
          <cell r="A48">
            <v>0</v>
          </cell>
          <cell r="B48">
            <v>0</v>
          </cell>
          <cell r="C48">
            <v>0</v>
          </cell>
          <cell r="E48" t="str">
            <v>Затраты ТО</v>
          </cell>
          <cell r="G48">
            <v>424.8348213507735</v>
          </cell>
          <cell r="H48">
            <v>17193.346880000001</v>
          </cell>
          <cell r="I48">
            <v>16768.512058649227</v>
          </cell>
          <cell r="K48">
            <v>17193.346980000002</v>
          </cell>
          <cell r="L48">
            <v>0</v>
          </cell>
        </row>
        <row r="49">
          <cell r="A49" t="e">
            <v>#REF!</v>
          </cell>
          <cell r="B49" t="e">
            <v>#REF!</v>
          </cell>
          <cell r="C49" t="e">
            <v>#REF!</v>
          </cell>
          <cell r="E49" t="str">
            <v>Отнесение затрат ТО</v>
          </cell>
          <cell r="G49" t="e">
            <v>#REF!</v>
          </cell>
          <cell r="H49" t="e">
            <v>#REF!</v>
          </cell>
          <cell r="I49" t="e">
            <v>#REF!</v>
          </cell>
          <cell r="K49" t="e">
            <v>#REF!</v>
          </cell>
          <cell r="L49" t="e">
            <v>#REF!</v>
          </cell>
        </row>
        <row r="50">
          <cell r="A50" t="e">
            <v>#REF!</v>
          </cell>
          <cell r="B50" t="e">
            <v>#REF!</v>
          </cell>
          <cell r="C50" t="e">
            <v>#REF!</v>
          </cell>
          <cell r="E50" t="str">
            <v>Всего затрат горного отдела</v>
          </cell>
          <cell r="G50" t="e">
            <v>#REF!</v>
          </cell>
          <cell r="H50" t="e">
            <v>#REF!</v>
          </cell>
          <cell r="I50" t="e">
            <v>#REF!</v>
          </cell>
          <cell r="K50" t="e">
            <v>#REF!</v>
          </cell>
          <cell r="L50" t="e">
            <v>#REF!</v>
          </cell>
        </row>
        <row r="52">
          <cell r="A52">
            <v>0</v>
          </cell>
          <cell r="B52">
            <v>0</v>
          </cell>
          <cell r="C52">
            <v>0</v>
          </cell>
          <cell r="E52" t="str">
            <v>Администрация в Бишкеке</v>
          </cell>
          <cell r="G52">
            <v>1869.0335691890339</v>
          </cell>
          <cell r="H52">
            <v>1718.8715499999998</v>
          </cell>
          <cell r="I52">
            <v>-150.16201918903403</v>
          </cell>
          <cell r="K52">
            <v>1718.8715499999998</v>
          </cell>
          <cell r="L52">
            <v>7742.7088300000005</v>
          </cell>
        </row>
        <row r="54">
          <cell r="A54" t="e">
            <v>#REF!</v>
          </cell>
          <cell r="B54" t="e">
            <v>#REF!</v>
          </cell>
          <cell r="C54" t="e">
            <v>#REF!</v>
          </cell>
          <cell r="E54" t="str">
            <v>Производствен. затраты после вычетов</v>
          </cell>
          <cell r="G54" t="e">
            <v>#REF!</v>
          </cell>
          <cell r="H54" t="e">
            <v>#REF!</v>
          </cell>
          <cell r="I54" t="e">
            <v>#REF!</v>
          </cell>
          <cell r="K54" t="e">
            <v>#REF!</v>
          </cell>
          <cell r="L54" t="e">
            <v>#REF!</v>
          </cell>
        </row>
        <row r="55">
          <cell r="A55" t="e">
            <v>#REF!</v>
          </cell>
          <cell r="B55" t="e">
            <v>#REF!</v>
          </cell>
          <cell r="C55" t="e">
            <v>#REF!</v>
          </cell>
          <cell r="E55" t="str">
            <v>Себестоимость единицы за ун./отлитое доре после вычетов</v>
          </cell>
          <cell r="G55" t="e">
            <v>#REF!</v>
          </cell>
          <cell r="H55" t="e">
            <v>#REF!</v>
          </cell>
          <cell r="I55" t="e">
            <v>#REF!</v>
          </cell>
          <cell r="K55" t="e">
            <v>#REF!</v>
          </cell>
          <cell r="L55" t="e">
            <v>#REF!</v>
          </cell>
        </row>
        <row r="59">
          <cell r="A59" t="str">
            <v>Текущий месяц</v>
          </cell>
          <cell r="G59" t="str">
            <v>За год</v>
          </cell>
        </row>
        <row r="60">
          <cell r="K60" t="str">
            <v>Бюджет на</v>
          </cell>
          <cell r="L60" t="str">
            <v>Прогноз</v>
          </cell>
        </row>
        <row r="61">
          <cell r="A61" t="str">
            <v>Факт</v>
          </cell>
          <cell r="B61" t="str">
            <v>Бюджет</v>
          </cell>
          <cell r="C61" t="str">
            <v>Расхож.</v>
          </cell>
          <cell r="E61" t="str">
            <v>Отнесение по элементу расходования</v>
          </cell>
          <cell r="G61" t="str">
            <v>Факт</v>
          </cell>
          <cell r="H61" t="str">
            <v>Бюджет</v>
          </cell>
          <cell r="I61" t="str">
            <v>Расхож.</v>
          </cell>
          <cell r="K61">
            <v>2002</v>
          </cell>
          <cell r="L61">
            <v>2002</v>
          </cell>
        </row>
        <row r="62">
          <cell r="A62">
            <v>3272.8333399999997</v>
          </cell>
          <cell r="B62">
            <v>1779.6747600000001</v>
          </cell>
          <cell r="C62">
            <v>-1493.1585799999996</v>
          </cell>
          <cell r="E62" t="str">
            <v>Затраты на сотрудников</v>
          </cell>
          <cell r="G62">
            <v>25012.982010000003</v>
          </cell>
          <cell r="H62">
            <v>22072.20952</v>
          </cell>
          <cell r="I62">
            <v>-2940.772490000003</v>
          </cell>
          <cell r="K62">
            <v>22072.210520000001</v>
          </cell>
          <cell r="L62">
            <v>0</v>
          </cell>
        </row>
        <row r="63">
          <cell r="A63">
            <v>3031.7338</v>
          </cell>
          <cell r="B63">
            <v>2975.68959</v>
          </cell>
          <cell r="C63">
            <v>-56.044210000000021</v>
          </cell>
          <cell r="E63" t="str">
            <v>Производственные материалы и принадлежности</v>
          </cell>
          <cell r="G63">
            <v>35103.802230000001</v>
          </cell>
          <cell r="H63">
            <v>37039.764060000001</v>
          </cell>
          <cell r="I63">
            <v>1935.9618300000002</v>
          </cell>
          <cell r="K63">
            <v>37039.75806</v>
          </cell>
          <cell r="L63">
            <v>0</v>
          </cell>
        </row>
        <row r="64">
          <cell r="A64">
            <v>358.11601000000002</v>
          </cell>
          <cell r="B64">
            <v>1141.9960000000001</v>
          </cell>
          <cell r="C64">
            <v>783.87999000000013</v>
          </cell>
          <cell r="E64" t="str">
            <v>Материалы и принадлежности ТО</v>
          </cell>
          <cell r="G64">
            <v>19878.732629999999</v>
          </cell>
          <cell r="H64">
            <v>17930.23</v>
          </cell>
          <cell r="I64">
            <v>-1948.502629999999</v>
          </cell>
          <cell r="K64">
            <v>17930.227999999999</v>
          </cell>
          <cell r="L64">
            <v>0</v>
          </cell>
        </row>
        <row r="65">
          <cell r="A65">
            <v>-1.8042499999999999</v>
          </cell>
          <cell r="B65">
            <v>8.1509999999999998</v>
          </cell>
          <cell r="C65">
            <v>9.9552499999999995</v>
          </cell>
          <cell r="E65" t="str">
            <v>Не-производственные затраты</v>
          </cell>
          <cell r="G65">
            <v>60.918479999999995</v>
          </cell>
          <cell r="H65">
            <v>97.804000000000002</v>
          </cell>
          <cell r="I65">
            <v>36.885520000000007</v>
          </cell>
          <cell r="K65">
            <v>97.804000000000002</v>
          </cell>
          <cell r="L65">
            <v>0</v>
          </cell>
        </row>
        <row r="66">
          <cell r="A66">
            <v>219.34842999999998</v>
          </cell>
          <cell r="B66">
            <v>311.12599999999998</v>
          </cell>
          <cell r="C66">
            <v>91.777569999999997</v>
          </cell>
          <cell r="E66" t="str">
            <v>Внешние услуги</v>
          </cell>
          <cell r="G66">
            <v>2520.7168700000007</v>
          </cell>
          <cell r="H66">
            <v>3785.61</v>
          </cell>
          <cell r="I66">
            <v>1264.8931299999995</v>
          </cell>
          <cell r="K66">
            <v>3785.61</v>
          </cell>
          <cell r="L66">
            <v>0</v>
          </cell>
        </row>
        <row r="67">
          <cell r="A67">
            <v>1318.5993700000001</v>
          </cell>
          <cell r="B67">
            <v>890.35199999999998</v>
          </cell>
          <cell r="C67">
            <v>-428.24737000000016</v>
          </cell>
          <cell r="E67" t="str">
            <v>Коммуникации</v>
          </cell>
          <cell r="G67">
            <v>12407.506649999999</v>
          </cell>
          <cell r="H67">
            <v>11096.376</v>
          </cell>
          <cell r="I67">
            <v>-1311.1306499999992</v>
          </cell>
          <cell r="K67">
            <v>11096.376</v>
          </cell>
          <cell r="L67">
            <v>0</v>
          </cell>
        </row>
        <row r="68">
          <cell r="A68" t="e">
            <v>#REF!</v>
          </cell>
          <cell r="B68" t="e">
            <v>#REF!</v>
          </cell>
          <cell r="C68" t="e">
            <v>#REF!</v>
          </cell>
          <cell r="E68" t="str">
            <v>Общие расходы</v>
          </cell>
          <cell r="G68" t="e">
            <v>#REF!</v>
          </cell>
          <cell r="H68" t="e">
            <v>#REF!</v>
          </cell>
          <cell r="I68" t="e">
            <v>#REF!</v>
          </cell>
          <cell r="K68" t="e">
            <v>#REF!</v>
          </cell>
          <cell r="L68" t="e">
            <v>#REF!</v>
          </cell>
        </row>
        <row r="69">
          <cell r="A69">
            <v>8198.8266999999996</v>
          </cell>
          <cell r="B69">
            <v>7106.9893499999998</v>
          </cell>
          <cell r="C69">
            <v>-1091.8373499999998</v>
          </cell>
          <cell r="E69" t="str">
            <v>Всего производственных затрат</v>
          </cell>
          <cell r="G69">
            <v>94984.658869999999</v>
          </cell>
          <cell r="H69">
            <v>92021.993580000009</v>
          </cell>
          <cell r="I69">
            <v>-2962.6652900000017</v>
          </cell>
          <cell r="K69">
            <v>92021.986580000012</v>
          </cell>
          <cell r="L69">
            <v>0</v>
          </cell>
        </row>
        <row r="71">
          <cell r="A71">
            <v>-148.95555999999999</v>
          </cell>
          <cell r="B71">
            <v>-1.258</v>
          </cell>
          <cell r="C71">
            <v>147.69755999999998</v>
          </cell>
          <cell r="E71" t="str">
            <v>Отнесение затрат и извлечение</v>
          </cell>
          <cell r="G71">
            <v>-1098.0132699999997</v>
          </cell>
          <cell r="H71">
            <v>-828.452</v>
          </cell>
          <cell r="I71">
            <v>269.56126999999969</v>
          </cell>
          <cell r="K71">
            <v>-828.45699999999999</v>
          </cell>
          <cell r="L71">
            <v>0</v>
          </cell>
        </row>
        <row r="73">
          <cell r="A73">
            <v>8049.8711399999993</v>
          </cell>
          <cell r="B73">
            <v>7105.73135</v>
          </cell>
          <cell r="C73">
            <v>-944</v>
          </cell>
          <cell r="E73" t="str">
            <v>Чистые производственные затраты</v>
          </cell>
          <cell r="G73">
            <v>93886.645600000003</v>
          </cell>
          <cell r="H73">
            <v>91194</v>
          </cell>
          <cell r="I73">
            <v>-2693</v>
          </cell>
          <cell r="K73">
            <v>91193.529580000017</v>
          </cell>
          <cell r="L73">
            <v>0</v>
          </cell>
        </row>
      </sheetData>
      <sheetData sheetId="13" refreshError="1">
        <row r="1">
          <cell r="A1" t="str">
            <v>Kumtor Gold Company</v>
          </cell>
        </row>
        <row r="2">
          <cell r="A2" t="str">
            <v>Executive Summary</v>
          </cell>
        </row>
        <row r="3">
          <cell r="A3" t="str">
            <v>December 31, 2002</v>
          </cell>
        </row>
        <row r="6">
          <cell r="B6" t="str">
            <v>Month</v>
          </cell>
          <cell r="F6" t="str">
            <v>Year To Date</v>
          </cell>
          <cell r="I6" t="str">
            <v xml:space="preserve"> % Incr.</v>
          </cell>
          <cell r="J6" t="str">
            <v>2002</v>
          </cell>
          <cell r="K6" t="str">
            <v>2002</v>
          </cell>
        </row>
        <row r="7">
          <cell r="A7" t="str">
            <v>Key Operating Highlights</v>
          </cell>
          <cell r="B7" t="str">
            <v>Actual</v>
          </cell>
          <cell r="C7" t="str">
            <v>Budget</v>
          </cell>
          <cell r="D7" t="str">
            <v>Variance</v>
          </cell>
          <cell r="F7" t="str">
            <v>Actual</v>
          </cell>
          <cell r="G7" t="str">
            <v>Budget</v>
          </cell>
          <cell r="H7" t="str">
            <v>Variance</v>
          </cell>
          <cell r="I7" t="str">
            <v xml:space="preserve"> (Decr.)</v>
          </cell>
          <cell r="J7" t="str">
            <v>Budget</v>
          </cell>
          <cell r="K7" t="str">
            <v>Forecast</v>
          </cell>
        </row>
        <row r="9">
          <cell r="A9" t="str">
            <v>Production -Poured (ounces)</v>
          </cell>
          <cell r="B9">
            <v>70223</v>
          </cell>
          <cell r="C9">
            <v>79142</v>
          </cell>
          <cell r="D9">
            <v>-8919</v>
          </cell>
          <cell r="F9">
            <v>528550</v>
          </cell>
          <cell r="G9">
            <v>666116</v>
          </cell>
          <cell r="H9">
            <v>-137566</v>
          </cell>
          <cell r="J9">
            <v>666116</v>
          </cell>
          <cell r="K9">
            <v>499263.23</v>
          </cell>
        </row>
        <row r="11">
          <cell r="A11" t="str">
            <v>Sales (ounces)</v>
          </cell>
          <cell r="B11">
            <v>42288.031109999996</v>
          </cell>
          <cell r="C11">
            <v>107511.16344086021</v>
          </cell>
          <cell r="D11">
            <v>-65223.132330860215</v>
          </cell>
          <cell r="F11">
            <v>523182.46355999995</v>
          </cell>
          <cell r="G11">
            <v>662190.83870967745</v>
          </cell>
          <cell r="H11">
            <v>-139008.37514967751</v>
          </cell>
          <cell r="J11">
            <v>662190.83870967745</v>
          </cell>
          <cell r="K11">
            <v>521128.49670967739</v>
          </cell>
        </row>
        <row r="13">
          <cell r="A13" t="str">
            <v>Total Cash Costs (000's)</v>
          </cell>
          <cell r="B13" t="e">
            <v>#REF!</v>
          </cell>
          <cell r="C13" t="e">
            <v>#REF!</v>
          </cell>
          <cell r="D13" t="e">
            <v>#REF!</v>
          </cell>
          <cell r="F13" t="e">
            <v>#REF!</v>
          </cell>
          <cell r="G13" t="e">
            <v>#REF!</v>
          </cell>
          <cell r="H13" t="e">
            <v>#REF!</v>
          </cell>
          <cell r="J13" t="e">
            <v>#REF!</v>
          </cell>
          <cell r="K13" t="e">
            <v>#REF!</v>
          </cell>
        </row>
        <row r="15">
          <cell r="A15" t="str">
            <v>Total Cash Costs ($/ounces)</v>
          </cell>
          <cell r="B15" t="e">
            <v>#REF!</v>
          </cell>
          <cell r="C15" t="e">
            <v>#REF!</v>
          </cell>
          <cell r="D15" t="e">
            <v>#REF!</v>
          </cell>
          <cell r="F15" t="e">
            <v>#REF!</v>
          </cell>
          <cell r="G15" t="e">
            <v>#REF!</v>
          </cell>
          <cell r="H15" t="e">
            <v>#REF!</v>
          </cell>
          <cell r="J15" t="e">
            <v>#REF!</v>
          </cell>
          <cell r="K15" t="e">
            <v>#REF!</v>
          </cell>
        </row>
        <row r="17">
          <cell r="A17" t="str">
            <v>Total Revenue</v>
          </cell>
          <cell r="B17">
            <v>0</v>
          </cell>
          <cell r="C17">
            <v>0</v>
          </cell>
          <cell r="D17">
            <v>0</v>
          </cell>
          <cell r="F17">
            <v>-51657.680909999995</v>
          </cell>
          <cell r="G17">
            <v>32007.410970000001</v>
          </cell>
          <cell r="H17">
            <v>-83665.091879999993</v>
          </cell>
          <cell r="J17">
            <v>32007.410970000001</v>
          </cell>
          <cell r="K17">
            <v>152528.02830999999</v>
          </cell>
        </row>
        <row r="19">
          <cell r="A19" t="str">
            <v>Capital Costs (000's)</v>
          </cell>
          <cell r="B19">
            <v>2803.444</v>
          </cell>
          <cell r="C19">
            <v>15.752000000000001</v>
          </cell>
          <cell r="D19">
            <v>-2787.692</v>
          </cell>
          <cell r="F19">
            <v>8610.1819090254594</v>
          </cell>
          <cell r="G19">
            <v>4960.5</v>
          </cell>
          <cell r="H19">
            <v>-3649.6819090254594</v>
          </cell>
          <cell r="J19">
            <v>4960.5</v>
          </cell>
          <cell r="K19">
            <v>7258.3554000000004</v>
          </cell>
          <cell r="L19" t="str">
            <v xml:space="preserve"> </v>
          </cell>
        </row>
        <row r="22">
          <cell r="B22" t="str">
            <v>Month</v>
          </cell>
          <cell r="F22" t="str">
            <v>Year To Date</v>
          </cell>
          <cell r="I22" t="str">
            <v xml:space="preserve"> % Incr.</v>
          </cell>
          <cell r="J22" t="str">
            <v>2002</v>
          </cell>
          <cell r="K22">
            <v>2002</v>
          </cell>
        </row>
        <row r="23">
          <cell r="A23" t="str">
            <v>Key Operational Information ($000's)</v>
          </cell>
          <cell r="B23" t="str">
            <v>Actual</v>
          </cell>
          <cell r="C23" t="str">
            <v>Budget</v>
          </cell>
          <cell r="D23" t="str">
            <v>Variance</v>
          </cell>
          <cell r="F23" t="str">
            <v>Actual</v>
          </cell>
          <cell r="G23" t="str">
            <v>Budget</v>
          </cell>
          <cell r="H23" t="str">
            <v>Variance</v>
          </cell>
          <cell r="I23" t="str">
            <v xml:space="preserve"> (Decr.)</v>
          </cell>
          <cell r="J23" t="str">
            <v>Budget</v>
          </cell>
          <cell r="K23" t="str">
            <v>Forecast</v>
          </cell>
        </row>
        <row r="24">
          <cell r="A24" t="str">
            <v>Mine</v>
          </cell>
          <cell r="B24">
            <v>0</v>
          </cell>
          <cell r="C24">
            <v>0</v>
          </cell>
          <cell r="D24">
            <v>0</v>
          </cell>
          <cell r="E24">
            <v>18157.094699999998</v>
          </cell>
          <cell r="F24">
            <v>8583.9523912591358</v>
          </cell>
          <cell r="G24">
            <v>11620.12025</v>
          </cell>
          <cell r="H24">
            <v>3036.1678587408642</v>
          </cell>
          <cell r="I24">
            <v>2321.3235</v>
          </cell>
          <cell r="J24">
            <v>11620.12025</v>
          </cell>
          <cell r="K24">
            <v>31575.361239999998</v>
          </cell>
        </row>
        <row r="25">
          <cell r="A25" t="str">
            <v>Mill</v>
          </cell>
          <cell r="B25">
            <v>0</v>
          </cell>
          <cell r="C25">
            <v>0</v>
          </cell>
          <cell r="D25">
            <v>0</v>
          </cell>
          <cell r="E25">
            <v>19787.638999999999</v>
          </cell>
          <cell r="F25">
            <v>7039.8933258531761</v>
          </cell>
          <cell r="G25">
            <v>24500.958159999995</v>
          </cell>
          <cell r="H25">
            <v>17461.064834146819</v>
          </cell>
          <cell r="I25">
            <v>2416.6590833333298</v>
          </cell>
          <cell r="J25">
            <v>24500.958159999995</v>
          </cell>
          <cell r="K25">
            <v>29528.236860000001</v>
          </cell>
        </row>
        <row r="26">
          <cell r="A26" t="str">
            <v>Site Administration</v>
          </cell>
          <cell r="B26">
            <v>0</v>
          </cell>
          <cell r="C26">
            <v>0</v>
          </cell>
          <cell r="D26">
            <v>0</v>
          </cell>
          <cell r="E26">
            <v>19103.053210000002</v>
          </cell>
          <cell r="F26">
            <v>6025.6056316100439</v>
          </cell>
          <cell r="G26">
            <v>6661.2044999999998</v>
          </cell>
          <cell r="H26">
            <v>635.5988683899559</v>
          </cell>
          <cell r="I26">
            <v>2561.5218333333332</v>
          </cell>
          <cell r="J26">
            <v>6661.2044999999998</v>
          </cell>
          <cell r="K26">
            <v>23988.095700000002</v>
          </cell>
        </row>
        <row r="27">
          <cell r="A27" t="str">
            <v>Bishkek Administration</v>
          </cell>
          <cell r="B27">
            <v>0</v>
          </cell>
          <cell r="C27">
            <v>0</v>
          </cell>
          <cell r="D27">
            <v>0</v>
          </cell>
          <cell r="E27">
            <v>4204.3289999999988</v>
          </cell>
          <cell r="F27">
            <v>2628.1759191890342</v>
          </cell>
          <cell r="G27">
            <v>1718.8715499999998</v>
          </cell>
          <cell r="H27">
            <v>-909.30436918903433</v>
          </cell>
          <cell r="I27">
            <v>509.33350000000002</v>
          </cell>
          <cell r="J27">
            <v>1718.8715499999998</v>
          </cell>
          <cell r="K27">
            <v>7742.7088300000005</v>
          </cell>
        </row>
        <row r="28">
          <cell r="A28" t="str">
            <v>Management Fees</v>
          </cell>
          <cell r="B28">
            <v>0</v>
          </cell>
          <cell r="C28">
            <v>0</v>
          </cell>
          <cell r="D28">
            <v>0</v>
          </cell>
          <cell r="E28">
            <v>3348.7069999999999</v>
          </cell>
          <cell r="F28">
            <v>1169.8807899999999</v>
          </cell>
          <cell r="G28">
            <v>0</v>
          </cell>
          <cell r="H28">
            <v>-1169.8807899999999</v>
          </cell>
          <cell r="I28">
            <v>412.63310000000001</v>
          </cell>
          <cell r="J28">
            <v>0</v>
          </cell>
          <cell r="K28">
            <v>5358.1604479631014</v>
          </cell>
        </row>
        <row r="29">
          <cell r="A29" t="str">
            <v>Total Cash Operating Costs</v>
          </cell>
          <cell r="B29">
            <v>0</v>
          </cell>
          <cell r="C29">
            <v>0</v>
          </cell>
          <cell r="D29">
            <v>0</v>
          </cell>
          <cell r="E29">
            <v>64600.822909999995</v>
          </cell>
          <cell r="F29">
            <v>25447.508057911389</v>
          </cell>
          <cell r="G29">
            <v>44501.154459999991</v>
          </cell>
          <cell r="H29">
            <v>19053.646402088601</v>
          </cell>
          <cell r="I29">
            <v>8221.4710166666628</v>
          </cell>
          <cell r="J29">
            <v>44501.154459999991</v>
          </cell>
          <cell r="K29">
            <v>98192.563077963117</v>
          </cell>
        </row>
        <row r="30">
          <cell r="A30" t="str">
            <v>Net Earnings</v>
          </cell>
          <cell r="B30">
            <v>869.47900000000004</v>
          </cell>
          <cell r="C30">
            <v>9616.0474283939548</v>
          </cell>
          <cell r="D30">
            <v>-8746.5684283939554</v>
          </cell>
          <cell r="F30">
            <v>-17770.074784567147</v>
          </cell>
          <cell r="G30">
            <v>15165.054128665017</v>
          </cell>
          <cell r="H30">
            <v>-32935.128913232162</v>
          </cell>
          <cell r="J30">
            <v>15165.054128665017</v>
          </cell>
          <cell r="K30">
            <v>-20525.199578759559</v>
          </cell>
        </row>
        <row r="33">
          <cell r="B33" t="str">
            <v>Month</v>
          </cell>
          <cell r="F33" t="str">
            <v>Year To Date</v>
          </cell>
          <cell r="I33" t="str">
            <v xml:space="preserve"> % Incr.</v>
          </cell>
          <cell r="J33" t="str">
            <v>2002</v>
          </cell>
          <cell r="K33" t="str">
            <v>2002</v>
          </cell>
        </row>
        <row r="34">
          <cell r="A34" t="str">
            <v>Total Cash Operating Costs</v>
          </cell>
          <cell r="B34" t="str">
            <v>Actual</v>
          </cell>
          <cell r="C34" t="str">
            <v>Budget</v>
          </cell>
          <cell r="D34" t="str">
            <v>Variance</v>
          </cell>
          <cell r="F34" t="str">
            <v>Actual</v>
          </cell>
          <cell r="G34" t="str">
            <v>Budget</v>
          </cell>
          <cell r="H34" t="str">
            <v>Variance</v>
          </cell>
          <cell r="I34" t="str">
            <v xml:space="preserve"> (Decr.)</v>
          </cell>
          <cell r="J34" t="str">
            <v>Budget</v>
          </cell>
          <cell r="K34" t="str">
            <v>Forecast</v>
          </cell>
        </row>
        <row r="35">
          <cell r="A35" t="str">
            <v>Per BCM</v>
          </cell>
          <cell r="B35">
            <v>0</v>
          </cell>
          <cell r="C35">
            <v>0</v>
          </cell>
          <cell r="D35">
            <v>0</v>
          </cell>
          <cell r="E35">
            <v>6.3195778526856685</v>
          </cell>
          <cell r="F35">
            <v>1.2936956363522176</v>
          </cell>
          <cell r="G35">
            <v>2.3446340600632243</v>
          </cell>
          <cell r="H35">
            <v>1.0509384237110067</v>
          </cell>
          <cell r="I35">
            <v>6.8310188396172764</v>
          </cell>
          <cell r="J35">
            <v>2.3446340600632243</v>
          </cell>
          <cell r="K35">
            <v>5.2205805490235351</v>
          </cell>
        </row>
        <row r="36">
          <cell r="A36" t="str">
            <v>Per Tonne Milled</v>
          </cell>
          <cell r="B36">
            <v>0</v>
          </cell>
          <cell r="C36">
            <v>0</v>
          </cell>
          <cell r="D36">
            <v>0</v>
          </cell>
          <cell r="E36">
            <v>17.740670108202977</v>
          </cell>
          <cell r="F36">
            <v>4.5351890384014659</v>
          </cell>
          <cell r="G36">
            <v>8.1804194258781298</v>
          </cell>
          <cell r="H36">
            <v>3.6452303874766638</v>
          </cell>
          <cell r="I36">
            <v>18.622156720099362</v>
          </cell>
          <cell r="J36">
            <v>8.1804194258781298</v>
          </cell>
          <cell r="K36">
            <v>17.6847126373079</v>
          </cell>
        </row>
        <row r="37">
          <cell r="A37" t="str">
            <v>Per Ounce Poured</v>
          </cell>
          <cell r="B37">
            <v>0</v>
          </cell>
          <cell r="C37">
            <v>0</v>
          </cell>
          <cell r="D37">
            <v>0</v>
          </cell>
          <cell r="E37">
            <v>157.00182873337457</v>
          </cell>
          <cell r="F37">
            <v>48.145886023860349</v>
          </cell>
          <cell r="G37">
            <v>66.806914201130127</v>
          </cell>
          <cell r="H37">
            <v>18.661028177269777</v>
          </cell>
          <cell r="I37">
            <v>0.16159530795727592</v>
          </cell>
          <cell r="J37">
            <v>66.806914201130127</v>
          </cell>
          <cell r="K37">
            <v>196.6749345389668</v>
          </cell>
        </row>
        <row r="40">
          <cell r="A40" t="str">
            <v>Кумтор Голд Компани</v>
          </cell>
        </row>
        <row r="41">
          <cell r="A41" t="str">
            <v>Производственный отчет</v>
          </cell>
        </row>
        <row r="42">
          <cell r="A42" t="str">
            <v>31 августа 2002 года</v>
          </cell>
        </row>
        <row r="45">
          <cell r="B45" t="str">
            <v>За месяц</v>
          </cell>
          <cell r="G45" t="str">
            <v>с начала года</v>
          </cell>
          <cell r="J45" t="str">
            <v>Бюджет</v>
          </cell>
          <cell r="K45" t="str">
            <v>Прогноз</v>
          </cell>
        </row>
        <row r="46">
          <cell r="B46" t="str">
            <v>факт</v>
          </cell>
          <cell r="C46" t="str">
            <v>бюджет</v>
          </cell>
          <cell r="D46" t="str">
            <v>расхож.</v>
          </cell>
          <cell r="E46" t="str">
            <v>факт</v>
          </cell>
          <cell r="F46" t="str">
            <v>факт</v>
          </cell>
          <cell r="G46" t="str">
            <v>бюджет</v>
          </cell>
          <cell r="H46" t="str">
            <v>расхож.</v>
          </cell>
          <cell r="I46" t="str">
            <v>на 1998 г.</v>
          </cell>
          <cell r="J46" t="str">
            <v>на 2002 г.</v>
          </cell>
          <cell r="K46" t="str">
            <v>на 2002 г.</v>
          </cell>
        </row>
        <row r="48">
          <cell r="A48" t="str">
            <v>Производство - отлитое Доре (унц.)</v>
          </cell>
          <cell r="B48">
            <v>70223</v>
          </cell>
          <cell r="C48">
            <v>79142</v>
          </cell>
          <cell r="D48">
            <v>-8919</v>
          </cell>
          <cell r="E48">
            <v>0</v>
          </cell>
          <cell r="F48">
            <v>528550</v>
          </cell>
          <cell r="G48">
            <v>666116</v>
          </cell>
          <cell r="H48">
            <v>-137566</v>
          </cell>
          <cell r="I48">
            <v>0</v>
          </cell>
          <cell r="J48">
            <v>666116</v>
          </cell>
          <cell r="K48">
            <v>499263.23</v>
          </cell>
        </row>
        <row r="50">
          <cell r="A50" t="str">
            <v>Реализация (унции)</v>
          </cell>
          <cell r="B50">
            <v>42288.031109999996</v>
          </cell>
          <cell r="C50">
            <v>107511.16344086021</v>
          </cell>
          <cell r="D50">
            <v>-65223.132330860215</v>
          </cell>
          <cell r="E50">
            <v>0</v>
          </cell>
          <cell r="F50">
            <v>523182.46355999995</v>
          </cell>
          <cell r="G50">
            <v>662190.83870967745</v>
          </cell>
          <cell r="H50">
            <v>-139008.37514967751</v>
          </cell>
          <cell r="I50">
            <v>0</v>
          </cell>
          <cell r="J50">
            <v>662190.83870967745</v>
          </cell>
          <cell r="K50">
            <v>521128.49670967739</v>
          </cell>
        </row>
        <row r="52">
          <cell r="A52" t="str">
            <v>Всего денежных затрат</v>
          </cell>
          <cell r="B52" t="e">
            <v>#REF!</v>
          </cell>
          <cell r="C52" t="e">
            <v>#REF!</v>
          </cell>
          <cell r="D52" t="e">
            <v>#REF!</v>
          </cell>
          <cell r="E52">
            <v>0</v>
          </cell>
          <cell r="F52" t="e">
            <v>#REF!</v>
          </cell>
          <cell r="G52" t="e">
            <v>#REF!</v>
          </cell>
          <cell r="H52" t="e">
            <v>#REF!</v>
          </cell>
          <cell r="I52">
            <v>0</v>
          </cell>
          <cell r="J52" t="e">
            <v>#REF!</v>
          </cell>
          <cell r="K52" t="e">
            <v>#REF!</v>
          </cell>
        </row>
        <row r="54">
          <cell r="A54" t="str">
            <v>Всего денежных затрат (долл./унц.)</v>
          </cell>
          <cell r="B54" t="e">
            <v>#REF!</v>
          </cell>
          <cell r="C54" t="e">
            <v>#REF!</v>
          </cell>
          <cell r="D54" t="e">
            <v>#REF!</v>
          </cell>
          <cell r="E54">
            <v>0</v>
          </cell>
          <cell r="F54" t="e">
            <v>#REF!</v>
          </cell>
          <cell r="G54" t="e">
            <v>#REF!</v>
          </cell>
          <cell r="H54" t="e">
            <v>#REF!</v>
          </cell>
          <cell r="I54">
            <v>0</v>
          </cell>
          <cell r="J54" t="e">
            <v>#REF!</v>
          </cell>
          <cell r="K54" t="e">
            <v>#REF!</v>
          </cell>
        </row>
        <row r="56">
          <cell r="A56" t="str">
            <v>Итого дохода</v>
          </cell>
          <cell r="B56">
            <v>0</v>
          </cell>
          <cell r="C56">
            <v>0</v>
          </cell>
          <cell r="D56">
            <v>0</v>
          </cell>
          <cell r="E56">
            <v>0</v>
          </cell>
          <cell r="F56">
            <v>-51657.680909999995</v>
          </cell>
          <cell r="G56">
            <v>32007.410970000001</v>
          </cell>
          <cell r="H56">
            <v>-83665.091879999993</v>
          </cell>
          <cell r="I56">
            <v>0</v>
          </cell>
          <cell r="J56">
            <v>32007.410970000001</v>
          </cell>
          <cell r="K56">
            <v>152528.02830999999</v>
          </cell>
        </row>
        <row r="58">
          <cell r="B58">
            <v>2803.444</v>
          </cell>
          <cell r="C58">
            <v>15.752000000000001</v>
          </cell>
          <cell r="D58">
            <v>-2787.692</v>
          </cell>
          <cell r="E58">
            <v>0</v>
          </cell>
          <cell r="F58">
            <v>8610.1819090254594</v>
          </cell>
          <cell r="G58">
            <v>4960.5</v>
          </cell>
          <cell r="H58">
            <v>-3649.6819090254594</v>
          </cell>
          <cell r="I58">
            <v>0</v>
          </cell>
          <cell r="J58">
            <v>4960.5</v>
          </cell>
          <cell r="K58">
            <v>7258.3554000000004</v>
          </cell>
        </row>
        <row r="61">
          <cell r="A61" t="str">
            <v>Ключевые производственные параметры</v>
          </cell>
          <cell r="B61" t="str">
            <v>За месяц</v>
          </cell>
          <cell r="E61" t="str">
            <v>с начала года</v>
          </cell>
          <cell r="G61" t="str">
            <v>с начала года</v>
          </cell>
          <cell r="J61" t="str">
            <v>Бюджет</v>
          </cell>
          <cell r="K61" t="str">
            <v>Прогноз</v>
          </cell>
        </row>
        <row r="62">
          <cell r="A62" t="str">
            <v xml:space="preserve"> (доллары США в тыс.)</v>
          </cell>
          <cell r="B62" t="str">
            <v>факт</v>
          </cell>
          <cell r="C62" t="str">
            <v>бюджет</v>
          </cell>
          <cell r="D62" t="str">
            <v>расхож.</v>
          </cell>
          <cell r="E62" t="str">
            <v>факт</v>
          </cell>
          <cell r="F62" t="str">
            <v>факт</v>
          </cell>
          <cell r="G62" t="str">
            <v>бюджет</v>
          </cell>
          <cell r="H62" t="str">
            <v>расхож.</v>
          </cell>
          <cell r="I62" t="str">
            <v>на 1998 г.</v>
          </cell>
          <cell r="J62" t="str">
            <v>на 2002 г.</v>
          </cell>
          <cell r="K62" t="str">
            <v>на 2002 г.</v>
          </cell>
        </row>
        <row r="63">
          <cell r="A63" t="str">
            <v>Рудник</v>
          </cell>
          <cell r="B63">
            <v>0</v>
          </cell>
          <cell r="C63">
            <v>0</v>
          </cell>
          <cell r="D63">
            <v>0</v>
          </cell>
          <cell r="E63">
            <v>18157.094699999998</v>
          </cell>
          <cell r="F63">
            <v>8583.9523912591358</v>
          </cell>
          <cell r="G63">
            <v>11620.12025</v>
          </cell>
          <cell r="H63">
            <v>3036.1678587408642</v>
          </cell>
          <cell r="I63">
            <v>2321.3235</v>
          </cell>
          <cell r="J63">
            <v>11620.12025</v>
          </cell>
          <cell r="K63">
            <v>31575.361239999998</v>
          </cell>
        </row>
        <row r="64">
          <cell r="A64" t="str">
            <v>Фабрика</v>
          </cell>
          <cell r="B64">
            <v>0</v>
          </cell>
          <cell r="C64">
            <v>0</v>
          </cell>
          <cell r="D64">
            <v>0</v>
          </cell>
          <cell r="E64">
            <v>19787.638999999999</v>
          </cell>
          <cell r="F64">
            <v>7039.8933258531761</v>
          </cell>
          <cell r="G64">
            <v>24500.958159999995</v>
          </cell>
          <cell r="H64">
            <v>17461.064834146819</v>
          </cell>
          <cell r="I64">
            <v>2416.6590833333298</v>
          </cell>
          <cell r="J64">
            <v>24500.958159999995</v>
          </cell>
          <cell r="K64">
            <v>29528.236860000001</v>
          </cell>
        </row>
        <row r="65">
          <cell r="A65" t="str">
            <v>Администрация на объекте</v>
          </cell>
          <cell r="B65">
            <v>0</v>
          </cell>
          <cell r="C65">
            <v>0</v>
          </cell>
          <cell r="D65">
            <v>0</v>
          </cell>
          <cell r="E65">
            <v>19103.053210000002</v>
          </cell>
          <cell r="F65">
            <v>6025.6056316100439</v>
          </cell>
          <cell r="G65">
            <v>6661.2044999999998</v>
          </cell>
          <cell r="H65">
            <v>635.5988683899559</v>
          </cell>
          <cell r="I65">
            <v>2561.5218333333332</v>
          </cell>
          <cell r="J65">
            <v>6661.2044999999998</v>
          </cell>
          <cell r="K65">
            <v>23988.095700000002</v>
          </cell>
        </row>
        <row r="66">
          <cell r="A66" t="str">
            <v>Администрация в Бишкеке</v>
          </cell>
          <cell r="B66">
            <v>0</v>
          </cell>
          <cell r="C66">
            <v>0</v>
          </cell>
          <cell r="D66">
            <v>0</v>
          </cell>
          <cell r="E66">
            <v>4204.3289999999988</v>
          </cell>
          <cell r="F66">
            <v>2628.1759191890342</v>
          </cell>
          <cell r="G66">
            <v>1718.8715499999998</v>
          </cell>
          <cell r="H66">
            <v>-909.30436918903433</v>
          </cell>
          <cell r="I66">
            <v>509.33350000000002</v>
          </cell>
          <cell r="J66">
            <v>1718.8715499999998</v>
          </cell>
          <cell r="K66">
            <v>7742.7088300000005</v>
          </cell>
        </row>
        <row r="67">
          <cell r="A67" t="str">
            <v>Гонорар за менеджмент</v>
          </cell>
          <cell r="B67">
            <v>0</v>
          </cell>
          <cell r="C67">
            <v>0</v>
          </cell>
          <cell r="D67">
            <v>0</v>
          </cell>
          <cell r="E67">
            <v>3348.7069999999999</v>
          </cell>
          <cell r="F67">
            <v>1169.8807899999999</v>
          </cell>
          <cell r="G67">
            <v>0</v>
          </cell>
          <cell r="H67">
            <v>-1169.8807899999999</v>
          </cell>
          <cell r="I67">
            <v>412.63310000000001</v>
          </cell>
          <cell r="J67">
            <v>0</v>
          </cell>
          <cell r="K67">
            <v>5358.1604479631014</v>
          </cell>
        </row>
        <row r="68">
          <cell r="A68" t="str">
            <v>Всего производственных затрат</v>
          </cell>
          <cell r="B68">
            <v>0</v>
          </cell>
          <cell r="C68">
            <v>0</v>
          </cell>
          <cell r="D68">
            <v>0</v>
          </cell>
          <cell r="E68">
            <v>64600.822909999995</v>
          </cell>
          <cell r="F68">
            <v>25447.508057911389</v>
          </cell>
          <cell r="G68">
            <v>44501.154459999991</v>
          </cell>
          <cell r="H68">
            <v>19053.646402088601</v>
          </cell>
          <cell r="I68">
            <v>8221.4710166666628</v>
          </cell>
          <cell r="J68">
            <v>44501.154459999991</v>
          </cell>
          <cell r="K68">
            <v>98192.563077963117</v>
          </cell>
        </row>
        <row r="69">
          <cell r="A69" t="str">
            <v>Чистая прибыль</v>
          </cell>
          <cell r="B69">
            <v>869.47900000000004</v>
          </cell>
          <cell r="C69">
            <v>9616.0474283939548</v>
          </cell>
          <cell r="D69">
            <v>-8746.5684283939554</v>
          </cell>
          <cell r="E69">
            <v>0</v>
          </cell>
          <cell r="F69">
            <v>-17770.074784567147</v>
          </cell>
          <cell r="G69">
            <v>15165.054128665017</v>
          </cell>
          <cell r="H69">
            <v>-32935.128913232162</v>
          </cell>
          <cell r="I69">
            <v>0</v>
          </cell>
          <cell r="J69">
            <v>15165.054128665017</v>
          </cell>
          <cell r="K69">
            <v>-20525.199578759559</v>
          </cell>
        </row>
        <row r="72">
          <cell r="A72" t="str">
            <v>Всего денежных производственных затрат</v>
          </cell>
          <cell r="B72" t="str">
            <v>За месяц</v>
          </cell>
          <cell r="E72" t="str">
            <v>с начала года</v>
          </cell>
          <cell r="F72" t="str">
            <v>с начала года</v>
          </cell>
          <cell r="J72" t="str">
            <v>Бюджет</v>
          </cell>
          <cell r="K72" t="str">
            <v>Прогноз</v>
          </cell>
        </row>
        <row r="73">
          <cell r="B73" t="str">
            <v>факт</v>
          </cell>
          <cell r="C73" t="str">
            <v>бюджет</v>
          </cell>
          <cell r="D73" t="str">
            <v>расхож.</v>
          </cell>
          <cell r="E73" t="str">
            <v>факт</v>
          </cell>
          <cell r="F73" t="str">
            <v>факт</v>
          </cell>
          <cell r="G73" t="str">
            <v>бюджет</v>
          </cell>
          <cell r="H73" t="str">
            <v>расхож.</v>
          </cell>
          <cell r="I73" t="str">
            <v>на 1998 г.</v>
          </cell>
          <cell r="J73" t="str">
            <v>на 2002 г.</v>
          </cell>
          <cell r="K73" t="str">
            <v>на 2002 г.</v>
          </cell>
        </row>
        <row r="74">
          <cell r="A74" t="str">
            <v xml:space="preserve">Всего произв. затр./1 куб. м. </v>
          </cell>
          <cell r="B74">
            <v>0</v>
          </cell>
          <cell r="C74">
            <v>0</v>
          </cell>
          <cell r="D74">
            <v>0</v>
          </cell>
          <cell r="E74">
            <v>6.3195778526856685</v>
          </cell>
          <cell r="F74">
            <v>1.2936956363522176</v>
          </cell>
          <cell r="G74">
            <v>2.3446340600632243</v>
          </cell>
          <cell r="H74">
            <v>1.0509384237110067</v>
          </cell>
          <cell r="I74">
            <v>6.8310188396172764</v>
          </cell>
          <cell r="J74">
            <v>2.3446340600632243</v>
          </cell>
          <cell r="K74">
            <v>5.2205805490235351</v>
          </cell>
        </row>
        <row r="75">
          <cell r="A75" t="str">
            <v xml:space="preserve">Всего произв. затр./перераб. тонна. </v>
          </cell>
          <cell r="B75">
            <v>0</v>
          </cell>
          <cell r="C75">
            <v>0</v>
          </cell>
          <cell r="D75">
            <v>0</v>
          </cell>
          <cell r="E75">
            <v>17.740670108202977</v>
          </cell>
          <cell r="F75">
            <v>4.5351890384014659</v>
          </cell>
          <cell r="G75">
            <v>8.1804194258781298</v>
          </cell>
          <cell r="H75">
            <v>3.6452303874766638</v>
          </cell>
          <cell r="I75">
            <v>18.622156720099362</v>
          </cell>
          <cell r="J75">
            <v>8.1804194258781298</v>
          </cell>
          <cell r="K75">
            <v>17.6847126373079</v>
          </cell>
        </row>
        <row r="76">
          <cell r="A76" t="str">
            <v>Всего произв. затр./отлитые унции</v>
          </cell>
          <cell r="B76">
            <v>0</v>
          </cell>
          <cell r="C76">
            <v>0</v>
          </cell>
          <cell r="D76">
            <v>0</v>
          </cell>
          <cell r="E76">
            <v>157.00182873337457</v>
          </cell>
          <cell r="F76">
            <v>48.145886023860349</v>
          </cell>
          <cell r="G76">
            <v>66.806914201130127</v>
          </cell>
          <cell r="H76">
            <v>18.661028177269777</v>
          </cell>
          <cell r="I76">
            <v>0.16159530795727592</v>
          </cell>
          <cell r="J76">
            <v>66.806914201130127</v>
          </cell>
          <cell r="K76">
            <v>196.6749345389668</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Z-10"/>
      <sheetName val="5R"/>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 val="Book Adjustments"/>
      <sheetName val="Control"/>
      <sheetName val="lookup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 val="1,3 новая"/>
      <sheetName val="Итог по НПО "/>
      <sheetName val="PD.5_1"/>
      <sheetName val="1.401.2"/>
      <sheetName val="TB"/>
      <sheetName val="формаДДС_пЛОХ_ЛОХЛкмесяц03_ДАШв"/>
      <sheetName val="PD.5_2"/>
      <sheetName val="ИнвестицииСвод"/>
      <sheetName val="PD.5_3"/>
      <sheetName val="Баланс (Ф1)"/>
      <sheetName val="П"/>
      <sheetName val="К1_МП"/>
      <sheetName val="Links"/>
      <sheetName val="Lead"/>
      <sheetName val="GL"/>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 val="1,3 новая"/>
      <sheetName val="Итог по НПО "/>
      <sheetName val="PD.5_1"/>
      <sheetName val="1.401.2"/>
      <sheetName val="TB"/>
      <sheetName val="формаДДС_пЛОХ_ЛОХЛкмесяц03_ДАШв"/>
      <sheetName val="PD.5_2"/>
      <sheetName val="ИнвестицииСвод"/>
      <sheetName val="PD.5_3"/>
      <sheetName val="Баланс (Ф1)"/>
      <sheetName val="П"/>
      <sheetName val="К1_МП"/>
      <sheetName val="Links"/>
      <sheetName val="Lead"/>
      <sheetName val="GL"/>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 val="Astana_missing_docs"/>
      <sheetName val="Atyrau_missing_docs"/>
      <sheetName val="CBO_missing_docs"/>
      <sheetName val="Head_Office_missing_docs"/>
      <sheetName val="Karaganda_missing_docs"/>
      <sheetName val="Shymkent_missing_docs"/>
      <sheetName val="GB-5-4_2"/>
      <sheetName val="GAAP_TB_31_12_01__detail_p&amp;l"/>
      <sheetName val="TDSheet"/>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 val="Threshold_Table"/>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fish"/>
      <sheetName val="Anlagevermögen"/>
      <sheetName val="Загрузка "/>
      <sheetName val="SMSTemp"/>
      <sheetName val="Sheet3"/>
      <sheetName val="P9-BS by Co"/>
      <sheetName val="МО 0012"/>
      <sheetName val="Final_1145"/>
      <sheetName val="chiet tinh"/>
      <sheetName val="Sheet1"/>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ОборБалФормОтч"/>
      <sheetName val="\\$NDS\.EFES_KARAGANDA_SYS.ESY\"/>
      <sheetName val="7.1"/>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X-rates"/>
      <sheetName val="BS"/>
      <sheetName val="IS"/>
      <sheetName val="ао"/>
      <sheetName val="StagesReport"/>
      <sheetName val="Bench Data"/>
      <sheetName val="Securities"/>
      <sheetName val="Cost Sheet"/>
      <sheetName val="[FAAL68"/>
      <sheetName val="\\$NDS\"/>
      <sheetName val="Adjustments"/>
      <sheetName val="Input"/>
      <sheetName val="Loan 1"/>
      <sheetName val="1"/>
      <sheetName val="Adj"/>
      <sheetName val="CSSal"/>
      <sheetName val="CSSL"/>
      <sheetName val="ExpSJ"/>
      <sheetName val="Flash"/>
      <sheetName val="FPDesp"/>
      <sheetName val="FPProd"/>
      <sheetName val="FPSL"/>
      <sheetName val="ITSL"/>
      <sheetName val="LocSJ"/>
      <sheetName val="RMRec"/>
      <sheetName val="RMCons"/>
      <sheetName val="RMSL"/>
      <sheetName val="RMVar"/>
      <sheetName val="Stock Recon"/>
      <sheetName val="SurvComp"/>
      <sheetName val="Wellsite Group 1"/>
      <sheetName val="Production Facility 1"/>
      <sheetName val="Oil"/>
      <sheetName val="Просрочки"/>
      <sheetName val="Control"/>
      <sheetName val="Форма2"/>
      <sheetName val="Добычанефти4"/>
      <sheetName val="поставкасравн13"/>
      <sheetName val=""/>
      <sheetName val="Data"/>
      <sheetName val="Threshold_Table2"/>
      <sheetName val="PR_CN2"/>
      <sheetName val="Загрузка_2"/>
      <sheetName val="chiet_tinh1"/>
      <sheetName val="МО_00121"/>
      <sheetName val="P9-BS_by_Co1"/>
      <sheetName val="FAAL68_XLS1"/>
      <sheetName val="д_7_0011"/>
      <sheetName val="Resource_Sheet1"/>
      <sheetName val="Main_Sheet1"/>
      <sheetName val="7_11"/>
      <sheetName val="IFRS_FS1"/>
      <sheetName val="Ural_med1"/>
      <sheetName val="Sales_for_20011"/>
      <sheetName val="PD_5_21"/>
      <sheetName val="1,3_новая1"/>
      <sheetName val="PD_5_11"/>
      <sheetName val="Итог_по_НПО_1"/>
      <sheetName val="PD_5_31"/>
      <sheetName val="Баланс_(Ф1)1"/>
      <sheetName val="1_401_21"/>
      <sheetName val="\\$NDS\_EFES_KARAGANDA_SYS_ESY1"/>
      <sheetName val="profit_&amp;_loss1"/>
      <sheetName val="balance_sheet1"/>
      <sheetName val="__$NDS__EFES_KARAGANDA_SYS_ESY1"/>
      <sheetName val="[FAAL68_XLS][FAAL68_XLS][FAAL61"/>
      <sheetName val="[FAAL68_XLS][FAAL68_XLS]\\$NDS1"/>
      <sheetName val="Bench_Data1"/>
      <sheetName val="Cost_Sheet1"/>
      <sheetName val="Threshold_Table1"/>
      <sheetName val="PR_CN1"/>
      <sheetName val="Загрузка_1"/>
      <sheetName val="chiet_tinh"/>
      <sheetName val="МО_0012"/>
      <sheetName val="P9-BS_by_Co"/>
      <sheetName val="FAAL68_XLS"/>
      <sheetName val="д_7_001"/>
      <sheetName val="Resource_Sheet"/>
      <sheetName val="Main_Sheet"/>
      <sheetName val="7_1"/>
      <sheetName val="IFRS_FS"/>
      <sheetName val="Ural_med"/>
      <sheetName val="Sales_for_2001"/>
      <sheetName val="PD_5_2"/>
      <sheetName val="1,3_новая"/>
      <sheetName val="PD_5_1"/>
      <sheetName val="Итог_по_НПО_"/>
      <sheetName val="PD_5_3"/>
      <sheetName val="Баланс_(Ф1)"/>
      <sheetName val="1_401_2"/>
      <sheetName val="\\$NDS\_EFES_KARAGANDA_SYS_ESY\"/>
      <sheetName val="profit_&amp;_loss"/>
      <sheetName val="balance_sheet"/>
      <sheetName val="__$NDS__EFES_KARAGANDA_SYS_ESY_"/>
      <sheetName val="[FAAL68_XLS][FAAL68_XLS][FAAL68"/>
      <sheetName val="[FAAL68_XLS][FAAL68_XLS]\\$NDS\"/>
      <sheetName val="Bench_Data"/>
      <sheetName val="Cost_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 val="Basis BEF"/>
      <sheetName val="B-4"/>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Сводная"/>
      <sheetName val="IS"/>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Авансы_уплач,деньги в регионах"/>
      <sheetName val="Авансы_уплач,деньги в регионах,"/>
      <sheetName val="d_pok"/>
      <sheetName val="б"/>
      <sheetName val="PLтв - Б"/>
      <sheetName val="FES"/>
      <sheetName val="summary"/>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 val="REPO Deals"/>
      <sheetName val="34-38.2"/>
      <sheetName val="Training Plan Template"/>
      <sheetName val="Note 13"/>
      <sheetName val="CoA"/>
      <sheetName val="Март"/>
      <sheetName val="Сентябрь"/>
      <sheetName val="Квартал"/>
      <sheetName val="Декабрь"/>
      <sheetName val="Ноябрь"/>
      <sheetName val="Прил 6.1."/>
      <sheetName val="Аукцион_-_форма2"/>
      <sheetName val="Cash_CCI_Detail"/>
      <sheetName val="ТД_РАП1"/>
      <sheetName val="8180_(8181,8182)2"/>
      <sheetName val="KEGOC_-_Global"/>
      <sheetName val="Sarbai_MES"/>
      <sheetName val="Б_мчас_(П)"/>
      <sheetName val="д_7_001"/>
      <sheetName val="1_вариант__2009_"/>
      <sheetName val="поставка_сравн13"/>
      <sheetName val="Prelim_Cost"/>
      <sheetName val="Конс_"/>
      <sheetName val="PP&amp;E_mvt_for_2003"/>
      <sheetName val="PR_CN"/>
      <sheetName val="Общая_информация"/>
      <sheetName val="Авансы_уплач,деньги_в_регионах"/>
      <sheetName val="Авансы_уплач,деньги_в_регионах,"/>
      <sheetName val="PLтв_-_Б"/>
      <sheetName val="Final_(2)"/>
      <sheetName val="130_1"/>
      <sheetName val="130_2"/>
      <sheetName val="540_700"/>
      <sheetName val="640_830"/>
      <sheetName val="IFRS_7-CCY"/>
      <sheetName val="IFRS_7-Liquidity"/>
      <sheetName val="IFRS_7-Geo"/>
      <sheetName val="IFRS_7-Credit_risk"/>
      <sheetName val="Intercompany_transactions"/>
      <sheetName val="Бонды_стр_341"/>
      <sheetName val="Criterion_Range"/>
      <sheetName val="13А_ГЭП-анализ"/>
      <sheetName val="Добыча_нефти4"/>
      <sheetName val="из_сем"/>
      <sheetName val="33__Tran__and_selling_expenses"/>
      <sheetName val="D2_DCF"/>
      <sheetName val="Переоценка_сроч"/>
      <sheetName val="FA_depreciation"/>
      <sheetName val="п_15"/>
      <sheetName val="факс(2005-20гг_)"/>
      <sheetName val="Cash_flows_-_PBC"/>
      <sheetName val="FA_register"/>
      <sheetName val="Kas_FA_Movement"/>
      <sheetName val="NTA_adjustment_calc"/>
      <sheetName val="ввод-вывод_ОС_авг2004-_2005"/>
      <sheetName val="Откл__по_фин__рез"/>
      <sheetName val="C-Total_Market"/>
      <sheetName val="I-Demand_Drivers"/>
      <sheetName val="июль_ппд(факт)"/>
      <sheetName val="25_07_08г_(2)"/>
      <sheetName val="GAAP_TB_31_12_01__detail_p&amp;l"/>
      <sheetName val="2008_ГСМ"/>
      <sheetName val="Плата_за_загрязнение_"/>
      <sheetName val="3_3__Inventories"/>
      <sheetName val="Анализ_закл__работ"/>
      <sheetName val="Бюджет"/>
      <sheetName val="b-4"/>
      <sheetName val="Выб.ОРС"/>
      <sheetName val="Industry"/>
      <sheetName val="July_03_Pg8"/>
      <sheetName val="Discl"/>
      <sheetName val="Memo"/>
      <sheetName val="Dealing-bonds"/>
      <sheetName val="Dealing-other bonds"/>
      <sheetName val="Dealing-shares"/>
      <sheetName val="Invest-shares"/>
      <sheetName val="Invest-bonds"/>
      <sheetName val="Coupon accr"/>
      <sheetName val="Coupon purch"/>
      <sheetName val="Disclosure"/>
      <sheetName val="Balances"/>
      <sheetName val="Cost testing"/>
      <sheetName val="Coupon"/>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ow r="1">
          <cell r="A1">
            <v>0</v>
          </cell>
        </row>
      </sheetData>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row r="1">
          <cell r="A1">
            <v>0</v>
          </cell>
        </row>
      </sheetData>
      <sheetData sheetId="179">
        <row r="1">
          <cell r="A1">
            <v>0</v>
          </cell>
        </row>
      </sheetData>
      <sheetData sheetId="180">
        <row r="1">
          <cell r="A1">
            <v>0</v>
          </cell>
        </row>
      </sheetData>
      <sheetData sheetId="181">
        <row r="1">
          <cell r="A1">
            <v>0</v>
          </cell>
        </row>
      </sheetData>
      <sheetData sheetId="182">
        <row r="1">
          <cell r="A1">
            <v>0</v>
          </cell>
        </row>
      </sheetData>
      <sheetData sheetId="183">
        <row r="1">
          <cell r="A1">
            <v>0</v>
          </cell>
        </row>
      </sheetData>
      <sheetData sheetId="184">
        <row r="1">
          <cell r="A1">
            <v>0</v>
          </cell>
        </row>
      </sheetData>
      <sheetData sheetId="185">
        <row r="1">
          <cell r="A1">
            <v>0</v>
          </cell>
        </row>
      </sheetData>
      <sheetData sheetId="186" refreshError="1"/>
      <sheetData sheetId="187">
        <row r="1">
          <cell r="A1">
            <v>0</v>
          </cell>
        </row>
      </sheetData>
      <sheetData sheetId="188">
        <row r="1">
          <cell r="A1">
            <v>0</v>
          </cell>
        </row>
      </sheetData>
      <sheetData sheetId="189">
        <row r="1">
          <cell r="A1">
            <v>0</v>
          </cell>
        </row>
      </sheetData>
      <sheetData sheetId="190">
        <row r="1">
          <cell r="A1">
            <v>0</v>
          </cell>
        </row>
      </sheetData>
      <sheetData sheetId="191"/>
      <sheetData sheetId="192" refreshError="1"/>
      <sheetData sheetId="193">
        <row r="1">
          <cell r="A1">
            <v>0</v>
          </cell>
        </row>
      </sheetData>
      <sheetData sheetId="194">
        <row r="1">
          <cell r="A1">
            <v>0</v>
          </cell>
        </row>
      </sheetData>
      <sheetData sheetId="195" refreshError="1"/>
      <sheetData sheetId="196">
        <row r="1">
          <cell r="A1">
            <v>0</v>
          </cell>
        </row>
      </sheetData>
      <sheetData sheetId="197">
        <row r="1">
          <cell r="A1">
            <v>0</v>
          </cell>
        </row>
      </sheetData>
      <sheetData sheetId="198">
        <row r="1">
          <cell r="A1">
            <v>0</v>
          </cell>
        </row>
      </sheetData>
      <sheetData sheetId="199">
        <row r="1">
          <cell r="A1">
            <v>0</v>
          </cell>
        </row>
      </sheetData>
      <sheetData sheetId="200">
        <row r="1">
          <cell r="A1">
            <v>0</v>
          </cell>
        </row>
      </sheetData>
      <sheetData sheetId="201">
        <row r="1">
          <cell r="A1">
            <v>0</v>
          </cell>
        </row>
      </sheetData>
      <sheetData sheetId="202">
        <row r="1">
          <cell r="A1">
            <v>0</v>
          </cell>
        </row>
      </sheetData>
      <sheetData sheetId="203">
        <row r="1">
          <cell r="A1">
            <v>0</v>
          </cell>
        </row>
      </sheetData>
      <sheetData sheetId="204" refreshError="1"/>
      <sheetData sheetId="205" refreshError="1"/>
      <sheetData sheetId="206">
        <row r="1">
          <cell r="A1">
            <v>0</v>
          </cell>
        </row>
      </sheetData>
      <sheetData sheetId="207" refreshError="1"/>
      <sheetData sheetId="208" refreshError="1"/>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efreshError="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Überleitung"/>
      <sheetName val="Anlagevermögen"/>
      <sheetName val="Anlageverm?gen"/>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 val="Summator"/>
      <sheetName val="Prelim Cost"/>
      <sheetName val="исх база"/>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Pro_Forma2"/>
      <sheetName val="SA_Procedures"/>
      <sheetName val="KGC_-_Centerra_GL_Code_Mapping"/>
      <sheetName val="Data_Validation"/>
      <sheetName val="Mkt_Cap"/>
      <sheetName val="Profit_&amp;_Loss_Total"/>
      <sheetName val="AR_Drop_Downs"/>
      <sheetName val="Курсы_валют_ЦБ"/>
      <sheetName val="Облигации_Министерства_финансо1"/>
      <sheetName val="Random_Report1"/>
      <sheetName val="Data_Validation1"/>
      <sheetName val="Pro_Forma3"/>
      <sheetName val="Mkt_Cap1"/>
      <sheetName val="Threshold_Table1"/>
      <sheetName val="д_7_0011"/>
      <sheetName val="Index_list1"/>
      <sheetName val="NIR_191"/>
      <sheetName val="NIR_201"/>
      <sheetName val="NIR_211"/>
      <sheetName val="NIR_221"/>
      <sheetName val="NIR_231"/>
      <sheetName val="NIR_241"/>
      <sheetName val="G-50_(GL)1"/>
      <sheetName val="std_tabel1"/>
      <sheetName val="п_151"/>
      <sheetName val="по_связ_карточки1"/>
      <sheetName val="Rollforward_{pbe}1"/>
      <sheetName val="Allow_-_SR&amp;D1"/>
      <sheetName val="GAAP_TB_30_09_01__detail_p&amp;l1"/>
      <sheetName val="$_IS1"/>
      <sheetName val="Список_документов1"/>
      <sheetName val="Production_Ref_Q-1-31"/>
      <sheetName val="WBS_elements_RS-v_02A1"/>
      <sheetName val="2_2_ОтклОТМ1"/>
      <sheetName val="1_3_2_ОТМ1"/>
      <sheetName val="SA_Procedures1"/>
      <sheetName val="КР_материалы1"/>
      <sheetName val="Курс_разн_КТЖ1"/>
      <sheetName val="KGC_-_Centerra_GL_Code_Mapping1"/>
      <sheetName val="Profit_&amp;_Loss_Total1"/>
      <sheetName val="AR_Drop_Downs1"/>
      <sheetName val="Курсы_валют_ЦБ1"/>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sheetData sheetId="192"/>
      <sheetData sheetId="193"/>
      <sheetData sheetId="194"/>
      <sheetData sheetId="195"/>
      <sheetData sheetId="196"/>
      <sheetData sheetId="197" refreshError="1"/>
      <sheetData sheetId="198" refreshError="1"/>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 val="I-Index"/>
      <sheetName val="B_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RestrVB"/>
      <sheetName val="Hidden"/>
      <sheetName val="RJE_97"/>
      <sheetName val="RJE_98"/>
      <sheetName val="Equity_roll_98"/>
      <sheetName val="AJE_99"/>
      <sheetName val="RJE_99"/>
      <sheetName val="Equity_roll_99"/>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RJE_972"/>
      <sheetName val="RJE_982"/>
      <sheetName val="Equity_roll_982"/>
      <sheetName val="AJE_992"/>
      <sheetName val="RJE_992"/>
      <sheetName val="Equity_roll_992"/>
      <sheetName val="yO302_1"/>
      <sheetName val="Income_Statement"/>
      <sheetName val="U2_1010"/>
      <sheetName val="客戶清單customer_list"/>
      <sheetName val="HKM_RTC_Crude_costs"/>
      <sheetName val="Bal_Sheet"/>
      <sheetName val="Bal_Sheet_2322_1"/>
      <sheetName val="1_класс"/>
      <sheetName val="2_класс"/>
      <sheetName val="3_класс"/>
      <sheetName val="4_класс"/>
      <sheetName val="5_класс"/>
      <sheetName val="Cash_Flow_-_2004_Workings"/>
      <sheetName val="Balance_Sheet"/>
      <sheetName val="Macroeconomic_Assumptions"/>
      <sheetName val="Threshold_Table"/>
      <sheetName val="Prelim_Cost"/>
      <sheetName val="КР_з_ч"/>
      <sheetName val="Summary_of_Misstatements"/>
      <sheetName val="Cash_CCI_Detail"/>
      <sheetName val="std_tabel"/>
      <sheetName val="Assumptions"/>
      <sheetName val="1 квартал"/>
      <sheetName val="GL Acc Links"/>
      <sheetName val="RJE_973"/>
      <sheetName val="RJE_983"/>
      <sheetName val="Equity_roll_983"/>
      <sheetName val="AJE_993"/>
      <sheetName val="RJE_993"/>
      <sheetName val="Equity_roll_993"/>
      <sheetName val="yO302_11"/>
      <sheetName val="Income_Statement1"/>
      <sheetName val="Bal_Sheet1"/>
      <sheetName val="Bal_Sheet_2322_11"/>
      <sheetName val="U2_10101"/>
      <sheetName val="客戶清單customer_list1"/>
      <sheetName val="HKM_RTC_Crude_costs1"/>
      <sheetName val="1_класс1"/>
      <sheetName val="2_класс1"/>
      <sheetName val="3_класс1"/>
      <sheetName val="4_класс1"/>
      <sheetName val="5_класс1"/>
      <sheetName val="Cash_Flow_-_2004_Workings1"/>
      <sheetName val="Balance_Sheet1"/>
      <sheetName val="Macroeconomic_Assumptions1"/>
      <sheetName val="Threshold_Table1"/>
      <sheetName val="Prelim_Cost1"/>
      <sheetName val="std_tabel1"/>
      <sheetName val="КР_з_ч1"/>
      <sheetName val="Summary_of_Misstatements1"/>
      <sheetName val="Cash_CCI_Detail1"/>
      <sheetName val="01_01_051"/>
      <sheetName val="01_01_05"/>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90">
          <cell r="BA90">
            <v>4405391</v>
          </cell>
        </row>
      </sheetData>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ow r="90">
          <cell r="BA90">
            <v>4405391</v>
          </cell>
        </row>
      </sheetData>
      <sheetData sheetId="94"/>
      <sheetData sheetId="95"/>
      <sheetData sheetId="96">
        <row r="90">
          <cell r="BA90">
            <v>4405391</v>
          </cell>
        </row>
      </sheetData>
      <sheetData sheetId="97"/>
      <sheetData sheetId="98"/>
      <sheetData sheetId="99">
        <row r="90">
          <cell r="BA90">
            <v>4405391</v>
          </cell>
        </row>
      </sheetData>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90">
          <cell r="BA90">
            <v>4405391</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Überleitung"/>
      <sheetName val="Anlagevermögen"/>
      <sheetName val="Anlageverm?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XLR_NoRangeSheet"/>
      <sheetName val="п 15"/>
      <sheetName val="Threshold Table"/>
      <sheetName val="tr"/>
      <sheetName val="Anlageverm_gen"/>
      <sheetName val="FS-97"/>
      <sheetName val="Rollforward {pbe}"/>
      <sheetName val="Allow - SR&amp;D"/>
      <sheetName val="Eqty"/>
      <sheetName val="Inputs"/>
      <sheetName val="misc"/>
      <sheetName val="BS"/>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 val="SA Procedures"/>
      <sheetName val="MetaData"/>
      <sheetName val="Lead"/>
      <sheetName val="Reference"/>
      <sheetName val="Production_Ref Q-1-3"/>
      <sheetName val="WBS elements RS-v.02A"/>
      <sheetName val="2.2 ОтклОТМ"/>
      <sheetName val="1.3.2 ОТМ"/>
      <sheetName val="Предпр"/>
      <sheetName val="ЦентрЗатр"/>
      <sheetName val="ЕдИзм"/>
      <sheetName val="ВОЛС"/>
      <sheetName val="KGC - Centerra GL Code Mapping"/>
      <sheetName val="КР материалы"/>
      <sheetName val="Курс.разн КТЖ"/>
      <sheetName val="plan"/>
      <sheetName val="Настройка"/>
      <sheetName val="Info"/>
      <sheetName val="Profit &amp; Loss Total"/>
      <sheetName val="AR Drop Downs"/>
      <sheetName val="ATI"/>
      <sheetName val="Справочно"/>
      <sheetName val="КР з.ч"/>
      <sheetName val="Summary"/>
      <sheetName val="Securities"/>
      <sheetName val="Assumptions and Inputs"/>
      <sheetName val="Курсы валют ЦБ"/>
      <sheetName val="СЭЛТ"/>
      <sheetName val="Assumptions"/>
      <sheetName val="ФОТ по месяцам"/>
      <sheetName val="Index_list"/>
      <sheetName val="NIR_19"/>
      <sheetName val="NIR_20"/>
      <sheetName val="NIR_21"/>
      <sheetName val="NIR_22"/>
      <sheetName val="NIR_23"/>
      <sheetName val="NIR_24"/>
      <sheetName val="G-50_(GL)"/>
      <sheetName val="std_tabel"/>
      <sheetName val="п_15"/>
      <sheetName val="Threshold_Table"/>
      <sheetName val="Rollforward_{pbe}"/>
      <sheetName val="Allow_-_SR&amp;D"/>
      <sheetName val="KGC_Operations_Costs"/>
      <sheetName val="Production_Data_Input"/>
      <sheetName val="Pro_Forma2"/>
      <sheetName val="Client_Cost"/>
      <sheetName val="Head_Office"/>
      <sheetName val="Inst_Cap_"/>
      <sheetName val="Fin_Sources"/>
      <sheetName val="Model_Setup"/>
      <sheetName val="Fin_Flows"/>
      <sheetName val="Pop-up_Help"/>
      <sheetName val="Summary_Rep"/>
      <sheetName val="WWB_PAAP"/>
      <sheetName val="Loans_to_Banks"/>
      <sheetName val="Window_dressing"/>
      <sheetName val="Data_Validation"/>
      <sheetName val="Mkt_Cap"/>
      <sheetName val="Excess_Calc"/>
      <sheetName val="Облигации_Министерства_финансов"/>
      <sheetName val="Random_Report"/>
      <sheetName val="по_связ_карточки"/>
      <sheetName val="GAAP_TB_30_09_01__detail_p&amp;l"/>
      <sheetName val="д_7_001"/>
      <sheetName val="$_IS"/>
      <sheetName val="Список_документов"/>
      <sheetName val="Продажи_реальные_и_прогноз_20_л"/>
      <sheetName val="Prelim_Cost"/>
      <sheetName val="исх_база"/>
      <sheetName val="1111+1112"/>
      <sheetName val="Index_list1"/>
      <sheetName val="NIR_191"/>
      <sheetName val="NIR_201"/>
      <sheetName val="NIR_211"/>
      <sheetName val="NIR_221"/>
      <sheetName val="NIR_231"/>
      <sheetName val="NIR_241"/>
      <sheetName val="G-50_(GL)1"/>
      <sheetName val="std_tabel1"/>
      <sheetName val="п_151"/>
      <sheetName val="Threshold_Table1"/>
      <sheetName val="Rollforward_{pbe}1"/>
      <sheetName val="Allow_-_SR&amp;D1"/>
      <sheetName val="KGC_Operations_Costs1"/>
      <sheetName val="Production_Data_Input1"/>
      <sheetName val="Продажи_реальные_и_прогноз_20_1"/>
      <sheetName val="Pro_Forma3"/>
      <sheetName val="Client_Cost1"/>
      <sheetName val="Head_Office1"/>
      <sheetName val="Inst_Cap_1"/>
      <sheetName val="Fin_Sources1"/>
      <sheetName val="Model_Setup1"/>
      <sheetName val="Fin_Flows1"/>
      <sheetName val="Pop-up_Help1"/>
      <sheetName val="Summary_Rep1"/>
      <sheetName val="WWB_PAAP1"/>
      <sheetName val="Loans_to_Banks1"/>
      <sheetName val="Window_dressing1"/>
      <sheetName val="Data_Validation1"/>
      <sheetName val="Mkt_Cap1"/>
      <sheetName val="Excess_Calc1"/>
      <sheetName val="Облигации_Министерства_финансо1"/>
      <sheetName val="Random_Report1"/>
      <sheetName val="по_связ_карточки1"/>
      <sheetName val="GAAP_TB_30_09_01__detail_p&amp;l1"/>
      <sheetName val="д_7_0011"/>
      <sheetName val="$_IS1"/>
      <sheetName val="Список_документов1"/>
      <sheetName val="Prelim_Cost1"/>
      <sheetName val="исх_база1"/>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ТМЗ-6"/>
      <sheetName val="4"/>
      <sheetName val="4НК"/>
      <sheetName val="Data"/>
      <sheetName val="Налоги"/>
      <sheetName val="Balance Sheet"/>
      <sheetName val="CPI"/>
      <sheetName val="FA Movement"/>
      <sheetName val="\DATA\Clients\EFES Brewery\2001"/>
      <sheetName val="тара 2000.xls"/>
      <sheetName val="8145"/>
      <sheetName val="8200"/>
      <sheetName val="8113"/>
      <sheetName val="8082"/>
      <sheetName val="8180 (8181,8182)"/>
      <sheetName val="8210"/>
      <sheetName val="8250"/>
      <sheetName val="8140"/>
      <sheetName val="8070"/>
      <sheetName val="Graphs_Nefteproduct"/>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 val="CrYrAssumptions"/>
      <sheetName val="78"/>
      <sheetName val="客戶清單customer list"/>
      <sheetName val="Sheet1"/>
      <sheetName val="Ã«ÀûÂÊ·ÖÎö±í"/>
      <sheetName val="ZD_BUD"/>
      <sheetName val="НДПИ"/>
      <sheetName val="Анализ закл. работ"/>
      <sheetName val="Assumption"/>
      <sheetName val="14-Jan"/>
      <sheetName val="2"/>
      <sheetName val="Movement"/>
      <sheetName val="2006 AJE RJE"/>
      <sheetName val="Reconciliations"/>
      <sheetName val="G&amp;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 val="PRECA citadis"/>
      <sheetName val="TB30699"/>
      <sheetName val="3Q JV-Interest Cap."/>
      <sheetName val="TB30999vs30699"/>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 val="Расчет_Каз_04"/>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 val="SCO3"/>
      <sheetName val="Inputs"/>
      <sheetName val="SMSTemp"/>
      <sheetName val="Cost 99v98"/>
      <sheetName val="GAAP TB 30.08.01  detail p&amp;l"/>
      <sheetName val="Synthèse"/>
      <sheetName val="AFE's  By Afe"/>
      <sheetName val="DTL"/>
      <sheetName val="General"/>
      <sheetName val="Book to tax"/>
      <sheetName val="Форма2"/>
      <sheetName val="confwh"/>
      <sheetName val="Excess Calc Payroll"/>
      <sheetName val="3НК"/>
      <sheetName val="Cash CCI Detail"/>
      <sheetName val="INSTRUCTIONS"/>
      <sheetName val="B-1.7"/>
      <sheetName val="Hypothèses"/>
      <sheetName val="prog &amp; perf."/>
      <sheetName val="H1.305-Interest breakdown"/>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 val="Monthly Graphs 01"/>
      <sheetName val="Monthly Graphs 00"/>
      <sheetName val="t0_name"/>
      <sheetName val="ШК"/>
      <sheetName val="Актюбе"/>
      <sheetName val="ССГПО"/>
      <sheetName val="Курс валют"/>
      <sheetName val="#ССЫЛКА"/>
      <sheetName val="DCF"/>
      <sheetName val="ATI"/>
      <sheetName val="MAGN"/>
      <sheetName val=""/>
    </sheetNames>
    <sheetDataSet>
      <sheetData sheetId="0">
        <row r="3">
          <cell r="A3">
            <v>101</v>
          </cell>
        </row>
      </sheetData>
      <sheetData sheetId="1">
        <row r="3">
          <cell r="A3">
            <v>101</v>
          </cell>
        </row>
      </sheetData>
      <sheetData sheetId="2">
        <row r="3">
          <cell r="A3">
            <v>101</v>
          </cell>
        </row>
      </sheetData>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Überleitung"/>
      <sheetName val="Anlagevermögen"/>
      <sheetName val="D_Opex"/>
      <sheetName val="Планы"/>
      <sheetName val="Anlageverm?gen"/>
      <sheetName val="PIT&amp;PP(2)"/>
      <sheetName val="fish"/>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Reference"/>
      <sheetName val="Production_Ref Q-1-3"/>
      <sheetName val="WBS elements RS-v.02A"/>
      <sheetName val="2.2 ОтклОТМ"/>
      <sheetName val="1.3.2 ОТМ"/>
      <sheetName val="Предпр"/>
      <sheetName val="ЦентрЗатр"/>
      <sheetName val="ЕдИзм"/>
      <sheetName val="Курс.разн КТЖ"/>
      <sheetName val="КР материалы"/>
      <sheetName val="Links"/>
      <sheetName val="Lead"/>
      <sheetName val="plan"/>
      <sheetName val="Настройка"/>
      <sheetName val="Pro Forma"/>
      <sheetName val="Inputs"/>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Курсы валют ЦБ"/>
      <sheetName val="СЭЛТ"/>
      <sheetName val="Slide6"/>
      <sheetName val="Assumptions"/>
      <sheetName val="ФОТ по месяцам"/>
      <sheetName val="Summator"/>
      <sheetName val="Prelim Cost"/>
      <sheetName val="исх база"/>
      <sheetName val="Angaben"/>
      <sheetName val="Daten"/>
      <sheetName val="Pro_Forma2"/>
      <sheetName val="SA_Procedures"/>
      <sheetName val="Head_Office"/>
      <sheetName val="Inst_Cap_"/>
      <sheetName val="Fin_Sources"/>
      <sheetName val="Model_Setup"/>
      <sheetName val="Client_Cost"/>
      <sheetName val="Fin_Flows"/>
      <sheetName val="Pop-up_Help"/>
      <sheetName val="Summary_Rep"/>
      <sheetName val="WWB_PAAP"/>
      <sheetName val="Excess_Calc"/>
      <sheetName val="Loans_to_Banks"/>
      <sheetName val="Window_dressing"/>
      <sheetName val="Data_Validation"/>
      <sheetName val="Mkt_Cap"/>
      <sheetName val="КР_з_ч"/>
      <sheetName val="Assumptions_and_Inputs"/>
      <sheetName val="цхл 2004"/>
      <sheetName val="九九年各月"/>
      <sheetName val="std_tabel1"/>
      <sheetName val="по_связ_карточки1"/>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 val="Sch17  Guarantees"/>
      <sheetName val="CRUDE 2008"/>
      <sheetName val="System"/>
      <sheetName val="$ IS"/>
      <sheetName val="Макро-прогноз"/>
      <sheetName val="DataSource_MA"/>
      <sheetName val="Hidden1"/>
      <sheetName val="UnadjBS"/>
      <sheetName val="Table"/>
      <sheetName val="Горячее_водоснабжение_лет"/>
      <sheetName val="Горячее_водоснабжение_зим"/>
      <sheetName val="Set-up"/>
      <sheetName val="X-rates"/>
      <sheetName val="Калькуляция"/>
      <sheetName val="Product_Assumptions1"/>
      <sheetName val="Перечень_связанных_сторон"/>
      <sheetName val="cant_sim"/>
      <sheetName val="Анализ_закл__работ"/>
      <sheetName val="std_tabel"/>
      <sheetName val="3_3__Inventories"/>
      <sheetName val="26_Prepaid_expenses"/>
      <sheetName val="GAAP_TB_30_09_01__detail_p&amp;l"/>
      <sheetName val="FSL_KZT"/>
      <sheetName val="Post_Frac"/>
      <sheetName val="Выбор_сценария"/>
      <sheetName val="Структура_группы"/>
      <sheetName val="CaratPrévisions_"/>
      <sheetName val="CaratRM99Division_"/>
      <sheetName val="2_2_ОтклОТМ"/>
      <sheetName val="1_3_2_ОТМ"/>
      <sheetName val="Cover_sheet"/>
      <sheetName val="std_tabel1"/>
      <sheetName val="26_Prepaid_expenses1"/>
      <sheetName val="GAAP_TB_30_09_01__detail_p&amp;l1"/>
      <sheetName val="Product_Assumptions2"/>
      <sheetName val="Перечень_связанных_сторон1"/>
      <sheetName val="cant_sim1"/>
      <sheetName val="Анализ_закл__работ1"/>
      <sheetName val="3_3__Inventories1"/>
      <sheetName val="FSL_KZT1"/>
      <sheetName val="Post_Frac1"/>
      <sheetName val="Выбор_сценария1"/>
      <sheetName val="Структура_группы1"/>
      <sheetName val="CaratPrévisions_1"/>
      <sheetName val="CaratRM99Division_1"/>
      <sheetName val="2_2_ОтклОТМ1"/>
      <sheetName val="1_3_2_ОТМ1"/>
      <sheetName val="Cover_sheet1"/>
      <sheetName val="1997_fin__res_1"/>
      <sheetName val="Read_me_first1"/>
      <sheetName val="GLC_Market_Approach1"/>
      <sheetName val="$_IS1"/>
      <sheetName val="1997_fin__res_"/>
      <sheetName val="Read_me_first"/>
      <sheetName val="GLC_Market_Approach"/>
      <sheetName val="$_IS"/>
      <sheetName val="Basic-Enginee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 val="Test"/>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 val="Time"/>
      <sheetName val="Дата"/>
      <sheetName val="ЯНВАРЬ"/>
      <sheetName val="Present"/>
      <sheetName val="DATA"/>
      <sheetName val="#ССЫЛКА"/>
      <sheetName val="N_SVOD"/>
      <sheetName val="ОДТ и ГЦТ"/>
      <sheetName val="I. Прогноз доходов"/>
      <sheetName val="Const"/>
      <sheetName val="Свод"/>
      <sheetName val="C-100"/>
      <sheetName val="C-110"/>
      <sheetName val="E-100"/>
      <sheetName val="E-110"/>
      <sheetName val="E-120"/>
      <sheetName val="E-130"/>
      <sheetName val="Е-140"/>
      <sheetName val="E-150"/>
      <sheetName val="F-100"/>
      <sheetName val="F-110"/>
      <sheetName val="F-120"/>
      <sheetName val="H-100"/>
      <sheetName val="K-100"/>
      <sheetName val="K-110"/>
      <sheetName val="K-120"/>
      <sheetName val="K-130"/>
      <sheetName val="K-140"/>
      <sheetName val="N-100"/>
      <sheetName val="N-130"/>
      <sheetName val="N-140"/>
      <sheetName val="N-150"/>
      <sheetName val="N-160"/>
      <sheetName val="N-180"/>
      <sheetName val="Q-100"/>
      <sheetName val="T-100"/>
      <sheetName val="U1-110"/>
      <sheetName val="U1-120"/>
      <sheetName val="U1-100"/>
      <sheetName val="U1-130"/>
      <sheetName val="U1-140"/>
      <sheetName val="U2-100"/>
      <sheetName val="U3-100"/>
      <sheetName val="U4-100"/>
      <sheetName val="Операции со Связанными сторонам"/>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ndex"/>
      <sheetName val="C-Summary"/>
      <sheetName val="C-MLP"/>
      <sheetName val="C 25"/>
      <sheetName val="1кв. "/>
      <sheetName val="2кв."/>
      <sheetName val="Форма2"/>
      <sheetName val="FES"/>
      <sheetName val="B 1"/>
      <sheetName val="A 100"/>
      <sheetName val="форма 1П"/>
      <sheetName val="#REF"/>
      <sheetName val="Prelim Cost"/>
      <sheetName val="CamKum Prod"/>
      <sheetName val="VLOOKUP"/>
      <sheetName val="INPUTMASTER"/>
      <sheetName val="Баланс"/>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TKI_2001_12_WP_Treasury Managem"/>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1610"/>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ПКОП_3_100%"/>
      <sheetName val="ПКОП_2_100%"/>
      <sheetName val="8"/>
      <sheetName val="IS"/>
      <sheetName val="BS"/>
      <sheetName val="Лист2"/>
      <sheetName val="орех"/>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 val="Securities"/>
      <sheetName val="I-Index"/>
      <sheetName val="прием ГО и Филиалы"/>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K-1"/>
      <sheetName val="L-1"/>
      <sheetName val="N-1"/>
      <sheetName val="B 1"/>
      <sheetName val="Prelim Cost"/>
      <sheetName val="Def"/>
      <sheetName val="- 1 -"/>
      <sheetName val="Intercompany transactions"/>
      <sheetName val="A 100"/>
      <sheetName val="список необх. инфо."/>
      <sheetName val="ОС"/>
      <sheetName val="C 25"/>
      <sheetName val="A-20"/>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Mvnt"/>
      <sheetName val="Disclosure"/>
      <sheetName val="FA Movement Kyrg"/>
      <sheetName val="Форма2"/>
      <sheetName val="Форма1"/>
      <sheetName val="4"/>
      <sheetName val="1-1"/>
      <sheetName val="1"/>
      <sheetName val="Intercompany transactions"/>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 val="INCOME STATM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 val=""/>
      <sheetName val="CamKum Prod"/>
      <sheetName val="B1.2"/>
      <sheetName val="FES"/>
      <sheetName val="U-3"/>
      <sheetName val="U-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adds"/>
      <sheetName val="1651 "/>
      <sheetName val="FA Rollforward"/>
      <sheetName val="FA UZ"/>
      <sheetName val="Disposals"/>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FA Movement "/>
      <sheetName val="LME_prices"/>
      <sheetName val="Movement"/>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сброс"/>
      <sheetName val="Hidden"/>
      <sheetName val="material realised"/>
      <sheetName val="electricity"/>
      <sheetName val="Balance Sheet"/>
      <sheetName val="FES"/>
      <sheetName val="Добыча нефти4"/>
      <sheetName val="Rollfwd PBC"/>
      <sheetName val="Additions"/>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 val="9 мес 2006 Еркен заполни здесь"/>
      <sheetName val="из сем"/>
      <sheetName val="Combined Rollfwd"/>
      <sheetName val="10Cash"/>
      <sheetName val="Assumptions"/>
      <sheetName val="Model"/>
      <sheetName val="REPO Deals"/>
      <sheetName val="FA Movement Kyrg"/>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Cash flow 2003 PBC"/>
      <sheetName val="Ter_622"/>
      <sheetName val="Ter_621"/>
      <sheetName val="Venit for cross reff"/>
      <sheetName val="Ter_611"/>
      <sheetName val="breakdown"/>
      <sheetName val="FA depreciation"/>
      <sheetName val="Additions testing"/>
      <sheetName val="Movement schedule"/>
      <sheetName val="depreciation testing"/>
      <sheetName val="K-800 Imp. test"/>
      <sheetName val="21"/>
      <sheetName val="FA Movement "/>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 val="GAAP TB 31.12.01  detail p&amp;l"/>
      <sheetName val="Статьи"/>
      <sheetName val="- 1 -"/>
      <sheetName val="Inventory Count Sheet"/>
      <sheetName val="Summary"/>
      <sheetName val="VAT reconciliation"/>
      <sheetName val="VAT"/>
      <sheetName val="lists"/>
      <sheetName val="Other taxes"/>
      <sheetName val="9m2006"/>
      <sheetName val="12m2006"/>
      <sheetName val="Transformation AJE"/>
      <sheetName val="TB-300699-Final"/>
      <sheetName val="ADJTB USD &amp; KZT"/>
      <sheetName val="TB-KZT"/>
      <sheetName val="TB USD"/>
      <sheetName val="Book Adjustments"/>
      <sheetName val="Hidden"/>
      <sheetName val="B 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Ter_622"/>
      <sheetName val="Ter_621"/>
      <sheetName val="Venit for cross reff"/>
      <sheetName val="Ter_611"/>
      <sheetName val="Test of FA Installation"/>
      <sheetName val="Additions"/>
      <sheetName val="P&amp;L"/>
      <sheetName val="Provis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 val="Статьи"/>
      <sheetName val="Kas FA Movement"/>
      <sheetName val="B15 Rts"/>
      <sheetName val=""/>
      <sheetName val="Adjustment schedule"/>
      <sheetName val="breakdown"/>
      <sheetName val="FA depreciation"/>
      <sheetName val="TB-KZT"/>
      <sheetName val="TB USD"/>
      <sheetName val="Hidden"/>
      <sheetName val="- 1 -"/>
      <sheetName val="ADJTB USD &amp; KZT"/>
      <sheetName val="Book Adjustments"/>
      <sheetName val="C 25"/>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 val="J610PBC"/>
      <sheetName val="C-4.3"/>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10Cash"/>
      <sheetName val="Hidden"/>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 val="Rollforward"/>
      <sheetName val="Test of FA Installation"/>
      <sheetName val="Additions"/>
      <sheetName val="XREF"/>
      <sheetName val="Форма2"/>
      <sheetName val="Баз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 val="C 25"/>
      <sheetName val="F100_Trial BS"/>
      <sheetName val="Land"/>
      <sheetName val="FS"/>
      <sheetName val="Spreadsheet # 2"/>
      <sheetName val="% threshhold(salary)"/>
      <sheetName val="Test of FA Installation"/>
      <sheetName val="Additions"/>
      <sheetName val="P&amp;L"/>
      <sheetName val="Provisions"/>
      <sheetName val="2002"/>
      <sheetName val="Datasheet"/>
      <sheetName val="Additions_Disposals"/>
      <sheetName val="Лист6 (2)"/>
      <sheetName val="FA Movement "/>
      <sheetName val="Royalty"/>
      <sheetName val="BS"/>
      <sheetName val="TBHY1"/>
      <sheetName val="TBHY2"/>
      <sheetName val="Tabeller"/>
      <sheetName val="B-1.1"/>
      <sheetName val="2004 aylık degerlenmis tl"/>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Acct"/>
      <sheetName val="Salaries &amp; Benefits &amp; Staffing"/>
      <sheetName val="Payroll test"/>
      <sheetName val="DD Reserve calculation"/>
      <sheetName val="property"/>
      <sheetName val="27M&amp;I - Input"/>
      <sheetName val="Основные средства"/>
      <sheetName val="1999-2000 DATA"/>
      <sheetName val="F1"/>
    </sheetNames>
    <sheetDataSet>
      <sheetData sheetId="0" refreshError="1">
        <row r="15">
          <cell r="D15" t="str">
            <v>GL</v>
          </cell>
        </row>
        <row r="44">
          <cell r="C44">
            <v>620764.84000000008</v>
          </cell>
          <cell r="D44" t="str">
            <v>!</v>
          </cell>
        </row>
        <row r="65536">
          <cell r="D65536" t="str">
            <v>GL</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C3" t="str">
            <v>Administrative Combined Leadsheet</v>
          </cell>
          <cell r="D3" t="str">
            <v>Administrative Combined Leadsheet</v>
          </cell>
          <cell r="E3" t="str">
            <v>!</v>
          </cell>
        </row>
        <row r="4">
          <cell r="A4">
            <v>119927.58</v>
          </cell>
          <cell r="B4">
            <v>119928</v>
          </cell>
          <cell r="C4" t="str">
            <v>Administrative Combined Leadsheet</v>
          </cell>
          <cell r="D4" t="str">
            <v>Administrative Combined Leadsheet</v>
          </cell>
          <cell r="E4" t="str">
            <v>!</v>
          </cell>
        </row>
        <row r="5">
          <cell r="A5">
            <v>369779.94</v>
          </cell>
          <cell r="B5">
            <v>369780</v>
          </cell>
          <cell r="C5" t="str">
            <v>Administrative Combined Leadsheet</v>
          </cell>
          <cell r="D5" t="str">
            <v>Administrative Combined Leadsheet</v>
          </cell>
          <cell r="E5" t="str">
            <v>!</v>
          </cell>
        </row>
        <row r="6">
          <cell r="A6">
            <v>620764.84000000008</v>
          </cell>
          <cell r="B6">
            <v>620765</v>
          </cell>
          <cell r="C6" t="str">
            <v>Administrative Combined Leadsheet</v>
          </cell>
          <cell r="D6" t="str">
            <v>Administrative Combined Leadsheet</v>
          </cell>
          <cell r="E6" t="str">
            <v>!</v>
          </cell>
        </row>
        <row r="7">
          <cell r="A7">
            <v>2404864.4500000002</v>
          </cell>
          <cell r="B7">
            <v>2404864</v>
          </cell>
          <cell r="C7" t="str">
            <v>Administrative Combined Leadsheet</v>
          </cell>
          <cell r="D7" t="str">
            <v>Administrative Combined Leadsheet</v>
          </cell>
          <cell r="E7" t="str">
            <v>!</v>
          </cell>
        </row>
        <row r="8">
          <cell r="A8">
            <v>1555845.97</v>
          </cell>
          <cell r="B8">
            <v>1555846</v>
          </cell>
          <cell r="C8" t="str">
            <v>Administrative Combined Leadsheet</v>
          </cell>
          <cell r="D8" t="str">
            <v>Administrative Combined Leadsheet</v>
          </cell>
          <cell r="E8" t="str">
            <v>!</v>
          </cell>
        </row>
        <row r="9">
          <cell r="A9">
            <v>119014.37999999999</v>
          </cell>
          <cell r="B9">
            <v>119014</v>
          </cell>
          <cell r="C9" t="str">
            <v>Administrative Combined Leadsheet</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3">
          <cell r="A3">
            <v>25461.85</v>
          </cell>
        </row>
      </sheetData>
      <sheetData sheetId="88"/>
      <sheetData sheetId="89">
        <row r="3">
          <cell r="A3">
            <v>25461.85</v>
          </cell>
        </row>
      </sheetData>
      <sheetData sheetId="90">
        <row r="3">
          <cell r="A3">
            <v>25461.85</v>
          </cell>
        </row>
      </sheetData>
      <sheetData sheetId="91">
        <row r="3">
          <cell r="A3">
            <v>25461.85</v>
          </cell>
        </row>
      </sheetData>
      <sheetData sheetId="92">
        <row r="3">
          <cell r="A3">
            <v>25461.85</v>
          </cell>
        </row>
      </sheetData>
      <sheetData sheetId="93">
        <row r="3">
          <cell r="A3">
            <v>25461.85</v>
          </cell>
        </row>
      </sheetData>
      <sheetData sheetId="94">
        <row r="3">
          <cell r="A3">
            <v>25461.85</v>
          </cell>
        </row>
      </sheetData>
      <sheetData sheetId="95">
        <row r="3">
          <cell r="A3">
            <v>25461.85</v>
          </cell>
        </row>
      </sheetData>
      <sheetData sheetId="96">
        <row r="3">
          <cell r="A3">
            <v>25461.85</v>
          </cell>
        </row>
      </sheetData>
      <sheetData sheetId="97">
        <row r="3">
          <cell r="A3">
            <v>25461.85</v>
          </cell>
        </row>
      </sheetData>
      <sheetData sheetId="98">
        <row r="3">
          <cell r="A3">
            <v>25461.85</v>
          </cell>
        </row>
      </sheetData>
      <sheetData sheetId="99">
        <row r="3">
          <cell r="A3">
            <v>25461.85</v>
          </cell>
        </row>
      </sheetData>
      <sheetData sheetId="100">
        <row r="3">
          <cell r="A3">
            <v>25461.85</v>
          </cell>
        </row>
      </sheetData>
      <sheetData sheetId="101">
        <row r="3">
          <cell r="A3">
            <v>25461.85</v>
          </cell>
        </row>
      </sheetData>
      <sheetData sheetId="102">
        <row r="3">
          <cell r="A3">
            <v>25461.85</v>
          </cell>
        </row>
      </sheetData>
      <sheetData sheetId="103">
        <row r="3">
          <cell r="A3">
            <v>25461.85</v>
          </cell>
        </row>
      </sheetData>
      <sheetData sheetId="104">
        <row r="3">
          <cell r="A3">
            <v>25461.85</v>
          </cell>
        </row>
      </sheetData>
      <sheetData sheetId="105">
        <row r="3">
          <cell r="A3">
            <v>25461.85</v>
          </cell>
        </row>
      </sheetData>
      <sheetData sheetId="106">
        <row r="3">
          <cell r="A3">
            <v>25461.85</v>
          </cell>
        </row>
      </sheetData>
      <sheetData sheetId="107">
        <row r="3">
          <cell r="A3">
            <v>25461.85</v>
          </cell>
        </row>
      </sheetData>
      <sheetData sheetId="108">
        <row r="3">
          <cell r="A3">
            <v>25461.85</v>
          </cell>
        </row>
      </sheetData>
      <sheetData sheetId="109">
        <row r="3">
          <cell r="A3">
            <v>25461.85</v>
          </cell>
        </row>
      </sheetData>
      <sheetData sheetId="110">
        <row r="3">
          <cell r="A3">
            <v>25461.85</v>
          </cell>
        </row>
      </sheetData>
      <sheetData sheetId="111">
        <row r="3">
          <cell r="A3">
            <v>25461.85</v>
          </cell>
        </row>
      </sheetData>
      <sheetData sheetId="112">
        <row r="3">
          <cell r="A3">
            <v>25461.85</v>
          </cell>
        </row>
      </sheetData>
      <sheetData sheetId="113">
        <row r="3">
          <cell r="A3">
            <v>25461.85</v>
          </cell>
        </row>
      </sheetData>
      <sheetData sheetId="114">
        <row r="3">
          <cell r="A3">
            <v>25461.85</v>
          </cell>
        </row>
      </sheetData>
      <sheetData sheetId="115">
        <row r="3">
          <cell r="A3">
            <v>25461.85</v>
          </cell>
        </row>
      </sheetData>
      <sheetData sheetId="116">
        <row r="3">
          <cell r="A3">
            <v>25461.85</v>
          </cell>
        </row>
      </sheetData>
      <sheetData sheetId="117">
        <row r="3">
          <cell r="A3">
            <v>25461.85</v>
          </cell>
        </row>
      </sheetData>
      <sheetData sheetId="118">
        <row r="3">
          <cell r="A3">
            <v>25461.85</v>
          </cell>
        </row>
      </sheetData>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 val="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 val="COS"/>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7057-E0B5-49FE-98F3-FEE2881C5858}">
  <sheetPr>
    <tabColor theme="9" tint="-0.249977111117893"/>
  </sheetPr>
  <dimension ref="A1:E82"/>
  <sheetViews>
    <sheetView tabSelected="1" topLeftCell="A22" zoomScaleNormal="100" zoomScaleSheetLayoutView="100" workbookViewId="0">
      <selection activeCell="N31" sqref="N31"/>
    </sheetView>
  </sheetViews>
  <sheetFormatPr defaultColWidth="9.140625" defaultRowHeight="15" outlineLevelRow="1" x14ac:dyDescent="0.25"/>
  <cols>
    <col min="1" max="1" width="62.140625" customWidth="1"/>
    <col min="2" max="2" width="14.7109375" customWidth="1"/>
    <col min="3" max="3" width="23.42578125" customWidth="1"/>
    <col min="4" max="4" width="23.7109375" customWidth="1"/>
  </cols>
  <sheetData>
    <row r="1" spans="1:4" ht="15.75" x14ac:dyDescent="0.25">
      <c r="A1" s="1"/>
      <c r="B1" s="1"/>
      <c r="C1" s="188"/>
      <c r="D1" s="188"/>
    </row>
    <row r="2" spans="1:4" ht="15.75" x14ac:dyDescent="0.25">
      <c r="A2" s="189" t="s">
        <v>0</v>
      </c>
      <c r="B2" s="189"/>
      <c r="C2" s="189"/>
      <c r="D2" s="189"/>
    </row>
    <row r="3" spans="1:4" ht="15.75" x14ac:dyDescent="0.25">
      <c r="A3" s="189" t="s">
        <v>1</v>
      </c>
      <c r="B3" s="189"/>
      <c r="C3" s="189"/>
      <c r="D3" s="189"/>
    </row>
    <row r="4" spans="1:4" ht="15.75" x14ac:dyDescent="0.25">
      <c r="A4" s="190" t="s">
        <v>2</v>
      </c>
      <c r="B4" s="190"/>
      <c r="C4" s="190"/>
      <c r="D4" s="190"/>
    </row>
    <row r="5" spans="1:4" ht="15.75" x14ac:dyDescent="0.25">
      <c r="A5" s="2"/>
      <c r="B5" s="2"/>
      <c r="C5" s="2"/>
      <c r="D5" s="2"/>
    </row>
    <row r="6" spans="1:4" ht="16.5" thickBot="1" x14ac:dyDescent="0.3">
      <c r="A6" s="1"/>
      <c r="B6" s="1"/>
      <c r="C6" s="1"/>
      <c r="D6" s="3" t="s">
        <v>3</v>
      </c>
    </row>
    <row r="7" spans="1:4" ht="28.5" customHeight="1" thickBot="1" x14ac:dyDescent="0.3">
      <c r="A7" s="102"/>
      <c r="B7" s="214" t="s">
        <v>189</v>
      </c>
      <c r="C7" s="103">
        <v>45199</v>
      </c>
      <c r="D7" s="103">
        <v>44926</v>
      </c>
    </row>
    <row r="8" spans="1:4" ht="15.75" x14ac:dyDescent="0.25">
      <c r="A8" s="104"/>
      <c r="B8" s="212"/>
      <c r="C8" s="105"/>
      <c r="D8" s="106"/>
    </row>
    <row r="9" spans="1:4" ht="21.6" customHeight="1" x14ac:dyDescent="0.25">
      <c r="A9" s="107" t="s">
        <v>4</v>
      </c>
      <c r="B9" s="213"/>
      <c r="C9" s="4"/>
      <c r="D9" s="5"/>
    </row>
    <row r="10" spans="1:4" ht="25.9" customHeight="1" x14ac:dyDescent="0.25">
      <c r="A10" s="108" t="s">
        <v>5</v>
      </c>
      <c r="B10" s="240">
        <v>7</v>
      </c>
      <c r="C10" s="109">
        <v>539511289</v>
      </c>
      <c r="D10" s="72">
        <v>547964142</v>
      </c>
    </row>
    <row r="11" spans="1:4" ht="15.6" customHeight="1" x14ac:dyDescent="0.25">
      <c r="A11" s="108" t="s">
        <v>6</v>
      </c>
      <c r="B11" s="240">
        <v>8</v>
      </c>
      <c r="C11" s="109">
        <v>30226546</v>
      </c>
      <c r="D11" s="72">
        <v>30189500</v>
      </c>
    </row>
    <row r="12" spans="1:4" ht="23.45" customHeight="1" x14ac:dyDescent="0.25">
      <c r="A12" s="108" t="s">
        <v>7</v>
      </c>
      <c r="B12" s="240">
        <v>9</v>
      </c>
      <c r="C12" s="109">
        <v>563690573</v>
      </c>
      <c r="D12" s="72">
        <v>495027848</v>
      </c>
    </row>
    <row r="13" spans="1:4" ht="23.45" customHeight="1" x14ac:dyDescent="0.25">
      <c r="A13" s="108" t="s">
        <v>8</v>
      </c>
      <c r="B13" s="240"/>
      <c r="C13" s="109">
        <v>26073214</v>
      </c>
      <c r="D13" s="72">
        <v>24603961</v>
      </c>
    </row>
    <row r="14" spans="1:4" ht="21" customHeight="1" x14ac:dyDescent="0.25">
      <c r="A14" s="108" t="s">
        <v>9</v>
      </c>
      <c r="B14" s="240"/>
      <c r="C14" s="109">
        <v>9331058</v>
      </c>
      <c r="D14" s="72">
        <v>9272630</v>
      </c>
    </row>
    <row r="15" spans="1:4" ht="21" customHeight="1" x14ac:dyDescent="0.25">
      <c r="A15" s="108" t="s">
        <v>10</v>
      </c>
      <c r="B15" s="240"/>
      <c r="C15" s="109">
        <v>3153125</v>
      </c>
      <c r="D15" s="72">
        <v>2934500</v>
      </c>
    </row>
    <row r="16" spans="1:4" ht="21" customHeight="1" x14ac:dyDescent="0.25">
      <c r="A16" s="108" t="s">
        <v>11</v>
      </c>
      <c r="B16" s="240"/>
      <c r="C16" s="109">
        <v>1482692</v>
      </c>
      <c r="D16" s="72"/>
    </row>
    <row r="17" spans="1:4" ht="34.9" customHeight="1" x14ac:dyDescent="0.25">
      <c r="A17" s="108" t="s">
        <v>12</v>
      </c>
      <c r="B17" s="240"/>
      <c r="C17" s="109"/>
      <c r="D17" s="72">
        <v>1972500</v>
      </c>
    </row>
    <row r="18" spans="1:4" ht="22.9" customHeight="1" x14ac:dyDescent="0.25">
      <c r="A18" s="108" t="s">
        <v>13</v>
      </c>
      <c r="B18" s="240">
        <v>10</v>
      </c>
      <c r="C18" s="109">
        <v>456398394</v>
      </c>
      <c r="D18" s="72">
        <v>239108057</v>
      </c>
    </row>
    <row r="19" spans="1:4" ht="19.899999999999999" customHeight="1" x14ac:dyDescent="0.25">
      <c r="A19" s="108" t="s">
        <v>14</v>
      </c>
      <c r="B19" s="240">
        <v>11</v>
      </c>
      <c r="C19" s="109">
        <v>18307856</v>
      </c>
      <c r="D19" s="72">
        <v>3899344</v>
      </c>
    </row>
    <row r="20" spans="1:4" ht="16.899999999999999" customHeight="1" x14ac:dyDescent="0.25">
      <c r="A20" s="108" t="s">
        <v>15</v>
      </c>
      <c r="B20" s="240"/>
      <c r="C20" s="109">
        <v>201079</v>
      </c>
      <c r="D20" s="72">
        <v>202179</v>
      </c>
    </row>
    <row r="21" spans="1:4" ht="15.75" hidden="1" customHeight="1" outlineLevel="1" x14ac:dyDescent="0.25">
      <c r="A21" s="108" t="s">
        <v>16</v>
      </c>
      <c r="B21" s="240"/>
      <c r="C21" s="109" t="s">
        <v>17</v>
      </c>
      <c r="D21" s="9" t="s">
        <v>17</v>
      </c>
    </row>
    <row r="22" spans="1:4" ht="16.5" collapsed="1" thickBot="1" x14ac:dyDescent="0.3">
      <c r="A22" s="108" t="s">
        <v>18</v>
      </c>
      <c r="B22" s="240"/>
      <c r="C22" s="109">
        <v>1061994</v>
      </c>
      <c r="D22" s="72">
        <v>1342384</v>
      </c>
    </row>
    <row r="23" spans="1:4" ht="16.5" thickBot="1" x14ac:dyDescent="0.3">
      <c r="A23" s="110" t="s">
        <v>19</v>
      </c>
      <c r="B23" s="241"/>
      <c r="C23" s="7">
        <f>SUM(C10:C22)</f>
        <v>1649437820</v>
      </c>
      <c r="D23" s="7">
        <f>SUM(D10:D22)</f>
        <v>1356517045</v>
      </c>
    </row>
    <row r="24" spans="1:4" ht="15.75" x14ac:dyDescent="0.25">
      <c r="A24" s="111"/>
      <c r="B24" s="242"/>
      <c r="C24" s="8"/>
      <c r="D24" s="8"/>
    </row>
    <row r="25" spans="1:4" ht="15.75" x14ac:dyDescent="0.25">
      <c r="A25" s="107" t="s">
        <v>20</v>
      </c>
      <c r="B25" s="243"/>
      <c r="C25" s="9"/>
      <c r="D25" s="9"/>
    </row>
    <row r="26" spans="1:4" ht="15.6" customHeight="1" x14ac:dyDescent="0.25">
      <c r="A26" s="108" t="s">
        <v>21</v>
      </c>
      <c r="B26" s="240">
        <v>12</v>
      </c>
      <c r="C26" s="109">
        <v>472250335</v>
      </c>
      <c r="D26" s="72">
        <v>332620907</v>
      </c>
    </row>
    <row r="27" spans="1:4" ht="19.899999999999999" customHeight="1" x14ac:dyDescent="0.25">
      <c r="A27" s="108" t="s">
        <v>22</v>
      </c>
      <c r="B27" s="240"/>
      <c r="C27" s="109">
        <v>3905907</v>
      </c>
      <c r="D27" s="72">
        <v>6044226</v>
      </c>
    </row>
    <row r="28" spans="1:4" ht="20.45" customHeight="1" x14ac:dyDescent="0.25">
      <c r="A28" s="108" t="s">
        <v>23</v>
      </c>
      <c r="B28" s="240"/>
      <c r="C28" s="109">
        <v>4796329</v>
      </c>
      <c r="D28" s="72">
        <v>4423859</v>
      </c>
    </row>
    <row r="29" spans="1:4" ht="15.75" x14ac:dyDescent="0.25">
      <c r="A29" s="108" t="s">
        <v>24</v>
      </c>
      <c r="B29" s="240">
        <v>13</v>
      </c>
      <c r="C29" s="109">
        <v>108036054</v>
      </c>
      <c r="D29" s="72">
        <v>94772730</v>
      </c>
    </row>
    <row r="30" spans="1:4" ht="23.45" customHeight="1" x14ac:dyDescent="0.25">
      <c r="A30" s="108" t="s">
        <v>25</v>
      </c>
      <c r="B30" s="240">
        <v>14</v>
      </c>
      <c r="C30" s="109">
        <v>145924101</v>
      </c>
      <c r="D30" s="72">
        <v>143849884</v>
      </c>
    </row>
    <row r="31" spans="1:4" ht="22.9" customHeight="1" x14ac:dyDescent="0.25">
      <c r="A31" s="108" t="s">
        <v>26</v>
      </c>
      <c r="B31" s="240"/>
      <c r="C31" s="109">
        <v>58727355</v>
      </c>
      <c r="D31" s="72">
        <v>39826280</v>
      </c>
    </row>
    <row r="32" spans="1:4" ht="21" customHeight="1" x14ac:dyDescent="0.25">
      <c r="A32" s="108" t="s">
        <v>27</v>
      </c>
      <c r="B32" s="240">
        <v>15</v>
      </c>
      <c r="C32" s="109">
        <v>11559067</v>
      </c>
      <c r="D32" s="72">
        <v>9728175</v>
      </c>
    </row>
    <row r="33" spans="1:5" ht="15.6" customHeight="1" x14ac:dyDescent="0.25">
      <c r="A33" s="108" t="s">
        <v>28</v>
      </c>
      <c r="B33" s="240">
        <v>16</v>
      </c>
      <c r="C33" s="109">
        <v>507800170</v>
      </c>
      <c r="D33" s="72">
        <v>517564858</v>
      </c>
    </row>
    <row r="34" spans="1:5" ht="16.5" thickBot="1" x14ac:dyDescent="0.3">
      <c r="A34" s="108" t="s">
        <v>29</v>
      </c>
      <c r="B34" s="240"/>
      <c r="C34" s="109">
        <f>1056196</f>
        <v>1056196</v>
      </c>
      <c r="D34" s="72">
        <v>2540387</v>
      </c>
    </row>
    <row r="35" spans="1:5" ht="16.5" thickBot="1" x14ac:dyDescent="0.3">
      <c r="A35" s="110" t="s">
        <v>30</v>
      </c>
      <c r="B35" s="244"/>
      <c r="C35" s="112">
        <f>SUM(C26:C34)</f>
        <v>1314055514</v>
      </c>
      <c r="D35" s="112">
        <f>SUM(D26:D34)</f>
        <v>1151371306</v>
      </c>
    </row>
    <row r="36" spans="1:5" ht="15.75" x14ac:dyDescent="0.25">
      <c r="A36" s="111"/>
      <c r="B36" s="245"/>
      <c r="C36" s="187"/>
      <c r="D36" s="185"/>
    </row>
    <row r="37" spans="1:5" ht="15.75" x14ac:dyDescent="0.25">
      <c r="A37" s="107" t="s">
        <v>31</v>
      </c>
      <c r="B37" s="246"/>
      <c r="C37" s="4"/>
      <c r="D37" s="186"/>
    </row>
    <row r="38" spans="1:5" ht="15.75" x14ac:dyDescent="0.25">
      <c r="A38" s="108" t="s">
        <v>32</v>
      </c>
      <c r="B38" s="240">
        <v>17</v>
      </c>
      <c r="C38" s="109">
        <v>274415658</v>
      </c>
      <c r="D38" s="72">
        <v>154415658</v>
      </c>
    </row>
    <row r="39" spans="1:5" ht="22.9" customHeight="1" x14ac:dyDescent="0.25">
      <c r="A39" s="108" t="s">
        <v>33</v>
      </c>
      <c r="B39" s="240"/>
      <c r="C39" s="109">
        <v>15767336</v>
      </c>
      <c r="D39" s="72">
        <v>14316998</v>
      </c>
    </row>
    <row r="40" spans="1:5" ht="27.6" customHeight="1" x14ac:dyDescent="0.25">
      <c r="A40" s="113" t="s">
        <v>34</v>
      </c>
      <c r="B40" s="247"/>
      <c r="C40" s="109"/>
      <c r="D40" s="9">
        <v>-77788</v>
      </c>
    </row>
    <row r="41" spans="1:5" ht="27.6" customHeight="1" thickBot="1" x14ac:dyDescent="0.3">
      <c r="A41" s="113" t="s">
        <v>35</v>
      </c>
      <c r="B41" s="247"/>
      <c r="C41" s="109">
        <f>45199312</f>
        <v>45199312</v>
      </c>
      <c r="D41" s="72">
        <v>36490871</v>
      </c>
    </row>
    <row r="42" spans="1:5" ht="16.149999999999999" customHeight="1" thickBot="1" x14ac:dyDescent="0.3">
      <c r="A42" s="114" t="s">
        <v>36</v>
      </c>
      <c r="B42" s="114"/>
      <c r="C42" s="115">
        <f>SUM(C38:C41)</f>
        <v>335382306</v>
      </c>
      <c r="D42" s="115">
        <f>SUM(D38:D41)</f>
        <v>205145739</v>
      </c>
    </row>
    <row r="43" spans="1:5" ht="21.6" customHeight="1" thickBot="1" x14ac:dyDescent="0.3">
      <c r="A43" s="110" t="s">
        <v>37</v>
      </c>
      <c r="B43" s="110"/>
      <c r="C43" s="112">
        <f>C35+C42</f>
        <v>1649437820</v>
      </c>
      <c r="D43" s="112">
        <f>D35+D42</f>
        <v>1356517045</v>
      </c>
    </row>
    <row r="44" spans="1:5" ht="21.6" customHeight="1" x14ac:dyDescent="0.25">
      <c r="A44" s="11"/>
      <c r="B44" s="11"/>
      <c r="C44" s="12"/>
      <c r="D44" s="12"/>
    </row>
    <row r="45" spans="1:5" ht="29.25" customHeight="1" x14ac:dyDescent="0.25">
      <c r="A45" s="192" t="s">
        <v>164</v>
      </c>
      <c r="B45" s="192"/>
      <c r="C45" s="192"/>
      <c r="D45" s="193"/>
      <c r="E45" s="193"/>
    </row>
    <row r="46" spans="1:5" ht="25.9" customHeight="1" x14ac:dyDescent="0.25">
      <c r="A46" s="191"/>
      <c r="B46" s="191"/>
      <c r="C46" s="191"/>
      <c r="D46" s="191"/>
    </row>
    <row r="47" spans="1:5" ht="15.75" x14ac:dyDescent="0.25">
      <c r="A47" s="13" t="s">
        <v>38</v>
      </c>
      <c r="B47" s="13"/>
      <c r="C47" s="10"/>
      <c r="D47" s="14" t="s">
        <v>39</v>
      </c>
    </row>
    <row r="48" spans="1:5" ht="15.75" x14ac:dyDescent="0.25">
      <c r="A48" s="15"/>
      <c r="B48" s="15"/>
      <c r="C48" s="10"/>
      <c r="D48" s="16"/>
    </row>
    <row r="49" spans="1:4" ht="15.75" x14ac:dyDescent="0.25">
      <c r="A49" s="15" t="s">
        <v>40</v>
      </c>
      <c r="B49" s="15"/>
      <c r="C49" s="16"/>
      <c r="D49" s="16" t="s">
        <v>41</v>
      </c>
    </row>
    <row r="50" spans="1:4" x14ac:dyDescent="0.25">
      <c r="C50" s="17"/>
      <c r="D50" s="17"/>
    </row>
    <row r="52" spans="1:4" x14ac:dyDescent="0.25">
      <c r="C52" s="17"/>
      <c r="D52" s="17"/>
    </row>
    <row r="53" spans="1:4" x14ac:dyDescent="0.25">
      <c r="A53" s="18"/>
      <c r="B53" s="18"/>
      <c r="C53" s="6"/>
    </row>
    <row r="56" spans="1:4" x14ac:dyDescent="0.25">
      <c r="C56" s="6"/>
    </row>
    <row r="58" spans="1:4" x14ac:dyDescent="0.25">
      <c r="C58" s="18"/>
    </row>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t="14.45" hidden="1" customHeight="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sheetData>
  <mergeCells count="6">
    <mergeCell ref="C1:D1"/>
    <mergeCell ref="A2:D2"/>
    <mergeCell ref="A3:D3"/>
    <mergeCell ref="A4:D4"/>
    <mergeCell ref="A46:D46"/>
    <mergeCell ref="A45:E45"/>
  </mergeCells>
  <pageMargins left="0.82677165354330717" right="0.15748031496062992" top="0.74803149606299213" bottom="0.5118110236220472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9FCC-95DE-4802-B8A0-385E52AAA441}">
  <sheetPr>
    <tabColor theme="9" tint="-0.249977111117893"/>
  </sheetPr>
  <dimension ref="A1:E62"/>
  <sheetViews>
    <sheetView topLeftCell="A37" zoomScaleNormal="100" zoomScaleSheetLayoutView="100" workbookViewId="0">
      <selection activeCell="A58" sqref="A58"/>
    </sheetView>
  </sheetViews>
  <sheetFormatPr defaultColWidth="10.42578125" defaultRowHeight="15.75" outlineLevelRow="2" x14ac:dyDescent="0.25"/>
  <cols>
    <col min="1" max="1" width="52.28515625" style="19" customWidth="1"/>
    <col min="2" max="2" width="14.7109375" style="215" customWidth="1"/>
    <col min="3" max="3" width="18.140625" style="19" customWidth="1"/>
    <col min="4" max="4" width="23.5703125" style="19" customWidth="1"/>
    <col min="5" max="16384" width="10.42578125" style="19"/>
  </cols>
  <sheetData>
    <row r="1" spans="1:4" x14ac:dyDescent="0.25">
      <c r="C1" s="194"/>
      <c r="D1" s="194"/>
    </row>
    <row r="2" spans="1:4" ht="17.45" customHeight="1" x14ac:dyDescent="0.25">
      <c r="A2" s="195" t="s">
        <v>42</v>
      </c>
      <c r="B2" s="195"/>
      <c r="C2" s="195"/>
      <c r="D2" s="195"/>
    </row>
    <row r="3" spans="1:4" ht="19.5" customHeight="1" x14ac:dyDescent="0.25">
      <c r="A3" s="195" t="s">
        <v>43</v>
      </c>
      <c r="B3" s="195"/>
      <c r="C3" s="195"/>
      <c r="D3" s="195"/>
    </row>
    <row r="4" spans="1:4" ht="17.45" customHeight="1" x14ac:dyDescent="0.25">
      <c r="A4" s="196" t="s">
        <v>165</v>
      </c>
      <c r="B4" s="196"/>
      <c r="C4" s="196"/>
      <c r="D4" s="196"/>
    </row>
    <row r="5" spans="1:4" x14ac:dyDescent="0.25">
      <c r="A5" s="20"/>
      <c r="B5" s="20"/>
      <c r="C5" s="21"/>
      <c r="D5" s="21"/>
    </row>
    <row r="6" spans="1:4" ht="16.5" thickBot="1" x14ac:dyDescent="0.3">
      <c r="A6" s="22"/>
      <c r="B6" s="22"/>
      <c r="C6" s="22"/>
      <c r="D6" s="22" t="s">
        <v>44</v>
      </c>
    </row>
    <row r="7" spans="1:4" ht="16.5" thickBot="1" x14ac:dyDescent="0.3">
      <c r="A7" s="116"/>
      <c r="B7" s="216" t="s">
        <v>189</v>
      </c>
      <c r="C7" s="117">
        <v>45199</v>
      </c>
      <c r="D7" s="117">
        <v>44834</v>
      </c>
    </row>
    <row r="8" spans="1:4" ht="47.25" x14ac:dyDescent="0.25">
      <c r="A8" s="118" t="s">
        <v>45</v>
      </c>
      <c r="B8" s="234">
        <v>4</v>
      </c>
      <c r="C8" s="119">
        <v>21349954</v>
      </c>
      <c r="D8" s="69">
        <v>18108575</v>
      </c>
    </row>
    <row r="9" spans="1:4" outlineLevel="1" x14ac:dyDescent="0.25">
      <c r="A9" s="120" t="s">
        <v>46</v>
      </c>
      <c r="B9" s="235"/>
      <c r="C9" s="121">
        <v>17770060</v>
      </c>
      <c r="D9" s="141">
        <v>16811208</v>
      </c>
    </row>
    <row r="10" spans="1:4" outlineLevel="1" x14ac:dyDescent="0.25">
      <c r="A10" s="120" t="s">
        <v>47</v>
      </c>
      <c r="B10" s="235"/>
      <c r="C10" s="121">
        <v>2275000</v>
      </c>
      <c r="D10" s="141">
        <v>839718</v>
      </c>
    </row>
    <row r="11" spans="1:4" ht="47.25" outlineLevel="1" x14ac:dyDescent="0.25">
      <c r="A11" s="122" t="s">
        <v>48</v>
      </c>
      <c r="B11" s="236"/>
      <c r="C11" s="121">
        <v>49112</v>
      </c>
      <c r="D11" s="141">
        <v>66251</v>
      </c>
    </row>
    <row r="12" spans="1:4" outlineLevel="1" x14ac:dyDescent="0.25">
      <c r="A12" s="122" t="s">
        <v>49</v>
      </c>
      <c r="B12" s="236"/>
      <c r="C12" s="121">
        <v>938994</v>
      </c>
      <c r="D12" s="141">
        <v>383970</v>
      </c>
    </row>
    <row r="13" spans="1:4" outlineLevel="1" x14ac:dyDescent="0.25">
      <c r="A13" s="122" t="s">
        <v>50</v>
      </c>
      <c r="B13" s="236"/>
      <c r="C13" s="121">
        <v>304933</v>
      </c>
      <c r="D13" s="141">
        <v>7428</v>
      </c>
    </row>
    <row r="14" spans="1:4" outlineLevel="1" x14ac:dyDescent="0.25">
      <c r="A14" s="122" t="s">
        <v>51</v>
      </c>
      <c r="B14" s="236"/>
      <c r="C14" s="121">
        <v>11855</v>
      </c>
      <c r="D14" s="141"/>
    </row>
    <row r="15" spans="1:4" x14ac:dyDescent="0.25">
      <c r="A15" s="123" t="s">
        <v>52</v>
      </c>
      <c r="B15" s="237">
        <v>4</v>
      </c>
      <c r="C15" s="124">
        <v>41140379</v>
      </c>
      <c r="D15" s="132">
        <v>33298130</v>
      </c>
    </row>
    <row r="16" spans="1:4" ht="31.5" outlineLevel="1" x14ac:dyDescent="0.25">
      <c r="A16" s="122" t="s">
        <v>53</v>
      </c>
      <c r="B16" s="236"/>
      <c r="C16" s="121">
        <v>41140379</v>
      </c>
      <c r="D16" s="141">
        <v>33298130</v>
      </c>
    </row>
    <row r="17" spans="1:4" x14ac:dyDescent="0.25">
      <c r="A17" s="125" t="s">
        <v>54</v>
      </c>
      <c r="B17" s="238">
        <v>4</v>
      </c>
      <c r="C17" s="124">
        <v>-37400707</v>
      </c>
      <c r="D17" s="132">
        <v>-30978117</v>
      </c>
    </row>
    <row r="18" spans="1:4" outlineLevel="1" x14ac:dyDescent="0.25">
      <c r="A18" s="126" t="s">
        <v>55</v>
      </c>
      <c r="B18" s="239"/>
      <c r="C18" s="127">
        <v>-13874216</v>
      </c>
      <c r="D18" s="141">
        <v>-13839068</v>
      </c>
    </row>
    <row r="19" spans="1:4" outlineLevel="2" x14ac:dyDescent="0.25">
      <c r="A19" s="122" t="s">
        <v>56</v>
      </c>
      <c r="B19" s="217"/>
      <c r="C19" s="127">
        <v>-20253622</v>
      </c>
      <c r="D19" s="141">
        <v>-16026198</v>
      </c>
    </row>
    <row r="20" spans="1:4" outlineLevel="2" x14ac:dyDescent="0.25">
      <c r="A20" s="122" t="s">
        <v>57</v>
      </c>
      <c r="B20" s="217"/>
      <c r="C20" s="127">
        <v>-2357815</v>
      </c>
      <c r="D20" s="141">
        <v>-88003</v>
      </c>
    </row>
    <row r="21" spans="1:4" ht="31.5" outlineLevel="2" x14ac:dyDescent="0.25">
      <c r="A21" s="122" t="s">
        <v>58</v>
      </c>
      <c r="B21" s="217"/>
      <c r="C21" s="128">
        <v>-489101</v>
      </c>
      <c r="D21" s="141">
        <v>-875544</v>
      </c>
    </row>
    <row r="22" spans="1:4" outlineLevel="2" x14ac:dyDescent="0.25">
      <c r="A22" s="122" t="s">
        <v>59</v>
      </c>
      <c r="B22" s="217"/>
      <c r="C22" s="128">
        <v>-415195</v>
      </c>
      <c r="D22" s="141">
        <v>-122917</v>
      </c>
    </row>
    <row r="23" spans="1:4" outlineLevel="2" x14ac:dyDescent="0.25">
      <c r="A23" s="122" t="s">
        <v>60</v>
      </c>
      <c r="B23" s="217"/>
      <c r="C23" s="128">
        <v>-10758</v>
      </c>
      <c r="D23" s="141">
        <v>-22477</v>
      </c>
    </row>
    <row r="24" spans="1:4" outlineLevel="2" x14ac:dyDescent="0.25">
      <c r="A24" s="122" t="s">
        <v>61</v>
      </c>
      <c r="B24" s="217"/>
      <c r="C24" s="128">
        <v>0</v>
      </c>
      <c r="D24" s="141">
        <v>-3910</v>
      </c>
    </row>
    <row r="25" spans="1:4" ht="16.5" x14ac:dyDescent="0.25">
      <c r="A25" s="129" t="s">
        <v>62</v>
      </c>
      <c r="B25" s="232"/>
      <c r="C25" s="130">
        <v>25089626</v>
      </c>
      <c r="D25" s="74">
        <v>20428588</v>
      </c>
    </row>
    <row r="26" spans="1:4" x14ac:dyDescent="0.25">
      <c r="A26" s="131"/>
      <c r="B26" s="219"/>
      <c r="C26" s="124"/>
      <c r="D26" s="132"/>
    </row>
    <row r="27" spans="1:4" ht="63" x14ac:dyDescent="0.25">
      <c r="A27" s="133" t="s">
        <v>63</v>
      </c>
      <c r="B27" s="220"/>
      <c r="C27" s="121">
        <v>0</v>
      </c>
      <c r="D27" s="141">
        <v>-866612</v>
      </c>
    </row>
    <row r="28" spans="1:4" ht="31.5" x14ac:dyDescent="0.25">
      <c r="A28" s="133" t="s">
        <v>64</v>
      </c>
      <c r="B28" s="220"/>
      <c r="C28" s="121">
        <v>-1722230</v>
      </c>
      <c r="D28" s="141">
        <v>-412479</v>
      </c>
    </row>
    <row r="29" spans="1:4" ht="31.5" x14ac:dyDescent="0.25">
      <c r="A29" s="133" t="s">
        <v>65</v>
      </c>
      <c r="B29" s="220"/>
      <c r="C29" s="121"/>
      <c r="D29" s="141"/>
    </row>
    <row r="30" spans="1:4" ht="63" x14ac:dyDescent="0.25">
      <c r="A30" s="133" t="s">
        <v>66</v>
      </c>
      <c r="B30" s="220"/>
      <c r="C30" s="121"/>
      <c r="D30" s="71"/>
    </row>
    <row r="31" spans="1:4" x14ac:dyDescent="0.25">
      <c r="A31" s="133" t="s">
        <v>67</v>
      </c>
      <c r="B31" s="220"/>
      <c r="C31" s="121">
        <v>51695</v>
      </c>
      <c r="D31" s="141">
        <v>900265</v>
      </c>
    </row>
    <row r="32" spans="1:4" ht="16.5" x14ac:dyDescent="0.25">
      <c r="A32" s="129" t="s">
        <v>68</v>
      </c>
      <c r="B32" s="218"/>
      <c r="C32" s="130">
        <v>23419091</v>
      </c>
      <c r="D32" s="74">
        <v>20049762</v>
      </c>
    </row>
    <row r="33" spans="1:5" ht="31.5" x14ac:dyDescent="0.25">
      <c r="A33" s="134" t="s">
        <v>69</v>
      </c>
      <c r="B33" s="233">
        <v>5</v>
      </c>
      <c r="C33" s="121">
        <v>90948</v>
      </c>
      <c r="D33" s="141">
        <v>4696243</v>
      </c>
    </row>
    <row r="34" spans="1:5" x14ac:dyDescent="0.25">
      <c r="A34" s="134" t="s">
        <v>70</v>
      </c>
      <c r="B34" s="221"/>
      <c r="C34" s="121">
        <v>-71222</v>
      </c>
      <c r="D34" s="141">
        <v>525788</v>
      </c>
    </row>
    <row r="35" spans="1:5" x14ac:dyDescent="0.25">
      <c r="A35" s="131" t="s">
        <v>71</v>
      </c>
      <c r="B35" s="219"/>
      <c r="C35" s="124">
        <v>-1602404</v>
      </c>
      <c r="D35" s="132">
        <v>-1256816</v>
      </c>
    </row>
    <row r="36" spans="1:5" ht="31.5" outlineLevel="1" x14ac:dyDescent="0.25">
      <c r="A36" s="135" t="s">
        <v>72</v>
      </c>
      <c r="B36" s="220"/>
      <c r="C36" s="136">
        <v>-1080223</v>
      </c>
      <c r="D36" s="70">
        <v>-859989</v>
      </c>
    </row>
    <row r="37" spans="1:5" ht="31.5" outlineLevel="1" x14ac:dyDescent="0.25">
      <c r="A37" s="135" t="s">
        <v>73</v>
      </c>
      <c r="B37" s="220"/>
      <c r="C37" s="136">
        <v>-66625</v>
      </c>
      <c r="D37" s="70">
        <v>-43413</v>
      </c>
    </row>
    <row r="38" spans="1:5" outlineLevel="1" x14ac:dyDescent="0.25">
      <c r="A38" s="135" t="s">
        <v>74</v>
      </c>
      <c r="B38" s="220"/>
      <c r="C38" s="137">
        <v>-37701</v>
      </c>
      <c r="D38" s="68">
        <v>-31175</v>
      </c>
    </row>
    <row r="39" spans="1:5" outlineLevel="1" x14ac:dyDescent="0.25">
      <c r="A39" s="135" t="s">
        <v>75</v>
      </c>
      <c r="B39" s="220"/>
      <c r="C39" s="136">
        <v>-417855</v>
      </c>
      <c r="D39" s="70">
        <v>-322239</v>
      </c>
    </row>
    <row r="40" spans="1:5" ht="18.75" x14ac:dyDescent="0.3">
      <c r="A40" s="138" t="s">
        <v>76</v>
      </c>
      <c r="B40" s="222"/>
      <c r="C40" s="139">
        <v>21836413</v>
      </c>
      <c r="D40" s="73">
        <v>24014977</v>
      </c>
    </row>
    <row r="41" spans="1:5" x14ac:dyDescent="0.25">
      <c r="A41" s="133" t="s">
        <v>77</v>
      </c>
      <c r="B41" s="220">
        <v>6</v>
      </c>
      <c r="C41" s="121">
        <v>-1931510</v>
      </c>
      <c r="D41" s="141">
        <v>-2322632</v>
      </c>
    </row>
    <row r="42" spans="1:5" ht="16.5" x14ac:dyDescent="0.25">
      <c r="A42" s="129" t="s">
        <v>78</v>
      </c>
      <c r="B42" s="218"/>
      <c r="C42" s="130">
        <v>19904903</v>
      </c>
      <c r="D42" s="74">
        <v>21692345</v>
      </c>
      <c r="E42" s="23"/>
    </row>
    <row r="43" spans="1:5" x14ac:dyDescent="0.25">
      <c r="A43" s="131"/>
      <c r="B43" s="219"/>
      <c r="C43" s="124"/>
      <c r="D43" s="132"/>
    </row>
    <row r="44" spans="1:5" ht="31.5" x14ac:dyDescent="0.25">
      <c r="A44" s="140" t="s">
        <v>79</v>
      </c>
      <c r="B44" s="223"/>
      <c r="C44" s="121"/>
      <c r="D44" s="141"/>
    </row>
    <row r="45" spans="1:5" ht="47.25" x14ac:dyDescent="0.25">
      <c r="A45" s="142" t="s">
        <v>80</v>
      </c>
      <c r="B45" s="224"/>
      <c r="C45" s="121"/>
      <c r="D45" s="141"/>
    </row>
    <row r="46" spans="1:5" ht="31.5" x14ac:dyDescent="0.25">
      <c r="A46" s="143" t="s">
        <v>81</v>
      </c>
      <c r="B46" s="225"/>
      <c r="C46" s="121">
        <v>77788</v>
      </c>
      <c r="D46" s="141">
        <v>30165</v>
      </c>
    </row>
    <row r="47" spans="1:5" ht="33" x14ac:dyDescent="0.25">
      <c r="A47" s="144" t="s">
        <v>82</v>
      </c>
      <c r="B47" s="226"/>
      <c r="C47" s="145">
        <v>77788</v>
      </c>
      <c r="D47" s="158">
        <v>30165</v>
      </c>
    </row>
    <row r="48" spans="1:5" ht="17.25" thickBot="1" x14ac:dyDescent="0.3">
      <c r="A48" s="146" t="s">
        <v>83</v>
      </c>
      <c r="B48" s="227"/>
      <c r="C48" s="147">
        <v>19982691</v>
      </c>
      <c r="D48" s="159">
        <v>21722510</v>
      </c>
    </row>
    <row r="49" spans="1:4" ht="18" hidden="1" customHeight="1" outlineLevel="1" x14ac:dyDescent="0.25">
      <c r="A49" s="24" t="s">
        <v>84</v>
      </c>
      <c r="B49" s="228"/>
      <c r="C49" s="25">
        <f>C42/1246.43</f>
        <v>15969.531381625922</v>
      </c>
      <c r="D49" s="25">
        <f>D42/1186.43</f>
        <v>18283.712481983766</v>
      </c>
    </row>
    <row r="50" spans="1:4" ht="18" customHeight="1" collapsed="1" x14ac:dyDescent="0.25">
      <c r="A50" s="26"/>
      <c r="B50" s="229"/>
    </row>
    <row r="51" spans="1:4" ht="18" customHeight="1" x14ac:dyDescent="0.25">
      <c r="A51" s="13" t="s">
        <v>38</v>
      </c>
      <c r="B51" s="230"/>
      <c r="C51" s="27"/>
      <c r="D51" s="14" t="s">
        <v>39</v>
      </c>
    </row>
    <row r="52" spans="1:4" ht="18" customHeight="1" x14ac:dyDescent="0.25">
      <c r="A52" s="13"/>
      <c r="B52" s="230"/>
      <c r="C52" s="27"/>
      <c r="D52" s="14"/>
    </row>
    <row r="53" spans="1:4" x14ac:dyDescent="0.25">
      <c r="A53" s="15" t="s">
        <v>40</v>
      </c>
      <c r="B53" s="231"/>
      <c r="C53" s="16"/>
      <c r="D53" s="16" t="s">
        <v>41</v>
      </c>
    </row>
    <row r="54" spans="1:4" x14ac:dyDescent="0.25">
      <c r="D54" s="23"/>
    </row>
    <row r="55" spans="1:4" x14ac:dyDescent="0.25">
      <c r="A55" s="26"/>
      <c r="B55" s="229"/>
      <c r="C55" s="28"/>
      <c r="D55" s="29"/>
    </row>
    <row r="56" spans="1:4" x14ac:dyDescent="0.25">
      <c r="D56" s="23"/>
    </row>
    <row r="57" spans="1:4" x14ac:dyDescent="0.25">
      <c r="C57" s="30"/>
      <c r="D57" s="23"/>
    </row>
    <row r="58" spans="1:4" x14ac:dyDescent="0.25">
      <c r="D58" s="23"/>
    </row>
    <row r="59" spans="1:4" x14ac:dyDescent="0.25">
      <c r="D59" s="23"/>
    </row>
    <row r="60" spans="1:4" x14ac:dyDescent="0.25">
      <c r="D60" s="23"/>
    </row>
    <row r="61" spans="1:4" x14ac:dyDescent="0.25">
      <c r="D61" s="23"/>
    </row>
    <row r="62" spans="1:4" x14ac:dyDescent="0.25">
      <c r="D62" s="23"/>
    </row>
  </sheetData>
  <mergeCells count="4">
    <mergeCell ref="C1:D1"/>
    <mergeCell ref="A2:D2"/>
    <mergeCell ref="A3:D3"/>
    <mergeCell ref="A4:D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32963-99A2-4FE6-992E-CEDD8C7F4079}">
  <sheetPr>
    <tabColor rgb="FFFF0000"/>
    <pageSetUpPr fitToPage="1"/>
  </sheetPr>
  <dimension ref="A1:D86"/>
  <sheetViews>
    <sheetView zoomScaleNormal="100" zoomScaleSheetLayoutView="100" workbookViewId="0">
      <selection activeCell="B83" sqref="B83"/>
    </sheetView>
  </sheetViews>
  <sheetFormatPr defaultRowHeight="15.75" outlineLevelRow="1" x14ac:dyDescent="0.25"/>
  <cols>
    <col min="1" max="1" width="8" style="31" customWidth="1"/>
    <col min="2" max="2" width="89.5703125" style="32" customWidth="1"/>
    <col min="3" max="3" width="20.42578125" style="32" customWidth="1"/>
    <col min="4" max="4" width="21.5703125" style="32" customWidth="1"/>
    <col min="5" max="134" width="9.140625" style="32"/>
    <col min="135" max="135" width="84" style="32" customWidth="1"/>
    <col min="136" max="136" width="18.140625" style="32" customWidth="1"/>
    <col min="137" max="137" width="22.140625" style="32" customWidth="1"/>
    <col min="138" max="138" width="9.140625" style="32"/>
    <col min="139" max="139" width="14.5703125" style="32" customWidth="1"/>
    <col min="140" max="140" width="12.7109375" style="32" customWidth="1"/>
    <col min="141" max="141" width="9.140625" style="32"/>
    <col min="142" max="142" width="12.85546875" style="32" customWidth="1"/>
    <col min="143" max="143" width="14.85546875" style="32" customWidth="1"/>
    <col min="144" max="144" width="13.42578125" style="32" customWidth="1"/>
    <col min="145" max="145" width="12" style="32" customWidth="1"/>
    <col min="146" max="390" width="9.140625" style="32"/>
    <col min="391" max="391" width="84" style="32" customWidth="1"/>
    <col min="392" max="392" width="18.140625" style="32" customWidth="1"/>
    <col min="393" max="393" width="22.140625" style="32" customWidth="1"/>
    <col min="394" max="394" width="9.140625" style="32"/>
    <col min="395" max="395" width="14.5703125" style="32" customWidth="1"/>
    <col min="396" max="396" width="12.7109375" style="32" customWidth="1"/>
    <col min="397" max="397" width="9.140625" style="32"/>
    <col min="398" max="398" width="12.85546875" style="32" customWidth="1"/>
    <col min="399" max="399" width="14.85546875" style="32" customWidth="1"/>
    <col min="400" max="400" width="13.42578125" style="32" customWidth="1"/>
    <col min="401" max="401" width="12" style="32" customWidth="1"/>
    <col min="402" max="646" width="9.140625" style="32"/>
    <col min="647" max="647" width="84" style="32" customWidth="1"/>
    <col min="648" max="648" width="18.140625" style="32" customWidth="1"/>
    <col min="649" max="649" width="22.140625" style="32" customWidth="1"/>
    <col min="650" max="650" width="9.140625" style="32"/>
    <col min="651" max="651" width="14.5703125" style="32" customWidth="1"/>
    <col min="652" max="652" width="12.7109375" style="32" customWidth="1"/>
    <col min="653" max="653" width="9.140625" style="32"/>
    <col min="654" max="654" width="12.85546875" style="32" customWidth="1"/>
    <col min="655" max="655" width="14.85546875" style="32" customWidth="1"/>
    <col min="656" max="656" width="13.42578125" style="32" customWidth="1"/>
    <col min="657" max="657" width="12" style="32" customWidth="1"/>
    <col min="658" max="902" width="9.140625" style="32"/>
    <col min="903" max="903" width="84" style="32" customWidth="1"/>
    <col min="904" max="904" width="18.140625" style="32" customWidth="1"/>
    <col min="905" max="905" width="22.140625" style="32" customWidth="1"/>
    <col min="906" max="906" width="9.140625" style="32"/>
    <col min="907" max="907" width="14.5703125" style="32" customWidth="1"/>
    <col min="908" max="908" width="12.7109375" style="32" customWidth="1"/>
    <col min="909" max="909" width="9.140625" style="32"/>
    <col min="910" max="910" width="12.85546875" style="32" customWidth="1"/>
    <col min="911" max="911" width="14.85546875" style="32" customWidth="1"/>
    <col min="912" max="912" width="13.42578125" style="32" customWidth="1"/>
    <col min="913" max="913" width="12" style="32" customWidth="1"/>
    <col min="914" max="1158" width="9.140625" style="32"/>
    <col min="1159" max="1159" width="84" style="32" customWidth="1"/>
    <col min="1160" max="1160" width="18.140625" style="32" customWidth="1"/>
    <col min="1161" max="1161" width="22.140625" style="32" customWidth="1"/>
    <col min="1162" max="1162" width="9.140625" style="32"/>
    <col min="1163" max="1163" width="14.5703125" style="32" customWidth="1"/>
    <col min="1164" max="1164" width="12.7109375" style="32" customWidth="1"/>
    <col min="1165" max="1165" width="9.140625" style="32"/>
    <col min="1166" max="1166" width="12.85546875" style="32" customWidth="1"/>
    <col min="1167" max="1167" width="14.85546875" style="32" customWidth="1"/>
    <col min="1168" max="1168" width="13.42578125" style="32" customWidth="1"/>
    <col min="1169" max="1169" width="12" style="32" customWidth="1"/>
    <col min="1170" max="1414" width="9.140625" style="32"/>
    <col min="1415" max="1415" width="84" style="32" customWidth="1"/>
    <col min="1416" max="1416" width="18.140625" style="32" customWidth="1"/>
    <col min="1417" max="1417" width="22.140625" style="32" customWidth="1"/>
    <col min="1418" max="1418" width="9.140625" style="32"/>
    <col min="1419" max="1419" width="14.5703125" style="32" customWidth="1"/>
    <col min="1420" max="1420" width="12.7109375" style="32" customWidth="1"/>
    <col min="1421" max="1421" width="9.140625" style="32"/>
    <col min="1422" max="1422" width="12.85546875" style="32" customWidth="1"/>
    <col min="1423" max="1423" width="14.85546875" style="32" customWidth="1"/>
    <col min="1424" max="1424" width="13.42578125" style="32" customWidth="1"/>
    <col min="1425" max="1425" width="12" style="32" customWidth="1"/>
    <col min="1426" max="1670" width="9.140625" style="32"/>
    <col min="1671" max="1671" width="84" style="32" customWidth="1"/>
    <col min="1672" max="1672" width="18.140625" style="32" customWidth="1"/>
    <col min="1673" max="1673" width="22.140625" style="32" customWidth="1"/>
    <col min="1674" max="1674" width="9.140625" style="32"/>
    <col min="1675" max="1675" width="14.5703125" style="32" customWidth="1"/>
    <col min="1676" max="1676" width="12.7109375" style="32" customWidth="1"/>
    <col min="1677" max="1677" width="9.140625" style="32"/>
    <col min="1678" max="1678" width="12.85546875" style="32" customWidth="1"/>
    <col min="1679" max="1679" width="14.85546875" style="32" customWidth="1"/>
    <col min="1680" max="1680" width="13.42578125" style="32" customWidth="1"/>
    <col min="1681" max="1681" width="12" style="32" customWidth="1"/>
    <col min="1682" max="1926" width="9.140625" style="32"/>
    <col min="1927" max="1927" width="84" style="32" customWidth="1"/>
    <col min="1928" max="1928" width="18.140625" style="32" customWidth="1"/>
    <col min="1929" max="1929" width="22.140625" style="32" customWidth="1"/>
    <col min="1930" max="1930" width="9.140625" style="32"/>
    <col min="1931" max="1931" width="14.5703125" style="32" customWidth="1"/>
    <col min="1932" max="1932" width="12.7109375" style="32" customWidth="1"/>
    <col min="1933" max="1933" width="9.140625" style="32"/>
    <col min="1934" max="1934" width="12.85546875" style="32" customWidth="1"/>
    <col min="1935" max="1935" width="14.85546875" style="32" customWidth="1"/>
    <col min="1936" max="1936" width="13.42578125" style="32" customWidth="1"/>
    <col min="1937" max="1937" width="12" style="32" customWidth="1"/>
    <col min="1938" max="2182" width="9.140625" style="32"/>
    <col min="2183" max="2183" width="84" style="32" customWidth="1"/>
    <col min="2184" max="2184" width="18.140625" style="32" customWidth="1"/>
    <col min="2185" max="2185" width="22.140625" style="32" customWidth="1"/>
    <col min="2186" max="2186" width="9.140625" style="32"/>
    <col min="2187" max="2187" width="14.5703125" style="32" customWidth="1"/>
    <col min="2188" max="2188" width="12.7109375" style="32" customWidth="1"/>
    <col min="2189" max="2189" width="9.140625" style="32"/>
    <col min="2190" max="2190" width="12.85546875" style="32" customWidth="1"/>
    <col min="2191" max="2191" width="14.85546875" style="32" customWidth="1"/>
    <col min="2192" max="2192" width="13.42578125" style="32" customWidth="1"/>
    <col min="2193" max="2193" width="12" style="32" customWidth="1"/>
    <col min="2194" max="2438" width="9.140625" style="32"/>
    <col min="2439" max="2439" width="84" style="32" customWidth="1"/>
    <col min="2440" max="2440" width="18.140625" style="32" customWidth="1"/>
    <col min="2441" max="2441" width="22.140625" style="32" customWidth="1"/>
    <col min="2442" max="2442" width="9.140625" style="32"/>
    <col min="2443" max="2443" width="14.5703125" style="32" customWidth="1"/>
    <col min="2444" max="2444" width="12.7109375" style="32" customWidth="1"/>
    <col min="2445" max="2445" width="9.140625" style="32"/>
    <col min="2446" max="2446" width="12.85546875" style="32" customWidth="1"/>
    <col min="2447" max="2447" width="14.85546875" style="32" customWidth="1"/>
    <col min="2448" max="2448" width="13.42578125" style="32" customWidth="1"/>
    <col min="2449" max="2449" width="12" style="32" customWidth="1"/>
    <col min="2450" max="2694" width="9.140625" style="32"/>
    <col min="2695" max="2695" width="84" style="32" customWidth="1"/>
    <col min="2696" max="2696" width="18.140625" style="32" customWidth="1"/>
    <col min="2697" max="2697" width="22.140625" style="32" customWidth="1"/>
    <col min="2698" max="2698" width="9.140625" style="32"/>
    <col min="2699" max="2699" width="14.5703125" style="32" customWidth="1"/>
    <col min="2700" max="2700" width="12.7109375" style="32" customWidth="1"/>
    <col min="2701" max="2701" width="9.140625" style="32"/>
    <col min="2702" max="2702" width="12.85546875" style="32" customWidth="1"/>
    <col min="2703" max="2703" width="14.85546875" style="32" customWidth="1"/>
    <col min="2704" max="2704" width="13.42578125" style="32" customWidth="1"/>
    <col min="2705" max="2705" width="12" style="32" customWidth="1"/>
    <col min="2706" max="2950" width="9.140625" style="32"/>
    <col min="2951" max="2951" width="84" style="32" customWidth="1"/>
    <col min="2952" max="2952" width="18.140625" style="32" customWidth="1"/>
    <col min="2953" max="2953" width="22.140625" style="32" customWidth="1"/>
    <col min="2954" max="2954" width="9.140625" style="32"/>
    <col min="2955" max="2955" width="14.5703125" style="32" customWidth="1"/>
    <col min="2956" max="2956" width="12.7109375" style="32" customWidth="1"/>
    <col min="2957" max="2957" width="9.140625" style="32"/>
    <col min="2958" max="2958" width="12.85546875" style="32" customWidth="1"/>
    <col min="2959" max="2959" width="14.85546875" style="32" customWidth="1"/>
    <col min="2960" max="2960" width="13.42578125" style="32" customWidth="1"/>
    <col min="2961" max="2961" width="12" style="32" customWidth="1"/>
    <col min="2962" max="3206" width="9.140625" style="32"/>
    <col min="3207" max="3207" width="84" style="32" customWidth="1"/>
    <col min="3208" max="3208" width="18.140625" style="32" customWidth="1"/>
    <col min="3209" max="3209" width="22.140625" style="32" customWidth="1"/>
    <col min="3210" max="3210" width="9.140625" style="32"/>
    <col min="3211" max="3211" width="14.5703125" style="32" customWidth="1"/>
    <col min="3212" max="3212" width="12.7109375" style="32" customWidth="1"/>
    <col min="3213" max="3213" width="9.140625" style="32"/>
    <col min="3214" max="3214" width="12.85546875" style="32" customWidth="1"/>
    <col min="3215" max="3215" width="14.85546875" style="32" customWidth="1"/>
    <col min="3216" max="3216" width="13.42578125" style="32" customWidth="1"/>
    <col min="3217" max="3217" width="12" style="32" customWidth="1"/>
    <col min="3218" max="3462" width="9.140625" style="32"/>
    <col min="3463" max="3463" width="84" style="32" customWidth="1"/>
    <col min="3464" max="3464" width="18.140625" style="32" customWidth="1"/>
    <col min="3465" max="3465" width="22.140625" style="32" customWidth="1"/>
    <col min="3466" max="3466" width="9.140625" style="32"/>
    <col min="3467" max="3467" width="14.5703125" style="32" customWidth="1"/>
    <col min="3468" max="3468" width="12.7109375" style="32" customWidth="1"/>
    <col min="3469" max="3469" width="9.140625" style="32"/>
    <col min="3470" max="3470" width="12.85546875" style="32" customWidth="1"/>
    <col min="3471" max="3471" width="14.85546875" style="32" customWidth="1"/>
    <col min="3472" max="3472" width="13.42578125" style="32" customWidth="1"/>
    <col min="3473" max="3473" width="12" style="32" customWidth="1"/>
    <col min="3474" max="3718" width="9.140625" style="32"/>
    <col min="3719" max="3719" width="84" style="32" customWidth="1"/>
    <col min="3720" max="3720" width="18.140625" style="32" customWidth="1"/>
    <col min="3721" max="3721" width="22.140625" style="32" customWidth="1"/>
    <col min="3722" max="3722" width="9.140625" style="32"/>
    <col min="3723" max="3723" width="14.5703125" style="32" customWidth="1"/>
    <col min="3724" max="3724" width="12.7109375" style="32" customWidth="1"/>
    <col min="3725" max="3725" width="9.140625" style="32"/>
    <col min="3726" max="3726" width="12.85546875" style="32" customWidth="1"/>
    <col min="3727" max="3727" width="14.85546875" style="32" customWidth="1"/>
    <col min="3728" max="3728" width="13.42578125" style="32" customWidth="1"/>
    <col min="3729" max="3729" width="12" style="32" customWidth="1"/>
    <col min="3730" max="3974" width="9.140625" style="32"/>
    <col min="3975" max="3975" width="84" style="32" customWidth="1"/>
    <col min="3976" max="3976" width="18.140625" style="32" customWidth="1"/>
    <col min="3977" max="3977" width="22.140625" style="32" customWidth="1"/>
    <col min="3978" max="3978" width="9.140625" style="32"/>
    <col min="3979" max="3979" width="14.5703125" style="32" customWidth="1"/>
    <col min="3980" max="3980" width="12.7109375" style="32" customWidth="1"/>
    <col min="3981" max="3981" width="9.140625" style="32"/>
    <col min="3982" max="3982" width="12.85546875" style="32" customWidth="1"/>
    <col min="3983" max="3983" width="14.85546875" style="32" customWidth="1"/>
    <col min="3984" max="3984" width="13.42578125" style="32" customWidth="1"/>
    <col min="3985" max="3985" width="12" style="32" customWidth="1"/>
    <col min="3986" max="4230" width="9.140625" style="32"/>
    <col min="4231" max="4231" width="84" style="32" customWidth="1"/>
    <col min="4232" max="4232" width="18.140625" style="32" customWidth="1"/>
    <col min="4233" max="4233" width="22.140625" style="32" customWidth="1"/>
    <col min="4234" max="4234" width="9.140625" style="32"/>
    <col min="4235" max="4235" width="14.5703125" style="32" customWidth="1"/>
    <col min="4236" max="4236" width="12.7109375" style="32" customWidth="1"/>
    <col min="4237" max="4237" width="9.140625" style="32"/>
    <col min="4238" max="4238" width="12.85546875" style="32" customWidth="1"/>
    <col min="4239" max="4239" width="14.85546875" style="32" customWidth="1"/>
    <col min="4240" max="4240" width="13.42578125" style="32" customWidth="1"/>
    <col min="4241" max="4241" width="12" style="32" customWidth="1"/>
    <col min="4242" max="4486" width="9.140625" style="32"/>
    <col min="4487" max="4487" width="84" style="32" customWidth="1"/>
    <col min="4488" max="4488" width="18.140625" style="32" customWidth="1"/>
    <col min="4489" max="4489" width="22.140625" style="32" customWidth="1"/>
    <col min="4490" max="4490" width="9.140625" style="32"/>
    <col min="4491" max="4491" width="14.5703125" style="32" customWidth="1"/>
    <col min="4492" max="4492" width="12.7109375" style="32" customWidth="1"/>
    <col min="4493" max="4493" width="9.140625" style="32"/>
    <col min="4494" max="4494" width="12.85546875" style="32" customWidth="1"/>
    <col min="4495" max="4495" width="14.85546875" style="32" customWidth="1"/>
    <col min="4496" max="4496" width="13.42578125" style="32" customWidth="1"/>
    <col min="4497" max="4497" width="12" style="32" customWidth="1"/>
    <col min="4498" max="4742" width="9.140625" style="32"/>
    <col min="4743" max="4743" width="84" style="32" customWidth="1"/>
    <col min="4744" max="4744" width="18.140625" style="32" customWidth="1"/>
    <col min="4745" max="4745" width="22.140625" style="32" customWidth="1"/>
    <col min="4746" max="4746" width="9.140625" style="32"/>
    <col min="4747" max="4747" width="14.5703125" style="32" customWidth="1"/>
    <col min="4748" max="4748" width="12.7109375" style="32" customWidth="1"/>
    <col min="4749" max="4749" width="9.140625" style="32"/>
    <col min="4750" max="4750" width="12.85546875" style="32" customWidth="1"/>
    <col min="4751" max="4751" width="14.85546875" style="32" customWidth="1"/>
    <col min="4752" max="4752" width="13.42578125" style="32" customWidth="1"/>
    <col min="4753" max="4753" width="12" style="32" customWidth="1"/>
    <col min="4754" max="4998" width="9.140625" style="32"/>
    <col min="4999" max="4999" width="84" style="32" customWidth="1"/>
    <col min="5000" max="5000" width="18.140625" style="32" customWidth="1"/>
    <col min="5001" max="5001" width="22.140625" style="32" customWidth="1"/>
    <col min="5002" max="5002" width="9.140625" style="32"/>
    <col min="5003" max="5003" width="14.5703125" style="32" customWidth="1"/>
    <col min="5004" max="5004" width="12.7109375" style="32" customWidth="1"/>
    <col min="5005" max="5005" width="9.140625" style="32"/>
    <col min="5006" max="5006" width="12.85546875" style="32" customWidth="1"/>
    <col min="5007" max="5007" width="14.85546875" style="32" customWidth="1"/>
    <col min="5008" max="5008" width="13.42578125" style="32" customWidth="1"/>
    <col min="5009" max="5009" width="12" style="32" customWidth="1"/>
    <col min="5010" max="5254" width="9.140625" style="32"/>
    <col min="5255" max="5255" width="84" style="32" customWidth="1"/>
    <col min="5256" max="5256" width="18.140625" style="32" customWidth="1"/>
    <col min="5257" max="5257" width="22.140625" style="32" customWidth="1"/>
    <col min="5258" max="5258" width="9.140625" style="32"/>
    <col min="5259" max="5259" width="14.5703125" style="32" customWidth="1"/>
    <col min="5260" max="5260" width="12.7109375" style="32" customWidth="1"/>
    <col min="5261" max="5261" width="9.140625" style="32"/>
    <col min="5262" max="5262" width="12.85546875" style="32" customWidth="1"/>
    <col min="5263" max="5263" width="14.85546875" style="32" customWidth="1"/>
    <col min="5264" max="5264" width="13.42578125" style="32" customWidth="1"/>
    <col min="5265" max="5265" width="12" style="32" customWidth="1"/>
    <col min="5266" max="5510" width="9.140625" style="32"/>
    <col min="5511" max="5511" width="84" style="32" customWidth="1"/>
    <col min="5512" max="5512" width="18.140625" style="32" customWidth="1"/>
    <col min="5513" max="5513" width="22.140625" style="32" customWidth="1"/>
    <col min="5514" max="5514" width="9.140625" style="32"/>
    <col min="5515" max="5515" width="14.5703125" style="32" customWidth="1"/>
    <col min="5516" max="5516" width="12.7109375" style="32" customWidth="1"/>
    <col min="5517" max="5517" width="9.140625" style="32"/>
    <col min="5518" max="5518" width="12.85546875" style="32" customWidth="1"/>
    <col min="5519" max="5519" width="14.85546875" style="32" customWidth="1"/>
    <col min="5520" max="5520" width="13.42578125" style="32" customWidth="1"/>
    <col min="5521" max="5521" width="12" style="32" customWidth="1"/>
    <col min="5522" max="5766" width="9.140625" style="32"/>
    <col min="5767" max="5767" width="84" style="32" customWidth="1"/>
    <col min="5768" max="5768" width="18.140625" style="32" customWidth="1"/>
    <col min="5769" max="5769" width="22.140625" style="32" customWidth="1"/>
    <col min="5770" max="5770" width="9.140625" style="32"/>
    <col min="5771" max="5771" width="14.5703125" style="32" customWidth="1"/>
    <col min="5772" max="5772" width="12.7109375" style="32" customWidth="1"/>
    <col min="5773" max="5773" width="9.140625" style="32"/>
    <col min="5774" max="5774" width="12.85546875" style="32" customWidth="1"/>
    <col min="5775" max="5775" width="14.85546875" style="32" customWidth="1"/>
    <col min="5776" max="5776" width="13.42578125" style="32" customWidth="1"/>
    <col min="5777" max="5777" width="12" style="32" customWidth="1"/>
    <col min="5778" max="6022" width="9.140625" style="32"/>
    <col min="6023" max="6023" width="84" style="32" customWidth="1"/>
    <col min="6024" max="6024" width="18.140625" style="32" customWidth="1"/>
    <col min="6025" max="6025" width="22.140625" style="32" customWidth="1"/>
    <col min="6026" max="6026" width="9.140625" style="32"/>
    <col min="6027" max="6027" width="14.5703125" style="32" customWidth="1"/>
    <col min="6028" max="6028" width="12.7109375" style="32" customWidth="1"/>
    <col min="6029" max="6029" width="9.140625" style="32"/>
    <col min="6030" max="6030" width="12.85546875" style="32" customWidth="1"/>
    <col min="6031" max="6031" width="14.85546875" style="32" customWidth="1"/>
    <col min="6032" max="6032" width="13.42578125" style="32" customWidth="1"/>
    <col min="6033" max="6033" width="12" style="32" customWidth="1"/>
    <col min="6034" max="6278" width="9.140625" style="32"/>
    <col min="6279" max="6279" width="84" style="32" customWidth="1"/>
    <col min="6280" max="6280" width="18.140625" style="32" customWidth="1"/>
    <col min="6281" max="6281" width="22.140625" style="32" customWidth="1"/>
    <col min="6282" max="6282" width="9.140625" style="32"/>
    <col min="6283" max="6283" width="14.5703125" style="32" customWidth="1"/>
    <col min="6284" max="6284" width="12.7109375" style="32" customWidth="1"/>
    <col min="6285" max="6285" width="9.140625" style="32"/>
    <col min="6286" max="6286" width="12.85546875" style="32" customWidth="1"/>
    <col min="6287" max="6287" width="14.85546875" style="32" customWidth="1"/>
    <col min="6288" max="6288" width="13.42578125" style="32" customWidth="1"/>
    <col min="6289" max="6289" width="12" style="32" customWidth="1"/>
    <col min="6290" max="6534" width="9.140625" style="32"/>
    <col min="6535" max="6535" width="84" style="32" customWidth="1"/>
    <col min="6536" max="6536" width="18.140625" style="32" customWidth="1"/>
    <col min="6537" max="6537" width="22.140625" style="32" customWidth="1"/>
    <col min="6538" max="6538" width="9.140625" style="32"/>
    <col min="6539" max="6539" width="14.5703125" style="32" customWidth="1"/>
    <col min="6540" max="6540" width="12.7109375" style="32" customWidth="1"/>
    <col min="6541" max="6541" width="9.140625" style="32"/>
    <col min="6542" max="6542" width="12.85546875" style="32" customWidth="1"/>
    <col min="6543" max="6543" width="14.85546875" style="32" customWidth="1"/>
    <col min="6544" max="6544" width="13.42578125" style="32" customWidth="1"/>
    <col min="6545" max="6545" width="12" style="32" customWidth="1"/>
    <col min="6546" max="6790" width="9.140625" style="32"/>
    <col min="6791" max="6791" width="84" style="32" customWidth="1"/>
    <col min="6792" max="6792" width="18.140625" style="32" customWidth="1"/>
    <col min="6793" max="6793" width="22.140625" style="32" customWidth="1"/>
    <col min="6794" max="6794" width="9.140625" style="32"/>
    <col min="6795" max="6795" width="14.5703125" style="32" customWidth="1"/>
    <col min="6796" max="6796" width="12.7109375" style="32" customWidth="1"/>
    <col min="6797" max="6797" width="9.140625" style="32"/>
    <col min="6798" max="6798" width="12.85546875" style="32" customWidth="1"/>
    <col min="6799" max="6799" width="14.85546875" style="32" customWidth="1"/>
    <col min="6800" max="6800" width="13.42578125" style="32" customWidth="1"/>
    <col min="6801" max="6801" width="12" style="32" customWidth="1"/>
    <col min="6802" max="7046" width="9.140625" style="32"/>
    <col min="7047" max="7047" width="84" style="32" customWidth="1"/>
    <col min="7048" max="7048" width="18.140625" style="32" customWidth="1"/>
    <col min="7049" max="7049" width="22.140625" style="32" customWidth="1"/>
    <col min="7050" max="7050" width="9.140625" style="32"/>
    <col min="7051" max="7051" width="14.5703125" style="32" customWidth="1"/>
    <col min="7052" max="7052" width="12.7109375" style="32" customWidth="1"/>
    <col min="7053" max="7053" width="9.140625" style="32"/>
    <col min="7054" max="7054" width="12.85546875" style="32" customWidth="1"/>
    <col min="7055" max="7055" width="14.85546875" style="32" customWidth="1"/>
    <col min="7056" max="7056" width="13.42578125" style="32" customWidth="1"/>
    <col min="7057" max="7057" width="12" style="32" customWidth="1"/>
    <col min="7058" max="7302" width="9.140625" style="32"/>
    <col min="7303" max="7303" width="84" style="32" customWidth="1"/>
    <col min="7304" max="7304" width="18.140625" style="32" customWidth="1"/>
    <col min="7305" max="7305" width="22.140625" style="32" customWidth="1"/>
    <col min="7306" max="7306" width="9.140625" style="32"/>
    <col min="7307" max="7307" width="14.5703125" style="32" customWidth="1"/>
    <col min="7308" max="7308" width="12.7109375" style="32" customWidth="1"/>
    <col min="7309" max="7309" width="9.140625" style="32"/>
    <col min="7310" max="7310" width="12.85546875" style="32" customWidth="1"/>
    <col min="7311" max="7311" width="14.85546875" style="32" customWidth="1"/>
    <col min="7312" max="7312" width="13.42578125" style="32" customWidth="1"/>
    <col min="7313" max="7313" width="12" style="32" customWidth="1"/>
    <col min="7314" max="7558" width="9.140625" style="32"/>
    <col min="7559" max="7559" width="84" style="32" customWidth="1"/>
    <col min="7560" max="7560" width="18.140625" style="32" customWidth="1"/>
    <col min="7561" max="7561" width="22.140625" style="32" customWidth="1"/>
    <col min="7562" max="7562" width="9.140625" style="32"/>
    <col min="7563" max="7563" width="14.5703125" style="32" customWidth="1"/>
    <col min="7564" max="7564" width="12.7109375" style="32" customWidth="1"/>
    <col min="7565" max="7565" width="9.140625" style="32"/>
    <col min="7566" max="7566" width="12.85546875" style="32" customWidth="1"/>
    <col min="7567" max="7567" width="14.85546875" style="32" customWidth="1"/>
    <col min="7568" max="7568" width="13.42578125" style="32" customWidth="1"/>
    <col min="7569" max="7569" width="12" style="32" customWidth="1"/>
    <col min="7570" max="7814" width="9.140625" style="32"/>
    <col min="7815" max="7815" width="84" style="32" customWidth="1"/>
    <col min="7816" max="7816" width="18.140625" style="32" customWidth="1"/>
    <col min="7817" max="7817" width="22.140625" style="32" customWidth="1"/>
    <col min="7818" max="7818" width="9.140625" style="32"/>
    <col min="7819" max="7819" width="14.5703125" style="32" customWidth="1"/>
    <col min="7820" max="7820" width="12.7109375" style="32" customWidth="1"/>
    <col min="7821" max="7821" width="9.140625" style="32"/>
    <col min="7822" max="7822" width="12.85546875" style="32" customWidth="1"/>
    <col min="7823" max="7823" width="14.85546875" style="32" customWidth="1"/>
    <col min="7824" max="7824" width="13.42578125" style="32" customWidth="1"/>
    <col min="7825" max="7825" width="12" style="32" customWidth="1"/>
    <col min="7826" max="8070" width="9.140625" style="32"/>
    <col min="8071" max="8071" width="84" style="32" customWidth="1"/>
    <col min="8072" max="8072" width="18.140625" style="32" customWidth="1"/>
    <col min="8073" max="8073" width="22.140625" style="32" customWidth="1"/>
    <col min="8074" max="8074" width="9.140625" style="32"/>
    <col min="8075" max="8075" width="14.5703125" style="32" customWidth="1"/>
    <col min="8076" max="8076" width="12.7109375" style="32" customWidth="1"/>
    <col min="8077" max="8077" width="9.140625" style="32"/>
    <col min="8078" max="8078" width="12.85546875" style="32" customWidth="1"/>
    <col min="8079" max="8079" width="14.85546875" style="32" customWidth="1"/>
    <col min="8080" max="8080" width="13.42578125" style="32" customWidth="1"/>
    <col min="8081" max="8081" width="12" style="32" customWidth="1"/>
    <col min="8082" max="8326" width="9.140625" style="32"/>
    <col min="8327" max="8327" width="84" style="32" customWidth="1"/>
    <col min="8328" max="8328" width="18.140625" style="32" customWidth="1"/>
    <col min="8329" max="8329" width="22.140625" style="32" customWidth="1"/>
    <col min="8330" max="8330" width="9.140625" style="32"/>
    <col min="8331" max="8331" width="14.5703125" style="32" customWidth="1"/>
    <col min="8332" max="8332" width="12.7109375" style="32" customWidth="1"/>
    <col min="8333" max="8333" width="9.140625" style="32"/>
    <col min="8334" max="8334" width="12.85546875" style="32" customWidth="1"/>
    <col min="8335" max="8335" width="14.85546875" style="32" customWidth="1"/>
    <col min="8336" max="8336" width="13.42578125" style="32" customWidth="1"/>
    <col min="8337" max="8337" width="12" style="32" customWidth="1"/>
    <col min="8338" max="8582" width="9.140625" style="32"/>
    <col min="8583" max="8583" width="84" style="32" customWidth="1"/>
    <col min="8584" max="8584" width="18.140625" style="32" customWidth="1"/>
    <col min="8585" max="8585" width="22.140625" style="32" customWidth="1"/>
    <col min="8586" max="8586" width="9.140625" style="32"/>
    <col min="8587" max="8587" width="14.5703125" style="32" customWidth="1"/>
    <col min="8588" max="8588" width="12.7109375" style="32" customWidth="1"/>
    <col min="8589" max="8589" width="9.140625" style="32"/>
    <col min="8590" max="8590" width="12.85546875" style="32" customWidth="1"/>
    <col min="8591" max="8591" width="14.85546875" style="32" customWidth="1"/>
    <col min="8592" max="8592" width="13.42578125" style="32" customWidth="1"/>
    <col min="8593" max="8593" width="12" style="32" customWidth="1"/>
    <col min="8594" max="8838" width="9.140625" style="32"/>
    <col min="8839" max="8839" width="84" style="32" customWidth="1"/>
    <col min="8840" max="8840" width="18.140625" style="32" customWidth="1"/>
    <col min="8841" max="8841" width="22.140625" style="32" customWidth="1"/>
    <col min="8842" max="8842" width="9.140625" style="32"/>
    <col min="8843" max="8843" width="14.5703125" style="32" customWidth="1"/>
    <col min="8844" max="8844" width="12.7109375" style="32" customWidth="1"/>
    <col min="8845" max="8845" width="9.140625" style="32"/>
    <col min="8846" max="8846" width="12.85546875" style="32" customWidth="1"/>
    <col min="8847" max="8847" width="14.85546875" style="32" customWidth="1"/>
    <col min="8848" max="8848" width="13.42578125" style="32" customWidth="1"/>
    <col min="8849" max="8849" width="12" style="32" customWidth="1"/>
    <col min="8850" max="9094" width="9.140625" style="32"/>
    <col min="9095" max="9095" width="84" style="32" customWidth="1"/>
    <col min="9096" max="9096" width="18.140625" style="32" customWidth="1"/>
    <col min="9097" max="9097" width="22.140625" style="32" customWidth="1"/>
    <col min="9098" max="9098" width="9.140625" style="32"/>
    <col min="9099" max="9099" width="14.5703125" style="32" customWidth="1"/>
    <col min="9100" max="9100" width="12.7109375" style="32" customWidth="1"/>
    <col min="9101" max="9101" width="9.140625" style="32"/>
    <col min="9102" max="9102" width="12.85546875" style="32" customWidth="1"/>
    <col min="9103" max="9103" width="14.85546875" style="32" customWidth="1"/>
    <col min="9104" max="9104" width="13.42578125" style="32" customWidth="1"/>
    <col min="9105" max="9105" width="12" style="32" customWidth="1"/>
    <col min="9106" max="9350" width="9.140625" style="32"/>
    <col min="9351" max="9351" width="84" style="32" customWidth="1"/>
    <col min="9352" max="9352" width="18.140625" style="32" customWidth="1"/>
    <col min="9353" max="9353" width="22.140625" style="32" customWidth="1"/>
    <col min="9354" max="9354" width="9.140625" style="32"/>
    <col min="9355" max="9355" width="14.5703125" style="32" customWidth="1"/>
    <col min="9356" max="9356" width="12.7109375" style="32" customWidth="1"/>
    <col min="9357" max="9357" width="9.140625" style="32"/>
    <col min="9358" max="9358" width="12.85546875" style="32" customWidth="1"/>
    <col min="9359" max="9359" width="14.85546875" style="32" customWidth="1"/>
    <col min="9360" max="9360" width="13.42578125" style="32" customWidth="1"/>
    <col min="9361" max="9361" width="12" style="32" customWidth="1"/>
    <col min="9362" max="9606" width="9.140625" style="32"/>
    <col min="9607" max="9607" width="84" style="32" customWidth="1"/>
    <col min="9608" max="9608" width="18.140625" style="32" customWidth="1"/>
    <col min="9609" max="9609" width="22.140625" style="32" customWidth="1"/>
    <col min="9610" max="9610" width="9.140625" style="32"/>
    <col min="9611" max="9611" width="14.5703125" style="32" customWidth="1"/>
    <col min="9612" max="9612" width="12.7109375" style="32" customWidth="1"/>
    <col min="9613" max="9613" width="9.140625" style="32"/>
    <col min="9614" max="9614" width="12.85546875" style="32" customWidth="1"/>
    <col min="9615" max="9615" width="14.85546875" style="32" customWidth="1"/>
    <col min="9616" max="9616" width="13.42578125" style="32" customWidth="1"/>
    <col min="9617" max="9617" width="12" style="32" customWidth="1"/>
    <col min="9618" max="9862" width="9.140625" style="32"/>
    <col min="9863" max="9863" width="84" style="32" customWidth="1"/>
    <col min="9864" max="9864" width="18.140625" style="32" customWidth="1"/>
    <col min="9865" max="9865" width="22.140625" style="32" customWidth="1"/>
    <col min="9866" max="9866" width="9.140625" style="32"/>
    <col min="9867" max="9867" width="14.5703125" style="32" customWidth="1"/>
    <col min="9868" max="9868" width="12.7109375" style="32" customWidth="1"/>
    <col min="9869" max="9869" width="9.140625" style="32"/>
    <col min="9870" max="9870" width="12.85546875" style="32" customWidth="1"/>
    <col min="9871" max="9871" width="14.85546875" style="32" customWidth="1"/>
    <col min="9872" max="9872" width="13.42578125" style="32" customWidth="1"/>
    <col min="9873" max="9873" width="12" style="32" customWidth="1"/>
    <col min="9874" max="10118" width="9.140625" style="32"/>
    <col min="10119" max="10119" width="84" style="32" customWidth="1"/>
    <col min="10120" max="10120" width="18.140625" style="32" customWidth="1"/>
    <col min="10121" max="10121" width="22.140625" style="32" customWidth="1"/>
    <col min="10122" max="10122" width="9.140625" style="32"/>
    <col min="10123" max="10123" width="14.5703125" style="32" customWidth="1"/>
    <col min="10124" max="10124" width="12.7109375" style="32" customWidth="1"/>
    <col min="10125" max="10125" width="9.140625" style="32"/>
    <col min="10126" max="10126" width="12.85546875" style="32" customWidth="1"/>
    <col min="10127" max="10127" width="14.85546875" style="32" customWidth="1"/>
    <col min="10128" max="10128" width="13.42578125" style="32" customWidth="1"/>
    <col min="10129" max="10129" width="12" style="32" customWidth="1"/>
    <col min="10130" max="10374" width="9.140625" style="32"/>
    <col min="10375" max="10375" width="84" style="32" customWidth="1"/>
    <col min="10376" max="10376" width="18.140625" style="32" customWidth="1"/>
    <col min="10377" max="10377" width="22.140625" style="32" customWidth="1"/>
    <col min="10378" max="10378" width="9.140625" style="32"/>
    <col min="10379" max="10379" width="14.5703125" style="32" customWidth="1"/>
    <col min="10380" max="10380" width="12.7109375" style="32" customWidth="1"/>
    <col min="10381" max="10381" width="9.140625" style="32"/>
    <col min="10382" max="10382" width="12.85546875" style="32" customWidth="1"/>
    <col min="10383" max="10383" width="14.85546875" style="32" customWidth="1"/>
    <col min="10384" max="10384" width="13.42578125" style="32" customWidth="1"/>
    <col min="10385" max="10385" width="12" style="32" customWidth="1"/>
    <col min="10386" max="10630" width="9.140625" style="32"/>
    <col min="10631" max="10631" width="84" style="32" customWidth="1"/>
    <col min="10632" max="10632" width="18.140625" style="32" customWidth="1"/>
    <col min="10633" max="10633" width="22.140625" style="32" customWidth="1"/>
    <col min="10634" max="10634" width="9.140625" style="32"/>
    <col min="10635" max="10635" width="14.5703125" style="32" customWidth="1"/>
    <col min="10636" max="10636" width="12.7109375" style="32" customWidth="1"/>
    <col min="10637" max="10637" width="9.140625" style="32"/>
    <col min="10638" max="10638" width="12.85546875" style="32" customWidth="1"/>
    <col min="10639" max="10639" width="14.85546875" style="32" customWidth="1"/>
    <col min="10640" max="10640" width="13.42578125" style="32" customWidth="1"/>
    <col min="10641" max="10641" width="12" style="32" customWidth="1"/>
    <col min="10642" max="10886" width="9.140625" style="32"/>
    <col min="10887" max="10887" width="84" style="32" customWidth="1"/>
    <col min="10888" max="10888" width="18.140625" style="32" customWidth="1"/>
    <col min="10889" max="10889" width="22.140625" style="32" customWidth="1"/>
    <col min="10890" max="10890" width="9.140625" style="32"/>
    <col min="10891" max="10891" width="14.5703125" style="32" customWidth="1"/>
    <col min="10892" max="10892" width="12.7109375" style="32" customWidth="1"/>
    <col min="10893" max="10893" width="9.140625" style="32"/>
    <col min="10894" max="10894" width="12.85546875" style="32" customWidth="1"/>
    <col min="10895" max="10895" width="14.85546875" style="32" customWidth="1"/>
    <col min="10896" max="10896" width="13.42578125" style="32" customWidth="1"/>
    <col min="10897" max="10897" width="12" style="32" customWidth="1"/>
    <col min="10898" max="11142" width="9.140625" style="32"/>
    <col min="11143" max="11143" width="84" style="32" customWidth="1"/>
    <col min="11144" max="11144" width="18.140625" style="32" customWidth="1"/>
    <col min="11145" max="11145" width="22.140625" style="32" customWidth="1"/>
    <col min="11146" max="11146" width="9.140625" style="32"/>
    <col min="11147" max="11147" width="14.5703125" style="32" customWidth="1"/>
    <col min="11148" max="11148" width="12.7109375" style="32" customWidth="1"/>
    <col min="11149" max="11149" width="9.140625" style="32"/>
    <col min="11150" max="11150" width="12.85546875" style="32" customWidth="1"/>
    <col min="11151" max="11151" width="14.85546875" style="32" customWidth="1"/>
    <col min="11152" max="11152" width="13.42578125" style="32" customWidth="1"/>
    <col min="11153" max="11153" width="12" style="32" customWidth="1"/>
    <col min="11154" max="11398" width="9.140625" style="32"/>
    <col min="11399" max="11399" width="84" style="32" customWidth="1"/>
    <col min="11400" max="11400" width="18.140625" style="32" customWidth="1"/>
    <col min="11401" max="11401" width="22.140625" style="32" customWidth="1"/>
    <col min="11402" max="11402" width="9.140625" style="32"/>
    <col min="11403" max="11403" width="14.5703125" style="32" customWidth="1"/>
    <col min="11404" max="11404" width="12.7109375" style="32" customWidth="1"/>
    <col min="11405" max="11405" width="9.140625" style="32"/>
    <col min="11406" max="11406" width="12.85546875" style="32" customWidth="1"/>
    <col min="11407" max="11407" width="14.85546875" style="32" customWidth="1"/>
    <col min="11408" max="11408" width="13.42578125" style="32" customWidth="1"/>
    <col min="11409" max="11409" width="12" style="32" customWidth="1"/>
    <col min="11410" max="11654" width="9.140625" style="32"/>
    <col min="11655" max="11655" width="84" style="32" customWidth="1"/>
    <col min="11656" max="11656" width="18.140625" style="32" customWidth="1"/>
    <col min="11657" max="11657" width="22.140625" style="32" customWidth="1"/>
    <col min="11658" max="11658" width="9.140625" style="32"/>
    <col min="11659" max="11659" width="14.5703125" style="32" customWidth="1"/>
    <col min="11660" max="11660" width="12.7109375" style="32" customWidth="1"/>
    <col min="11661" max="11661" width="9.140625" style="32"/>
    <col min="11662" max="11662" width="12.85546875" style="32" customWidth="1"/>
    <col min="11663" max="11663" width="14.85546875" style="32" customWidth="1"/>
    <col min="11664" max="11664" width="13.42578125" style="32" customWidth="1"/>
    <col min="11665" max="11665" width="12" style="32" customWidth="1"/>
    <col min="11666" max="11910" width="9.140625" style="32"/>
    <col min="11911" max="11911" width="84" style="32" customWidth="1"/>
    <col min="11912" max="11912" width="18.140625" style="32" customWidth="1"/>
    <col min="11913" max="11913" width="22.140625" style="32" customWidth="1"/>
    <col min="11914" max="11914" width="9.140625" style="32"/>
    <col min="11915" max="11915" width="14.5703125" style="32" customWidth="1"/>
    <col min="11916" max="11916" width="12.7109375" style="32" customWidth="1"/>
    <col min="11917" max="11917" width="9.140625" style="32"/>
    <col min="11918" max="11918" width="12.85546875" style="32" customWidth="1"/>
    <col min="11919" max="11919" width="14.85546875" style="32" customWidth="1"/>
    <col min="11920" max="11920" width="13.42578125" style="32" customWidth="1"/>
    <col min="11921" max="11921" width="12" style="32" customWidth="1"/>
    <col min="11922" max="12166" width="9.140625" style="32"/>
    <col min="12167" max="12167" width="84" style="32" customWidth="1"/>
    <col min="12168" max="12168" width="18.140625" style="32" customWidth="1"/>
    <col min="12169" max="12169" width="22.140625" style="32" customWidth="1"/>
    <col min="12170" max="12170" width="9.140625" style="32"/>
    <col min="12171" max="12171" width="14.5703125" style="32" customWidth="1"/>
    <col min="12172" max="12172" width="12.7109375" style="32" customWidth="1"/>
    <col min="12173" max="12173" width="9.140625" style="32"/>
    <col min="12174" max="12174" width="12.85546875" style="32" customWidth="1"/>
    <col min="12175" max="12175" width="14.85546875" style="32" customWidth="1"/>
    <col min="12176" max="12176" width="13.42578125" style="32" customWidth="1"/>
    <col min="12177" max="12177" width="12" style="32" customWidth="1"/>
    <col min="12178" max="12422" width="9.140625" style="32"/>
    <col min="12423" max="12423" width="84" style="32" customWidth="1"/>
    <col min="12424" max="12424" width="18.140625" style="32" customWidth="1"/>
    <col min="12425" max="12425" width="22.140625" style="32" customWidth="1"/>
    <col min="12426" max="12426" width="9.140625" style="32"/>
    <col min="12427" max="12427" width="14.5703125" style="32" customWidth="1"/>
    <col min="12428" max="12428" width="12.7109375" style="32" customWidth="1"/>
    <col min="12429" max="12429" width="9.140625" style="32"/>
    <col min="12430" max="12430" width="12.85546875" style="32" customWidth="1"/>
    <col min="12431" max="12431" width="14.85546875" style="32" customWidth="1"/>
    <col min="12432" max="12432" width="13.42578125" style="32" customWidth="1"/>
    <col min="12433" max="12433" width="12" style="32" customWidth="1"/>
    <col min="12434" max="12678" width="9.140625" style="32"/>
    <col min="12679" max="12679" width="84" style="32" customWidth="1"/>
    <col min="12680" max="12680" width="18.140625" style="32" customWidth="1"/>
    <col min="12681" max="12681" width="22.140625" style="32" customWidth="1"/>
    <col min="12682" max="12682" width="9.140625" style="32"/>
    <col min="12683" max="12683" width="14.5703125" style="32" customWidth="1"/>
    <col min="12684" max="12684" width="12.7109375" style="32" customWidth="1"/>
    <col min="12685" max="12685" width="9.140625" style="32"/>
    <col min="12686" max="12686" width="12.85546875" style="32" customWidth="1"/>
    <col min="12687" max="12687" width="14.85546875" style="32" customWidth="1"/>
    <col min="12688" max="12688" width="13.42578125" style="32" customWidth="1"/>
    <col min="12689" max="12689" width="12" style="32" customWidth="1"/>
    <col min="12690" max="12934" width="9.140625" style="32"/>
    <col min="12935" max="12935" width="84" style="32" customWidth="1"/>
    <col min="12936" max="12936" width="18.140625" style="32" customWidth="1"/>
    <col min="12937" max="12937" width="22.140625" style="32" customWidth="1"/>
    <col min="12938" max="12938" width="9.140625" style="32"/>
    <col min="12939" max="12939" width="14.5703125" style="32" customWidth="1"/>
    <col min="12940" max="12940" width="12.7109375" style="32" customWidth="1"/>
    <col min="12941" max="12941" width="9.140625" style="32"/>
    <col min="12942" max="12942" width="12.85546875" style="32" customWidth="1"/>
    <col min="12943" max="12943" width="14.85546875" style="32" customWidth="1"/>
    <col min="12944" max="12944" width="13.42578125" style="32" customWidth="1"/>
    <col min="12945" max="12945" width="12" style="32" customWidth="1"/>
    <col min="12946" max="13190" width="9.140625" style="32"/>
    <col min="13191" max="13191" width="84" style="32" customWidth="1"/>
    <col min="13192" max="13192" width="18.140625" style="32" customWidth="1"/>
    <col min="13193" max="13193" width="22.140625" style="32" customWidth="1"/>
    <col min="13194" max="13194" width="9.140625" style="32"/>
    <col min="13195" max="13195" width="14.5703125" style="32" customWidth="1"/>
    <col min="13196" max="13196" width="12.7109375" style="32" customWidth="1"/>
    <col min="13197" max="13197" width="9.140625" style="32"/>
    <col min="13198" max="13198" width="12.85546875" style="32" customWidth="1"/>
    <col min="13199" max="13199" width="14.85546875" style="32" customWidth="1"/>
    <col min="13200" max="13200" width="13.42578125" style="32" customWidth="1"/>
    <col min="13201" max="13201" width="12" style="32" customWidth="1"/>
    <col min="13202" max="13446" width="9.140625" style="32"/>
    <col min="13447" max="13447" width="84" style="32" customWidth="1"/>
    <col min="13448" max="13448" width="18.140625" style="32" customWidth="1"/>
    <col min="13449" max="13449" width="22.140625" style="32" customWidth="1"/>
    <col min="13450" max="13450" width="9.140625" style="32"/>
    <col min="13451" max="13451" width="14.5703125" style="32" customWidth="1"/>
    <col min="13452" max="13452" width="12.7109375" style="32" customWidth="1"/>
    <col min="13453" max="13453" width="9.140625" style="32"/>
    <col min="13454" max="13454" width="12.85546875" style="32" customWidth="1"/>
    <col min="13455" max="13455" width="14.85546875" style="32" customWidth="1"/>
    <col min="13456" max="13456" width="13.42578125" style="32" customWidth="1"/>
    <col min="13457" max="13457" width="12" style="32" customWidth="1"/>
    <col min="13458" max="13702" width="9.140625" style="32"/>
    <col min="13703" max="13703" width="84" style="32" customWidth="1"/>
    <col min="13704" max="13704" width="18.140625" style="32" customWidth="1"/>
    <col min="13705" max="13705" width="22.140625" style="32" customWidth="1"/>
    <col min="13706" max="13706" width="9.140625" style="32"/>
    <col min="13707" max="13707" width="14.5703125" style="32" customWidth="1"/>
    <col min="13708" max="13708" width="12.7109375" style="32" customWidth="1"/>
    <col min="13709" max="13709" width="9.140625" style="32"/>
    <col min="13710" max="13710" width="12.85546875" style="32" customWidth="1"/>
    <col min="13711" max="13711" width="14.85546875" style="32" customWidth="1"/>
    <col min="13712" max="13712" width="13.42578125" style="32" customWidth="1"/>
    <col min="13713" max="13713" width="12" style="32" customWidth="1"/>
    <col min="13714" max="13958" width="9.140625" style="32"/>
    <col min="13959" max="13959" width="84" style="32" customWidth="1"/>
    <col min="13960" max="13960" width="18.140625" style="32" customWidth="1"/>
    <col min="13961" max="13961" width="22.140625" style="32" customWidth="1"/>
    <col min="13962" max="13962" width="9.140625" style="32"/>
    <col min="13963" max="13963" width="14.5703125" style="32" customWidth="1"/>
    <col min="13964" max="13964" width="12.7109375" style="32" customWidth="1"/>
    <col min="13965" max="13965" width="9.140625" style="32"/>
    <col min="13966" max="13966" width="12.85546875" style="32" customWidth="1"/>
    <col min="13967" max="13967" width="14.85546875" style="32" customWidth="1"/>
    <col min="13968" max="13968" width="13.42578125" style="32" customWidth="1"/>
    <col min="13969" max="13969" width="12" style="32" customWidth="1"/>
    <col min="13970" max="14214" width="9.140625" style="32"/>
    <col min="14215" max="14215" width="84" style="32" customWidth="1"/>
    <col min="14216" max="14216" width="18.140625" style="32" customWidth="1"/>
    <col min="14217" max="14217" width="22.140625" style="32" customWidth="1"/>
    <col min="14218" max="14218" width="9.140625" style="32"/>
    <col min="14219" max="14219" width="14.5703125" style="32" customWidth="1"/>
    <col min="14220" max="14220" width="12.7109375" style="32" customWidth="1"/>
    <col min="14221" max="14221" width="9.140625" style="32"/>
    <col min="14222" max="14222" width="12.85546875" style="32" customWidth="1"/>
    <col min="14223" max="14223" width="14.85546875" style="32" customWidth="1"/>
    <col min="14224" max="14224" width="13.42578125" style="32" customWidth="1"/>
    <col min="14225" max="14225" width="12" style="32" customWidth="1"/>
    <col min="14226" max="14470" width="9.140625" style="32"/>
    <col min="14471" max="14471" width="84" style="32" customWidth="1"/>
    <col min="14472" max="14472" width="18.140625" style="32" customWidth="1"/>
    <col min="14473" max="14473" width="22.140625" style="32" customWidth="1"/>
    <col min="14474" max="14474" width="9.140625" style="32"/>
    <col min="14475" max="14475" width="14.5703125" style="32" customWidth="1"/>
    <col min="14476" max="14476" width="12.7109375" style="32" customWidth="1"/>
    <col min="14477" max="14477" width="9.140625" style="32"/>
    <col min="14478" max="14478" width="12.85546875" style="32" customWidth="1"/>
    <col min="14479" max="14479" width="14.85546875" style="32" customWidth="1"/>
    <col min="14480" max="14480" width="13.42578125" style="32" customWidth="1"/>
    <col min="14481" max="14481" width="12" style="32" customWidth="1"/>
    <col min="14482" max="14726" width="9.140625" style="32"/>
    <col min="14727" max="14727" width="84" style="32" customWidth="1"/>
    <col min="14728" max="14728" width="18.140625" style="32" customWidth="1"/>
    <col min="14729" max="14729" width="22.140625" style="32" customWidth="1"/>
    <col min="14730" max="14730" width="9.140625" style="32"/>
    <col min="14731" max="14731" width="14.5703125" style="32" customWidth="1"/>
    <col min="14732" max="14732" width="12.7109375" style="32" customWidth="1"/>
    <col min="14733" max="14733" width="9.140625" style="32"/>
    <col min="14734" max="14734" width="12.85546875" style="32" customWidth="1"/>
    <col min="14735" max="14735" width="14.85546875" style="32" customWidth="1"/>
    <col min="14736" max="14736" width="13.42578125" style="32" customWidth="1"/>
    <col min="14737" max="14737" width="12" style="32" customWidth="1"/>
    <col min="14738" max="14982" width="9.140625" style="32"/>
    <col min="14983" max="14983" width="84" style="32" customWidth="1"/>
    <col min="14984" max="14984" width="18.140625" style="32" customWidth="1"/>
    <col min="14985" max="14985" width="22.140625" style="32" customWidth="1"/>
    <col min="14986" max="14986" width="9.140625" style="32"/>
    <col min="14987" max="14987" width="14.5703125" style="32" customWidth="1"/>
    <col min="14988" max="14988" width="12.7109375" style="32" customWidth="1"/>
    <col min="14989" max="14989" width="9.140625" style="32"/>
    <col min="14990" max="14990" width="12.85546875" style="32" customWidth="1"/>
    <col min="14991" max="14991" width="14.85546875" style="32" customWidth="1"/>
    <col min="14992" max="14992" width="13.42578125" style="32" customWidth="1"/>
    <col min="14993" max="14993" width="12" style="32" customWidth="1"/>
    <col min="14994" max="15238" width="9.140625" style="32"/>
    <col min="15239" max="15239" width="84" style="32" customWidth="1"/>
    <col min="15240" max="15240" width="18.140625" style="32" customWidth="1"/>
    <col min="15241" max="15241" width="22.140625" style="32" customWidth="1"/>
    <col min="15242" max="15242" width="9.140625" style="32"/>
    <col min="15243" max="15243" width="14.5703125" style="32" customWidth="1"/>
    <col min="15244" max="15244" width="12.7109375" style="32" customWidth="1"/>
    <col min="15245" max="15245" width="9.140625" style="32"/>
    <col min="15246" max="15246" width="12.85546875" style="32" customWidth="1"/>
    <col min="15247" max="15247" width="14.85546875" style="32" customWidth="1"/>
    <col min="15248" max="15248" width="13.42578125" style="32" customWidth="1"/>
    <col min="15249" max="15249" width="12" style="32" customWidth="1"/>
    <col min="15250" max="15494" width="9.140625" style="32"/>
    <col min="15495" max="15495" width="84" style="32" customWidth="1"/>
    <col min="15496" max="15496" width="18.140625" style="32" customWidth="1"/>
    <col min="15497" max="15497" width="22.140625" style="32" customWidth="1"/>
    <col min="15498" max="15498" width="9.140625" style="32"/>
    <col min="15499" max="15499" width="14.5703125" style="32" customWidth="1"/>
    <col min="15500" max="15500" width="12.7109375" style="32" customWidth="1"/>
    <col min="15501" max="15501" width="9.140625" style="32"/>
    <col min="15502" max="15502" width="12.85546875" style="32" customWidth="1"/>
    <col min="15503" max="15503" width="14.85546875" style="32" customWidth="1"/>
    <col min="15504" max="15504" width="13.42578125" style="32" customWidth="1"/>
    <col min="15505" max="15505" width="12" style="32" customWidth="1"/>
    <col min="15506" max="15750" width="9.140625" style="32"/>
    <col min="15751" max="15751" width="84" style="32" customWidth="1"/>
    <col min="15752" max="15752" width="18.140625" style="32" customWidth="1"/>
    <col min="15753" max="15753" width="22.140625" style="32" customWidth="1"/>
    <col min="15754" max="15754" width="9.140625" style="32"/>
    <col min="15755" max="15755" width="14.5703125" style="32" customWidth="1"/>
    <col min="15756" max="15756" width="12.7109375" style="32" customWidth="1"/>
    <col min="15757" max="15757" width="9.140625" style="32"/>
    <col min="15758" max="15758" width="12.85546875" style="32" customWidth="1"/>
    <col min="15759" max="15759" width="14.85546875" style="32" customWidth="1"/>
    <col min="15760" max="15760" width="13.42578125" style="32" customWidth="1"/>
    <col min="15761" max="15761" width="12" style="32" customWidth="1"/>
    <col min="15762" max="16006" width="9.140625" style="32"/>
    <col min="16007" max="16007" width="84" style="32" customWidth="1"/>
    <col min="16008" max="16008" width="18.140625" style="32" customWidth="1"/>
    <col min="16009" max="16009" width="22.140625" style="32" customWidth="1"/>
    <col min="16010" max="16010" width="9.140625" style="32"/>
    <col min="16011" max="16011" width="14.5703125" style="32" customWidth="1"/>
    <col min="16012" max="16012" width="12.7109375" style="32" customWidth="1"/>
    <col min="16013" max="16013" width="9.140625" style="32"/>
    <col min="16014" max="16014" width="12.85546875" style="32" customWidth="1"/>
    <col min="16015" max="16015" width="14.85546875" style="32" customWidth="1"/>
    <col min="16016" max="16016" width="13.42578125" style="32" customWidth="1"/>
    <col min="16017" max="16017" width="12" style="32" customWidth="1"/>
    <col min="16018" max="16384" width="9.140625" style="32"/>
  </cols>
  <sheetData>
    <row r="1" spans="1:4" x14ac:dyDescent="0.25">
      <c r="C1" s="33"/>
    </row>
    <row r="2" spans="1:4" ht="18.75" x14ac:dyDescent="0.25">
      <c r="A2" s="197" t="s">
        <v>85</v>
      </c>
      <c r="B2" s="197"/>
      <c r="C2" s="197"/>
    </row>
    <row r="3" spans="1:4" ht="18.75" x14ac:dyDescent="0.25">
      <c r="A3" s="197" t="s">
        <v>1</v>
      </c>
      <c r="B3" s="197"/>
      <c r="C3" s="197"/>
    </row>
    <row r="4" spans="1:4" ht="18.75" x14ac:dyDescent="0.25">
      <c r="A4" s="198" t="s">
        <v>86</v>
      </c>
      <c r="B4" s="198"/>
      <c r="C4" s="198"/>
    </row>
    <row r="6" spans="1:4" ht="16.5" thickBot="1" x14ac:dyDescent="0.3">
      <c r="C6" s="34"/>
    </row>
    <row r="7" spans="1:4" x14ac:dyDescent="0.25">
      <c r="A7" s="76"/>
      <c r="B7" s="77"/>
      <c r="C7" s="78">
        <v>45199</v>
      </c>
      <c r="D7" s="79">
        <v>44834</v>
      </c>
    </row>
    <row r="8" spans="1:4" x14ac:dyDescent="0.25">
      <c r="A8" s="80">
        <v>8</v>
      </c>
      <c r="B8" s="81" t="s">
        <v>87</v>
      </c>
      <c r="C8" s="82"/>
      <c r="D8" s="83"/>
    </row>
    <row r="9" spans="1:4" x14ac:dyDescent="0.25">
      <c r="A9" s="84">
        <v>9</v>
      </c>
      <c r="B9" s="85" t="s">
        <v>88</v>
      </c>
      <c r="C9" s="86">
        <v>46469712.452880003</v>
      </c>
      <c r="D9" s="161">
        <v>43902454</v>
      </c>
    </row>
    <row r="10" spans="1:4" ht="31.5" outlineLevel="1" x14ac:dyDescent="0.25">
      <c r="A10" s="87">
        <v>10</v>
      </c>
      <c r="B10" s="88" t="s">
        <v>89</v>
      </c>
      <c r="C10" s="86">
        <v>99400</v>
      </c>
      <c r="D10" s="161">
        <v>99400</v>
      </c>
    </row>
    <row r="11" spans="1:4" outlineLevel="1" x14ac:dyDescent="0.25">
      <c r="A11" s="84">
        <v>11</v>
      </c>
      <c r="B11" s="89" t="s">
        <v>90</v>
      </c>
      <c r="C11" s="86">
        <v>25270153</v>
      </c>
      <c r="D11" s="161">
        <v>26483304</v>
      </c>
    </row>
    <row r="12" spans="1:4" outlineLevel="1" x14ac:dyDescent="0.25">
      <c r="A12" s="87">
        <v>12</v>
      </c>
      <c r="B12" s="89" t="s">
        <v>9</v>
      </c>
      <c r="C12" s="86">
        <v>955479.45288</v>
      </c>
      <c r="D12" s="161">
        <v>508542</v>
      </c>
    </row>
    <row r="13" spans="1:4" outlineLevel="1" x14ac:dyDescent="0.25">
      <c r="A13" s="84">
        <v>13</v>
      </c>
      <c r="B13" s="89" t="s">
        <v>92</v>
      </c>
      <c r="C13" s="86">
        <v>91287</v>
      </c>
      <c r="D13" s="99"/>
    </row>
    <row r="14" spans="1:4" outlineLevel="1" x14ac:dyDescent="0.25">
      <c r="A14" s="87">
        <v>14</v>
      </c>
      <c r="B14" s="89" t="s">
        <v>91</v>
      </c>
      <c r="C14" s="86">
        <v>2283333</v>
      </c>
      <c r="D14" s="99"/>
    </row>
    <row r="15" spans="1:4" outlineLevel="1" x14ac:dyDescent="0.25">
      <c r="A15" s="84">
        <v>15</v>
      </c>
      <c r="B15" s="89" t="s">
        <v>93</v>
      </c>
      <c r="C15" s="86">
        <v>17770060</v>
      </c>
      <c r="D15" s="161">
        <v>16811208</v>
      </c>
    </row>
    <row r="16" spans="1:4" x14ac:dyDescent="0.25">
      <c r="A16" s="87">
        <v>16</v>
      </c>
      <c r="B16" s="88" t="s">
        <v>94</v>
      </c>
      <c r="C16" s="86">
        <v>-29085032</v>
      </c>
      <c r="D16" s="161">
        <v>-28321352</v>
      </c>
    </row>
    <row r="17" spans="1:4" outlineLevel="1" x14ac:dyDescent="0.25">
      <c r="A17" s="84">
        <v>17</v>
      </c>
      <c r="B17" s="89" t="s">
        <v>95</v>
      </c>
      <c r="C17" s="86">
        <v>-11800000</v>
      </c>
      <c r="D17" s="161">
        <v>-11800000</v>
      </c>
    </row>
    <row r="18" spans="1:4" outlineLevel="1" x14ac:dyDescent="0.25">
      <c r="A18" s="87">
        <v>18</v>
      </c>
      <c r="B18" s="89" t="s">
        <v>96</v>
      </c>
      <c r="C18" s="86">
        <v>-16198041</v>
      </c>
      <c r="D18" s="161">
        <v>-15353828</v>
      </c>
    </row>
    <row r="19" spans="1:4" outlineLevel="1" x14ac:dyDescent="0.25">
      <c r="A19" s="84">
        <v>19</v>
      </c>
      <c r="B19" s="89" t="s">
        <v>97</v>
      </c>
      <c r="C19" s="86">
        <v>-677956</v>
      </c>
      <c r="D19" s="161">
        <v>-1064374</v>
      </c>
    </row>
    <row r="20" spans="1:4" outlineLevel="1" x14ac:dyDescent="0.25">
      <c r="A20" s="87">
        <v>20</v>
      </c>
      <c r="B20" s="89" t="s">
        <v>98</v>
      </c>
      <c r="C20" s="86">
        <v>-309035</v>
      </c>
      <c r="D20" s="161">
        <v>-69282</v>
      </c>
    </row>
    <row r="21" spans="1:4" outlineLevel="1" x14ac:dyDescent="0.25">
      <c r="A21" s="84">
        <v>21</v>
      </c>
      <c r="B21" s="89" t="s">
        <v>99</v>
      </c>
      <c r="C21" s="86">
        <v>-100000</v>
      </c>
      <c r="D21" s="161">
        <v>-30000</v>
      </c>
    </row>
    <row r="22" spans="1:4" outlineLevel="1" x14ac:dyDescent="0.25">
      <c r="A22" s="87">
        <v>22</v>
      </c>
      <c r="B22" s="89" t="s">
        <v>100</v>
      </c>
      <c r="C22" s="86">
        <v>0</v>
      </c>
      <c r="D22" s="161">
        <v>-3868</v>
      </c>
    </row>
    <row r="23" spans="1:4" x14ac:dyDescent="0.25">
      <c r="A23" s="84">
        <v>23</v>
      </c>
      <c r="B23" s="88" t="s">
        <v>101</v>
      </c>
      <c r="C23" s="90">
        <v>-1840104</v>
      </c>
      <c r="D23" s="91">
        <v>-1933774</v>
      </c>
    </row>
    <row r="24" spans="1:4" ht="31.5" x14ac:dyDescent="0.25">
      <c r="A24" s="87">
        <v>24</v>
      </c>
      <c r="B24" s="88" t="s">
        <v>102</v>
      </c>
      <c r="C24" s="90">
        <v>0</v>
      </c>
      <c r="D24" s="91">
        <v>15413</v>
      </c>
    </row>
    <row r="25" spans="1:4" x14ac:dyDescent="0.25">
      <c r="A25" s="84">
        <v>25</v>
      </c>
      <c r="B25" s="88" t="s">
        <v>103</v>
      </c>
      <c r="C25" s="90">
        <v>415092</v>
      </c>
      <c r="D25" s="91">
        <v>101010</v>
      </c>
    </row>
    <row r="26" spans="1:4" x14ac:dyDescent="0.25">
      <c r="A26" s="87">
        <v>26</v>
      </c>
      <c r="B26" s="88" t="s">
        <v>104</v>
      </c>
      <c r="C26" s="90">
        <v>0</v>
      </c>
      <c r="D26" s="91">
        <v>0</v>
      </c>
    </row>
    <row r="27" spans="1:4" x14ac:dyDescent="0.25">
      <c r="A27" s="84">
        <v>27</v>
      </c>
      <c r="B27" s="88" t="s">
        <v>105</v>
      </c>
      <c r="C27" s="90">
        <v>-1467498</v>
      </c>
      <c r="D27" s="91">
        <v>-1030843</v>
      </c>
    </row>
    <row r="28" spans="1:4" x14ac:dyDescent="0.25">
      <c r="A28" s="87">
        <v>28</v>
      </c>
      <c r="B28" s="85"/>
      <c r="C28" s="92">
        <v>14492170.452880003</v>
      </c>
      <c r="D28" s="162">
        <v>12732908</v>
      </c>
    </row>
    <row r="29" spans="1:4" x14ac:dyDescent="0.25">
      <c r="A29" s="84">
        <v>29</v>
      </c>
      <c r="B29" s="93" t="s">
        <v>106</v>
      </c>
      <c r="C29" s="94"/>
      <c r="D29" s="95"/>
    </row>
    <row r="30" spans="1:4" x14ac:dyDescent="0.25">
      <c r="A30" s="87">
        <v>30</v>
      </c>
      <c r="B30" s="88" t="s">
        <v>107</v>
      </c>
      <c r="C30" s="90">
        <v>1356</v>
      </c>
      <c r="D30" s="91">
        <v>-7586804</v>
      </c>
    </row>
    <row r="31" spans="1:4" x14ac:dyDescent="0.25">
      <c r="A31" s="84">
        <v>31</v>
      </c>
      <c r="B31" s="88" t="s">
        <v>108</v>
      </c>
      <c r="C31" s="82"/>
      <c r="D31" s="99"/>
    </row>
    <row r="32" spans="1:4" x14ac:dyDescent="0.25">
      <c r="A32" s="87">
        <v>32</v>
      </c>
      <c r="B32" s="88" t="s">
        <v>9</v>
      </c>
      <c r="C32" s="90">
        <v>0</v>
      </c>
      <c r="D32" s="91">
        <v>-100000000</v>
      </c>
    </row>
    <row r="33" spans="1:4" x14ac:dyDescent="0.25">
      <c r="A33" s="84">
        <v>33</v>
      </c>
      <c r="B33" s="88" t="s">
        <v>109</v>
      </c>
      <c r="C33" s="90">
        <v>0</v>
      </c>
      <c r="D33" s="91">
        <v>-12000000</v>
      </c>
    </row>
    <row r="34" spans="1:4" x14ac:dyDescent="0.25">
      <c r="A34" s="87">
        <v>34</v>
      </c>
      <c r="B34" s="88" t="s">
        <v>110</v>
      </c>
      <c r="C34" s="90">
        <v>-2322358</v>
      </c>
      <c r="D34" s="99"/>
    </row>
    <row r="35" spans="1:4" x14ac:dyDescent="0.25">
      <c r="A35" s="84">
        <v>35</v>
      </c>
      <c r="B35" s="88" t="s">
        <v>111</v>
      </c>
      <c r="C35" s="90">
        <v>56755769</v>
      </c>
      <c r="D35" s="91">
        <v>36526675</v>
      </c>
    </row>
    <row r="36" spans="1:4" x14ac:dyDescent="0.25">
      <c r="A36" s="87">
        <v>36</v>
      </c>
      <c r="B36" s="88" t="s">
        <v>8</v>
      </c>
      <c r="C36" s="90">
        <v>-88799</v>
      </c>
      <c r="D36" s="91">
        <v>-110253</v>
      </c>
    </row>
    <row r="37" spans="1:4" x14ac:dyDescent="0.25">
      <c r="A37" s="84">
        <v>37</v>
      </c>
      <c r="B37" s="88" t="s">
        <v>13</v>
      </c>
      <c r="C37" s="90">
        <v>-351820906</v>
      </c>
      <c r="D37" s="91">
        <v>-132329306</v>
      </c>
    </row>
    <row r="38" spans="1:4" x14ac:dyDescent="0.25">
      <c r="A38" s="87">
        <v>38</v>
      </c>
      <c r="B38" s="88" t="s">
        <v>112</v>
      </c>
      <c r="C38" s="90">
        <v>0</v>
      </c>
      <c r="D38" s="91">
        <v>0</v>
      </c>
    </row>
    <row r="39" spans="1:4" x14ac:dyDescent="0.25">
      <c r="A39" s="84">
        <v>39</v>
      </c>
      <c r="B39" s="88" t="s">
        <v>113</v>
      </c>
      <c r="C39" s="90">
        <v>0</v>
      </c>
      <c r="D39" s="91">
        <v>0</v>
      </c>
    </row>
    <row r="40" spans="1:4" x14ac:dyDescent="0.25">
      <c r="A40" s="87">
        <v>40</v>
      </c>
      <c r="B40" s="88" t="s">
        <v>18</v>
      </c>
      <c r="C40" s="90">
        <v>-858220</v>
      </c>
      <c r="D40" s="91">
        <v>30938</v>
      </c>
    </row>
    <row r="41" spans="1:4" x14ac:dyDescent="0.25">
      <c r="A41" s="84">
        <v>41</v>
      </c>
      <c r="B41" s="93" t="s">
        <v>114</v>
      </c>
      <c r="C41" s="90"/>
      <c r="D41" s="91"/>
    </row>
    <row r="42" spans="1:4" x14ac:dyDescent="0.25">
      <c r="A42" s="87">
        <v>42</v>
      </c>
      <c r="B42" s="88" t="s">
        <v>115</v>
      </c>
      <c r="C42" s="90"/>
      <c r="D42" s="91"/>
    </row>
    <row r="43" spans="1:4" x14ac:dyDescent="0.25">
      <c r="A43" s="84">
        <v>43</v>
      </c>
      <c r="B43" s="88" t="s">
        <v>116</v>
      </c>
      <c r="C43" s="90"/>
      <c r="D43" s="91"/>
    </row>
    <row r="44" spans="1:4" x14ac:dyDescent="0.25">
      <c r="A44" s="87">
        <v>44</v>
      </c>
      <c r="B44" s="88" t="s">
        <v>117</v>
      </c>
      <c r="C44" s="90"/>
      <c r="D44" s="91"/>
    </row>
    <row r="45" spans="1:4" x14ac:dyDescent="0.25">
      <c r="A45" s="84">
        <v>45</v>
      </c>
      <c r="B45" s="88" t="s">
        <v>118</v>
      </c>
      <c r="C45" s="90">
        <v>0</v>
      </c>
      <c r="D45" s="91">
        <v>0</v>
      </c>
    </row>
    <row r="46" spans="1:4" x14ac:dyDescent="0.25">
      <c r="A46" s="87">
        <v>46</v>
      </c>
      <c r="B46" s="88" t="s">
        <v>26</v>
      </c>
      <c r="C46" s="90">
        <v>34008502</v>
      </c>
      <c r="D46" s="91">
        <v>16155474</v>
      </c>
    </row>
    <row r="47" spans="1:4" x14ac:dyDescent="0.25">
      <c r="A47" s="84">
        <v>47</v>
      </c>
      <c r="B47" s="88" t="s">
        <v>119</v>
      </c>
      <c r="C47" s="90">
        <v>0</v>
      </c>
      <c r="D47" s="91">
        <v>0</v>
      </c>
    </row>
    <row r="48" spans="1:4" x14ac:dyDescent="0.25">
      <c r="A48" s="87">
        <v>48</v>
      </c>
      <c r="B48" s="88" t="s">
        <v>120</v>
      </c>
      <c r="C48" s="90">
        <v>-4721744</v>
      </c>
      <c r="D48" s="91">
        <v>-4047774</v>
      </c>
    </row>
    <row r="49" spans="1:4" x14ac:dyDescent="0.25">
      <c r="A49" s="84">
        <v>49</v>
      </c>
      <c r="B49" s="88" t="s">
        <v>29</v>
      </c>
      <c r="C49" s="90">
        <v>420022</v>
      </c>
      <c r="D49" s="91">
        <v>297817</v>
      </c>
    </row>
    <row r="50" spans="1:4" ht="31.5" x14ac:dyDescent="0.25">
      <c r="A50" s="87">
        <v>50</v>
      </c>
      <c r="B50" s="96" t="s">
        <v>121</v>
      </c>
      <c r="C50" s="92">
        <v>-254134207.54711998</v>
      </c>
      <c r="D50" s="162">
        <v>-190330325</v>
      </c>
    </row>
    <row r="51" spans="1:4" x14ac:dyDescent="0.25">
      <c r="A51" s="84">
        <v>51</v>
      </c>
      <c r="B51" s="88" t="s">
        <v>122</v>
      </c>
      <c r="C51" s="97">
        <v>-2294095</v>
      </c>
      <c r="D51" s="98">
        <v>-1998848</v>
      </c>
    </row>
    <row r="52" spans="1:4" x14ac:dyDescent="0.25">
      <c r="A52" s="87">
        <v>52</v>
      </c>
      <c r="B52" s="93" t="s">
        <v>123</v>
      </c>
      <c r="C52" s="92">
        <v>-256428302.54711998</v>
      </c>
      <c r="D52" s="162">
        <v>-192329173</v>
      </c>
    </row>
    <row r="53" spans="1:4" x14ac:dyDescent="0.25">
      <c r="A53" s="84">
        <v>53</v>
      </c>
      <c r="B53" s="93"/>
      <c r="C53" s="97"/>
      <c r="D53" s="98"/>
    </row>
    <row r="54" spans="1:4" ht="31.5" x14ac:dyDescent="0.25">
      <c r="A54" s="87">
        <v>54</v>
      </c>
      <c r="B54" s="93" t="s">
        <v>124</v>
      </c>
      <c r="C54" s="97"/>
      <c r="D54" s="98"/>
    </row>
    <row r="55" spans="1:4" x14ac:dyDescent="0.25">
      <c r="A55" s="84">
        <v>55</v>
      </c>
      <c r="B55" s="88" t="s">
        <v>125</v>
      </c>
      <c r="C55" s="97">
        <v>0</v>
      </c>
      <c r="D55" s="98">
        <v>0</v>
      </c>
    </row>
    <row r="56" spans="1:4" x14ac:dyDescent="0.25">
      <c r="A56" s="87">
        <v>56</v>
      </c>
      <c r="B56" s="88" t="s">
        <v>126</v>
      </c>
      <c r="C56" s="97">
        <v>-65525</v>
      </c>
      <c r="D56" s="98">
        <v>-39746</v>
      </c>
    </row>
    <row r="57" spans="1:4" x14ac:dyDescent="0.25">
      <c r="A57" s="84">
        <v>57</v>
      </c>
      <c r="B57" s="88" t="s">
        <v>127</v>
      </c>
      <c r="C57" s="90"/>
      <c r="D57" s="91"/>
    </row>
    <row r="58" spans="1:4" ht="31.5" x14ac:dyDescent="0.25">
      <c r="A58" s="87">
        <v>58</v>
      </c>
      <c r="B58" s="88" t="s">
        <v>128</v>
      </c>
      <c r="C58" s="90">
        <v>2000000</v>
      </c>
      <c r="D58" s="91">
        <v>0</v>
      </c>
    </row>
    <row r="59" spans="1:4" ht="31.5" x14ac:dyDescent="0.25">
      <c r="A59" s="84">
        <v>59</v>
      </c>
      <c r="B59" s="93" t="s">
        <v>129</v>
      </c>
      <c r="C59" s="92">
        <v>1934475</v>
      </c>
      <c r="D59" s="162">
        <v>-39746</v>
      </c>
    </row>
    <row r="60" spans="1:4" x14ac:dyDescent="0.25">
      <c r="A60" s="87">
        <v>60</v>
      </c>
      <c r="B60" s="88"/>
      <c r="C60" s="97"/>
      <c r="D60" s="98"/>
    </row>
    <row r="61" spans="1:4" x14ac:dyDescent="0.25">
      <c r="A61" s="84">
        <v>61</v>
      </c>
      <c r="B61" s="93" t="s">
        <v>130</v>
      </c>
      <c r="C61" s="97"/>
      <c r="D61" s="98"/>
    </row>
    <row r="62" spans="1:4" x14ac:dyDescent="0.25">
      <c r="A62" s="87">
        <v>62</v>
      </c>
      <c r="B62" s="88" t="s">
        <v>131</v>
      </c>
      <c r="C62" s="97">
        <v>120000000</v>
      </c>
      <c r="D62" s="98">
        <v>50000000</v>
      </c>
    </row>
    <row r="63" spans="1:4" x14ac:dyDescent="0.25">
      <c r="A63" s="84">
        <v>63</v>
      </c>
      <c r="B63" s="88" t="s">
        <v>95</v>
      </c>
      <c r="C63" s="163">
        <v>0</v>
      </c>
      <c r="D63" s="164">
        <v>0</v>
      </c>
    </row>
    <row r="64" spans="1:4" x14ac:dyDescent="0.25">
      <c r="A64" s="87">
        <v>64</v>
      </c>
      <c r="B64" s="88" t="s">
        <v>132</v>
      </c>
      <c r="C64" s="90">
        <v>-12538393</v>
      </c>
      <c r="D64" s="91">
        <v>-16454993</v>
      </c>
    </row>
    <row r="65" spans="1:4" x14ac:dyDescent="0.25">
      <c r="A65" s="84">
        <v>65</v>
      </c>
      <c r="B65" s="88" t="s">
        <v>133</v>
      </c>
      <c r="C65" s="90">
        <v>137354976</v>
      </c>
      <c r="D65" s="91">
        <v>0</v>
      </c>
    </row>
    <row r="66" spans="1:4" x14ac:dyDescent="0.25">
      <c r="A66" s="87">
        <v>66</v>
      </c>
      <c r="B66" s="88" t="s">
        <v>98</v>
      </c>
      <c r="C66" s="90">
        <v>14400000</v>
      </c>
      <c r="D66" s="91">
        <v>93198898</v>
      </c>
    </row>
    <row r="67" spans="1:4" x14ac:dyDescent="0.25">
      <c r="A67" s="84">
        <v>67</v>
      </c>
      <c r="B67" s="88" t="s">
        <v>134</v>
      </c>
      <c r="C67" s="90"/>
      <c r="D67" s="91"/>
    </row>
    <row r="68" spans="1:4" x14ac:dyDescent="0.25">
      <c r="A68" s="87">
        <v>68</v>
      </c>
      <c r="B68" s="88" t="s">
        <v>99</v>
      </c>
      <c r="C68" s="160"/>
      <c r="D68" s="164">
        <v>130000000</v>
      </c>
    </row>
    <row r="69" spans="1:4" x14ac:dyDescent="0.25">
      <c r="A69" s="84">
        <v>69</v>
      </c>
      <c r="B69" s="88" t="s">
        <v>135</v>
      </c>
      <c r="C69" s="90">
        <v>-1949465</v>
      </c>
      <c r="D69" s="91">
        <v>-12179110</v>
      </c>
    </row>
    <row r="70" spans="1:4" x14ac:dyDescent="0.25">
      <c r="A70" s="87">
        <v>70</v>
      </c>
      <c r="B70" s="88" t="s">
        <v>136</v>
      </c>
      <c r="C70" s="90">
        <v>-163485</v>
      </c>
      <c r="D70" s="91">
        <v>-156756</v>
      </c>
    </row>
    <row r="71" spans="1:4" x14ac:dyDescent="0.25">
      <c r="A71" s="84">
        <v>71</v>
      </c>
      <c r="B71" s="88" t="s">
        <v>137</v>
      </c>
      <c r="C71" s="97">
        <v>-11196462</v>
      </c>
      <c r="D71" s="98">
        <v>0</v>
      </c>
    </row>
    <row r="72" spans="1:4" x14ac:dyDescent="0.25">
      <c r="A72" s="87">
        <v>72</v>
      </c>
      <c r="B72" s="93" t="s">
        <v>138</v>
      </c>
      <c r="C72" s="92">
        <v>245907171</v>
      </c>
      <c r="D72" s="162">
        <v>244408039</v>
      </c>
    </row>
    <row r="73" spans="1:4" x14ac:dyDescent="0.25">
      <c r="A73" s="84">
        <v>73</v>
      </c>
      <c r="B73" s="93" t="s">
        <v>139</v>
      </c>
      <c r="C73" s="92">
        <v>-8586656.5471199751</v>
      </c>
      <c r="D73" s="162">
        <v>52039120</v>
      </c>
    </row>
    <row r="74" spans="1:4" x14ac:dyDescent="0.25">
      <c r="A74" s="87">
        <v>74</v>
      </c>
      <c r="B74" s="88" t="s">
        <v>140</v>
      </c>
      <c r="C74" s="90">
        <v>547964142</v>
      </c>
      <c r="D74" s="91">
        <v>235971860</v>
      </c>
    </row>
    <row r="75" spans="1:4" ht="31.5" x14ac:dyDescent="0.25">
      <c r="A75" s="84">
        <v>75</v>
      </c>
      <c r="B75" s="88" t="s">
        <v>141</v>
      </c>
      <c r="C75" s="90">
        <v>112333</v>
      </c>
      <c r="D75" s="91">
        <v>-1758804</v>
      </c>
    </row>
    <row r="76" spans="1:4" ht="31.5" x14ac:dyDescent="0.25">
      <c r="A76" s="87">
        <v>76</v>
      </c>
      <c r="B76" s="88" t="s">
        <v>142</v>
      </c>
      <c r="C76" s="90">
        <v>21471</v>
      </c>
      <c r="D76" s="91">
        <v>6527</v>
      </c>
    </row>
    <row r="77" spans="1:4" ht="16.5" thickBot="1" x14ac:dyDescent="0.3">
      <c r="A77" s="165">
        <v>77</v>
      </c>
      <c r="B77" s="100" t="s">
        <v>143</v>
      </c>
      <c r="C77" s="101">
        <v>539511289.45288002</v>
      </c>
      <c r="D77" s="166">
        <v>286258703</v>
      </c>
    </row>
    <row r="78" spans="1:4" x14ac:dyDescent="0.25">
      <c r="A78" s="35"/>
      <c r="B78" s="36"/>
      <c r="C78" s="37"/>
    </row>
    <row r="79" spans="1:4" x14ac:dyDescent="0.25">
      <c r="A79" s="35"/>
      <c r="B79" s="36"/>
      <c r="C79" s="37"/>
    </row>
    <row r="80" spans="1:4" x14ac:dyDescent="0.25">
      <c r="A80" s="38"/>
      <c r="B80" s="15" t="s">
        <v>38</v>
      </c>
      <c r="C80" s="16"/>
      <c r="D80" s="16" t="s">
        <v>144</v>
      </c>
    </row>
    <row r="81" spans="1:4" x14ac:dyDescent="0.25">
      <c r="A81" s="38"/>
      <c r="B81" s="15"/>
      <c r="C81" s="16"/>
      <c r="D81" s="16"/>
    </row>
    <row r="82" spans="1:4" x14ac:dyDescent="0.25">
      <c r="A82" s="38"/>
      <c r="B82" s="15" t="s">
        <v>40</v>
      </c>
      <c r="C82" s="16"/>
      <c r="D82" s="16" t="s">
        <v>41</v>
      </c>
    </row>
    <row r="83" spans="1:4" x14ac:dyDescent="0.25">
      <c r="A83" s="39"/>
      <c r="B83" s="40"/>
      <c r="C83" s="41"/>
    </row>
    <row r="84" spans="1:4" x14ac:dyDescent="0.25">
      <c r="C84" s="37"/>
    </row>
    <row r="85" spans="1:4" x14ac:dyDescent="0.25">
      <c r="C85" s="37"/>
    </row>
    <row r="86" spans="1:4" x14ac:dyDescent="0.25">
      <c r="C86" s="37"/>
    </row>
  </sheetData>
  <mergeCells count="3">
    <mergeCell ref="A2:C2"/>
    <mergeCell ref="A3:C3"/>
    <mergeCell ref="A4:C4"/>
  </mergeCells>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6DD9-E5FF-46BA-A888-08D423BA4476}">
  <sheetPr>
    <tabColor rgb="FFFFFF00"/>
  </sheetPr>
  <dimension ref="A2:F40"/>
  <sheetViews>
    <sheetView topLeftCell="A22" zoomScaleNormal="100" zoomScaleSheetLayoutView="100" workbookViewId="0">
      <selection activeCell="A46" sqref="A46"/>
    </sheetView>
  </sheetViews>
  <sheetFormatPr defaultRowHeight="15" x14ac:dyDescent="0.25"/>
  <cols>
    <col min="1" max="1" width="56.28515625" customWidth="1"/>
    <col min="2" max="2" width="18.42578125" customWidth="1"/>
    <col min="3" max="3" width="19.5703125" customWidth="1"/>
    <col min="4" max="4" width="24.5703125" customWidth="1"/>
    <col min="5" max="5" width="22.42578125" customWidth="1"/>
    <col min="6" max="6" width="20" customWidth="1"/>
  </cols>
  <sheetData>
    <row r="2" spans="1:6" ht="15.75" x14ac:dyDescent="0.25">
      <c r="E2" s="201"/>
      <c r="F2" s="201"/>
    </row>
    <row r="3" spans="1:6" ht="18.75" x14ac:dyDescent="0.25">
      <c r="A3" s="202" t="s">
        <v>145</v>
      </c>
      <c r="B3" s="202"/>
      <c r="C3" s="202"/>
      <c r="D3" s="202"/>
      <c r="E3" s="202"/>
      <c r="F3" s="202"/>
    </row>
    <row r="4" spans="1:6" ht="18.75" customHeight="1" x14ac:dyDescent="0.25">
      <c r="A4" s="202" t="s">
        <v>1</v>
      </c>
      <c r="B4" s="202"/>
      <c r="C4" s="202"/>
      <c r="D4" s="202"/>
      <c r="E4" s="202"/>
      <c r="F4" s="202"/>
    </row>
    <row r="5" spans="1:6" ht="18.75" customHeight="1" x14ac:dyDescent="0.25">
      <c r="A5" s="202" t="s">
        <v>146</v>
      </c>
      <c r="B5" s="202"/>
      <c r="C5" s="202"/>
      <c r="D5" s="202"/>
      <c r="E5" s="202"/>
      <c r="F5" s="202"/>
    </row>
    <row r="6" spans="1:6" ht="18.75" x14ac:dyDescent="0.25">
      <c r="A6" s="202"/>
      <c r="B6" s="202"/>
      <c r="C6" s="42"/>
      <c r="D6" s="43"/>
    </row>
    <row r="7" spans="1:6" ht="16.5" thickBot="1" x14ac:dyDescent="0.3">
      <c r="F7" s="44" t="s">
        <v>3</v>
      </c>
    </row>
    <row r="8" spans="1:6" ht="15.75" customHeight="1" x14ac:dyDescent="0.25">
      <c r="A8" s="203"/>
      <c r="B8" s="205" t="s">
        <v>32</v>
      </c>
      <c r="C8" s="205" t="s">
        <v>33</v>
      </c>
      <c r="D8" s="205" t="s">
        <v>34</v>
      </c>
      <c r="E8" s="205" t="s">
        <v>147</v>
      </c>
      <c r="F8" s="199" t="s">
        <v>148</v>
      </c>
    </row>
    <row r="9" spans="1:6" ht="73.150000000000006" customHeight="1" x14ac:dyDescent="0.25">
      <c r="A9" s="204"/>
      <c r="B9" s="206"/>
      <c r="C9" s="206"/>
      <c r="D9" s="206"/>
      <c r="E9" s="206"/>
      <c r="F9" s="200"/>
    </row>
    <row r="10" spans="1:6" ht="15.75" x14ac:dyDescent="0.25">
      <c r="A10" s="45"/>
      <c r="B10" s="46"/>
      <c r="C10" s="46"/>
      <c r="D10" s="46"/>
      <c r="E10" s="46"/>
      <c r="F10" s="47"/>
    </row>
    <row r="11" spans="1:6" ht="15.75" x14ac:dyDescent="0.25">
      <c r="A11" s="48" t="s">
        <v>149</v>
      </c>
      <c r="B11" s="49">
        <v>104415658</v>
      </c>
      <c r="C11" s="49">
        <v>14316997.641376156</v>
      </c>
      <c r="D11" s="49">
        <v>-160022</v>
      </c>
      <c r="E11" s="49">
        <v>18198053</v>
      </c>
      <c r="F11" s="50">
        <f>B11+C11+D11+E11</f>
        <v>136770686.64137614</v>
      </c>
    </row>
    <row r="12" spans="1:6" ht="15.75" x14ac:dyDescent="0.25">
      <c r="A12" s="51" t="s">
        <v>150</v>
      </c>
      <c r="B12" s="52"/>
      <c r="C12" s="52"/>
      <c r="D12" s="52"/>
      <c r="E12" s="52"/>
      <c r="F12" s="53"/>
    </row>
    <row r="13" spans="1:6" ht="15.75" x14ac:dyDescent="0.25">
      <c r="A13" s="45" t="s">
        <v>78</v>
      </c>
      <c r="B13" s="52"/>
      <c r="C13" s="52"/>
      <c r="D13" s="54"/>
      <c r="E13" s="53">
        <v>21692345</v>
      </c>
      <c r="F13" s="53">
        <f>E13</f>
        <v>21692345</v>
      </c>
    </row>
    <row r="14" spans="1:6" ht="15.75" x14ac:dyDescent="0.25">
      <c r="A14" s="51" t="s">
        <v>151</v>
      </c>
      <c r="B14" s="52"/>
      <c r="C14" s="52"/>
      <c r="D14" s="52"/>
      <c r="E14" s="52"/>
      <c r="F14" s="53"/>
    </row>
    <row r="15" spans="1:6" ht="48.75" customHeight="1" x14ac:dyDescent="0.25">
      <c r="A15" s="45" t="s">
        <v>152</v>
      </c>
      <c r="B15" s="49">
        <v>0</v>
      </c>
      <c r="C15" s="49"/>
      <c r="D15" s="52">
        <v>30165</v>
      </c>
      <c r="E15" s="49">
        <v>0</v>
      </c>
      <c r="F15" s="53">
        <f>B15+D15+E15</f>
        <v>30165</v>
      </c>
    </row>
    <row r="16" spans="1:6" ht="15.75" x14ac:dyDescent="0.25">
      <c r="A16" s="51" t="s">
        <v>153</v>
      </c>
      <c r="B16" s="49"/>
      <c r="C16" s="52"/>
      <c r="D16" s="55">
        <f>D15</f>
        <v>30165</v>
      </c>
      <c r="E16" s="49"/>
      <c r="F16" s="50">
        <f>D16</f>
        <v>30165</v>
      </c>
    </row>
    <row r="17" spans="1:6" ht="15.75" x14ac:dyDescent="0.25">
      <c r="A17" s="51" t="s">
        <v>154</v>
      </c>
      <c r="B17" s="49">
        <v>0</v>
      </c>
      <c r="C17" s="49"/>
      <c r="D17" s="49">
        <f>D15</f>
        <v>30165</v>
      </c>
      <c r="E17" s="49">
        <f>E13</f>
        <v>21692345</v>
      </c>
      <c r="F17" s="50">
        <f>B17+D17+E17+C17</f>
        <v>21722510</v>
      </c>
    </row>
    <row r="18" spans="1:6" ht="31.5" x14ac:dyDescent="0.25">
      <c r="A18" s="51" t="s">
        <v>155</v>
      </c>
      <c r="B18" s="52"/>
      <c r="C18" s="52"/>
      <c r="D18" s="52"/>
      <c r="E18" s="52"/>
      <c r="F18" s="53"/>
    </row>
    <row r="19" spans="1:6" ht="15.75" x14ac:dyDescent="0.25">
      <c r="A19" s="56" t="s">
        <v>156</v>
      </c>
      <c r="B19" s="52">
        <v>50000000</v>
      </c>
      <c r="C19" s="52"/>
      <c r="D19" s="52"/>
      <c r="E19" s="52"/>
      <c r="F19" s="53">
        <f>B19+D19+E19+C19</f>
        <v>50000000</v>
      </c>
    </row>
    <row r="20" spans="1:6" ht="16.5" thickBot="1" x14ac:dyDescent="0.3">
      <c r="A20" s="56" t="s">
        <v>157</v>
      </c>
      <c r="B20" s="57"/>
      <c r="C20" s="58">
        <v>-1295136</v>
      </c>
      <c r="D20" s="57"/>
      <c r="E20" s="57"/>
      <c r="F20" s="53">
        <f>C20</f>
        <v>-1295136</v>
      </c>
    </row>
    <row r="21" spans="1:6" ht="16.5" thickBot="1" x14ac:dyDescent="0.3">
      <c r="A21" s="59" t="s">
        <v>158</v>
      </c>
      <c r="B21" s="60">
        <f>B11+B19</f>
        <v>154415658</v>
      </c>
      <c r="C21" s="60">
        <f>C11+C20</f>
        <v>13021861.641376156</v>
      </c>
      <c r="D21" s="60">
        <f>D11+D17</f>
        <v>-129857</v>
      </c>
      <c r="E21" s="60">
        <f>E11+E17</f>
        <v>39890398</v>
      </c>
      <c r="F21" s="61">
        <f>B21+C21+D21+E21</f>
        <v>207198060.64137617</v>
      </c>
    </row>
    <row r="22" spans="1:6" ht="16.5" thickBot="1" x14ac:dyDescent="0.3">
      <c r="A22" s="167"/>
      <c r="B22" s="168"/>
      <c r="C22" s="168"/>
      <c r="D22" s="168"/>
      <c r="E22" s="168"/>
      <c r="F22" s="169"/>
    </row>
    <row r="23" spans="1:6" ht="16.5" thickBot="1" x14ac:dyDescent="0.3">
      <c r="A23" s="172" t="s">
        <v>159</v>
      </c>
      <c r="B23" s="60">
        <v>154415658</v>
      </c>
      <c r="C23" s="60">
        <v>14316997.641376156</v>
      </c>
      <c r="D23" s="60">
        <v>-77788</v>
      </c>
      <c r="E23" s="60">
        <v>36490871</v>
      </c>
      <c r="F23" s="61">
        <f>B23+C23+D23+E23</f>
        <v>205145738.64137617</v>
      </c>
    </row>
    <row r="24" spans="1:6" ht="15.75" x14ac:dyDescent="0.25">
      <c r="A24" s="75" t="s">
        <v>150</v>
      </c>
      <c r="B24" s="170"/>
      <c r="C24" s="170"/>
      <c r="D24" s="170"/>
      <c r="E24" s="170"/>
      <c r="F24" s="171"/>
    </row>
    <row r="25" spans="1:6" ht="15.75" x14ac:dyDescent="0.25">
      <c r="A25" s="45" t="s">
        <v>78</v>
      </c>
      <c r="B25" s="52"/>
      <c r="C25" s="52"/>
      <c r="D25" s="54"/>
      <c r="E25" s="52">
        <v>19904903</v>
      </c>
      <c r="F25" s="173">
        <f>E25</f>
        <v>19904903</v>
      </c>
    </row>
    <row r="26" spans="1:6" ht="15.75" x14ac:dyDescent="0.25">
      <c r="A26" s="51" t="s">
        <v>151</v>
      </c>
      <c r="B26" s="52"/>
      <c r="C26" s="52"/>
      <c r="D26" s="52"/>
      <c r="E26" s="52"/>
      <c r="F26" s="53"/>
    </row>
    <row r="27" spans="1:6" ht="48" customHeight="1" x14ac:dyDescent="0.25">
      <c r="A27" s="45" t="s">
        <v>152</v>
      </c>
      <c r="B27" s="49">
        <v>0</v>
      </c>
      <c r="C27" s="49"/>
      <c r="D27" s="49">
        <v>77788</v>
      </c>
      <c r="E27" s="49">
        <v>0</v>
      </c>
      <c r="F27" s="53">
        <f>B27+D27+E27</f>
        <v>77788</v>
      </c>
    </row>
    <row r="28" spans="1:6" ht="15.75" x14ac:dyDescent="0.25">
      <c r="A28" s="51" t="s">
        <v>153</v>
      </c>
      <c r="B28" s="49"/>
      <c r="C28" s="52"/>
      <c r="D28" s="174">
        <f>D27</f>
        <v>77788</v>
      </c>
      <c r="E28" s="49"/>
      <c r="F28" s="50">
        <f>D28</f>
        <v>77788</v>
      </c>
    </row>
    <row r="29" spans="1:6" ht="15.75" x14ac:dyDescent="0.25">
      <c r="A29" s="51" t="s">
        <v>154</v>
      </c>
      <c r="B29" s="49">
        <v>0</v>
      </c>
      <c r="C29" s="49"/>
      <c r="D29" s="49">
        <f>D27</f>
        <v>77788</v>
      </c>
      <c r="E29" s="49">
        <f>E25</f>
        <v>19904903</v>
      </c>
      <c r="F29" s="50">
        <f>B29+D29+E29+C29</f>
        <v>19982691</v>
      </c>
    </row>
    <row r="30" spans="1:6" ht="31.5" x14ac:dyDescent="0.25">
      <c r="A30" s="51" t="s">
        <v>155</v>
      </c>
      <c r="B30" s="52"/>
      <c r="C30" s="52"/>
      <c r="D30" s="52"/>
      <c r="E30" s="52"/>
      <c r="F30" s="53"/>
    </row>
    <row r="31" spans="1:6" ht="15.75" x14ac:dyDescent="0.25">
      <c r="A31" s="56" t="s">
        <v>156</v>
      </c>
      <c r="B31" s="52">
        <v>120000000</v>
      </c>
      <c r="C31" s="52"/>
      <c r="D31" s="52"/>
      <c r="E31" s="52"/>
      <c r="F31" s="53">
        <f>B31+D31+E31+C31</f>
        <v>120000000</v>
      </c>
    </row>
    <row r="32" spans="1:6" ht="15.75" x14ac:dyDescent="0.25">
      <c r="A32" s="56" t="s">
        <v>160</v>
      </c>
      <c r="B32" s="57"/>
      <c r="C32" s="57"/>
      <c r="D32" s="57"/>
      <c r="E32" s="52">
        <v>-11196462</v>
      </c>
      <c r="F32" s="53">
        <f>E32</f>
        <v>-11196462</v>
      </c>
    </row>
    <row r="33" spans="1:6" ht="32.25" thickBot="1" x14ac:dyDescent="0.3">
      <c r="A33" s="56" t="s">
        <v>161</v>
      </c>
      <c r="B33" s="57"/>
      <c r="C33" s="52">
        <v>1450338</v>
      </c>
      <c r="D33" s="57"/>
      <c r="E33" s="57"/>
      <c r="F33" s="53">
        <f>C33</f>
        <v>1450338</v>
      </c>
    </row>
    <row r="34" spans="1:6" ht="16.5" thickBot="1" x14ac:dyDescent="0.3">
      <c r="A34" s="59" t="s">
        <v>162</v>
      </c>
      <c r="B34" s="60">
        <f>B23+B31</f>
        <v>274415658</v>
      </c>
      <c r="C34" s="60">
        <f>C23+C33</f>
        <v>15767335.641376156</v>
      </c>
      <c r="D34" s="60">
        <f>D23+D29</f>
        <v>0</v>
      </c>
      <c r="E34" s="60">
        <f>E23+E29+E32</f>
        <v>45199312</v>
      </c>
      <c r="F34" s="61">
        <f>B34+C34+D34+E34</f>
        <v>335382305.64137614</v>
      </c>
    </row>
    <row r="37" spans="1:6" ht="15.75" x14ac:dyDescent="0.25">
      <c r="A37" s="13" t="s">
        <v>38</v>
      </c>
      <c r="B37" s="27"/>
      <c r="C37" s="27"/>
      <c r="D37" s="14" t="s">
        <v>39</v>
      </c>
    </row>
    <row r="38" spans="1:6" ht="15.75" x14ac:dyDescent="0.25">
      <c r="A38" s="62"/>
      <c r="B38" s="63"/>
      <c r="C38" s="63"/>
      <c r="D38" s="64"/>
    </row>
    <row r="39" spans="1:6" ht="15.75" x14ac:dyDescent="0.25">
      <c r="A39" s="65" t="s">
        <v>163</v>
      </c>
      <c r="B39" s="16"/>
      <c r="C39" s="16"/>
      <c r="D39" s="16" t="s">
        <v>41</v>
      </c>
    </row>
    <row r="40" spans="1:6" ht="15.75" x14ac:dyDescent="0.25">
      <c r="A40" s="66"/>
      <c r="B40" s="67"/>
      <c r="C40" s="67"/>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1837-7400-44BE-8532-2603DE0B1EF9}">
  <dimension ref="A1:I26"/>
  <sheetViews>
    <sheetView workbookViewId="0">
      <selection activeCell="C32" sqref="C32"/>
    </sheetView>
  </sheetViews>
  <sheetFormatPr defaultRowHeight="15" x14ac:dyDescent="0.25"/>
  <cols>
    <col min="2" max="2" width="32.28515625" customWidth="1"/>
    <col min="3" max="3" width="17.28515625" customWidth="1"/>
    <col min="4" max="4" width="22.42578125" customWidth="1"/>
    <col min="5" max="5" width="18.85546875" customWidth="1"/>
    <col min="6" max="9" width="14.85546875" customWidth="1"/>
  </cols>
  <sheetData>
    <row r="1" spans="1:9" x14ac:dyDescent="0.25">
      <c r="A1" s="148"/>
      <c r="B1" s="149" t="s">
        <v>166</v>
      </c>
      <c r="C1" s="149"/>
      <c r="D1" s="148"/>
      <c r="E1" s="148"/>
      <c r="F1" s="148"/>
      <c r="G1" s="148"/>
      <c r="H1" s="148"/>
      <c r="I1" s="148"/>
    </row>
    <row r="2" spans="1:9" x14ac:dyDescent="0.25">
      <c r="A2" s="148"/>
      <c r="B2" s="148"/>
      <c r="C2" s="148"/>
      <c r="D2" s="148"/>
      <c r="E2" s="148"/>
      <c r="F2" s="148"/>
      <c r="G2" s="148"/>
      <c r="H2" s="148"/>
      <c r="I2" s="148"/>
    </row>
    <row r="3" spans="1:9" x14ac:dyDescent="0.25">
      <c r="A3" s="148"/>
      <c r="B3" s="148"/>
      <c r="C3" s="148"/>
      <c r="D3" s="148"/>
      <c r="E3" s="148"/>
      <c r="F3" s="148"/>
      <c r="G3" s="148"/>
      <c r="H3" s="148"/>
      <c r="I3" s="148"/>
    </row>
    <row r="4" spans="1:9" x14ac:dyDescent="0.25">
      <c r="A4" s="148"/>
      <c r="B4" s="148"/>
      <c r="C4" s="150">
        <v>45199</v>
      </c>
      <c r="D4" s="150">
        <v>44926</v>
      </c>
      <c r="E4" s="151"/>
      <c r="F4" s="148"/>
      <c r="G4" s="148"/>
      <c r="H4" s="148"/>
      <c r="I4" s="148"/>
    </row>
    <row r="5" spans="1:9" x14ac:dyDescent="0.25">
      <c r="A5" s="148" t="s">
        <v>167</v>
      </c>
      <c r="B5" s="148" t="s">
        <v>168</v>
      </c>
      <c r="C5" s="152">
        <v>1649437820</v>
      </c>
      <c r="D5" s="152">
        <v>1356517045</v>
      </c>
      <c r="E5" s="153" t="s">
        <v>169</v>
      </c>
      <c r="F5" s="148"/>
      <c r="G5" s="148"/>
      <c r="H5" s="148"/>
      <c r="I5" s="148"/>
    </row>
    <row r="6" spans="1:9" x14ac:dyDescent="0.25">
      <c r="A6" s="148" t="s">
        <v>170</v>
      </c>
      <c r="B6" s="148" t="s">
        <v>171</v>
      </c>
      <c r="C6" s="154">
        <v>141142.35</v>
      </c>
      <c r="D6" s="154">
        <v>144677.32</v>
      </c>
      <c r="E6" s="148"/>
      <c r="F6" s="148"/>
      <c r="G6" s="148"/>
      <c r="H6" s="148"/>
      <c r="I6" s="148"/>
    </row>
    <row r="7" spans="1:9" x14ac:dyDescent="0.25">
      <c r="A7" s="148" t="s">
        <v>172</v>
      </c>
      <c r="B7" s="148" t="s">
        <v>173</v>
      </c>
      <c r="C7" s="152">
        <v>1314055514</v>
      </c>
      <c r="D7" s="152">
        <v>1151371306</v>
      </c>
      <c r="E7" s="153" t="s">
        <v>174</v>
      </c>
      <c r="F7" s="148"/>
      <c r="G7" s="148"/>
      <c r="H7" s="148"/>
      <c r="I7" s="148"/>
    </row>
    <row r="8" spans="1:9" ht="34.5" customHeight="1" x14ac:dyDescent="0.25">
      <c r="A8" s="148" t="s">
        <v>175</v>
      </c>
      <c r="B8" s="155" t="s">
        <v>176</v>
      </c>
      <c r="C8" s="156">
        <v>0</v>
      </c>
      <c r="D8" s="152">
        <v>0</v>
      </c>
      <c r="E8" s="148"/>
      <c r="F8" s="148"/>
      <c r="G8" s="148"/>
      <c r="H8" s="148"/>
      <c r="I8" s="148"/>
    </row>
    <row r="9" spans="1:9" x14ac:dyDescent="0.25">
      <c r="A9" s="148"/>
      <c r="B9" s="148"/>
      <c r="C9" s="152"/>
      <c r="D9" s="152"/>
      <c r="E9" s="148"/>
      <c r="F9" s="148"/>
      <c r="G9" s="148"/>
      <c r="H9" s="148"/>
      <c r="I9" s="148"/>
    </row>
    <row r="10" spans="1:9" x14ac:dyDescent="0.25">
      <c r="A10" s="148" t="s">
        <v>177</v>
      </c>
      <c r="B10" s="148" t="s">
        <v>178</v>
      </c>
      <c r="C10" s="152">
        <v>335241163.6500001</v>
      </c>
      <c r="D10" s="152">
        <v>205001061.68000007</v>
      </c>
      <c r="E10" s="152">
        <v>335241</v>
      </c>
      <c r="F10" s="148"/>
      <c r="G10" s="148"/>
      <c r="H10" s="148"/>
      <c r="I10" s="148"/>
    </row>
    <row r="11" spans="1:9" x14ac:dyDescent="0.25">
      <c r="A11" s="148"/>
      <c r="B11" s="148"/>
      <c r="C11" s="152"/>
      <c r="D11" s="152"/>
      <c r="E11" s="148"/>
      <c r="F11" s="148"/>
      <c r="G11" s="148"/>
      <c r="H11" s="148"/>
      <c r="I11" s="148"/>
    </row>
    <row r="12" spans="1:9" x14ac:dyDescent="0.25">
      <c r="A12" s="148"/>
      <c r="B12" s="148"/>
      <c r="C12" s="152"/>
      <c r="D12" s="152"/>
      <c r="E12" s="148"/>
      <c r="F12" s="148"/>
      <c r="G12" s="148"/>
      <c r="H12" s="148"/>
      <c r="I12" s="148"/>
    </row>
    <row r="13" spans="1:9" x14ac:dyDescent="0.25">
      <c r="A13" s="148" t="s">
        <v>179</v>
      </c>
      <c r="B13" s="148" t="s">
        <v>180</v>
      </c>
      <c r="C13" s="152">
        <v>1246430</v>
      </c>
      <c r="D13" s="152">
        <v>1186430</v>
      </c>
      <c r="E13" s="148"/>
      <c r="F13" s="148"/>
      <c r="G13" s="148"/>
      <c r="H13" s="148"/>
      <c r="I13" s="148"/>
    </row>
    <row r="14" spans="1:9" x14ac:dyDescent="0.25">
      <c r="A14" s="148"/>
      <c r="B14" s="148"/>
      <c r="C14" s="152"/>
      <c r="D14" s="152"/>
      <c r="E14" s="148"/>
      <c r="F14" s="148"/>
      <c r="G14" s="148"/>
      <c r="H14" s="148"/>
      <c r="I14" s="148"/>
    </row>
    <row r="15" spans="1:9" x14ac:dyDescent="0.25">
      <c r="A15" s="148" t="s">
        <v>181</v>
      </c>
      <c r="B15" s="148" t="s">
        <v>182</v>
      </c>
      <c r="C15" s="154">
        <v>268961.08377526223</v>
      </c>
      <c r="D15" s="154">
        <v>172788.16422376377</v>
      </c>
      <c r="E15" s="157"/>
      <c r="F15" s="148"/>
      <c r="G15" s="148"/>
      <c r="H15" s="148"/>
      <c r="I15" s="148"/>
    </row>
    <row r="16" spans="1:9" x14ac:dyDescent="0.25">
      <c r="A16" s="148"/>
      <c r="B16" s="148"/>
      <c r="C16" s="148"/>
      <c r="D16" s="148"/>
      <c r="E16" s="148"/>
      <c r="F16" s="148"/>
      <c r="G16" s="148"/>
      <c r="H16" s="148"/>
      <c r="I16" s="148"/>
    </row>
    <row r="17" spans="1:9" x14ac:dyDescent="0.25">
      <c r="A17" s="148"/>
      <c r="B17" s="148"/>
      <c r="C17" s="152"/>
      <c r="D17" s="148"/>
      <c r="E17" s="148"/>
      <c r="F17" s="148"/>
      <c r="G17" s="148"/>
      <c r="H17" s="148"/>
      <c r="I17" s="148"/>
    </row>
    <row r="18" spans="1:9" x14ac:dyDescent="0.25">
      <c r="A18" s="175" t="s">
        <v>183</v>
      </c>
    </row>
    <row r="19" spans="1:9" x14ac:dyDescent="0.25">
      <c r="A19" s="207" t="s">
        <v>184</v>
      </c>
      <c r="B19" s="207"/>
      <c r="C19" s="207"/>
      <c r="D19" s="207"/>
      <c r="E19" s="207"/>
      <c r="F19" s="207"/>
      <c r="G19" s="207"/>
      <c r="H19" s="207"/>
      <c r="I19" s="207"/>
    </row>
    <row r="20" spans="1:9" x14ac:dyDescent="0.25">
      <c r="A20" s="208" t="s">
        <v>185</v>
      </c>
      <c r="B20" s="208"/>
      <c r="C20" s="208"/>
      <c r="D20" s="208"/>
      <c r="E20" s="208"/>
      <c r="F20" s="208"/>
      <c r="G20" s="208"/>
      <c r="H20" s="208"/>
      <c r="I20" s="208"/>
    </row>
    <row r="21" spans="1:9" x14ac:dyDescent="0.25">
      <c r="A21" s="209" t="s">
        <v>186</v>
      </c>
      <c r="B21" s="209"/>
      <c r="C21" s="209"/>
      <c r="D21" s="209"/>
      <c r="E21" s="209"/>
      <c r="F21" s="209"/>
      <c r="G21" s="209"/>
      <c r="H21" s="209"/>
      <c r="I21" s="209"/>
    </row>
    <row r="23" spans="1:9" x14ac:dyDescent="0.25">
      <c r="A23" s="176">
        <v>2700</v>
      </c>
      <c r="B23" s="210" t="s">
        <v>171</v>
      </c>
      <c r="C23" s="210"/>
      <c r="D23" s="177">
        <v>144677316.15000001</v>
      </c>
      <c r="E23" s="178"/>
      <c r="F23" s="177">
        <v>38592370.399999999</v>
      </c>
      <c r="G23" s="177">
        <v>42127336.049999997</v>
      </c>
      <c r="H23" s="177">
        <v>141142350.5</v>
      </c>
      <c r="I23" s="179"/>
    </row>
    <row r="24" spans="1:9" x14ac:dyDescent="0.25">
      <c r="A24" s="180">
        <v>2730</v>
      </c>
      <c r="B24" s="211" t="s">
        <v>187</v>
      </c>
      <c r="C24" s="211"/>
      <c r="D24" s="181">
        <v>281126189.01999998</v>
      </c>
      <c r="E24" s="182"/>
      <c r="F24" s="181">
        <v>38592370.399999999</v>
      </c>
      <c r="G24" s="182"/>
      <c r="H24" s="181">
        <v>319718559.42000002</v>
      </c>
      <c r="I24" s="183"/>
    </row>
    <row r="25" spans="1:9" x14ac:dyDescent="0.25">
      <c r="A25" s="180">
        <v>2740</v>
      </c>
      <c r="B25" s="211" t="s">
        <v>188</v>
      </c>
      <c r="C25" s="211"/>
      <c r="D25" s="182"/>
      <c r="E25" s="181">
        <v>136448872.87</v>
      </c>
      <c r="F25" s="182"/>
      <c r="G25" s="181">
        <v>42127336.049999997</v>
      </c>
      <c r="H25" s="182"/>
      <c r="I25" s="184">
        <v>178576208.91999999</v>
      </c>
    </row>
    <row r="26" spans="1:9" x14ac:dyDescent="0.25">
      <c r="A26" s="148"/>
      <c r="B26" s="148"/>
      <c r="C26" s="148"/>
      <c r="D26" s="148"/>
      <c r="E26" s="148"/>
      <c r="F26" s="148"/>
      <c r="G26" s="148"/>
      <c r="H26" s="148"/>
      <c r="I26" s="148"/>
    </row>
  </sheetData>
  <mergeCells count="6">
    <mergeCell ref="B25:C25"/>
    <mergeCell ref="A19:I19"/>
    <mergeCell ref="A20:I20"/>
    <mergeCell ref="A21:I21"/>
    <mergeCell ref="B23:C23"/>
    <mergeCell ref="B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ф.1-</vt:lpstr>
      <vt:lpstr>ф.2</vt:lpstr>
      <vt:lpstr>ф,3</vt:lpstr>
      <vt:lpstr>ф.4</vt:lpstr>
      <vt:lpstr>расчет акций</vt:lpstr>
      <vt:lpstr>'ф,3'!Область_печати</vt:lpstr>
      <vt:lpstr>'ф.1-'!Область_печати</vt:lpstr>
      <vt:lpstr>ф.2!Область_печати</vt:lpstr>
      <vt:lpstr>ф.4!Область_печати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Бахыт Рысмухамбетова</dc:creator>
  <cp:lastModifiedBy>Бахыт Рысмухамбетова</cp:lastModifiedBy>
  <dcterms:created xsi:type="dcterms:W3CDTF">2023-10-30T09:33:12Z</dcterms:created>
  <dcterms:modified xsi:type="dcterms:W3CDTF">2023-11-09T04:39:18Z</dcterms:modified>
</cp:coreProperties>
</file>