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00.2\Econom\Отчеты\Отчеты KASE\2023\"/>
    </mc:Choice>
  </mc:AlternateContent>
  <bookViews>
    <workbookView xWindow="0" yWindow="0" windowWidth="28800" windowHeight="10836" activeTab="3"/>
  </bookViews>
  <sheets>
    <sheet name="ф.1" sheetId="3" r:id="rId1"/>
    <sheet name="ф.2" sheetId="4" r:id="rId2"/>
    <sheet name="ф.3" sheetId="2" r:id="rId3"/>
    <sheet name="ф.4" sheetId="1" r:id="rId4"/>
    <sheet name="расчте акций" sheetId="6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6" l="1"/>
  <c r="I26" i="6"/>
  <c r="H26" i="6"/>
  <c r="C7" i="6" s="1"/>
  <c r="G26" i="6"/>
  <c r="F26" i="6"/>
  <c r="E26" i="6"/>
  <c r="D26" i="6"/>
  <c r="C8" i="6"/>
  <c r="C6" i="6"/>
  <c r="C11" i="6" l="1"/>
  <c r="C34" i="3"/>
  <c r="C22" i="3"/>
</calcChain>
</file>

<file path=xl/sharedStrings.xml><?xml version="1.0" encoding="utf-8"?>
<sst xmlns="http://schemas.openxmlformats.org/spreadsheetml/2006/main" count="221" uniqueCount="187">
  <si>
    <t>Отчет об изменениях в капитале</t>
  </si>
  <si>
    <t>АО "Фонд развития промышленности"</t>
  </si>
  <si>
    <t xml:space="preserve">   за три месяца, закончившихся 31.03.2023 года</t>
  </si>
  <si>
    <t>(в тысячах тенге)</t>
  </si>
  <si>
    <t>Акционерный капитал</t>
  </si>
  <si>
    <t>Дополнительный оплаченный капитал</t>
  </si>
  <si>
    <t>Резерв изменений справедливой стоимости долговых ценных бумаг</t>
  </si>
  <si>
    <t xml:space="preserve">Нераспределенная прибыль/
(накопленные убытки)
</t>
  </si>
  <si>
    <t xml:space="preserve">Итого
собственного капитала
</t>
  </si>
  <si>
    <t>Остаток на 01 января 2022 года</t>
  </si>
  <si>
    <t>Общий совокупный доход</t>
  </si>
  <si>
    <t>Прибыль за период</t>
  </si>
  <si>
    <t>Прочий совокупный доход</t>
  </si>
  <si>
    <t>Чистое изменение справедливой стоимости долговых ценных бумаг, оцениваемых по справедливой стоимости через прочий совокупный доход</t>
  </si>
  <si>
    <t xml:space="preserve">Итого прочего совокупного дохода </t>
  </si>
  <si>
    <t>Общий совокупный доход за период</t>
  </si>
  <si>
    <t>Операции с собственниками, отраженные непосредственно в составе капитала</t>
  </si>
  <si>
    <t>Выпуск акций</t>
  </si>
  <si>
    <t xml:space="preserve">Дисконт по выпушенным долговым ценным бумагам, за вычетом налогов </t>
  </si>
  <si>
    <t xml:space="preserve">Остаток на 31 марта 2022 года </t>
  </si>
  <si>
    <t>Остаток на 01 января 2023 года</t>
  </si>
  <si>
    <t>Дивиденды объявленные</t>
  </si>
  <si>
    <t>Дисконт по депозиту в Материнском банке</t>
  </si>
  <si>
    <t xml:space="preserve">Остаток на 31 марта 2023 года </t>
  </si>
  <si>
    <t xml:space="preserve">Заместитель Председателя Правления </t>
  </si>
  <si>
    <t>Ж. Ибрашева</t>
  </si>
  <si>
    <t xml:space="preserve">Главный бухгалтер                                                                                  </t>
  </si>
  <si>
    <t>А.Тулепбергенова</t>
  </si>
  <si>
    <t>Отчет о движении денежных средств</t>
  </si>
  <si>
    <t>за три месяца, закончившиеся 31.03.2023 г.</t>
  </si>
  <si>
    <t>ДВИЖЕНИЕ ДЕНЕЖНЫХ СРЕДСТВ ОТ ОПЕРАЦИОННОЙ ДЕЯТЕЛЬНОСТИ</t>
  </si>
  <si>
    <t>Процентные доходы полученные</t>
  </si>
  <si>
    <t xml:space="preserve">Долговые ценные бумаги, оцениваемые по справедливой стоимости через прочий совокупный доход </t>
  </si>
  <si>
    <t>Финансовая аренда клиентам</t>
  </si>
  <si>
    <t>Средства в финансовых учреждениях</t>
  </si>
  <si>
    <t xml:space="preserve">По денежным средствам, в т.ч. Соглашениям обратного РЕПО </t>
  </si>
  <si>
    <t>Процентные расходы выплаченные</t>
  </si>
  <si>
    <t>Выпущенные долговые ценные бумаги</t>
  </si>
  <si>
    <t>Займы от Материнской компании</t>
  </si>
  <si>
    <t>Займы и средства банков и прочих финансовых институтов</t>
  </si>
  <si>
    <t>Займы полученные от НУХ Байтерек</t>
  </si>
  <si>
    <t>Займы  полученные от Жасыл Даму</t>
  </si>
  <si>
    <t>Гарантии от материнского банка</t>
  </si>
  <si>
    <t xml:space="preserve">Чистые использование по операциям с иностранной валютой </t>
  </si>
  <si>
    <t>Чистые поступления по операциям со встроенными производными финансовыми инструментами</t>
  </si>
  <si>
    <t xml:space="preserve">Прочие поступления, нетто </t>
  </si>
  <si>
    <t>Комиссии уплаченные</t>
  </si>
  <si>
    <t>Общие и административные выплаты</t>
  </si>
  <si>
    <t xml:space="preserve">(Увеличение)/уменьшение операционных активов </t>
  </si>
  <si>
    <t xml:space="preserve">Счета и депозиты в банках </t>
  </si>
  <si>
    <t>Дебиторская задолженность по сделкам "обратного РЕПО"</t>
  </si>
  <si>
    <t xml:space="preserve">Займы, выданные клиентам  </t>
  </si>
  <si>
    <t>Займы, выданные лизинговым компаниям</t>
  </si>
  <si>
    <t>Дебиторская задолженность по договорам финансовой аренды</t>
  </si>
  <si>
    <t>Авансы, уплаченные по договорам финансовой аренды</t>
  </si>
  <si>
    <t>Активы, подлежащие переводу по договорам финансовой аренды</t>
  </si>
  <si>
    <t>Активы в форме права пользования</t>
  </si>
  <si>
    <t xml:space="preserve">Прочие активы </t>
  </si>
  <si>
    <t>Увеличение/(уменьшение) операционных обязательств</t>
  </si>
  <si>
    <t>Займы от Правительства Республики Казахстан</t>
  </si>
  <si>
    <t>Займы от банков и прочих финансовых институтов</t>
  </si>
  <si>
    <t>Текущие счета и вклады клиентов</t>
  </si>
  <si>
    <t>Кредиторская задолженность по сделкам "репо"</t>
  </si>
  <si>
    <t>Авансы, полученные по договорам финансовой аренды</t>
  </si>
  <si>
    <t>Доходы будущих периодов</t>
  </si>
  <si>
    <t xml:space="preserve">Кредиторская задолженность </t>
  </si>
  <si>
    <t>Прочие обязательства</t>
  </si>
  <si>
    <t>Чистое использование денежных средств в операционной деятельности до уплаты налогов</t>
  </si>
  <si>
    <t xml:space="preserve">Подоходный налог уплаченный </t>
  </si>
  <si>
    <t>Использование денежных средств в операционной деятельности</t>
  </si>
  <si>
    <t xml:space="preserve">ДВИЖЕНИЕ ДЕНЕЖНЫХ СРЕДСТВ ОТ ИНВЕСТИЦИОННОЙ ДЕЯТЕЛЬНОСТИ </t>
  </si>
  <si>
    <t xml:space="preserve">Выбытие основных средств и нематериальных активов </t>
  </si>
  <si>
    <t xml:space="preserve">Приобретение основных средств и нематериальных активов </t>
  </si>
  <si>
    <t xml:space="preserve">Приобретение активов, имеющихся в наличии для продажи </t>
  </si>
  <si>
    <t>Поступления от продажи и погашения долговых ценных бумаг оцениваемых по справедливой стоимости через прочий совокупный доход</t>
  </si>
  <si>
    <t>Поступление / (использование) денежных средств от / (в)  инвестиционной деятельности</t>
  </si>
  <si>
    <t xml:space="preserve">ДВИЖЕНИЕ ДЕНЕЖНЫХ СРЕДСТВ ОТ ФИНАНСОВОЙ ДЕЯТЕЛЬНОСТИ </t>
  </si>
  <si>
    <t>Вклад в уставный капитал</t>
  </si>
  <si>
    <t>Погашение Займов от Материнского Банка</t>
  </si>
  <si>
    <t>Займы полученные от Материнского Банка</t>
  </si>
  <si>
    <t>Займы  полученные от прочих финансовых институтов</t>
  </si>
  <si>
    <t>Погашение займов прочих финансовых институтов</t>
  </si>
  <si>
    <t>Оплата обязательств по аренде</t>
  </si>
  <si>
    <t>Дивиденды и прочие выплаты акционеру</t>
  </si>
  <si>
    <t xml:space="preserve">Поступление денежных средств от финансовой деятельности </t>
  </si>
  <si>
    <t xml:space="preserve">Чистое увеличение /(уменьшение) денежных средств и их эквивалентов </t>
  </si>
  <si>
    <t xml:space="preserve">Денежные средства и их эквиваленты на начало года </t>
  </si>
  <si>
    <t xml:space="preserve">Влияние изменений валютных курсов на величину денежных средств и их эквивалентов </t>
  </si>
  <si>
    <t>Влияние изменений величины ожидаемых кредитных убытков на величину денежных средств и их эквивалентов</t>
  </si>
  <si>
    <t>Денежные средства и их эквиваленты на конец периода</t>
  </si>
  <si>
    <t>Ж.Ибрашева</t>
  </si>
  <si>
    <t>Главный бухгалтер</t>
  </si>
  <si>
    <t>Отчет о финансовом положении</t>
  </si>
  <si>
    <t>по состоянию на 31 марта 2023 г.</t>
  </si>
  <si>
    <t>АКТИВЫ</t>
  </si>
  <si>
    <t>Денежные средства и их эквиваленты</t>
  </si>
  <si>
    <t>Счета и депозиты в банках</t>
  </si>
  <si>
    <t xml:space="preserve">Дебиторская задолженность по финансовой аренде </t>
  </si>
  <si>
    <t>Налог на добавленную стоимость к возмещению</t>
  </si>
  <si>
    <t>Займы, выданные банкам</t>
  </si>
  <si>
    <t>Займы, выданные Лизинговым компаниям</t>
  </si>
  <si>
    <t>Долговые ценные бумаги, оцениваемые по справедливой стоимости через прочий совокупный доход</t>
  </si>
  <si>
    <t>Активы для передачи по договорам финансовой аренды</t>
  </si>
  <si>
    <t>Основные средства и нематериальные активы</t>
  </si>
  <si>
    <t>Текущий налоговый актив</t>
  </si>
  <si>
    <t>-</t>
  </si>
  <si>
    <t>Итого активов</t>
  </si>
  <si>
    <t xml:space="preserve">ОБЯЗАТЕЛЬСТВА </t>
  </si>
  <si>
    <t>Займы от Материнского банка</t>
  </si>
  <si>
    <t xml:space="preserve">Займы и средства банков и прочих финансовых институтов </t>
  </si>
  <si>
    <t>Прочие займы</t>
  </si>
  <si>
    <t>Займы от НУХ "Байтерек"</t>
  </si>
  <si>
    <t>Выпушенные долговые ценные бумаги</t>
  </si>
  <si>
    <t>Кредиторская задолженность</t>
  </si>
  <si>
    <t>Государственные субсидии</t>
  </si>
  <si>
    <t>Итого обязательств</t>
  </si>
  <si>
    <t>СОБСТВЕННЫЙ КАПИТАЛ</t>
  </si>
  <si>
    <t xml:space="preserve">(Накопленный убыток)/нераспределенная прибыль </t>
  </si>
  <si>
    <t>Итого собственного капитала</t>
  </si>
  <si>
    <t>Всего обязательств и собственного капитала</t>
  </si>
  <si>
    <t xml:space="preserve">Отчет о прибыли или убытке и прочем совокупном доходе </t>
  </si>
  <si>
    <t xml:space="preserve">         АО "Фонд развития промышленности"</t>
  </si>
  <si>
    <t xml:space="preserve">                          за три месяца, закончившихся 31.03.2023 года</t>
  </si>
  <si>
    <t xml:space="preserve">      (в тысячах тенге)</t>
  </si>
  <si>
    <t>Процентные доходы, рассчитанные с использованием метода эффективной процентной ставки</t>
  </si>
  <si>
    <t>- Денежные средства и их эквиваленты</t>
  </si>
  <si>
    <t>- Счета и депозиты в банках</t>
  </si>
  <si>
    <t>- Долговые ценные бумаги, оцениваемые по справедливой стоимости через прочий совокупный доход</t>
  </si>
  <si>
    <t>- Займы, выданные банкам</t>
  </si>
  <si>
    <t>- Займы, выданные Лизинговым компаниям</t>
  </si>
  <si>
    <t>Прочие процентные доходы</t>
  </si>
  <si>
    <t xml:space="preserve">- Дебиторская задолженность по финансовой аренде </t>
  </si>
  <si>
    <t>Процентные расходы</t>
  </si>
  <si>
    <t xml:space="preserve">- Выпущенные долговые ценные бумаги </t>
  </si>
  <si>
    <t>- Займы от Материнского банка</t>
  </si>
  <si>
    <t>- Займы от НУХ "Байтерек"</t>
  </si>
  <si>
    <t>- Займы и средства банков и прочих финансовых институтов</t>
  </si>
  <si>
    <t>- Прочие займы</t>
  </si>
  <si>
    <t>- Обязательство по аренде</t>
  </si>
  <si>
    <t>- Гарантии от Материнского банка</t>
  </si>
  <si>
    <t>Чистый процентный доход</t>
  </si>
  <si>
    <t>Чистый убыток от операций с финансовыми инструментами, оцениваемыми по справедливый стоимости, изменения которой отражаются в составе прибыли или убытка за период</t>
  </si>
  <si>
    <t>Чистый прибыль от операций с иностранной валютой</t>
  </si>
  <si>
    <t>Чистая прибыль от выкупа выпущенных долговых ценных бумаг</t>
  </si>
  <si>
    <t>Чистый  реализованный доход/(убыток) от долговых ценных бумаг, оцениваемых по справедливой стоимости через прочий совокупный доход</t>
  </si>
  <si>
    <t>Прочие доходы, нетто</t>
  </si>
  <si>
    <t>Доход от операционной деятельности</t>
  </si>
  <si>
    <t>Кредитные убытки по долговым финансовым активам</t>
  </si>
  <si>
    <t xml:space="preserve">Прочие доходы/(убытки) от обесценения </t>
  </si>
  <si>
    <t>Общие административные расходы</t>
  </si>
  <si>
    <t xml:space="preserve">Заработная плата работников и налоги по заработной плате </t>
  </si>
  <si>
    <t xml:space="preserve">Амортизация основных средств и нематериальных активов </t>
  </si>
  <si>
    <t xml:space="preserve">Налоги, кроме налога на прибыль </t>
  </si>
  <si>
    <t xml:space="preserve">Прочие операционные расходы </t>
  </si>
  <si>
    <t>Прибыль до налогообложения</t>
  </si>
  <si>
    <t>Расход по подоходному налогу</t>
  </si>
  <si>
    <t>Прочий совокупный доход, за вычетом подоходного налога</t>
  </si>
  <si>
    <t>Статьи, которые реклассифицированы или могут быть впоследствии реклассифицированы в состав прибыли или убытка:</t>
  </si>
  <si>
    <t>Чистое изменение справедливой стоимости долговых ценных бумаг</t>
  </si>
  <si>
    <t>Итого прочего совокупного дохода за период, за вычетом подоходного налога</t>
  </si>
  <si>
    <t>Общий совокупный дохода за период</t>
  </si>
  <si>
    <t>Базовая прибыль на одну акцию в тенге</t>
  </si>
  <si>
    <t>Расчет балансовой стоимости 1 акции</t>
  </si>
  <si>
    <t>TA</t>
  </si>
  <si>
    <t>Активы по балансу</t>
  </si>
  <si>
    <t>итого активов</t>
  </si>
  <si>
    <t>IA</t>
  </si>
  <si>
    <t>Нематериальные активы</t>
  </si>
  <si>
    <t>TL</t>
  </si>
  <si>
    <t>Обязательства по балансу</t>
  </si>
  <si>
    <t>итого обязательств</t>
  </si>
  <si>
    <t>PS</t>
  </si>
  <si>
    <t>сальдо счета "Уставный капитал, привилегированные акции"</t>
  </si>
  <si>
    <t>NAV</t>
  </si>
  <si>
    <t>Чистые активы для простых акций</t>
  </si>
  <si>
    <t>NOcs</t>
  </si>
  <si>
    <t>Количество простых акций</t>
  </si>
  <si>
    <t>BVcs</t>
  </si>
  <si>
    <t>Балансовая стоимость одной акции (тг.)</t>
  </si>
  <si>
    <t>на 31.03.23 г.</t>
  </si>
  <si>
    <t>Акционерное общество "Фонд развития промышленности"</t>
  </si>
  <si>
    <t>Оборотно-сальдовая ведомость</t>
  </si>
  <si>
    <t>Период: 1 квартал 2023 г.</t>
  </si>
  <si>
    <t>Выводимые данные: сумма</t>
  </si>
  <si>
    <t>Прочие нематериальные активы</t>
  </si>
  <si>
    <t>Амортизация и обесценение прочих нематериальных активов</t>
  </si>
  <si>
    <t>Балансовая стоимость одной простой акции на 31.03.2023 г. составляет 175 562,76 тенге, на 31.12.2022 г. 172 788,16 тг.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</si>
</sst>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_);_(* \(#,##0\);_(* &quot;-&quot;??_);_(@_)"/>
    <numFmt numFmtId="165" formatCode="* #,##0_);* \(#,##0\);&quot;-&quot;??_);@"/>
    <numFmt numFmtId="166" formatCode="_(* #,##0_);_(* \(#,##0\);_(* &quot;-&quot;_);_(@_)"/>
    <numFmt numFmtId="167" formatCode="* #,##0.000_);* \(#,##0.000\);&quot;-&quot;??_);@"/>
    <numFmt numFmtId="168" formatCode="&quot;?.&quot;#,##0.00_);[Red]\(&quot;?.&quot;#,##0.00\)"/>
    <numFmt numFmtId="169" formatCode="0.00000"/>
  </numFmts>
  <fonts count="27" x14ac:knownFonts="1">
    <font>
      <sz val="11"/>
      <color theme="1"/>
      <name val="Calibri"/>
      <family val="2"/>
      <charset val="204"/>
      <scheme val="minor"/>
    </font>
    <font>
      <sz val="10"/>
      <name val="Courier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Courier"/>
      <family val="3"/>
    </font>
    <font>
      <sz val="8"/>
      <name val="Arial"/>
      <family val="2"/>
    </font>
    <font>
      <b/>
      <sz val="12"/>
      <color indexed="8"/>
      <name val="Times New Roman"/>
      <family val="1"/>
      <charset val="204"/>
    </font>
    <font>
      <sz val="10"/>
      <name val="Helv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Arial"/>
      <family val="2"/>
    </font>
    <font>
      <b/>
      <sz val="14"/>
      <color indexed="8"/>
      <name val="Times New Roman"/>
      <family val="1"/>
      <charset val="204"/>
    </font>
    <font>
      <sz val="12"/>
      <name val="Times New Roman"/>
      <family val="1"/>
    </font>
    <font>
      <b/>
      <sz val="10"/>
      <name val="Arial Cyr"/>
      <charset val="204"/>
    </font>
    <font>
      <b/>
      <sz val="10"/>
      <name val="Helv"/>
      <charset val="204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6" fillId="0" borderId="0"/>
    <xf numFmtId="0" fontId="1" fillId="0" borderId="0"/>
    <xf numFmtId="0" fontId="5" fillId="0" borderId="0"/>
    <xf numFmtId="0" fontId="9" fillId="0" borderId="0"/>
    <xf numFmtId="0" fontId="7" fillId="0" borderId="0"/>
    <xf numFmtId="168" fontId="16" fillId="0" borderId="0" applyFill="0" applyBorder="0" applyProtection="0"/>
    <xf numFmtId="0" fontId="7" fillId="0" borderId="0"/>
    <xf numFmtId="0" fontId="5" fillId="0" borderId="0"/>
    <xf numFmtId="0" fontId="9" fillId="0" borderId="0"/>
    <xf numFmtId="0" fontId="7" fillId="0" borderId="0"/>
    <xf numFmtId="0" fontId="7" fillId="0" borderId="0"/>
  </cellStyleXfs>
  <cellXfs count="215">
    <xf numFmtId="0" fontId="0" fillId="0" borderId="0" xfId="0"/>
    <xf numFmtId="0" fontId="3" fillId="0" borderId="0" xfId="1" applyFont="1" applyAlignment="1">
      <alignment horizontal="center" vertical="justify" wrapText="1"/>
    </xf>
    <xf numFmtId="0" fontId="4" fillId="0" borderId="0" xfId="1" applyFont="1" applyAlignment="1">
      <alignment horizontal="center" vertical="justify" wrapText="1"/>
    </xf>
    <xf numFmtId="0" fontId="4" fillId="0" borderId="0" xfId="2" applyFont="1" applyAlignment="1">
      <alignment horizontal="center" wrapText="1"/>
    </xf>
    <xf numFmtId="0" fontId="2" fillId="0" borderId="4" xfId="1" applyFont="1" applyBorder="1" applyAlignment="1">
      <alignment wrapText="1"/>
    </xf>
    <xf numFmtId="0" fontId="4" fillId="0" borderId="5" xfId="1" applyFont="1" applyBorder="1" applyAlignment="1">
      <alignment horizontal="center" wrapText="1"/>
    </xf>
    <xf numFmtId="0" fontId="4" fillId="0" borderId="6" xfId="1" applyFont="1" applyBorder="1" applyAlignment="1">
      <alignment horizontal="center" wrapText="1"/>
    </xf>
    <xf numFmtId="0" fontId="4" fillId="0" borderId="4" xfId="3" applyFont="1" applyBorder="1" applyAlignment="1">
      <alignment wrapText="1"/>
    </xf>
    <xf numFmtId="164" fontId="4" fillId="0" borderId="5" xfId="1" applyNumberFormat="1" applyFont="1" applyFill="1" applyBorder="1" applyAlignment="1" applyProtection="1">
      <alignment horizontal="center" wrapText="1"/>
    </xf>
    <xf numFmtId="164" fontId="4" fillId="0" borderId="6" xfId="1" applyNumberFormat="1" applyFont="1" applyFill="1" applyBorder="1" applyAlignment="1" applyProtection="1">
      <alignment horizontal="center" wrapText="1"/>
    </xf>
    <xf numFmtId="0" fontId="4" fillId="0" borderId="4" xfId="1" applyFont="1" applyBorder="1" applyAlignment="1">
      <alignment wrapText="1"/>
    </xf>
    <xf numFmtId="164" fontId="2" fillId="0" borderId="5" xfId="1" applyNumberFormat="1" applyFont="1" applyFill="1" applyBorder="1" applyAlignment="1" applyProtection="1">
      <alignment horizontal="center" wrapText="1"/>
    </xf>
    <xf numFmtId="164" fontId="2" fillId="0" borderId="6" xfId="1" applyNumberFormat="1" applyFont="1" applyFill="1" applyBorder="1" applyAlignment="1" applyProtection="1">
      <alignment horizontal="center" wrapText="1"/>
    </xf>
    <xf numFmtId="164" fontId="2" fillId="0" borderId="5" xfId="4" applyNumberFormat="1" applyFont="1" applyBorder="1" applyAlignment="1">
      <alignment horizontal="center"/>
    </xf>
    <xf numFmtId="164" fontId="4" fillId="0" borderId="5" xfId="1" applyNumberFormat="1" applyFont="1" applyBorder="1" applyAlignment="1">
      <alignment horizontal="center" wrapText="1"/>
    </xf>
    <xf numFmtId="164" fontId="2" fillId="0" borderId="5" xfId="1" applyNumberFormat="1" applyFont="1" applyBorder="1" applyAlignment="1">
      <alignment horizontal="center" wrapText="1"/>
    </xf>
    <xf numFmtId="165" fontId="4" fillId="0" borderId="5" xfId="1" applyNumberFormat="1" applyFont="1" applyBorder="1" applyAlignment="1">
      <alignment horizontal="center" wrapText="1"/>
    </xf>
    <xf numFmtId="164" fontId="2" fillId="0" borderId="6" xfId="1" applyNumberFormat="1" applyFont="1" applyBorder="1" applyAlignment="1">
      <alignment horizontal="center" wrapText="1"/>
    </xf>
    <xf numFmtId="0" fontId="2" fillId="2" borderId="7" xfId="1" applyFont="1" applyFill="1" applyBorder="1" applyAlignment="1">
      <alignment wrapText="1"/>
    </xf>
    <xf numFmtId="164" fontId="2" fillId="0" borderId="8" xfId="1" applyNumberFormat="1" applyFont="1" applyBorder="1" applyAlignment="1">
      <alignment horizontal="center" wrapText="1"/>
    </xf>
    <xf numFmtId="166" fontId="2" fillId="0" borderId="8" xfId="1" applyNumberFormat="1" applyFont="1" applyBorder="1" applyAlignment="1">
      <alignment horizontal="center" wrapText="1"/>
    </xf>
    <xf numFmtId="0" fontId="4" fillId="0" borderId="9" xfId="1" applyFont="1" applyBorder="1" applyAlignment="1">
      <alignment wrapText="1"/>
    </xf>
    <xf numFmtId="164" fontId="4" fillId="0" borderId="10" xfId="1" applyNumberFormat="1" applyFont="1" applyBorder="1" applyAlignment="1">
      <alignment horizontal="center" wrapText="1"/>
    </xf>
    <xf numFmtId="164" fontId="4" fillId="0" borderId="11" xfId="1" applyNumberFormat="1" applyFont="1" applyFill="1" applyBorder="1" applyAlignment="1" applyProtection="1">
      <alignment horizontal="center" wrapText="1"/>
    </xf>
    <xf numFmtId="0" fontId="4" fillId="0" borderId="12" xfId="1" applyFont="1" applyBorder="1" applyAlignment="1">
      <alignment wrapText="1"/>
    </xf>
    <xf numFmtId="164" fontId="4" fillId="0" borderId="13" xfId="1" applyNumberFormat="1" applyFont="1" applyFill="1" applyBorder="1" applyAlignment="1" applyProtection="1">
      <alignment horizontal="center" wrapText="1"/>
    </xf>
    <xf numFmtId="164" fontId="4" fillId="0" borderId="14" xfId="1" applyNumberFormat="1" applyFont="1" applyFill="1" applyBorder="1" applyAlignment="1" applyProtection="1">
      <alignment horizontal="center" wrapText="1"/>
    </xf>
    <xf numFmtId="0" fontId="8" fillId="0" borderId="0" xfId="5" applyFont="1" applyFill="1" applyBorder="1" applyAlignment="1" applyProtection="1">
      <alignment vertical="center" wrapText="1"/>
    </xf>
    <xf numFmtId="167" fontId="4" fillId="0" borderId="0" xfId="5" applyNumberFormat="1" applyFont="1" applyBorder="1" applyAlignment="1">
      <alignment vertical="top" wrapText="1"/>
    </xf>
    <xf numFmtId="165" fontId="4" fillId="0" borderId="0" xfId="4" applyNumberFormat="1" applyFont="1" applyBorder="1" applyAlignment="1">
      <alignment vertical="top"/>
    </xf>
    <xf numFmtId="0" fontId="8" fillId="0" borderId="0" xfId="0" applyNumberFormat="1" applyFont="1" applyFill="1" applyBorder="1" applyAlignment="1" applyProtection="1">
      <alignment vertical="center" wrapText="1"/>
    </xf>
    <xf numFmtId="165" fontId="4" fillId="0" borderId="0" xfId="0" applyNumberFormat="1" applyFont="1" applyBorder="1" applyAlignment="1">
      <alignment horizontal="center" vertical="top" wrapText="1"/>
    </xf>
    <xf numFmtId="0" fontId="2" fillId="0" borderId="0" xfId="1" applyFont="1" applyAlignment="1">
      <alignment horizontal="left" wrapText="1"/>
    </xf>
    <xf numFmtId="165" fontId="4" fillId="0" borderId="0" xfId="4" applyNumberFormat="1" applyFont="1" applyBorder="1" applyAlignment="1">
      <alignment vertical="top" wrapText="1"/>
    </xf>
    <xf numFmtId="0" fontId="4" fillId="0" borderId="0" xfId="1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6" applyFont="1" applyAlignment="1">
      <alignment horizontal="left"/>
    </xf>
    <xf numFmtId="0" fontId="2" fillId="0" borderId="0" xfId="6" applyFont="1" applyFill="1"/>
    <xf numFmtId="0" fontId="2" fillId="0" borderId="0" xfId="6" applyFont="1" applyAlignment="1">
      <alignment horizontal="center" wrapText="1"/>
    </xf>
    <xf numFmtId="0" fontId="2" fillId="0" borderId="0" xfId="6" applyFont="1"/>
    <xf numFmtId="0" fontId="4" fillId="0" borderId="0" xfId="6" applyFont="1" applyFill="1" applyAlignment="1">
      <alignment horizontal="right"/>
    </xf>
    <xf numFmtId="0" fontId="2" fillId="0" borderId="15" xfId="6" applyFont="1" applyBorder="1" applyAlignment="1">
      <alignment horizontal="left"/>
    </xf>
    <xf numFmtId="0" fontId="2" fillId="0" borderId="1" xfId="6" applyFont="1" applyFill="1" applyBorder="1"/>
    <xf numFmtId="14" fontId="4" fillId="0" borderId="2" xfId="6" applyNumberFormat="1" applyFont="1" applyFill="1" applyBorder="1" applyAlignment="1">
      <alignment horizontal="right" vertical="top" wrapText="1"/>
    </xf>
    <xf numFmtId="14" fontId="4" fillId="0" borderId="3" xfId="6" applyNumberFormat="1" applyFont="1" applyFill="1" applyBorder="1" applyAlignment="1">
      <alignment horizontal="right" vertical="top" wrapText="1"/>
    </xf>
    <xf numFmtId="0" fontId="4" fillId="0" borderId="16" xfId="6" applyFont="1" applyBorder="1" applyAlignment="1">
      <alignment horizontal="left"/>
    </xf>
    <xf numFmtId="0" fontId="4" fillId="0" borderId="4" xfId="6" applyFont="1" applyFill="1" applyBorder="1" applyAlignment="1"/>
    <xf numFmtId="0" fontId="2" fillId="0" borderId="5" xfId="6" applyFont="1" applyFill="1" applyBorder="1"/>
    <xf numFmtId="0" fontId="2" fillId="0" borderId="6" xfId="6" applyFont="1" applyFill="1" applyBorder="1"/>
    <xf numFmtId="0" fontId="2" fillId="0" borderId="16" xfId="6" applyFont="1" applyBorder="1" applyAlignment="1">
      <alignment horizontal="left"/>
    </xf>
    <xf numFmtId="0" fontId="2" fillId="0" borderId="4" xfId="6" applyFont="1" applyFill="1" applyBorder="1"/>
    <xf numFmtId="165" fontId="2" fillId="0" borderId="5" xfId="7" applyNumberFormat="1" applyFont="1" applyFill="1" applyBorder="1" applyAlignment="1" applyProtection="1">
      <alignment horizontal="right"/>
    </xf>
    <xf numFmtId="0" fontId="2" fillId="0" borderId="16" xfId="8" applyFont="1" applyFill="1" applyBorder="1" applyAlignment="1">
      <alignment horizontal="left"/>
    </xf>
    <xf numFmtId="0" fontId="2" fillId="0" borderId="4" xfId="6" applyFont="1" applyFill="1" applyBorder="1" applyAlignment="1">
      <alignment wrapText="1"/>
    </xf>
    <xf numFmtId="0" fontId="2" fillId="0" borderId="4" xfId="8" applyFont="1" applyFill="1" applyBorder="1" applyAlignment="1">
      <alignment horizontal="left" indent="3"/>
    </xf>
    <xf numFmtId="165" fontId="10" fillId="0" borderId="5" xfId="7" applyNumberFormat="1" applyFont="1" applyFill="1" applyBorder="1" applyAlignment="1" applyProtection="1">
      <alignment horizontal="right"/>
    </xf>
    <xf numFmtId="165" fontId="10" fillId="0" borderId="6" xfId="7" applyNumberFormat="1" applyFont="1" applyFill="1" applyBorder="1" applyAlignment="1" applyProtection="1">
      <alignment horizontal="right"/>
    </xf>
    <xf numFmtId="165" fontId="8" fillId="0" borderId="5" xfId="7" applyNumberFormat="1" applyFont="1" applyFill="1" applyBorder="1" applyAlignment="1" applyProtection="1">
      <alignment horizontal="right"/>
    </xf>
    <xf numFmtId="0" fontId="4" fillId="0" borderId="4" xfId="6" applyFont="1" applyFill="1" applyBorder="1" applyAlignment="1">
      <alignment wrapText="1"/>
    </xf>
    <xf numFmtId="165" fontId="4" fillId="0" borderId="5" xfId="6" applyNumberFormat="1" applyFont="1" applyFill="1" applyBorder="1" applyAlignment="1">
      <alignment wrapText="1"/>
    </xf>
    <xf numFmtId="165" fontId="4" fillId="0" borderId="6" xfId="6" applyNumberFormat="1" applyFont="1" applyBorder="1" applyAlignment="1">
      <alignment wrapText="1"/>
    </xf>
    <xf numFmtId="0" fontId="4" fillId="0" borderId="4" xfId="7" applyFont="1" applyFill="1" applyBorder="1" applyAlignment="1">
      <alignment wrapText="1"/>
    </xf>
    <xf numFmtId="165" fontId="2" fillId="0" borderId="5" xfId="6" applyNumberFormat="1" applyFont="1" applyFill="1" applyBorder="1" applyAlignment="1" applyProtection="1">
      <alignment horizontal="right"/>
    </xf>
    <xf numFmtId="165" fontId="2" fillId="0" borderId="17" xfId="6" applyNumberFormat="1" applyFont="1" applyFill="1" applyBorder="1" applyAlignment="1" applyProtection="1">
      <alignment horizontal="right"/>
    </xf>
    <xf numFmtId="165" fontId="2" fillId="0" borderId="6" xfId="6" applyNumberFormat="1" applyFont="1" applyFill="1" applyBorder="1" applyAlignment="1" applyProtection="1">
      <alignment horizontal="right"/>
    </xf>
    <xf numFmtId="0" fontId="2" fillId="0" borderId="18" xfId="6" applyFont="1" applyFill="1" applyBorder="1"/>
    <xf numFmtId="0" fontId="2" fillId="0" borderId="0" xfId="6" applyFont="1" applyFill="1" applyBorder="1"/>
    <xf numFmtId="0" fontId="2" fillId="0" borderId="19" xfId="6" applyFont="1" applyBorder="1"/>
    <xf numFmtId="3" fontId="2" fillId="0" borderId="0" xfId="6" applyNumberFormat="1" applyFont="1" applyFill="1" applyBorder="1"/>
    <xf numFmtId="165" fontId="10" fillId="0" borderId="0" xfId="7" applyNumberFormat="1" applyFont="1" applyFill="1" applyBorder="1" applyAlignment="1" applyProtection="1">
      <alignment horizontal="right"/>
    </xf>
    <xf numFmtId="3" fontId="2" fillId="0" borderId="0" xfId="6" applyNumberFormat="1" applyFont="1"/>
    <xf numFmtId="0" fontId="4" fillId="0" borderId="20" xfId="6" applyFont="1" applyFill="1" applyBorder="1" applyAlignment="1">
      <alignment wrapText="1"/>
    </xf>
    <xf numFmtId="165" fontId="8" fillId="0" borderId="21" xfId="7" applyNumberFormat="1" applyFont="1" applyFill="1" applyBorder="1" applyAlignment="1" applyProtection="1">
      <alignment horizontal="right"/>
    </xf>
    <xf numFmtId="0" fontId="4" fillId="0" borderId="0" xfId="6" applyFont="1" applyAlignment="1">
      <alignment horizontal="left" wrapText="1"/>
    </xf>
    <xf numFmtId="0" fontId="4" fillId="0" borderId="0" xfId="6" applyFont="1" applyFill="1" applyAlignment="1">
      <alignment wrapText="1"/>
    </xf>
    <xf numFmtId="165" fontId="2" fillId="0" borderId="0" xfId="6" applyNumberFormat="1" applyFont="1" applyFill="1"/>
    <xf numFmtId="0" fontId="8" fillId="0" borderId="0" xfId="4" applyNumberFormat="1" applyFont="1" applyFill="1" applyBorder="1" applyAlignment="1" applyProtection="1">
      <alignment horizontal="left" vertical="center" wrapText="1"/>
    </xf>
    <xf numFmtId="0" fontId="8" fillId="0" borderId="0" xfId="4" applyNumberFormat="1" applyFont="1" applyFill="1" applyBorder="1" applyAlignment="1" applyProtection="1">
      <alignment vertical="center" wrapText="1"/>
    </xf>
    <xf numFmtId="165" fontId="4" fillId="0" borderId="0" xfId="4" applyNumberFormat="1" applyFont="1" applyFill="1" applyBorder="1" applyAlignment="1">
      <alignment vertical="top" wrapText="1"/>
    </xf>
    <xf numFmtId="0" fontId="4" fillId="0" borderId="0" xfId="6" applyFont="1" applyAlignment="1">
      <alignment horizontal="left"/>
    </xf>
    <xf numFmtId="0" fontId="4" fillId="0" borderId="0" xfId="6" applyFont="1" applyFill="1"/>
    <xf numFmtId="3" fontId="4" fillId="0" borderId="0" xfId="6" applyNumberFormat="1" applyFont="1" applyFill="1"/>
    <xf numFmtId="0" fontId="2" fillId="0" borderId="0" xfId="5" applyFont="1" applyFill="1"/>
    <xf numFmtId="0" fontId="0" fillId="0" borderId="0" xfId="0" applyFill="1"/>
    <xf numFmtId="0" fontId="4" fillId="0" borderId="0" xfId="5" applyFont="1" applyFill="1" applyAlignment="1">
      <alignment horizontal="center" vertical="justify"/>
    </xf>
    <xf numFmtId="0" fontId="11" fillId="0" borderId="0" xfId="5" applyFont="1" applyFill="1" applyAlignment="1">
      <alignment horizontal="right"/>
    </xf>
    <xf numFmtId="0" fontId="4" fillId="0" borderId="22" xfId="5" applyFont="1" applyFill="1" applyBorder="1"/>
    <xf numFmtId="14" fontId="4" fillId="0" borderId="23" xfId="5" applyNumberFormat="1" applyFont="1" applyFill="1" applyBorder="1" applyAlignment="1">
      <alignment horizontal="right" vertical="center" wrapText="1"/>
    </xf>
    <xf numFmtId="0" fontId="4" fillId="0" borderId="12" xfId="5" applyFont="1" applyFill="1" applyBorder="1"/>
    <xf numFmtId="0" fontId="4" fillId="0" borderId="13" xfId="5" applyFont="1" applyFill="1" applyBorder="1"/>
    <xf numFmtId="0" fontId="4" fillId="0" borderId="14" xfId="5" applyFont="1" applyFill="1" applyBorder="1"/>
    <xf numFmtId="0" fontId="12" fillId="0" borderId="4" xfId="5" applyNumberFormat="1" applyFont="1" applyFill="1" applyBorder="1" applyAlignment="1" applyProtection="1">
      <alignment vertical="center" wrapText="1"/>
    </xf>
    <xf numFmtId="166" fontId="2" fillId="0" borderId="5" xfId="5" applyNumberFormat="1" applyFont="1" applyFill="1" applyBorder="1"/>
    <xf numFmtId="166" fontId="4" fillId="0" borderId="6" xfId="5" applyNumberFormat="1" applyFont="1" applyFill="1" applyBorder="1"/>
    <xf numFmtId="0" fontId="10" fillId="0" borderId="4" xfId="5" applyNumberFormat="1" applyFont="1" applyFill="1" applyBorder="1" applyAlignment="1" applyProtection="1">
      <alignment vertical="center" wrapText="1"/>
    </xf>
    <xf numFmtId="38" fontId="2" fillId="0" borderId="5" xfId="9" applyNumberFormat="1" applyFont="1" applyBorder="1" applyAlignment="1">
      <alignment horizontal="right" wrapText="1"/>
    </xf>
    <xf numFmtId="166" fontId="0" fillId="0" borderId="0" xfId="0" applyNumberFormat="1" applyFill="1"/>
    <xf numFmtId="38" fontId="2" fillId="0" borderId="5" xfId="9" applyNumberFormat="1" applyFont="1" applyFill="1" applyBorder="1" applyAlignment="1">
      <alignment horizontal="right" wrapText="1"/>
    </xf>
    <xf numFmtId="166" fontId="2" fillId="0" borderId="5" xfId="5" applyNumberFormat="1" applyFont="1" applyFill="1" applyBorder="1" applyAlignment="1"/>
    <xf numFmtId="0" fontId="12" fillId="0" borderId="22" xfId="5" applyNumberFormat="1" applyFont="1" applyFill="1" applyBorder="1" applyAlignment="1" applyProtection="1">
      <alignment vertical="center" wrapText="1"/>
    </xf>
    <xf numFmtId="166" fontId="4" fillId="0" borderId="24" xfId="5" applyNumberFormat="1" applyFont="1" applyFill="1" applyBorder="1"/>
    <xf numFmtId="0" fontId="13" fillId="0" borderId="12" xfId="5" applyFont="1" applyFill="1" applyBorder="1" applyAlignment="1">
      <alignment vertical="center"/>
    </xf>
    <xf numFmtId="166" fontId="2" fillId="0" borderId="14" xfId="5" applyNumberFormat="1" applyFont="1" applyFill="1" applyBorder="1"/>
    <xf numFmtId="166" fontId="2" fillId="0" borderId="6" xfId="5" applyNumberFormat="1" applyFont="1" applyFill="1" applyBorder="1"/>
    <xf numFmtId="165" fontId="4" fillId="0" borderId="23" xfId="5" applyNumberFormat="1" applyFont="1" applyFill="1" applyBorder="1" applyAlignment="1">
      <alignment vertical="top" wrapText="1"/>
    </xf>
    <xf numFmtId="165" fontId="4" fillId="0" borderId="0" xfId="5" applyNumberFormat="1" applyFont="1" applyFill="1" applyBorder="1" applyAlignment="1">
      <alignment vertical="top" wrapText="1"/>
    </xf>
    <xf numFmtId="0" fontId="2" fillId="0" borderId="4" xfId="5" applyNumberFormat="1" applyFont="1" applyFill="1" applyBorder="1" applyAlignment="1" applyProtection="1">
      <alignment vertical="center" wrapText="1"/>
    </xf>
    <xf numFmtId="0" fontId="12" fillId="0" borderId="25" xfId="5" applyNumberFormat="1" applyFont="1" applyFill="1" applyBorder="1" applyAlignment="1" applyProtection="1">
      <alignment vertical="center" wrapText="1"/>
    </xf>
    <xf numFmtId="165" fontId="4" fillId="0" borderId="26" xfId="5" applyNumberFormat="1" applyFont="1" applyFill="1" applyBorder="1" applyAlignment="1">
      <alignment vertical="top" wrapText="1"/>
    </xf>
    <xf numFmtId="0" fontId="8" fillId="0" borderId="0" xfId="5" applyNumberFormat="1" applyFont="1" applyFill="1" applyBorder="1" applyAlignment="1" applyProtection="1">
      <alignment vertical="center" wrapText="1"/>
    </xf>
    <xf numFmtId="165" fontId="4" fillId="0" borderId="0" xfId="4" applyNumberFormat="1" applyFont="1" applyFill="1" applyBorder="1" applyAlignment="1">
      <alignment vertical="top"/>
    </xf>
    <xf numFmtId="165" fontId="0" fillId="0" borderId="0" xfId="0" applyNumberFormat="1" applyFill="1"/>
    <xf numFmtId="0" fontId="2" fillId="0" borderId="0" xfId="4" applyFont="1"/>
    <xf numFmtId="0" fontId="3" fillId="0" borderId="0" xfId="4" applyFont="1" applyAlignment="1">
      <alignment vertical="justify"/>
    </xf>
    <xf numFmtId="0" fontId="4" fillId="0" borderId="0" xfId="4" applyFont="1" applyAlignment="1">
      <alignment horizontal="center" vertical="justify"/>
    </xf>
    <xf numFmtId="0" fontId="2" fillId="0" borderId="0" xfId="4" applyFont="1" applyAlignment="1">
      <alignment vertical="justify"/>
    </xf>
    <xf numFmtId="0" fontId="4" fillId="0" borderId="0" xfId="4" applyFont="1" applyAlignment="1">
      <alignment horizontal="center"/>
    </xf>
    <xf numFmtId="0" fontId="2" fillId="0" borderId="9" xfId="4" applyFont="1" applyBorder="1"/>
    <xf numFmtId="14" fontId="4" fillId="0" borderId="11" xfId="4" applyNumberFormat="1" applyFont="1" applyBorder="1" applyAlignment="1">
      <alignment vertical="center" wrapText="1"/>
    </xf>
    <xf numFmtId="0" fontId="8" fillId="0" borderId="1" xfId="4" applyFont="1" applyBorder="1" applyAlignment="1">
      <alignment vertical="center" wrapText="1"/>
    </xf>
    <xf numFmtId="165" fontId="4" fillId="0" borderId="2" xfId="4" applyNumberFormat="1" applyFont="1" applyBorder="1"/>
    <xf numFmtId="49" fontId="14" fillId="0" borderId="4" xfId="4" applyNumberFormat="1" applyFont="1" applyBorder="1" applyAlignment="1">
      <alignment vertical="center"/>
    </xf>
    <xf numFmtId="165" fontId="2" fillId="0" borderId="5" xfId="4" applyNumberFormat="1" applyFont="1" applyBorder="1"/>
    <xf numFmtId="49" fontId="14" fillId="0" borderId="4" xfId="4" applyNumberFormat="1" applyFont="1" applyBorder="1" applyAlignment="1">
      <alignment vertical="center" wrapText="1"/>
    </xf>
    <xf numFmtId="165" fontId="2" fillId="0" borderId="17" xfId="4" applyNumberFormat="1" applyFont="1" applyBorder="1"/>
    <xf numFmtId="4" fontId="8" fillId="0" borderId="4" xfId="4" applyNumberFormat="1" applyFont="1" applyBorder="1" applyAlignment="1">
      <alignment vertical="center" wrapText="1"/>
    </xf>
    <xf numFmtId="165" fontId="4" fillId="0" borderId="5" xfId="4" applyNumberFormat="1" applyFont="1" applyBorder="1"/>
    <xf numFmtId="0" fontId="8" fillId="0" borderId="4" xfId="4" applyFont="1" applyBorder="1" applyAlignment="1">
      <alignment vertical="center"/>
    </xf>
    <xf numFmtId="49" fontId="15" fillId="0" borderId="4" xfId="4" applyNumberFormat="1" applyFont="1" applyBorder="1" applyAlignment="1">
      <alignment vertical="center" wrapText="1"/>
    </xf>
    <xf numFmtId="165" fontId="2" fillId="0" borderId="5" xfId="4" applyNumberFormat="1" applyFont="1" applyBorder="1" applyAlignment="1">
      <alignment vertical="center"/>
    </xf>
    <xf numFmtId="165" fontId="2" fillId="0" borderId="5" xfId="10" applyNumberFormat="1" applyFont="1" applyFill="1" applyBorder="1"/>
    <xf numFmtId="0" fontId="17" fillId="0" borderId="4" xfId="4" applyFont="1" applyBorder="1" applyAlignment="1">
      <alignment vertical="center" wrapText="1"/>
    </xf>
    <xf numFmtId="165" fontId="18" fillId="0" borderId="5" xfId="4" applyNumberFormat="1" applyFont="1" applyBorder="1"/>
    <xf numFmtId="0" fontId="8" fillId="0" borderId="4" xfId="4" applyFont="1" applyBorder="1" applyAlignment="1">
      <alignment vertical="center" wrapText="1"/>
    </xf>
    <xf numFmtId="165" fontId="4" fillId="0" borderId="6" xfId="4" applyNumberFormat="1" applyFont="1" applyBorder="1"/>
    <xf numFmtId="0" fontId="10" fillId="0" borderId="4" xfId="4" applyFont="1" applyBorder="1" applyAlignment="1">
      <alignment vertical="center" wrapText="1"/>
    </xf>
    <xf numFmtId="3" fontId="19" fillId="2" borderId="5" xfId="11" applyNumberFormat="1" applyFont="1" applyFill="1" applyBorder="1" applyAlignment="1">
      <alignment horizontal="right"/>
    </xf>
    <xf numFmtId="0" fontId="2" fillId="0" borderId="4" xfId="0" applyFont="1" applyBorder="1" applyAlignment="1">
      <alignment vertical="center" wrapText="1"/>
    </xf>
    <xf numFmtId="0" fontId="10" fillId="0" borderId="4" xfId="4" applyFont="1" applyBorder="1" applyAlignment="1">
      <alignment horizontal="left" vertical="center" wrapText="1" indent="2"/>
    </xf>
    <xf numFmtId="165" fontId="2" fillId="0" borderId="5" xfId="4" applyNumberFormat="1" applyFont="1" applyBorder="1" applyAlignment="1">
      <alignment horizontal="center"/>
    </xf>
    <xf numFmtId="165" fontId="2" fillId="0" borderId="5" xfId="4" applyNumberFormat="1" applyFont="1" applyBorder="1" applyAlignment="1">
      <alignment horizontal="right"/>
    </xf>
    <xf numFmtId="0" fontId="20" fillId="0" borderId="4" xfId="4" applyFont="1" applyBorder="1" applyAlignment="1">
      <alignment vertical="center" wrapText="1"/>
    </xf>
    <xf numFmtId="165" fontId="3" fillId="0" borderId="5" xfId="4" applyNumberFormat="1" applyFont="1" applyBorder="1"/>
    <xf numFmtId="0" fontId="8" fillId="0" borderId="4" xfId="12" applyFont="1" applyBorder="1" applyAlignment="1">
      <alignment vertical="top" wrapText="1"/>
    </xf>
    <xf numFmtId="165" fontId="2" fillId="0" borderId="6" xfId="4" applyNumberFormat="1" applyFont="1" applyBorder="1"/>
    <xf numFmtId="0" fontId="14" fillId="0" borderId="4" xfId="12" applyFont="1" applyBorder="1" applyAlignment="1">
      <alignment vertical="top" wrapText="1"/>
    </xf>
    <xf numFmtId="49" fontId="2" fillId="0" borderId="4" xfId="12" applyNumberFormat="1" applyFont="1" applyBorder="1" applyAlignment="1">
      <alignment vertical="top" wrapText="1"/>
    </xf>
    <xf numFmtId="0" fontId="17" fillId="0" borderId="7" xfId="12" applyFont="1" applyBorder="1" applyAlignment="1">
      <alignment vertical="top" wrapText="1"/>
    </xf>
    <xf numFmtId="165" fontId="18" fillId="0" borderId="8" xfId="4" applyNumberFormat="1" applyFont="1" applyBorder="1"/>
    <xf numFmtId="0" fontId="17" fillId="0" borderId="20" xfId="12" applyFont="1" applyBorder="1" applyAlignment="1">
      <alignment vertical="top" wrapText="1"/>
    </xf>
    <xf numFmtId="165" fontId="18" fillId="0" borderId="21" xfId="4" applyNumberFormat="1" applyFont="1" applyBorder="1"/>
    <xf numFmtId="0" fontId="21" fillId="0" borderId="13" xfId="0" applyFont="1" applyBorder="1" applyAlignment="1">
      <alignment wrapText="1"/>
    </xf>
    <xf numFmtId="4" fontId="2" fillId="0" borderId="13" xfId="4" applyNumberFormat="1" applyFont="1" applyBorder="1"/>
    <xf numFmtId="0" fontId="21" fillId="0" borderId="0" xfId="0" applyFont="1" applyAlignment="1">
      <alignment wrapText="1"/>
    </xf>
    <xf numFmtId="0" fontId="8" fillId="0" borderId="0" xfId="5" applyFont="1" applyAlignment="1">
      <alignment vertical="center" wrapText="1"/>
    </xf>
    <xf numFmtId="167" fontId="4" fillId="0" borderId="0" xfId="5" applyNumberFormat="1" applyFont="1" applyAlignment="1">
      <alignment vertical="top" wrapText="1"/>
    </xf>
    <xf numFmtId="165" fontId="4" fillId="0" borderId="0" xfId="4" applyNumberFormat="1" applyFont="1" applyAlignment="1">
      <alignment vertical="top"/>
    </xf>
    <xf numFmtId="0" fontId="8" fillId="0" borderId="0" xfId="4" applyFont="1" applyAlignment="1">
      <alignment vertical="center" wrapText="1"/>
    </xf>
    <xf numFmtId="165" fontId="4" fillId="0" borderId="0" xfId="4" applyNumberFormat="1" applyFont="1" applyAlignment="1">
      <alignment vertical="top" wrapText="1"/>
    </xf>
    <xf numFmtId="165" fontId="2" fillId="0" borderId="0" xfId="4" applyNumberFormat="1" applyFont="1"/>
    <xf numFmtId="4" fontId="2" fillId="0" borderId="0" xfId="4" applyNumberFormat="1" applyFont="1"/>
    <xf numFmtId="4" fontId="2" fillId="0" borderId="0" xfId="0" applyNumberFormat="1" applyFont="1"/>
    <xf numFmtId="3" fontId="2" fillId="0" borderId="0" xfId="4" applyNumberFormat="1" applyFont="1"/>
    <xf numFmtId="0" fontId="2" fillId="0" borderId="0" xfId="5" applyFont="1" applyFill="1" applyAlignment="1">
      <alignment horizontal="center" wrapText="1"/>
    </xf>
    <xf numFmtId="0" fontId="4" fillId="0" borderId="0" xfId="5" applyFont="1" applyFill="1" applyAlignment="1">
      <alignment horizontal="center" vertical="justify" wrapText="1"/>
    </xf>
    <xf numFmtId="0" fontId="4" fillId="0" borderId="0" xfId="5" applyFont="1" applyFill="1" applyAlignment="1">
      <alignment horizontal="center" vertical="justify"/>
    </xf>
    <xf numFmtId="0" fontId="2" fillId="0" borderId="0" xfId="4" applyFont="1" applyAlignment="1">
      <alignment wrapText="1"/>
    </xf>
    <xf numFmtId="0" fontId="3" fillId="0" borderId="0" xfId="4" applyFont="1" applyAlignment="1">
      <alignment horizontal="center" vertical="justify" wrapText="1"/>
    </xf>
    <xf numFmtId="0" fontId="3" fillId="0" borderId="0" xfId="6" applyFont="1" applyAlignment="1">
      <alignment horizontal="center" vertical="justify" wrapText="1"/>
    </xf>
    <xf numFmtId="0" fontId="3" fillId="0" borderId="0" xfId="0" applyFont="1" applyAlignment="1">
      <alignment horizontal="center" vertical="justify"/>
    </xf>
    <xf numFmtId="0" fontId="4" fillId="0" borderId="3" xfId="1" applyFont="1" applyBorder="1" applyAlignment="1">
      <alignment horizontal="center" wrapText="1"/>
    </xf>
    <xf numFmtId="0" fontId="4" fillId="0" borderId="6" xfId="1" applyFont="1" applyBorder="1" applyAlignment="1">
      <alignment horizontal="center" wrapText="1"/>
    </xf>
    <xf numFmtId="0" fontId="2" fillId="0" borderId="0" xfId="1" applyFont="1" applyAlignment="1">
      <alignment horizontal="center" wrapText="1"/>
    </xf>
    <xf numFmtId="0" fontId="3" fillId="0" borderId="0" xfId="1" applyFont="1" applyAlignment="1">
      <alignment horizontal="center" vertical="justify" wrapText="1"/>
    </xf>
    <xf numFmtId="0" fontId="2" fillId="0" borderId="1" xfId="1" applyFont="1" applyBorder="1" applyAlignment="1">
      <alignment wrapText="1"/>
    </xf>
    <xf numFmtId="0" fontId="2" fillId="0" borderId="4" xfId="1" applyFont="1" applyBorder="1" applyAlignment="1">
      <alignment wrapText="1"/>
    </xf>
    <xf numFmtId="0" fontId="4" fillId="0" borderId="2" xfId="1" applyFont="1" applyBorder="1" applyAlignment="1">
      <alignment horizontal="center" wrapText="1"/>
    </xf>
    <xf numFmtId="0" fontId="4" fillId="0" borderId="5" xfId="1" applyFont="1" applyBorder="1" applyAlignment="1">
      <alignment horizontal="center" wrapText="1"/>
    </xf>
    <xf numFmtId="2" fontId="12" fillId="0" borderId="0" xfId="5" applyNumberFormat="1" applyFont="1" applyFill="1" applyBorder="1" applyAlignment="1" applyProtection="1">
      <alignment vertical="center" wrapText="1"/>
    </xf>
    <xf numFmtId="2" fontId="0" fillId="0" borderId="0" xfId="0" applyNumberFormat="1" applyBorder="1" applyAlignment="1">
      <alignment wrapText="1"/>
    </xf>
    <xf numFmtId="0" fontId="12" fillId="0" borderId="0" xfId="5" applyNumberFormat="1" applyFont="1" applyFill="1" applyBorder="1" applyAlignment="1" applyProtection="1">
      <alignment vertical="center" wrapText="1"/>
    </xf>
    <xf numFmtId="0" fontId="0" fillId="0" borderId="0" xfId="0" applyFill="1" applyBorder="1"/>
    <xf numFmtId="0" fontId="9" fillId="0" borderId="0" xfId="13"/>
    <xf numFmtId="0" fontId="7" fillId="0" borderId="0" xfId="14"/>
    <xf numFmtId="0" fontId="22" fillId="0" borderId="0" xfId="13" applyFont="1"/>
    <xf numFmtId="14" fontId="23" fillId="0" borderId="0" xfId="13" applyNumberFormat="1" applyFont="1" applyAlignment="1">
      <alignment horizontal="right"/>
    </xf>
    <xf numFmtId="14" fontId="9" fillId="0" borderId="0" xfId="13" applyNumberFormat="1"/>
    <xf numFmtId="4" fontId="9" fillId="0" borderId="0" xfId="13" applyNumberFormat="1"/>
    <xf numFmtId="3" fontId="9" fillId="0" borderId="0" xfId="13" applyNumberFormat="1"/>
    <xf numFmtId="4" fontId="23" fillId="0" borderId="0" xfId="13" applyNumberFormat="1" applyFont="1"/>
    <xf numFmtId="0" fontId="9" fillId="0" borderId="0" xfId="13" applyAlignment="1">
      <alignment wrapText="1"/>
    </xf>
    <xf numFmtId="4" fontId="9" fillId="0" borderId="0" xfId="13" applyNumberFormat="1" applyAlignment="1">
      <alignment wrapText="1"/>
    </xf>
    <xf numFmtId="0" fontId="9" fillId="0" borderId="0" xfId="13" applyFont="1"/>
    <xf numFmtId="169" fontId="9" fillId="0" borderId="0" xfId="13" applyNumberFormat="1"/>
    <xf numFmtId="0" fontId="23" fillId="0" borderId="0" xfId="13" applyFont="1"/>
    <xf numFmtId="1" fontId="7" fillId="0" borderId="7" xfId="15" applyNumberFormat="1" applyFont="1" applyBorder="1" applyAlignment="1">
      <alignment horizontal="left" vertical="top" wrapText="1"/>
    </xf>
    <xf numFmtId="0" fontId="7" fillId="0" borderId="27" xfId="15" applyNumberFormat="1" applyFont="1" applyBorder="1" applyAlignment="1">
      <alignment horizontal="left" vertical="top" wrapText="1" indent="2"/>
    </xf>
    <xf numFmtId="0" fontId="7" fillId="0" borderId="27" xfId="15" applyNumberFormat="1" applyFont="1" applyBorder="1" applyAlignment="1">
      <alignment horizontal="right" vertical="top" wrapText="1"/>
    </xf>
    <xf numFmtId="40" fontId="7" fillId="0" borderId="27" xfId="15" applyNumberFormat="1" applyFont="1" applyBorder="1" applyAlignment="1">
      <alignment horizontal="right" vertical="top" wrapText="1"/>
    </xf>
    <xf numFmtId="40" fontId="7" fillId="0" borderId="28" xfId="15" applyNumberFormat="1" applyFont="1" applyBorder="1" applyAlignment="1">
      <alignment horizontal="right" vertical="top" wrapText="1"/>
    </xf>
    <xf numFmtId="0" fontId="24" fillId="0" borderId="0" xfId="14" applyNumberFormat="1" applyFont="1" applyAlignment="1">
      <alignment horizontal="left"/>
    </xf>
    <xf numFmtId="0" fontId="25" fillId="0" borderId="0" xfId="14" applyNumberFormat="1" applyFont="1" applyAlignment="1">
      <alignment horizontal="center"/>
    </xf>
    <xf numFmtId="0" fontId="24" fillId="0" borderId="0" xfId="14" applyNumberFormat="1" applyFont="1" applyAlignment="1">
      <alignment horizontal="center"/>
    </xf>
    <xf numFmtId="0" fontId="26" fillId="0" borderId="0" xfId="14" applyFont="1" applyAlignment="1">
      <alignment horizontal="left"/>
    </xf>
    <xf numFmtId="1" fontId="7" fillId="3" borderId="7" xfId="14" applyNumberFormat="1" applyFont="1" applyFill="1" applyBorder="1" applyAlignment="1">
      <alignment horizontal="left" vertical="top" wrapText="1"/>
    </xf>
    <xf numFmtId="0" fontId="7" fillId="3" borderId="27" xfId="14" applyNumberFormat="1" applyFont="1" applyFill="1" applyBorder="1" applyAlignment="1">
      <alignment horizontal="left" vertical="top" wrapText="1"/>
    </xf>
    <xf numFmtId="40" fontId="7" fillId="3" borderId="27" xfId="14" applyNumberFormat="1" applyFont="1" applyFill="1" applyBorder="1" applyAlignment="1">
      <alignment horizontal="right" vertical="top" wrapText="1"/>
    </xf>
    <xf numFmtId="1" fontId="7" fillId="0" borderId="7" xfId="14" applyNumberFormat="1" applyFont="1" applyBorder="1" applyAlignment="1">
      <alignment horizontal="left" vertical="top" wrapText="1"/>
    </xf>
    <xf numFmtId="0" fontId="7" fillId="0" borderId="17" xfId="14" applyNumberFormat="1" applyFont="1" applyBorder="1" applyAlignment="1">
      <alignment horizontal="left" vertical="top" wrapText="1" indent="2"/>
    </xf>
    <xf numFmtId="0" fontId="7" fillId="0" borderId="29" xfId="14" applyNumberFormat="1" applyFont="1" applyBorder="1" applyAlignment="1">
      <alignment horizontal="left" vertical="top" wrapText="1" indent="2"/>
    </xf>
    <xf numFmtId="40" fontId="26" fillId="2" borderId="27" xfId="14" applyNumberFormat="1" applyFont="1" applyFill="1" applyBorder="1" applyAlignment="1">
      <alignment horizontal="right" vertical="top" wrapText="1"/>
    </xf>
    <xf numFmtId="0" fontId="26" fillId="2" borderId="27" xfId="14" applyNumberFormat="1" applyFont="1" applyFill="1" applyBorder="1" applyAlignment="1">
      <alignment horizontal="right" vertical="top" wrapText="1"/>
    </xf>
    <xf numFmtId="0" fontId="26" fillId="2" borderId="28" xfId="14" applyNumberFormat="1" applyFont="1" applyFill="1" applyBorder="1" applyAlignment="1">
      <alignment horizontal="right" vertical="top" wrapText="1"/>
    </xf>
    <xf numFmtId="0" fontId="7" fillId="0" borderId="27" xfId="14" applyNumberFormat="1" applyFont="1" applyBorder="1" applyAlignment="1">
      <alignment horizontal="left" vertical="top" wrapText="1" indent="2"/>
    </xf>
    <xf numFmtId="4" fontId="9" fillId="0" borderId="0" xfId="13" applyNumberFormat="1" applyFill="1"/>
  </cellXfs>
  <cellStyles count="16">
    <cellStyle name="Debit" xfId="10"/>
    <cellStyle name="Обычный" xfId="0" builtinId="0"/>
    <cellStyle name="Обычный 2" xfId="3"/>
    <cellStyle name="Обычный 2_Ф.1 и Ф.2 пак.отч.БРК по 30.09.2012г." xfId="7"/>
    <cellStyle name="Обычный 2_Формы 1,2 в БРК за 11 мес2012г" xfId="12"/>
    <cellStyle name="Обычный 3" xfId="1"/>
    <cellStyle name="Обычный 4" xfId="2"/>
    <cellStyle name="Обычный 4 2" xfId="6"/>
    <cellStyle name="Обычный 5" xfId="14"/>
    <cellStyle name="Обычный_ДДС12" xfId="5"/>
    <cellStyle name="Обычный_ОСВ" xfId="15"/>
    <cellStyle name="Обычный_Отчет о движении ДС 2кв2011г." xfId="8"/>
    <cellStyle name="Обычный_ф.1-" xfId="9"/>
    <cellStyle name="Обычный_Ф.1 и Ф.2 пак.отч.БРК по 30.09.2012г." xfId="4"/>
    <cellStyle name="Обычный_ф.2" xfId="11"/>
    <cellStyle name="Стиль 1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95;&#1077;&#1090;&#1099;/&#1045;&#1078;&#1077;&#1082;&#1074;&#1072;&#1088;&#1090;&#1072;&#1083;&#1100;&#1085;&#1072;&#1103;%20&#1086;&#1090;&#1095;&#1077;&#1090;&#1085;&#1086;&#1089;&#1090;&#1100;%20&#1074;%20&#1041;&#1056;&#1050;/2023%20&#1075;&#1086;&#1076;/&#1056;&#1072;&#1089;&#1096;&#1080;&#1092;&#1088;&#1086;&#1074;&#1082;&#1080;/&#1088;&#1072;&#1089;&#1095;&#1077;&#1090;%20&#1072;&#1082;&#1094;&#1080;&#1081;_31.03.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  <sheetName val="2022_1кв"/>
      <sheetName val="2022 ак_1кв"/>
      <sheetName val="2022_2кв "/>
      <sheetName val="2022 ак_2кв"/>
      <sheetName val="2022_3кв "/>
      <sheetName val="2022 ак_3кв "/>
      <sheetName val="2022_4кв"/>
      <sheetName val="2022 ак_4кв"/>
      <sheetName val="2023_1кв"/>
      <sheetName val="2023 ак_1кв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3">
          <cell r="B23">
            <v>1370686766</v>
          </cell>
        </row>
        <row r="35">
          <cell r="B35">
            <v>1162242004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4"/>
  <sheetViews>
    <sheetView workbookViewId="0">
      <selection activeCell="G38" sqref="G38"/>
    </sheetView>
  </sheetViews>
  <sheetFormatPr defaultColWidth="9.109375" defaultRowHeight="14.4" outlineLevelRow="1" x14ac:dyDescent="0.3"/>
  <cols>
    <col min="1" max="1" width="62.109375" style="83" customWidth="1"/>
    <col min="2" max="2" width="23.44140625" style="83" customWidth="1"/>
    <col min="3" max="4" width="23.6640625" style="83" customWidth="1"/>
    <col min="5" max="16384" width="9.109375" style="83"/>
  </cols>
  <sheetData>
    <row r="1" spans="1:3" ht="15.6" x14ac:dyDescent="0.3">
      <c r="A1" s="82"/>
      <c r="B1" s="163"/>
      <c r="C1" s="163"/>
    </row>
    <row r="2" spans="1:3" ht="15.6" x14ac:dyDescent="0.3">
      <c r="A2" s="164" t="s">
        <v>92</v>
      </c>
      <c r="B2" s="164"/>
      <c r="C2" s="164"/>
    </row>
    <row r="3" spans="1:3" ht="15.6" x14ac:dyDescent="0.3">
      <c r="A3" s="164" t="s">
        <v>1</v>
      </c>
      <c r="B3" s="164"/>
      <c r="C3" s="164"/>
    </row>
    <row r="4" spans="1:3" ht="15.6" x14ac:dyDescent="0.3">
      <c r="A4" s="165" t="s">
        <v>93</v>
      </c>
      <c r="B4" s="165"/>
      <c r="C4" s="165"/>
    </row>
    <row r="5" spans="1:3" ht="15.6" x14ac:dyDescent="0.3">
      <c r="A5" s="84"/>
      <c r="B5" s="84"/>
      <c r="C5" s="84"/>
    </row>
    <row r="6" spans="1:3" ht="16.2" thickBot="1" x14ac:dyDescent="0.35">
      <c r="A6" s="82"/>
      <c r="B6" s="82"/>
      <c r="C6" s="85" t="s">
        <v>3</v>
      </c>
    </row>
    <row r="7" spans="1:3" ht="28.5" customHeight="1" thickBot="1" x14ac:dyDescent="0.35">
      <c r="A7" s="86"/>
      <c r="B7" s="87">
        <v>45016</v>
      </c>
      <c r="C7" s="87">
        <v>44926</v>
      </c>
    </row>
    <row r="8" spans="1:3" ht="15.6" x14ac:dyDescent="0.3">
      <c r="A8" s="88"/>
      <c r="B8" s="89"/>
      <c r="C8" s="90"/>
    </row>
    <row r="9" spans="1:3" ht="21.6" customHeight="1" x14ac:dyDescent="0.3">
      <c r="A9" s="91" t="s">
        <v>94</v>
      </c>
      <c r="B9" s="92"/>
      <c r="C9" s="93"/>
    </row>
    <row r="10" spans="1:3" ht="25.95" customHeight="1" x14ac:dyDescent="0.3">
      <c r="A10" s="94" t="s">
        <v>95</v>
      </c>
      <c r="B10" s="95">
        <v>519380613</v>
      </c>
      <c r="C10" s="95">
        <v>547964142</v>
      </c>
    </row>
    <row r="11" spans="1:3" ht="15.6" customHeight="1" x14ac:dyDescent="0.3">
      <c r="A11" s="94" t="s">
        <v>96</v>
      </c>
      <c r="B11" s="95">
        <v>30189500</v>
      </c>
      <c r="C11" s="95">
        <v>30189500</v>
      </c>
    </row>
    <row r="12" spans="1:3" ht="23.4" customHeight="1" x14ac:dyDescent="0.3">
      <c r="A12" s="94" t="s">
        <v>97</v>
      </c>
      <c r="B12" s="95">
        <v>509557011</v>
      </c>
      <c r="C12" s="97">
        <v>495027838</v>
      </c>
    </row>
    <row r="13" spans="1:3" ht="23.4" customHeight="1" x14ac:dyDescent="0.3">
      <c r="A13" s="94" t="s">
        <v>98</v>
      </c>
      <c r="B13" s="97">
        <v>25044843</v>
      </c>
      <c r="C13" s="97">
        <v>24603971</v>
      </c>
    </row>
    <row r="14" spans="1:3" ht="21" customHeight="1" x14ac:dyDescent="0.3">
      <c r="A14" s="94" t="s">
        <v>99</v>
      </c>
      <c r="B14" s="95">
        <v>9582652</v>
      </c>
      <c r="C14" s="95">
        <v>9272630</v>
      </c>
    </row>
    <row r="15" spans="1:3" ht="21" customHeight="1" x14ac:dyDescent="0.3">
      <c r="A15" s="94" t="s">
        <v>100</v>
      </c>
      <c r="B15" s="95">
        <v>3031897</v>
      </c>
      <c r="C15" s="95">
        <v>2934500</v>
      </c>
    </row>
    <row r="16" spans="1:3" ht="34.950000000000003" customHeight="1" x14ac:dyDescent="0.3">
      <c r="A16" s="94" t="s">
        <v>101</v>
      </c>
      <c r="B16" s="95">
        <v>2006212</v>
      </c>
      <c r="C16" s="95">
        <v>1972500</v>
      </c>
    </row>
    <row r="17" spans="1:3" ht="22.95" customHeight="1" x14ac:dyDescent="0.3">
      <c r="A17" s="94" t="s">
        <v>54</v>
      </c>
      <c r="B17" s="95">
        <v>260572906</v>
      </c>
      <c r="C17" s="95">
        <v>239108057</v>
      </c>
    </row>
    <row r="18" spans="1:3" ht="19.95" customHeight="1" x14ac:dyDescent="0.3">
      <c r="A18" s="94" t="s">
        <v>102</v>
      </c>
      <c r="B18" s="95">
        <v>9378753</v>
      </c>
      <c r="C18" s="95">
        <v>3899344</v>
      </c>
    </row>
    <row r="19" spans="1:3" ht="16.95" customHeight="1" x14ac:dyDescent="0.3">
      <c r="A19" s="94" t="s">
        <v>103</v>
      </c>
      <c r="B19" s="95">
        <v>216007</v>
      </c>
      <c r="C19" s="95">
        <v>202179</v>
      </c>
    </row>
    <row r="20" spans="1:3" ht="15.75" hidden="1" customHeight="1" outlineLevel="1" x14ac:dyDescent="0.3">
      <c r="A20" s="94" t="s">
        <v>104</v>
      </c>
      <c r="B20" s="95" t="s">
        <v>105</v>
      </c>
      <c r="C20" s="98" t="s">
        <v>105</v>
      </c>
    </row>
    <row r="21" spans="1:3" ht="16.2" collapsed="1" thickBot="1" x14ac:dyDescent="0.35">
      <c r="A21" s="94" t="s">
        <v>57</v>
      </c>
      <c r="B21" s="97">
        <v>1726372</v>
      </c>
      <c r="C21" s="95">
        <v>1342384</v>
      </c>
    </row>
    <row r="22" spans="1:3" ht="16.2" thickBot="1" x14ac:dyDescent="0.35">
      <c r="A22" s="99" t="s">
        <v>106</v>
      </c>
      <c r="B22" s="100">
        <v>1370686766</v>
      </c>
      <c r="C22" s="100">
        <f>SUM(C10:C21)</f>
        <v>1356517045</v>
      </c>
    </row>
    <row r="23" spans="1:3" ht="15.6" x14ac:dyDescent="0.3">
      <c r="A23" s="101"/>
      <c r="B23" s="102"/>
      <c r="C23" s="102"/>
    </row>
    <row r="24" spans="1:3" ht="15.6" x14ac:dyDescent="0.3">
      <c r="A24" s="91" t="s">
        <v>107</v>
      </c>
      <c r="B24" s="103"/>
      <c r="C24" s="103"/>
    </row>
    <row r="25" spans="1:3" ht="15.6" customHeight="1" x14ac:dyDescent="0.3">
      <c r="A25" s="94" t="s">
        <v>108</v>
      </c>
      <c r="B25" s="95">
        <v>347654106</v>
      </c>
      <c r="C25" s="95">
        <v>332620907</v>
      </c>
    </row>
    <row r="26" spans="1:3" ht="19.95" customHeight="1" x14ac:dyDescent="0.3">
      <c r="A26" s="94" t="s">
        <v>109</v>
      </c>
      <c r="B26" s="95">
        <v>4881646</v>
      </c>
      <c r="C26" s="95">
        <v>6044226</v>
      </c>
    </row>
    <row r="27" spans="1:3" ht="20.399999999999999" customHeight="1" x14ac:dyDescent="0.3">
      <c r="A27" s="94" t="s">
        <v>110</v>
      </c>
      <c r="B27" s="95">
        <v>4576066</v>
      </c>
      <c r="C27" s="95">
        <v>4423859</v>
      </c>
    </row>
    <row r="28" spans="1:3" ht="15.6" x14ac:dyDescent="0.3">
      <c r="A28" s="94" t="s">
        <v>111</v>
      </c>
      <c r="B28" s="95">
        <v>97827098</v>
      </c>
      <c r="C28" s="95">
        <v>94772730</v>
      </c>
    </row>
    <row r="29" spans="1:3" ht="23.4" customHeight="1" x14ac:dyDescent="0.3">
      <c r="A29" s="94" t="s">
        <v>112</v>
      </c>
      <c r="B29" s="95">
        <v>145556420</v>
      </c>
      <c r="C29" s="95">
        <v>143849884</v>
      </c>
    </row>
    <row r="30" spans="1:3" ht="22.95" customHeight="1" x14ac:dyDescent="0.3">
      <c r="A30" s="94" t="s">
        <v>63</v>
      </c>
      <c r="B30" s="95">
        <v>42001204</v>
      </c>
      <c r="C30" s="95">
        <v>39826280</v>
      </c>
    </row>
    <row r="31" spans="1:3" ht="21" customHeight="1" x14ac:dyDescent="0.3">
      <c r="A31" s="94" t="s">
        <v>113</v>
      </c>
      <c r="B31" s="97">
        <v>8351180</v>
      </c>
      <c r="C31" s="95">
        <v>9728175</v>
      </c>
    </row>
    <row r="32" spans="1:3" ht="15.6" customHeight="1" x14ac:dyDescent="0.3">
      <c r="A32" s="94" t="s">
        <v>114</v>
      </c>
      <c r="B32" s="97">
        <v>510353643</v>
      </c>
      <c r="C32" s="95">
        <v>517564858</v>
      </c>
    </row>
    <row r="33" spans="1:4" ht="16.2" thickBot="1" x14ac:dyDescent="0.35">
      <c r="A33" s="94" t="s">
        <v>66</v>
      </c>
      <c r="B33" s="97">
        <v>1040641</v>
      </c>
      <c r="C33" s="97">
        <v>2540387</v>
      </c>
    </row>
    <row r="34" spans="1:4" ht="16.2" thickBot="1" x14ac:dyDescent="0.35">
      <c r="A34" s="99" t="s">
        <v>115</v>
      </c>
      <c r="B34" s="104">
        <v>1162242004</v>
      </c>
      <c r="C34" s="104">
        <f>SUM(C25:C33)</f>
        <v>1151371306</v>
      </c>
    </row>
    <row r="35" spans="1:4" ht="15.6" x14ac:dyDescent="0.3">
      <c r="A35" s="101"/>
      <c r="B35" s="102"/>
      <c r="C35" s="102"/>
    </row>
    <row r="36" spans="1:4" ht="15.6" x14ac:dyDescent="0.3">
      <c r="A36" s="91" t="s">
        <v>116</v>
      </c>
      <c r="B36" s="103"/>
      <c r="C36" s="103"/>
    </row>
    <row r="37" spans="1:4" ht="15.6" x14ac:dyDescent="0.3">
      <c r="A37" s="94" t="s">
        <v>4</v>
      </c>
      <c r="B37" s="95">
        <v>154415658</v>
      </c>
      <c r="C37" s="95">
        <v>154415658</v>
      </c>
    </row>
    <row r="38" spans="1:4" ht="22.95" customHeight="1" x14ac:dyDescent="0.3">
      <c r="A38" s="94" t="s">
        <v>5</v>
      </c>
      <c r="B38" s="95">
        <v>14316998</v>
      </c>
      <c r="C38" s="95">
        <v>14316998</v>
      </c>
    </row>
    <row r="39" spans="1:4" ht="27.6" customHeight="1" x14ac:dyDescent="0.3">
      <c r="A39" s="106" t="s">
        <v>6</v>
      </c>
      <c r="B39" s="98">
        <v>-66190</v>
      </c>
      <c r="C39" s="98">
        <v>-77788</v>
      </c>
    </row>
    <row r="40" spans="1:4" ht="27.6" customHeight="1" thickBot="1" x14ac:dyDescent="0.35">
      <c r="A40" s="106" t="s">
        <v>117</v>
      </c>
      <c r="B40" s="95">
        <v>39778296</v>
      </c>
      <c r="C40" s="95">
        <v>36490871</v>
      </c>
    </row>
    <row r="41" spans="1:4" ht="16.2" customHeight="1" thickBot="1" x14ac:dyDescent="0.35">
      <c r="A41" s="107" t="s">
        <v>118</v>
      </c>
      <c r="B41" s="108">
        <v>208444762</v>
      </c>
      <c r="C41" s="108">
        <v>205145739</v>
      </c>
      <c r="D41" s="96"/>
    </row>
    <row r="42" spans="1:4" ht="21.6" customHeight="1" thickBot="1" x14ac:dyDescent="0.35">
      <c r="A42" s="99" t="s">
        <v>119</v>
      </c>
      <c r="B42" s="104">
        <v>1370686766</v>
      </c>
      <c r="C42" s="104">
        <v>1354851426</v>
      </c>
    </row>
    <row r="43" spans="1:4" ht="21.6" customHeight="1" x14ac:dyDescent="0.3">
      <c r="A43" s="180"/>
      <c r="B43" s="105"/>
      <c r="C43" s="105"/>
      <c r="D43" s="181"/>
    </row>
    <row r="44" spans="1:4" ht="25.95" customHeight="1" x14ac:dyDescent="0.3">
      <c r="A44" s="178" t="s">
        <v>186</v>
      </c>
      <c r="B44" s="178"/>
      <c r="C44" s="179"/>
      <c r="D44" s="179"/>
    </row>
    <row r="45" spans="1:4" ht="15.6" x14ac:dyDescent="0.3">
      <c r="A45" s="109" t="s">
        <v>24</v>
      </c>
      <c r="B45" s="105"/>
      <c r="C45" s="110" t="s">
        <v>25</v>
      </c>
    </row>
    <row r="46" spans="1:4" ht="15.6" x14ac:dyDescent="0.3">
      <c r="A46" s="77"/>
      <c r="B46" s="105"/>
      <c r="C46" s="78"/>
    </row>
    <row r="47" spans="1:4" ht="15.6" x14ac:dyDescent="0.3">
      <c r="A47" s="77" t="s">
        <v>91</v>
      </c>
      <c r="B47" s="78"/>
      <c r="C47" s="78" t="s">
        <v>27</v>
      </c>
    </row>
    <row r="48" spans="1:4" x14ac:dyDescent="0.3">
      <c r="B48" s="111"/>
      <c r="C48" s="111"/>
    </row>
    <row r="50" spans="2:3" x14ac:dyDescent="0.3">
      <c r="B50" s="111"/>
      <c r="C50" s="111"/>
    </row>
    <row r="51" spans="2:3" x14ac:dyDescent="0.3">
      <c r="B51" s="96"/>
    </row>
    <row r="54" spans="2:3" x14ac:dyDescent="0.3">
      <c r="B54" s="96"/>
    </row>
  </sheetData>
  <mergeCells count="5">
    <mergeCell ref="B1:C1"/>
    <mergeCell ref="A2:C2"/>
    <mergeCell ref="A3:C3"/>
    <mergeCell ref="A4:C4"/>
    <mergeCell ref="A44:D44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1"/>
  <sheetViews>
    <sheetView topLeftCell="A37" workbookViewId="0">
      <selection activeCell="A16" sqref="A16"/>
    </sheetView>
  </sheetViews>
  <sheetFormatPr defaultColWidth="10.44140625" defaultRowHeight="15.6" outlineLevelRow="2" x14ac:dyDescent="0.3"/>
  <cols>
    <col min="1" max="1" width="82" style="112" customWidth="1"/>
    <col min="2" max="2" width="18.109375" style="112" customWidth="1"/>
    <col min="3" max="3" width="23.5546875" style="112" customWidth="1"/>
    <col min="4" max="7" width="8.5546875" style="112" customWidth="1"/>
    <col min="8" max="10" width="1.109375" style="112" customWidth="1"/>
    <col min="11" max="16384" width="10.44140625" style="112"/>
  </cols>
  <sheetData>
    <row r="1" spans="1:3" x14ac:dyDescent="0.3">
      <c r="B1" s="166"/>
      <c r="C1" s="166"/>
    </row>
    <row r="2" spans="1:3" ht="17.399999999999999" x14ac:dyDescent="0.3">
      <c r="A2" s="167" t="s">
        <v>120</v>
      </c>
      <c r="B2" s="167"/>
      <c r="C2" s="167"/>
    </row>
    <row r="3" spans="1:3" ht="19.5" customHeight="1" x14ac:dyDescent="0.3">
      <c r="A3" s="167" t="s">
        <v>121</v>
      </c>
      <c r="B3" s="167"/>
      <c r="C3" s="167"/>
    </row>
    <row r="4" spans="1:3" ht="17.399999999999999" x14ac:dyDescent="0.3">
      <c r="A4" s="167" t="s">
        <v>122</v>
      </c>
      <c r="B4" s="167"/>
      <c r="C4" s="113"/>
    </row>
    <row r="5" spans="1:3" x14ac:dyDescent="0.3">
      <c r="A5" s="114"/>
      <c r="B5" s="115"/>
      <c r="C5" s="115"/>
    </row>
    <row r="6" spans="1:3" ht="16.2" thickBot="1" x14ac:dyDescent="0.35">
      <c r="A6" s="116"/>
      <c r="B6" s="116"/>
      <c r="C6" s="116" t="s">
        <v>123</v>
      </c>
    </row>
    <row r="7" spans="1:3" ht="16.2" thickBot="1" x14ac:dyDescent="0.35">
      <c r="A7" s="117"/>
      <c r="B7" s="118">
        <v>45016</v>
      </c>
      <c r="C7" s="118">
        <v>44651</v>
      </c>
    </row>
    <row r="8" spans="1:3" ht="31.2" x14ac:dyDescent="0.3">
      <c r="A8" s="119" t="s">
        <v>124</v>
      </c>
      <c r="B8" s="120">
        <v>6374497</v>
      </c>
      <c r="C8" s="120">
        <v>5122689</v>
      </c>
    </row>
    <row r="9" spans="1:3" outlineLevel="1" x14ac:dyDescent="0.3">
      <c r="A9" s="121" t="s">
        <v>125</v>
      </c>
      <c r="B9" s="122">
        <v>5190195</v>
      </c>
      <c r="C9" s="122">
        <v>1031265</v>
      </c>
    </row>
    <row r="10" spans="1:3" outlineLevel="1" x14ac:dyDescent="0.3">
      <c r="A10" s="121" t="s">
        <v>126</v>
      </c>
      <c r="B10" s="122">
        <v>750000</v>
      </c>
      <c r="C10" s="122">
        <v>4069310</v>
      </c>
    </row>
    <row r="11" spans="1:3" ht="31.2" outlineLevel="1" x14ac:dyDescent="0.3">
      <c r="A11" s="123" t="s">
        <v>127</v>
      </c>
      <c r="B11" s="122">
        <v>22114</v>
      </c>
      <c r="C11" s="122">
        <v>22114</v>
      </c>
    </row>
    <row r="12" spans="1:3" outlineLevel="1" x14ac:dyDescent="0.3">
      <c r="A12" s="123" t="s">
        <v>128</v>
      </c>
      <c r="B12" s="122">
        <v>314469</v>
      </c>
      <c r="C12" s="122"/>
    </row>
    <row r="13" spans="1:3" outlineLevel="1" x14ac:dyDescent="0.3">
      <c r="A13" s="123" t="s">
        <v>129</v>
      </c>
      <c r="B13" s="122">
        <v>97719</v>
      </c>
      <c r="C13" s="124"/>
    </row>
    <row r="14" spans="1:3" x14ac:dyDescent="0.3">
      <c r="A14" s="125" t="s">
        <v>130</v>
      </c>
      <c r="B14" s="126">
        <v>12809864</v>
      </c>
      <c r="C14" s="126">
        <v>10707070</v>
      </c>
    </row>
    <row r="15" spans="1:3" outlineLevel="1" x14ac:dyDescent="0.3">
      <c r="A15" s="123" t="s">
        <v>131</v>
      </c>
      <c r="B15" s="122">
        <v>12809864</v>
      </c>
      <c r="C15" s="122">
        <v>10707070</v>
      </c>
    </row>
    <row r="16" spans="1:3" x14ac:dyDescent="0.3">
      <c r="A16" s="127" t="s">
        <v>132</v>
      </c>
      <c r="B16" s="126">
        <v>-10739420</v>
      </c>
      <c r="C16" s="126">
        <v>-10358424</v>
      </c>
    </row>
    <row r="17" spans="1:3" outlineLevel="1" x14ac:dyDescent="0.3">
      <c r="A17" s="128" t="s">
        <v>133</v>
      </c>
      <c r="B17" s="129">
        <v>-4581535</v>
      </c>
      <c r="C17" s="129">
        <v>-4589960</v>
      </c>
    </row>
    <row r="18" spans="1:3" outlineLevel="2" x14ac:dyDescent="0.3">
      <c r="A18" s="123" t="s">
        <v>134</v>
      </c>
      <c r="B18" s="129">
        <v>-5687427</v>
      </c>
      <c r="C18" s="129">
        <v>-5297821</v>
      </c>
    </row>
    <row r="19" spans="1:3" outlineLevel="2" x14ac:dyDescent="0.3">
      <c r="A19" s="123" t="s">
        <v>135</v>
      </c>
      <c r="B19" s="129">
        <v>-150637</v>
      </c>
      <c r="C19" s="129">
        <v>-15000</v>
      </c>
    </row>
    <row r="20" spans="1:3" outlineLevel="2" x14ac:dyDescent="0.3">
      <c r="A20" s="123" t="s">
        <v>136</v>
      </c>
      <c r="B20" s="130">
        <v>-181165</v>
      </c>
      <c r="C20" s="130">
        <v>-443493</v>
      </c>
    </row>
    <row r="21" spans="1:3" outlineLevel="2" x14ac:dyDescent="0.3">
      <c r="A21" s="123" t="s">
        <v>137</v>
      </c>
      <c r="B21" s="130">
        <v>-133957</v>
      </c>
      <c r="C21" s="130"/>
    </row>
    <row r="22" spans="1:3" outlineLevel="2" x14ac:dyDescent="0.3">
      <c r="A22" s="123" t="s">
        <v>138</v>
      </c>
      <c r="B22" s="130">
        <v>-4699</v>
      </c>
      <c r="C22" s="130">
        <v>-8240</v>
      </c>
    </row>
    <row r="23" spans="1:3" outlineLevel="2" x14ac:dyDescent="0.3">
      <c r="A23" s="123" t="s">
        <v>139</v>
      </c>
      <c r="B23" s="130">
        <v>0</v>
      </c>
      <c r="C23" s="130">
        <v>-3910</v>
      </c>
    </row>
    <row r="24" spans="1:3" ht="16.8" x14ac:dyDescent="0.3">
      <c r="A24" s="131" t="s">
        <v>140</v>
      </c>
      <c r="B24" s="132">
        <v>8444941</v>
      </c>
      <c r="C24" s="132">
        <v>5471335</v>
      </c>
    </row>
    <row r="25" spans="1:3" x14ac:dyDescent="0.3">
      <c r="A25" s="133"/>
      <c r="B25" s="126"/>
      <c r="C25" s="134"/>
    </row>
    <row r="26" spans="1:3" ht="46.8" x14ac:dyDescent="0.3">
      <c r="A26" s="135" t="s">
        <v>141</v>
      </c>
      <c r="B26" s="122">
        <v>0</v>
      </c>
      <c r="C26" s="122">
        <v>-866612</v>
      </c>
    </row>
    <row r="27" spans="1:3" x14ac:dyDescent="0.3">
      <c r="A27" s="135" t="s">
        <v>142</v>
      </c>
      <c r="B27" s="122">
        <v>-110349</v>
      </c>
      <c r="C27" s="122">
        <v>156605</v>
      </c>
    </row>
    <row r="28" spans="1:3" x14ac:dyDescent="0.3">
      <c r="A28" s="135" t="s">
        <v>143</v>
      </c>
      <c r="B28" s="122"/>
      <c r="C28" s="122"/>
    </row>
    <row r="29" spans="1:3" ht="31.2" x14ac:dyDescent="0.3">
      <c r="A29" s="135" t="s">
        <v>144</v>
      </c>
      <c r="B29" s="122"/>
      <c r="C29" s="136"/>
    </row>
    <row r="30" spans="1:3" x14ac:dyDescent="0.3">
      <c r="A30" s="135" t="s">
        <v>145</v>
      </c>
      <c r="B30" s="122">
        <v>46991</v>
      </c>
      <c r="C30" s="122">
        <v>269918</v>
      </c>
    </row>
    <row r="31" spans="1:3" ht="16.8" x14ac:dyDescent="0.3">
      <c r="A31" s="131" t="s">
        <v>146</v>
      </c>
      <c r="B31" s="132">
        <v>8381583</v>
      </c>
      <c r="C31" s="132">
        <v>5031246</v>
      </c>
    </row>
    <row r="32" spans="1:3" x14ac:dyDescent="0.3">
      <c r="A32" s="137" t="s">
        <v>147</v>
      </c>
      <c r="B32" s="122">
        <v>-3950470</v>
      </c>
      <c r="C32" s="122">
        <v>-19001</v>
      </c>
    </row>
    <row r="33" spans="1:3" x14ac:dyDescent="0.3">
      <c r="A33" s="137" t="s">
        <v>148</v>
      </c>
      <c r="B33" s="122">
        <v>3542</v>
      </c>
      <c r="C33" s="122">
        <v>-3106</v>
      </c>
    </row>
    <row r="34" spans="1:3" x14ac:dyDescent="0.3">
      <c r="A34" s="133" t="s">
        <v>149</v>
      </c>
      <c r="B34" s="126">
        <v>-546219</v>
      </c>
      <c r="C34" s="126">
        <v>-451093</v>
      </c>
    </row>
    <row r="35" spans="1:3" outlineLevel="1" x14ac:dyDescent="0.3">
      <c r="A35" s="138" t="s">
        <v>150</v>
      </c>
      <c r="B35" s="139">
        <v>-384067</v>
      </c>
      <c r="C35" s="139">
        <v>-324451</v>
      </c>
    </row>
    <row r="36" spans="1:3" outlineLevel="1" x14ac:dyDescent="0.3">
      <c r="A36" s="138" t="s">
        <v>151</v>
      </c>
      <c r="B36" s="139">
        <v>-25121</v>
      </c>
      <c r="C36" s="139">
        <v>-15906</v>
      </c>
    </row>
    <row r="37" spans="1:3" outlineLevel="1" x14ac:dyDescent="0.3">
      <c r="A37" s="138" t="s">
        <v>152</v>
      </c>
      <c r="B37" s="140">
        <v>-9117</v>
      </c>
      <c r="C37" s="140">
        <v>-9816</v>
      </c>
    </row>
    <row r="38" spans="1:3" outlineLevel="1" x14ac:dyDescent="0.3">
      <c r="A38" s="138" t="s">
        <v>153</v>
      </c>
      <c r="B38" s="139">
        <v>-127914</v>
      </c>
      <c r="C38" s="139">
        <v>-100920</v>
      </c>
    </row>
    <row r="39" spans="1:3" ht="17.399999999999999" x14ac:dyDescent="0.3">
      <c r="A39" s="141" t="s">
        <v>154</v>
      </c>
      <c r="B39" s="142">
        <v>3888436</v>
      </c>
      <c r="C39" s="142">
        <v>4558046</v>
      </c>
    </row>
    <row r="40" spans="1:3" x14ac:dyDescent="0.3">
      <c r="A40" s="135" t="s">
        <v>155</v>
      </c>
      <c r="B40" s="122">
        <v>-601011</v>
      </c>
      <c r="C40" s="122">
        <v>-581395</v>
      </c>
    </row>
    <row r="41" spans="1:3" ht="16.8" x14ac:dyDescent="0.3">
      <c r="A41" s="131" t="s">
        <v>11</v>
      </c>
      <c r="B41" s="132">
        <v>3287425</v>
      </c>
      <c r="C41" s="132">
        <v>3976651</v>
      </c>
    </row>
    <row r="42" spans="1:3" x14ac:dyDescent="0.3">
      <c r="A42" s="133"/>
      <c r="B42" s="126"/>
      <c r="C42" s="134"/>
    </row>
    <row r="43" spans="1:3" x14ac:dyDescent="0.3">
      <c r="A43" s="143" t="s">
        <v>156</v>
      </c>
      <c r="B43" s="122"/>
      <c r="C43" s="144"/>
    </row>
    <row r="44" spans="1:3" ht="31.2" x14ac:dyDescent="0.3">
      <c r="A44" s="145" t="s">
        <v>157</v>
      </c>
      <c r="B44" s="122"/>
      <c r="C44" s="144"/>
    </row>
    <row r="45" spans="1:3" x14ac:dyDescent="0.3">
      <c r="A45" s="146" t="s">
        <v>158</v>
      </c>
      <c r="B45" s="122">
        <v>11598</v>
      </c>
      <c r="C45" s="122">
        <v>-50504</v>
      </c>
    </row>
    <row r="46" spans="1:3" ht="33.6" x14ac:dyDescent="0.3">
      <c r="A46" s="147" t="s">
        <v>159</v>
      </c>
      <c r="B46" s="148">
        <v>11598</v>
      </c>
      <c r="C46" s="148">
        <v>-50504</v>
      </c>
    </row>
    <row r="47" spans="1:3" ht="17.399999999999999" thickBot="1" x14ac:dyDescent="0.35">
      <c r="A47" s="149" t="s">
        <v>160</v>
      </c>
      <c r="B47" s="150">
        <v>3299023</v>
      </c>
      <c r="C47" s="150">
        <v>3926147</v>
      </c>
    </row>
    <row r="48" spans="1:3" ht="18" hidden="1" customHeight="1" outlineLevel="1" x14ac:dyDescent="0.3">
      <c r="A48" s="151" t="s">
        <v>161</v>
      </c>
      <c r="B48" s="152">
        <v>2770.8545805483677</v>
      </c>
      <c r="C48" s="152">
        <v>6117.9246153846152</v>
      </c>
    </row>
    <row r="49" spans="1:3" ht="18" customHeight="1" collapsed="1" x14ac:dyDescent="0.3">
      <c r="A49" s="153"/>
    </row>
    <row r="50" spans="1:3" ht="18" customHeight="1" x14ac:dyDescent="0.3">
      <c r="A50" s="154" t="s">
        <v>24</v>
      </c>
      <c r="B50" s="155"/>
      <c r="C50" s="156" t="s">
        <v>25</v>
      </c>
    </row>
    <row r="51" spans="1:3" ht="18" customHeight="1" x14ac:dyDescent="0.3">
      <c r="A51" s="154"/>
      <c r="B51" s="155"/>
      <c r="C51" s="156"/>
    </row>
    <row r="52" spans="1:3" x14ac:dyDescent="0.3">
      <c r="A52" s="157" t="s">
        <v>91</v>
      </c>
      <c r="B52" s="158"/>
      <c r="C52" s="158" t="s">
        <v>27</v>
      </c>
    </row>
    <row r="53" spans="1:3" x14ac:dyDescent="0.3">
      <c r="C53" s="159"/>
    </row>
    <row r="54" spans="1:3" x14ac:dyDescent="0.3">
      <c r="A54" s="153"/>
      <c r="B54" s="160"/>
      <c r="C54" s="161"/>
    </row>
    <row r="55" spans="1:3" x14ac:dyDescent="0.3">
      <c r="C55" s="159"/>
    </row>
    <row r="56" spans="1:3" x14ac:dyDescent="0.3">
      <c r="B56" s="162"/>
      <c r="C56" s="159"/>
    </row>
    <row r="57" spans="1:3" x14ac:dyDescent="0.3">
      <c r="C57" s="159"/>
    </row>
    <row r="58" spans="1:3" x14ac:dyDescent="0.3">
      <c r="C58" s="159"/>
    </row>
    <row r="59" spans="1:3" x14ac:dyDescent="0.3">
      <c r="C59" s="159"/>
    </row>
    <row r="60" spans="1:3" x14ac:dyDescent="0.3">
      <c r="C60" s="159"/>
    </row>
    <row r="61" spans="1:3" x14ac:dyDescent="0.3">
      <c r="C61" s="159"/>
    </row>
  </sheetData>
  <mergeCells count="4">
    <mergeCell ref="B1:C1"/>
    <mergeCell ref="A2:C2"/>
    <mergeCell ref="A3:C3"/>
    <mergeCell ref="A4:B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3"/>
  <sheetViews>
    <sheetView topLeftCell="A52" workbookViewId="0">
      <selection activeCell="B15" sqref="B15"/>
    </sheetView>
  </sheetViews>
  <sheetFormatPr defaultRowHeight="15.6" outlineLevelRow="1" x14ac:dyDescent="0.3"/>
  <cols>
    <col min="1" max="1" width="11.88671875" style="36" customWidth="1"/>
    <col min="2" max="2" width="89.5546875" style="37" customWidth="1"/>
    <col min="3" max="3" width="18.109375" style="37" customWidth="1"/>
    <col min="4" max="4" width="17.109375" style="39" customWidth="1"/>
    <col min="5" max="160" width="9.109375" style="39"/>
    <col min="161" max="161" width="84" style="39" customWidth="1"/>
    <col min="162" max="162" width="18.109375" style="39" customWidth="1"/>
    <col min="163" max="163" width="22.109375" style="39" customWidth="1"/>
    <col min="164" max="164" width="9.109375" style="39"/>
    <col min="165" max="165" width="14.5546875" style="39" customWidth="1"/>
    <col min="166" max="166" width="12.6640625" style="39" customWidth="1"/>
    <col min="167" max="167" width="9.109375" style="39"/>
    <col min="168" max="168" width="12.88671875" style="39" customWidth="1"/>
    <col min="169" max="169" width="14.88671875" style="39" customWidth="1"/>
    <col min="170" max="170" width="13.44140625" style="39" customWidth="1"/>
    <col min="171" max="171" width="12" style="39" customWidth="1"/>
    <col min="172" max="416" width="9.109375" style="39"/>
    <col min="417" max="417" width="84" style="39" customWidth="1"/>
    <col min="418" max="418" width="18.109375" style="39" customWidth="1"/>
    <col min="419" max="419" width="22.109375" style="39" customWidth="1"/>
    <col min="420" max="420" width="9.109375" style="39"/>
    <col min="421" max="421" width="14.5546875" style="39" customWidth="1"/>
    <col min="422" max="422" width="12.6640625" style="39" customWidth="1"/>
    <col min="423" max="423" width="9.109375" style="39"/>
    <col min="424" max="424" width="12.88671875" style="39" customWidth="1"/>
    <col min="425" max="425" width="14.88671875" style="39" customWidth="1"/>
    <col min="426" max="426" width="13.44140625" style="39" customWidth="1"/>
    <col min="427" max="427" width="12" style="39" customWidth="1"/>
    <col min="428" max="672" width="9.109375" style="39"/>
    <col min="673" max="673" width="84" style="39" customWidth="1"/>
    <col min="674" max="674" width="18.109375" style="39" customWidth="1"/>
    <col min="675" max="675" width="22.109375" style="39" customWidth="1"/>
    <col min="676" max="676" width="9.109375" style="39"/>
    <col min="677" max="677" width="14.5546875" style="39" customWidth="1"/>
    <col min="678" max="678" width="12.6640625" style="39" customWidth="1"/>
    <col min="679" max="679" width="9.109375" style="39"/>
    <col min="680" max="680" width="12.88671875" style="39" customWidth="1"/>
    <col min="681" max="681" width="14.88671875" style="39" customWidth="1"/>
    <col min="682" max="682" width="13.44140625" style="39" customWidth="1"/>
    <col min="683" max="683" width="12" style="39" customWidth="1"/>
    <col min="684" max="928" width="9.109375" style="39"/>
    <col min="929" max="929" width="84" style="39" customWidth="1"/>
    <col min="930" max="930" width="18.109375" style="39" customWidth="1"/>
    <col min="931" max="931" width="22.109375" style="39" customWidth="1"/>
    <col min="932" max="932" width="9.109375" style="39"/>
    <col min="933" max="933" width="14.5546875" style="39" customWidth="1"/>
    <col min="934" max="934" width="12.6640625" style="39" customWidth="1"/>
    <col min="935" max="935" width="9.109375" style="39"/>
    <col min="936" max="936" width="12.88671875" style="39" customWidth="1"/>
    <col min="937" max="937" width="14.88671875" style="39" customWidth="1"/>
    <col min="938" max="938" width="13.44140625" style="39" customWidth="1"/>
    <col min="939" max="939" width="12" style="39" customWidth="1"/>
    <col min="940" max="1184" width="9.109375" style="39"/>
    <col min="1185" max="1185" width="84" style="39" customWidth="1"/>
    <col min="1186" max="1186" width="18.109375" style="39" customWidth="1"/>
    <col min="1187" max="1187" width="22.109375" style="39" customWidth="1"/>
    <col min="1188" max="1188" width="9.109375" style="39"/>
    <col min="1189" max="1189" width="14.5546875" style="39" customWidth="1"/>
    <col min="1190" max="1190" width="12.6640625" style="39" customWidth="1"/>
    <col min="1191" max="1191" width="9.109375" style="39"/>
    <col min="1192" max="1192" width="12.88671875" style="39" customWidth="1"/>
    <col min="1193" max="1193" width="14.88671875" style="39" customWidth="1"/>
    <col min="1194" max="1194" width="13.44140625" style="39" customWidth="1"/>
    <col min="1195" max="1195" width="12" style="39" customWidth="1"/>
    <col min="1196" max="1440" width="9.109375" style="39"/>
    <col min="1441" max="1441" width="84" style="39" customWidth="1"/>
    <col min="1442" max="1442" width="18.109375" style="39" customWidth="1"/>
    <col min="1443" max="1443" width="22.109375" style="39" customWidth="1"/>
    <col min="1444" max="1444" width="9.109375" style="39"/>
    <col min="1445" max="1445" width="14.5546875" style="39" customWidth="1"/>
    <col min="1446" max="1446" width="12.6640625" style="39" customWidth="1"/>
    <col min="1447" max="1447" width="9.109375" style="39"/>
    <col min="1448" max="1448" width="12.88671875" style="39" customWidth="1"/>
    <col min="1449" max="1449" width="14.88671875" style="39" customWidth="1"/>
    <col min="1450" max="1450" width="13.44140625" style="39" customWidth="1"/>
    <col min="1451" max="1451" width="12" style="39" customWidth="1"/>
    <col min="1452" max="1696" width="9.109375" style="39"/>
    <col min="1697" max="1697" width="84" style="39" customWidth="1"/>
    <col min="1698" max="1698" width="18.109375" style="39" customWidth="1"/>
    <col min="1699" max="1699" width="22.109375" style="39" customWidth="1"/>
    <col min="1700" max="1700" width="9.109375" style="39"/>
    <col min="1701" max="1701" width="14.5546875" style="39" customWidth="1"/>
    <col min="1702" max="1702" width="12.6640625" style="39" customWidth="1"/>
    <col min="1703" max="1703" width="9.109375" style="39"/>
    <col min="1704" max="1704" width="12.88671875" style="39" customWidth="1"/>
    <col min="1705" max="1705" width="14.88671875" style="39" customWidth="1"/>
    <col min="1706" max="1706" width="13.44140625" style="39" customWidth="1"/>
    <col min="1707" max="1707" width="12" style="39" customWidth="1"/>
    <col min="1708" max="1952" width="9.109375" style="39"/>
    <col min="1953" max="1953" width="84" style="39" customWidth="1"/>
    <col min="1954" max="1954" width="18.109375" style="39" customWidth="1"/>
    <col min="1955" max="1955" width="22.109375" style="39" customWidth="1"/>
    <col min="1956" max="1956" width="9.109375" style="39"/>
    <col min="1957" max="1957" width="14.5546875" style="39" customWidth="1"/>
    <col min="1958" max="1958" width="12.6640625" style="39" customWidth="1"/>
    <col min="1959" max="1959" width="9.109375" style="39"/>
    <col min="1960" max="1960" width="12.88671875" style="39" customWidth="1"/>
    <col min="1961" max="1961" width="14.88671875" style="39" customWidth="1"/>
    <col min="1962" max="1962" width="13.44140625" style="39" customWidth="1"/>
    <col min="1963" max="1963" width="12" style="39" customWidth="1"/>
    <col min="1964" max="2208" width="9.109375" style="39"/>
    <col min="2209" max="2209" width="84" style="39" customWidth="1"/>
    <col min="2210" max="2210" width="18.109375" style="39" customWidth="1"/>
    <col min="2211" max="2211" width="22.109375" style="39" customWidth="1"/>
    <col min="2212" max="2212" width="9.109375" style="39"/>
    <col min="2213" max="2213" width="14.5546875" style="39" customWidth="1"/>
    <col min="2214" max="2214" width="12.6640625" style="39" customWidth="1"/>
    <col min="2215" max="2215" width="9.109375" style="39"/>
    <col min="2216" max="2216" width="12.88671875" style="39" customWidth="1"/>
    <col min="2217" max="2217" width="14.88671875" style="39" customWidth="1"/>
    <col min="2218" max="2218" width="13.44140625" style="39" customWidth="1"/>
    <col min="2219" max="2219" width="12" style="39" customWidth="1"/>
    <col min="2220" max="2464" width="9.109375" style="39"/>
    <col min="2465" max="2465" width="84" style="39" customWidth="1"/>
    <col min="2466" max="2466" width="18.109375" style="39" customWidth="1"/>
    <col min="2467" max="2467" width="22.109375" style="39" customWidth="1"/>
    <col min="2468" max="2468" width="9.109375" style="39"/>
    <col min="2469" max="2469" width="14.5546875" style="39" customWidth="1"/>
    <col min="2470" max="2470" width="12.6640625" style="39" customWidth="1"/>
    <col min="2471" max="2471" width="9.109375" style="39"/>
    <col min="2472" max="2472" width="12.88671875" style="39" customWidth="1"/>
    <col min="2473" max="2473" width="14.88671875" style="39" customWidth="1"/>
    <col min="2474" max="2474" width="13.44140625" style="39" customWidth="1"/>
    <col min="2475" max="2475" width="12" style="39" customWidth="1"/>
    <col min="2476" max="2720" width="9.109375" style="39"/>
    <col min="2721" max="2721" width="84" style="39" customWidth="1"/>
    <col min="2722" max="2722" width="18.109375" style="39" customWidth="1"/>
    <col min="2723" max="2723" width="22.109375" style="39" customWidth="1"/>
    <col min="2724" max="2724" width="9.109375" style="39"/>
    <col min="2725" max="2725" width="14.5546875" style="39" customWidth="1"/>
    <col min="2726" max="2726" width="12.6640625" style="39" customWidth="1"/>
    <col min="2727" max="2727" width="9.109375" style="39"/>
    <col min="2728" max="2728" width="12.88671875" style="39" customWidth="1"/>
    <col min="2729" max="2729" width="14.88671875" style="39" customWidth="1"/>
    <col min="2730" max="2730" width="13.44140625" style="39" customWidth="1"/>
    <col min="2731" max="2731" width="12" style="39" customWidth="1"/>
    <col min="2732" max="2976" width="9.109375" style="39"/>
    <col min="2977" max="2977" width="84" style="39" customWidth="1"/>
    <col min="2978" max="2978" width="18.109375" style="39" customWidth="1"/>
    <col min="2979" max="2979" width="22.109375" style="39" customWidth="1"/>
    <col min="2980" max="2980" width="9.109375" style="39"/>
    <col min="2981" max="2981" width="14.5546875" style="39" customWidth="1"/>
    <col min="2982" max="2982" width="12.6640625" style="39" customWidth="1"/>
    <col min="2983" max="2983" width="9.109375" style="39"/>
    <col min="2984" max="2984" width="12.88671875" style="39" customWidth="1"/>
    <col min="2985" max="2985" width="14.88671875" style="39" customWidth="1"/>
    <col min="2986" max="2986" width="13.44140625" style="39" customWidth="1"/>
    <col min="2987" max="2987" width="12" style="39" customWidth="1"/>
    <col min="2988" max="3232" width="9.109375" style="39"/>
    <col min="3233" max="3233" width="84" style="39" customWidth="1"/>
    <col min="3234" max="3234" width="18.109375" style="39" customWidth="1"/>
    <col min="3235" max="3235" width="22.109375" style="39" customWidth="1"/>
    <col min="3236" max="3236" width="9.109375" style="39"/>
    <col min="3237" max="3237" width="14.5546875" style="39" customWidth="1"/>
    <col min="3238" max="3238" width="12.6640625" style="39" customWidth="1"/>
    <col min="3239" max="3239" width="9.109375" style="39"/>
    <col min="3240" max="3240" width="12.88671875" style="39" customWidth="1"/>
    <col min="3241" max="3241" width="14.88671875" style="39" customWidth="1"/>
    <col min="3242" max="3242" width="13.44140625" style="39" customWidth="1"/>
    <col min="3243" max="3243" width="12" style="39" customWidth="1"/>
    <col min="3244" max="3488" width="9.109375" style="39"/>
    <col min="3489" max="3489" width="84" style="39" customWidth="1"/>
    <col min="3490" max="3490" width="18.109375" style="39" customWidth="1"/>
    <col min="3491" max="3491" width="22.109375" style="39" customWidth="1"/>
    <col min="3492" max="3492" width="9.109375" style="39"/>
    <col min="3493" max="3493" width="14.5546875" style="39" customWidth="1"/>
    <col min="3494" max="3494" width="12.6640625" style="39" customWidth="1"/>
    <col min="3495" max="3495" width="9.109375" style="39"/>
    <col min="3496" max="3496" width="12.88671875" style="39" customWidth="1"/>
    <col min="3497" max="3497" width="14.88671875" style="39" customWidth="1"/>
    <col min="3498" max="3498" width="13.44140625" style="39" customWidth="1"/>
    <col min="3499" max="3499" width="12" style="39" customWidth="1"/>
    <col min="3500" max="3744" width="9.109375" style="39"/>
    <col min="3745" max="3745" width="84" style="39" customWidth="1"/>
    <col min="3746" max="3746" width="18.109375" style="39" customWidth="1"/>
    <col min="3747" max="3747" width="22.109375" style="39" customWidth="1"/>
    <col min="3748" max="3748" width="9.109375" style="39"/>
    <col min="3749" max="3749" width="14.5546875" style="39" customWidth="1"/>
    <col min="3750" max="3750" width="12.6640625" style="39" customWidth="1"/>
    <col min="3751" max="3751" width="9.109375" style="39"/>
    <col min="3752" max="3752" width="12.88671875" style="39" customWidth="1"/>
    <col min="3753" max="3753" width="14.88671875" style="39" customWidth="1"/>
    <col min="3754" max="3754" width="13.44140625" style="39" customWidth="1"/>
    <col min="3755" max="3755" width="12" style="39" customWidth="1"/>
    <col min="3756" max="4000" width="9.109375" style="39"/>
    <col min="4001" max="4001" width="84" style="39" customWidth="1"/>
    <col min="4002" max="4002" width="18.109375" style="39" customWidth="1"/>
    <col min="4003" max="4003" width="22.109375" style="39" customWidth="1"/>
    <col min="4004" max="4004" width="9.109375" style="39"/>
    <col min="4005" max="4005" width="14.5546875" style="39" customWidth="1"/>
    <col min="4006" max="4006" width="12.6640625" style="39" customWidth="1"/>
    <col min="4007" max="4007" width="9.109375" style="39"/>
    <col min="4008" max="4008" width="12.88671875" style="39" customWidth="1"/>
    <col min="4009" max="4009" width="14.88671875" style="39" customWidth="1"/>
    <col min="4010" max="4010" width="13.44140625" style="39" customWidth="1"/>
    <col min="4011" max="4011" width="12" style="39" customWidth="1"/>
    <col min="4012" max="4256" width="9.109375" style="39"/>
    <col min="4257" max="4257" width="84" style="39" customWidth="1"/>
    <col min="4258" max="4258" width="18.109375" style="39" customWidth="1"/>
    <col min="4259" max="4259" width="22.109375" style="39" customWidth="1"/>
    <col min="4260" max="4260" width="9.109375" style="39"/>
    <col min="4261" max="4261" width="14.5546875" style="39" customWidth="1"/>
    <col min="4262" max="4262" width="12.6640625" style="39" customWidth="1"/>
    <col min="4263" max="4263" width="9.109375" style="39"/>
    <col min="4264" max="4264" width="12.88671875" style="39" customWidth="1"/>
    <col min="4265" max="4265" width="14.88671875" style="39" customWidth="1"/>
    <col min="4266" max="4266" width="13.44140625" style="39" customWidth="1"/>
    <col min="4267" max="4267" width="12" style="39" customWidth="1"/>
    <col min="4268" max="4512" width="9.109375" style="39"/>
    <col min="4513" max="4513" width="84" style="39" customWidth="1"/>
    <col min="4514" max="4514" width="18.109375" style="39" customWidth="1"/>
    <col min="4515" max="4515" width="22.109375" style="39" customWidth="1"/>
    <col min="4516" max="4516" width="9.109375" style="39"/>
    <col min="4517" max="4517" width="14.5546875" style="39" customWidth="1"/>
    <col min="4518" max="4518" width="12.6640625" style="39" customWidth="1"/>
    <col min="4519" max="4519" width="9.109375" style="39"/>
    <col min="4520" max="4520" width="12.88671875" style="39" customWidth="1"/>
    <col min="4521" max="4521" width="14.88671875" style="39" customWidth="1"/>
    <col min="4522" max="4522" width="13.44140625" style="39" customWidth="1"/>
    <col min="4523" max="4523" width="12" style="39" customWidth="1"/>
    <col min="4524" max="4768" width="9.109375" style="39"/>
    <col min="4769" max="4769" width="84" style="39" customWidth="1"/>
    <col min="4770" max="4770" width="18.109375" style="39" customWidth="1"/>
    <col min="4771" max="4771" width="22.109375" style="39" customWidth="1"/>
    <col min="4772" max="4772" width="9.109375" style="39"/>
    <col min="4773" max="4773" width="14.5546875" style="39" customWidth="1"/>
    <col min="4774" max="4774" width="12.6640625" style="39" customWidth="1"/>
    <col min="4775" max="4775" width="9.109375" style="39"/>
    <col min="4776" max="4776" width="12.88671875" style="39" customWidth="1"/>
    <col min="4777" max="4777" width="14.88671875" style="39" customWidth="1"/>
    <col min="4778" max="4778" width="13.44140625" style="39" customWidth="1"/>
    <col min="4779" max="4779" width="12" style="39" customWidth="1"/>
    <col min="4780" max="5024" width="9.109375" style="39"/>
    <col min="5025" max="5025" width="84" style="39" customWidth="1"/>
    <col min="5026" max="5026" width="18.109375" style="39" customWidth="1"/>
    <col min="5027" max="5027" width="22.109375" style="39" customWidth="1"/>
    <col min="5028" max="5028" width="9.109375" style="39"/>
    <col min="5029" max="5029" width="14.5546875" style="39" customWidth="1"/>
    <col min="5030" max="5030" width="12.6640625" style="39" customWidth="1"/>
    <col min="5031" max="5031" width="9.109375" style="39"/>
    <col min="5032" max="5032" width="12.88671875" style="39" customWidth="1"/>
    <col min="5033" max="5033" width="14.88671875" style="39" customWidth="1"/>
    <col min="5034" max="5034" width="13.44140625" style="39" customWidth="1"/>
    <col min="5035" max="5035" width="12" style="39" customWidth="1"/>
    <col min="5036" max="5280" width="9.109375" style="39"/>
    <col min="5281" max="5281" width="84" style="39" customWidth="1"/>
    <col min="5282" max="5282" width="18.109375" style="39" customWidth="1"/>
    <col min="5283" max="5283" width="22.109375" style="39" customWidth="1"/>
    <col min="5284" max="5284" width="9.109375" style="39"/>
    <col min="5285" max="5285" width="14.5546875" style="39" customWidth="1"/>
    <col min="5286" max="5286" width="12.6640625" style="39" customWidth="1"/>
    <col min="5287" max="5287" width="9.109375" style="39"/>
    <col min="5288" max="5288" width="12.88671875" style="39" customWidth="1"/>
    <col min="5289" max="5289" width="14.88671875" style="39" customWidth="1"/>
    <col min="5290" max="5290" width="13.44140625" style="39" customWidth="1"/>
    <col min="5291" max="5291" width="12" style="39" customWidth="1"/>
    <col min="5292" max="5536" width="9.109375" style="39"/>
    <col min="5537" max="5537" width="84" style="39" customWidth="1"/>
    <col min="5538" max="5538" width="18.109375" style="39" customWidth="1"/>
    <col min="5539" max="5539" width="22.109375" style="39" customWidth="1"/>
    <col min="5540" max="5540" width="9.109375" style="39"/>
    <col min="5541" max="5541" width="14.5546875" style="39" customWidth="1"/>
    <col min="5542" max="5542" width="12.6640625" style="39" customWidth="1"/>
    <col min="5543" max="5543" width="9.109375" style="39"/>
    <col min="5544" max="5544" width="12.88671875" style="39" customWidth="1"/>
    <col min="5545" max="5545" width="14.88671875" style="39" customWidth="1"/>
    <col min="5546" max="5546" width="13.44140625" style="39" customWidth="1"/>
    <col min="5547" max="5547" width="12" style="39" customWidth="1"/>
    <col min="5548" max="5792" width="9.109375" style="39"/>
    <col min="5793" max="5793" width="84" style="39" customWidth="1"/>
    <col min="5794" max="5794" width="18.109375" style="39" customWidth="1"/>
    <col min="5795" max="5795" width="22.109375" style="39" customWidth="1"/>
    <col min="5796" max="5796" width="9.109375" style="39"/>
    <col min="5797" max="5797" width="14.5546875" style="39" customWidth="1"/>
    <col min="5798" max="5798" width="12.6640625" style="39" customWidth="1"/>
    <col min="5799" max="5799" width="9.109375" style="39"/>
    <col min="5800" max="5800" width="12.88671875" style="39" customWidth="1"/>
    <col min="5801" max="5801" width="14.88671875" style="39" customWidth="1"/>
    <col min="5802" max="5802" width="13.44140625" style="39" customWidth="1"/>
    <col min="5803" max="5803" width="12" style="39" customWidth="1"/>
    <col min="5804" max="6048" width="9.109375" style="39"/>
    <col min="6049" max="6049" width="84" style="39" customWidth="1"/>
    <col min="6050" max="6050" width="18.109375" style="39" customWidth="1"/>
    <col min="6051" max="6051" width="22.109375" style="39" customWidth="1"/>
    <col min="6052" max="6052" width="9.109375" style="39"/>
    <col min="6053" max="6053" width="14.5546875" style="39" customWidth="1"/>
    <col min="6054" max="6054" width="12.6640625" style="39" customWidth="1"/>
    <col min="6055" max="6055" width="9.109375" style="39"/>
    <col min="6056" max="6056" width="12.88671875" style="39" customWidth="1"/>
    <col min="6057" max="6057" width="14.88671875" style="39" customWidth="1"/>
    <col min="6058" max="6058" width="13.44140625" style="39" customWidth="1"/>
    <col min="6059" max="6059" width="12" style="39" customWidth="1"/>
    <col min="6060" max="6304" width="9.109375" style="39"/>
    <col min="6305" max="6305" width="84" style="39" customWidth="1"/>
    <col min="6306" max="6306" width="18.109375" style="39" customWidth="1"/>
    <col min="6307" max="6307" width="22.109375" style="39" customWidth="1"/>
    <col min="6308" max="6308" width="9.109375" style="39"/>
    <col min="6309" max="6309" width="14.5546875" style="39" customWidth="1"/>
    <col min="6310" max="6310" width="12.6640625" style="39" customWidth="1"/>
    <col min="6311" max="6311" width="9.109375" style="39"/>
    <col min="6312" max="6312" width="12.88671875" style="39" customWidth="1"/>
    <col min="6313" max="6313" width="14.88671875" style="39" customWidth="1"/>
    <col min="6314" max="6314" width="13.44140625" style="39" customWidth="1"/>
    <col min="6315" max="6315" width="12" style="39" customWidth="1"/>
    <col min="6316" max="6560" width="9.109375" style="39"/>
    <col min="6561" max="6561" width="84" style="39" customWidth="1"/>
    <col min="6562" max="6562" width="18.109375" style="39" customWidth="1"/>
    <col min="6563" max="6563" width="22.109375" style="39" customWidth="1"/>
    <col min="6564" max="6564" width="9.109375" style="39"/>
    <col min="6565" max="6565" width="14.5546875" style="39" customWidth="1"/>
    <col min="6566" max="6566" width="12.6640625" style="39" customWidth="1"/>
    <col min="6567" max="6567" width="9.109375" style="39"/>
    <col min="6568" max="6568" width="12.88671875" style="39" customWidth="1"/>
    <col min="6569" max="6569" width="14.88671875" style="39" customWidth="1"/>
    <col min="6570" max="6570" width="13.44140625" style="39" customWidth="1"/>
    <col min="6571" max="6571" width="12" style="39" customWidth="1"/>
    <col min="6572" max="6816" width="9.109375" style="39"/>
    <col min="6817" max="6817" width="84" style="39" customWidth="1"/>
    <col min="6818" max="6818" width="18.109375" style="39" customWidth="1"/>
    <col min="6819" max="6819" width="22.109375" style="39" customWidth="1"/>
    <col min="6820" max="6820" width="9.109375" style="39"/>
    <col min="6821" max="6821" width="14.5546875" style="39" customWidth="1"/>
    <col min="6822" max="6822" width="12.6640625" style="39" customWidth="1"/>
    <col min="6823" max="6823" width="9.109375" style="39"/>
    <col min="6824" max="6824" width="12.88671875" style="39" customWidth="1"/>
    <col min="6825" max="6825" width="14.88671875" style="39" customWidth="1"/>
    <col min="6826" max="6826" width="13.44140625" style="39" customWidth="1"/>
    <col min="6827" max="6827" width="12" style="39" customWidth="1"/>
    <col min="6828" max="7072" width="9.109375" style="39"/>
    <col min="7073" max="7073" width="84" style="39" customWidth="1"/>
    <col min="7074" max="7074" width="18.109375" style="39" customWidth="1"/>
    <col min="7075" max="7075" width="22.109375" style="39" customWidth="1"/>
    <col min="7076" max="7076" width="9.109375" style="39"/>
    <col min="7077" max="7077" width="14.5546875" style="39" customWidth="1"/>
    <col min="7078" max="7078" width="12.6640625" style="39" customWidth="1"/>
    <col min="7079" max="7079" width="9.109375" style="39"/>
    <col min="7080" max="7080" width="12.88671875" style="39" customWidth="1"/>
    <col min="7081" max="7081" width="14.88671875" style="39" customWidth="1"/>
    <col min="7082" max="7082" width="13.44140625" style="39" customWidth="1"/>
    <col min="7083" max="7083" width="12" style="39" customWidth="1"/>
    <col min="7084" max="7328" width="9.109375" style="39"/>
    <col min="7329" max="7329" width="84" style="39" customWidth="1"/>
    <col min="7330" max="7330" width="18.109375" style="39" customWidth="1"/>
    <col min="7331" max="7331" width="22.109375" style="39" customWidth="1"/>
    <col min="7332" max="7332" width="9.109375" style="39"/>
    <col min="7333" max="7333" width="14.5546875" style="39" customWidth="1"/>
    <col min="7334" max="7334" width="12.6640625" style="39" customWidth="1"/>
    <col min="7335" max="7335" width="9.109375" style="39"/>
    <col min="7336" max="7336" width="12.88671875" style="39" customWidth="1"/>
    <col min="7337" max="7337" width="14.88671875" style="39" customWidth="1"/>
    <col min="7338" max="7338" width="13.44140625" style="39" customWidth="1"/>
    <col min="7339" max="7339" width="12" style="39" customWidth="1"/>
    <col min="7340" max="7584" width="9.109375" style="39"/>
    <col min="7585" max="7585" width="84" style="39" customWidth="1"/>
    <col min="7586" max="7586" width="18.109375" style="39" customWidth="1"/>
    <col min="7587" max="7587" width="22.109375" style="39" customWidth="1"/>
    <col min="7588" max="7588" width="9.109375" style="39"/>
    <col min="7589" max="7589" width="14.5546875" style="39" customWidth="1"/>
    <col min="7590" max="7590" width="12.6640625" style="39" customWidth="1"/>
    <col min="7591" max="7591" width="9.109375" style="39"/>
    <col min="7592" max="7592" width="12.88671875" style="39" customWidth="1"/>
    <col min="7593" max="7593" width="14.88671875" style="39" customWidth="1"/>
    <col min="7594" max="7594" width="13.44140625" style="39" customWidth="1"/>
    <col min="7595" max="7595" width="12" style="39" customWidth="1"/>
    <col min="7596" max="7840" width="9.109375" style="39"/>
    <col min="7841" max="7841" width="84" style="39" customWidth="1"/>
    <col min="7842" max="7842" width="18.109375" style="39" customWidth="1"/>
    <col min="7843" max="7843" width="22.109375" style="39" customWidth="1"/>
    <col min="7844" max="7844" width="9.109375" style="39"/>
    <col min="7845" max="7845" width="14.5546875" style="39" customWidth="1"/>
    <col min="7846" max="7846" width="12.6640625" style="39" customWidth="1"/>
    <col min="7847" max="7847" width="9.109375" style="39"/>
    <col min="7848" max="7848" width="12.88671875" style="39" customWidth="1"/>
    <col min="7849" max="7849" width="14.88671875" style="39" customWidth="1"/>
    <col min="7850" max="7850" width="13.44140625" style="39" customWidth="1"/>
    <col min="7851" max="7851" width="12" style="39" customWidth="1"/>
    <col min="7852" max="8096" width="9.109375" style="39"/>
    <col min="8097" max="8097" width="84" style="39" customWidth="1"/>
    <col min="8098" max="8098" width="18.109375" style="39" customWidth="1"/>
    <col min="8099" max="8099" width="22.109375" style="39" customWidth="1"/>
    <col min="8100" max="8100" width="9.109375" style="39"/>
    <col min="8101" max="8101" width="14.5546875" style="39" customWidth="1"/>
    <col min="8102" max="8102" width="12.6640625" style="39" customWidth="1"/>
    <col min="8103" max="8103" width="9.109375" style="39"/>
    <col min="8104" max="8104" width="12.88671875" style="39" customWidth="1"/>
    <col min="8105" max="8105" width="14.88671875" style="39" customWidth="1"/>
    <col min="8106" max="8106" width="13.44140625" style="39" customWidth="1"/>
    <col min="8107" max="8107" width="12" style="39" customWidth="1"/>
    <col min="8108" max="8352" width="9.109375" style="39"/>
    <col min="8353" max="8353" width="84" style="39" customWidth="1"/>
    <col min="8354" max="8354" width="18.109375" style="39" customWidth="1"/>
    <col min="8355" max="8355" width="22.109375" style="39" customWidth="1"/>
    <col min="8356" max="8356" width="9.109375" style="39"/>
    <col min="8357" max="8357" width="14.5546875" style="39" customWidth="1"/>
    <col min="8358" max="8358" width="12.6640625" style="39" customWidth="1"/>
    <col min="8359" max="8359" width="9.109375" style="39"/>
    <col min="8360" max="8360" width="12.88671875" style="39" customWidth="1"/>
    <col min="8361" max="8361" width="14.88671875" style="39" customWidth="1"/>
    <col min="8362" max="8362" width="13.44140625" style="39" customWidth="1"/>
    <col min="8363" max="8363" width="12" style="39" customWidth="1"/>
    <col min="8364" max="8608" width="9.109375" style="39"/>
    <col min="8609" max="8609" width="84" style="39" customWidth="1"/>
    <col min="8610" max="8610" width="18.109375" style="39" customWidth="1"/>
    <col min="8611" max="8611" width="22.109375" style="39" customWidth="1"/>
    <col min="8612" max="8612" width="9.109375" style="39"/>
    <col min="8613" max="8613" width="14.5546875" style="39" customWidth="1"/>
    <col min="8614" max="8614" width="12.6640625" style="39" customWidth="1"/>
    <col min="8615" max="8615" width="9.109375" style="39"/>
    <col min="8616" max="8616" width="12.88671875" style="39" customWidth="1"/>
    <col min="8617" max="8617" width="14.88671875" style="39" customWidth="1"/>
    <col min="8618" max="8618" width="13.44140625" style="39" customWidth="1"/>
    <col min="8619" max="8619" width="12" style="39" customWidth="1"/>
    <col min="8620" max="8864" width="9.109375" style="39"/>
    <col min="8865" max="8865" width="84" style="39" customWidth="1"/>
    <col min="8866" max="8866" width="18.109375" style="39" customWidth="1"/>
    <col min="8867" max="8867" width="22.109375" style="39" customWidth="1"/>
    <col min="8868" max="8868" width="9.109375" style="39"/>
    <col min="8869" max="8869" width="14.5546875" style="39" customWidth="1"/>
    <col min="8870" max="8870" width="12.6640625" style="39" customWidth="1"/>
    <col min="8871" max="8871" width="9.109375" style="39"/>
    <col min="8872" max="8872" width="12.88671875" style="39" customWidth="1"/>
    <col min="8873" max="8873" width="14.88671875" style="39" customWidth="1"/>
    <col min="8874" max="8874" width="13.44140625" style="39" customWidth="1"/>
    <col min="8875" max="8875" width="12" style="39" customWidth="1"/>
    <col min="8876" max="9120" width="9.109375" style="39"/>
    <col min="9121" max="9121" width="84" style="39" customWidth="1"/>
    <col min="9122" max="9122" width="18.109375" style="39" customWidth="1"/>
    <col min="9123" max="9123" width="22.109375" style="39" customWidth="1"/>
    <col min="9124" max="9124" width="9.109375" style="39"/>
    <col min="9125" max="9125" width="14.5546875" style="39" customWidth="1"/>
    <col min="9126" max="9126" width="12.6640625" style="39" customWidth="1"/>
    <col min="9127" max="9127" width="9.109375" style="39"/>
    <col min="9128" max="9128" width="12.88671875" style="39" customWidth="1"/>
    <col min="9129" max="9129" width="14.88671875" style="39" customWidth="1"/>
    <col min="9130" max="9130" width="13.44140625" style="39" customWidth="1"/>
    <col min="9131" max="9131" width="12" style="39" customWidth="1"/>
    <col min="9132" max="9376" width="9.109375" style="39"/>
    <col min="9377" max="9377" width="84" style="39" customWidth="1"/>
    <col min="9378" max="9378" width="18.109375" style="39" customWidth="1"/>
    <col min="9379" max="9379" width="22.109375" style="39" customWidth="1"/>
    <col min="9380" max="9380" width="9.109375" style="39"/>
    <col min="9381" max="9381" width="14.5546875" style="39" customWidth="1"/>
    <col min="9382" max="9382" width="12.6640625" style="39" customWidth="1"/>
    <col min="9383" max="9383" width="9.109375" style="39"/>
    <col min="9384" max="9384" width="12.88671875" style="39" customWidth="1"/>
    <col min="9385" max="9385" width="14.88671875" style="39" customWidth="1"/>
    <col min="9386" max="9386" width="13.44140625" style="39" customWidth="1"/>
    <col min="9387" max="9387" width="12" style="39" customWidth="1"/>
    <col min="9388" max="9632" width="9.109375" style="39"/>
    <col min="9633" max="9633" width="84" style="39" customWidth="1"/>
    <col min="9634" max="9634" width="18.109375" style="39" customWidth="1"/>
    <col min="9635" max="9635" width="22.109375" style="39" customWidth="1"/>
    <col min="9636" max="9636" width="9.109375" style="39"/>
    <col min="9637" max="9637" width="14.5546875" style="39" customWidth="1"/>
    <col min="9638" max="9638" width="12.6640625" style="39" customWidth="1"/>
    <col min="9639" max="9639" width="9.109375" style="39"/>
    <col min="9640" max="9640" width="12.88671875" style="39" customWidth="1"/>
    <col min="9641" max="9641" width="14.88671875" style="39" customWidth="1"/>
    <col min="9642" max="9642" width="13.44140625" style="39" customWidth="1"/>
    <col min="9643" max="9643" width="12" style="39" customWidth="1"/>
    <col min="9644" max="9888" width="9.109375" style="39"/>
    <col min="9889" max="9889" width="84" style="39" customWidth="1"/>
    <col min="9890" max="9890" width="18.109375" style="39" customWidth="1"/>
    <col min="9891" max="9891" width="22.109375" style="39" customWidth="1"/>
    <col min="9892" max="9892" width="9.109375" style="39"/>
    <col min="9893" max="9893" width="14.5546875" style="39" customWidth="1"/>
    <col min="9894" max="9894" width="12.6640625" style="39" customWidth="1"/>
    <col min="9895" max="9895" width="9.109375" style="39"/>
    <col min="9896" max="9896" width="12.88671875" style="39" customWidth="1"/>
    <col min="9897" max="9897" width="14.88671875" style="39" customWidth="1"/>
    <col min="9898" max="9898" width="13.44140625" style="39" customWidth="1"/>
    <col min="9899" max="9899" width="12" style="39" customWidth="1"/>
    <col min="9900" max="10144" width="9.109375" style="39"/>
    <col min="10145" max="10145" width="84" style="39" customWidth="1"/>
    <col min="10146" max="10146" width="18.109375" style="39" customWidth="1"/>
    <col min="10147" max="10147" width="22.109375" style="39" customWidth="1"/>
    <col min="10148" max="10148" width="9.109375" style="39"/>
    <col min="10149" max="10149" width="14.5546875" style="39" customWidth="1"/>
    <col min="10150" max="10150" width="12.6640625" style="39" customWidth="1"/>
    <col min="10151" max="10151" width="9.109375" style="39"/>
    <col min="10152" max="10152" width="12.88671875" style="39" customWidth="1"/>
    <col min="10153" max="10153" width="14.88671875" style="39" customWidth="1"/>
    <col min="10154" max="10154" width="13.44140625" style="39" customWidth="1"/>
    <col min="10155" max="10155" width="12" style="39" customWidth="1"/>
    <col min="10156" max="10400" width="9.109375" style="39"/>
    <col min="10401" max="10401" width="84" style="39" customWidth="1"/>
    <col min="10402" max="10402" width="18.109375" style="39" customWidth="1"/>
    <col min="10403" max="10403" width="22.109375" style="39" customWidth="1"/>
    <col min="10404" max="10404" width="9.109375" style="39"/>
    <col min="10405" max="10405" width="14.5546875" style="39" customWidth="1"/>
    <col min="10406" max="10406" width="12.6640625" style="39" customWidth="1"/>
    <col min="10407" max="10407" width="9.109375" style="39"/>
    <col min="10408" max="10408" width="12.88671875" style="39" customWidth="1"/>
    <col min="10409" max="10409" width="14.88671875" style="39" customWidth="1"/>
    <col min="10410" max="10410" width="13.44140625" style="39" customWidth="1"/>
    <col min="10411" max="10411" width="12" style="39" customWidth="1"/>
    <col min="10412" max="10656" width="9.109375" style="39"/>
    <col min="10657" max="10657" width="84" style="39" customWidth="1"/>
    <col min="10658" max="10658" width="18.109375" style="39" customWidth="1"/>
    <col min="10659" max="10659" width="22.109375" style="39" customWidth="1"/>
    <col min="10660" max="10660" width="9.109375" style="39"/>
    <col min="10661" max="10661" width="14.5546875" style="39" customWidth="1"/>
    <col min="10662" max="10662" width="12.6640625" style="39" customWidth="1"/>
    <col min="10663" max="10663" width="9.109375" style="39"/>
    <col min="10664" max="10664" width="12.88671875" style="39" customWidth="1"/>
    <col min="10665" max="10665" width="14.88671875" style="39" customWidth="1"/>
    <col min="10666" max="10666" width="13.44140625" style="39" customWidth="1"/>
    <col min="10667" max="10667" width="12" style="39" customWidth="1"/>
    <col min="10668" max="10912" width="9.109375" style="39"/>
    <col min="10913" max="10913" width="84" style="39" customWidth="1"/>
    <col min="10914" max="10914" width="18.109375" style="39" customWidth="1"/>
    <col min="10915" max="10915" width="22.109375" style="39" customWidth="1"/>
    <col min="10916" max="10916" width="9.109375" style="39"/>
    <col min="10917" max="10917" width="14.5546875" style="39" customWidth="1"/>
    <col min="10918" max="10918" width="12.6640625" style="39" customWidth="1"/>
    <col min="10919" max="10919" width="9.109375" style="39"/>
    <col min="10920" max="10920" width="12.88671875" style="39" customWidth="1"/>
    <col min="10921" max="10921" width="14.88671875" style="39" customWidth="1"/>
    <col min="10922" max="10922" width="13.44140625" style="39" customWidth="1"/>
    <col min="10923" max="10923" width="12" style="39" customWidth="1"/>
    <col min="10924" max="11168" width="9.109375" style="39"/>
    <col min="11169" max="11169" width="84" style="39" customWidth="1"/>
    <col min="11170" max="11170" width="18.109375" style="39" customWidth="1"/>
    <col min="11171" max="11171" width="22.109375" style="39" customWidth="1"/>
    <col min="11172" max="11172" width="9.109375" style="39"/>
    <col min="11173" max="11173" width="14.5546875" style="39" customWidth="1"/>
    <col min="11174" max="11174" width="12.6640625" style="39" customWidth="1"/>
    <col min="11175" max="11175" width="9.109375" style="39"/>
    <col min="11176" max="11176" width="12.88671875" style="39" customWidth="1"/>
    <col min="11177" max="11177" width="14.88671875" style="39" customWidth="1"/>
    <col min="11178" max="11178" width="13.44140625" style="39" customWidth="1"/>
    <col min="11179" max="11179" width="12" style="39" customWidth="1"/>
    <col min="11180" max="11424" width="9.109375" style="39"/>
    <col min="11425" max="11425" width="84" style="39" customWidth="1"/>
    <col min="11426" max="11426" width="18.109375" style="39" customWidth="1"/>
    <col min="11427" max="11427" width="22.109375" style="39" customWidth="1"/>
    <col min="11428" max="11428" width="9.109375" style="39"/>
    <col min="11429" max="11429" width="14.5546875" style="39" customWidth="1"/>
    <col min="11430" max="11430" width="12.6640625" style="39" customWidth="1"/>
    <col min="11431" max="11431" width="9.109375" style="39"/>
    <col min="11432" max="11432" width="12.88671875" style="39" customWidth="1"/>
    <col min="11433" max="11433" width="14.88671875" style="39" customWidth="1"/>
    <col min="11434" max="11434" width="13.44140625" style="39" customWidth="1"/>
    <col min="11435" max="11435" width="12" style="39" customWidth="1"/>
    <col min="11436" max="11680" width="9.109375" style="39"/>
    <col min="11681" max="11681" width="84" style="39" customWidth="1"/>
    <col min="11682" max="11682" width="18.109375" style="39" customWidth="1"/>
    <col min="11683" max="11683" width="22.109375" style="39" customWidth="1"/>
    <col min="11684" max="11684" width="9.109375" style="39"/>
    <col min="11685" max="11685" width="14.5546875" style="39" customWidth="1"/>
    <col min="11686" max="11686" width="12.6640625" style="39" customWidth="1"/>
    <col min="11687" max="11687" width="9.109375" style="39"/>
    <col min="11688" max="11688" width="12.88671875" style="39" customWidth="1"/>
    <col min="11689" max="11689" width="14.88671875" style="39" customWidth="1"/>
    <col min="11690" max="11690" width="13.44140625" style="39" customWidth="1"/>
    <col min="11691" max="11691" width="12" style="39" customWidth="1"/>
    <col min="11692" max="11936" width="9.109375" style="39"/>
    <col min="11937" max="11937" width="84" style="39" customWidth="1"/>
    <col min="11938" max="11938" width="18.109375" style="39" customWidth="1"/>
    <col min="11939" max="11939" width="22.109375" style="39" customWidth="1"/>
    <col min="11940" max="11940" width="9.109375" style="39"/>
    <col min="11941" max="11941" width="14.5546875" style="39" customWidth="1"/>
    <col min="11942" max="11942" width="12.6640625" style="39" customWidth="1"/>
    <col min="11943" max="11943" width="9.109375" style="39"/>
    <col min="11944" max="11944" width="12.88671875" style="39" customWidth="1"/>
    <col min="11945" max="11945" width="14.88671875" style="39" customWidth="1"/>
    <col min="11946" max="11946" width="13.44140625" style="39" customWidth="1"/>
    <col min="11947" max="11947" width="12" style="39" customWidth="1"/>
    <col min="11948" max="12192" width="9.109375" style="39"/>
    <col min="12193" max="12193" width="84" style="39" customWidth="1"/>
    <col min="12194" max="12194" width="18.109375" style="39" customWidth="1"/>
    <col min="12195" max="12195" width="22.109375" style="39" customWidth="1"/>
    <col min="12196" max="12196" width="9.109375" style="39"/>
    <col min="12197" max="12197" width="14.5546875" style="39" customWidth="1"/>
    <col min="12198" max="12198" width="12.6640625" style="39" customWidth="1"/>
    <col min="12199" max="12199" width="9.109375" style="39"/>
    <col min="12200" max="12200" width="12.88671875" style="39" customWidth="1"/>
    <col min="12201" max="12201" width="14.88671875" style="39" customWidth="1"/>
    <col min="12202" max="12202" width="13.44140625" style="39" customWidth="1"/>
    <col min="12203" max="12203" width="12" style="39" customWidth="1"/>
    <col min="12204" max="12448" width="9.109375" style="39"/>
    <col min="12449" max="12449" width="84" style="39" customWidth="1"/>
    <col min="12450" max="12450" width="18.109375" style="39" customWidth="1"/>
    <col min="12451" max="12451" width="22.109375" style="39" customWidth="1"/>
    <col min="12452" max="12452" width="9.109375" style="39"/>
    <col min="12453" max="12453" width="14.5546875" style="39" customWidth="1"/>
    <col min="12454" max="12454" width="12.6640625" style="39" customWidth="1"/>
    <col min="12455" max="12455" width="9.109375" style="39"/>
    <col min="12456" max="12456" width="12.88671875" style="39" customWidth="1"/>
    <col min="12457" max="12457" width="14.88671875" style="39" customWidth="1"/>
    <col min="12458" max="12458" width="13.44140625" style="39" customWidth="1"/>
    <col min="12459" max="12459" width="12" style="39" customWidth="1"/>
    <col min="12460" max="12704" width="9.109375" style="39"/>
    <col min="12705" max="12705" width="84" style="39" customWidth="1"/>
    <col min="12706" max="12706" width="18.109375" style="39" customWidth="1"/>
    <col min="12707" max="12707" width="22.109375" style="39" customWidth="1"/>
    <col min="12708" max="12708" width="9.109375" style="39"/>
    <col min="12709" max="12709" width="14.5546875" style="39" customWidth="1"/>
    <col min="12710" max="12710" width="12.6640625" style="39" customWidth="1"/>
    <col min="12711" max="12711" width="9.109375" style="39"/>
    <col min="12712" max="12712" width="12.88671875" style="39" customWidth="1"/>
    <col min="12713" max="12713" width="14.88671875" style="39" customWidth="1"/>
    <col min="12714" max="12714" width="13.44140625" style="39" customWidth="1"/>
    <col min="12715" max="12715" width="12" style="39" customWidth="1"/>
    <col min="12716" max="12960" width="9.109375" style="39"/>
    <col min="12961" max="12961" width="84" style="39" customWidth="1"/>
    <col min="12962" max="12962" width="18.109375" style="39" customWidth="1"/>
    <col min="12963" max="12963" width="22.109375" style="39" customWidth="1"/>
    <col min="12964" max="12964" width="9.109375" style="39"/>
    <col min="12965" max="12965" width="14.5546875" style="39" customWidth="1"/>
    <col min="12966" max="12966" width="12.6640625" style="39" customWidth="1"/>
    <col min="12967" max="12967" width="9.109375" style="39"/>
    <col min="12968" max="12968" width="12.88671875" style="39" customWidth="1"/>
    <col min="12969" max="12969" width="14.88671875" style="39" customWidth="1"/>
    <col min="12970" max="12970" width="13.44140625" style="39" customWidth="1"/>
    <col min="12971" max="12971" width="12" style="39" customWidth="1"/>
    <col min="12972" max="13216" width="9.109375" style="39"/>
    <col min="13217" max="13217" width="84" style="39" customWidth="1"/>
    <col min="13218" max="13218" width="18.109375" style="39" customWidth="1"/>
    <col min="13219" max="13219" width="22.109375" style="39" customWidth="1"/>
    <col min="13220" max="13220" width="9.109375" style="39"/>
    <col min="13221" max="13221" width="14.5546875" style="39" customWidth="1"/>
    <col min="13222" max="13222" width="12.6640625" style="39" customWidth="1"/>
    <col min="13223" max="13223" width="9.109375" style="39"/>
    <col min="13224" max="13224" width="12.88671875" style="39" customWidth="1"/>
    <col min="13225" max="13225" width="14.88671875" style="39" customWidth="1"/>
    <col min="13226" max="13226" width="13.44140625" style="39" customWidth="1"/>
    <col min="13227" max="13227" width="12" style="39" customWidth="1"/>
    <col min="13228" max="13472" width="9.109375" style="39"/>
    <col min="13473" max="13473" width="84" style="39" customWidth="1"/>
    <col min="13474" max="13474" width="18.109375" style="39" customWidth="1"/>
    <col min="13475" max="13475" width="22.109375" style="39" customWidth="1"/>
    <col min="13476" max="13476" width="9.109375" style="39"/>
    <col min="13477" max="13477" width="14.5546875" style="39" customWidth="1"/>
    <col min="13478" max="13478" width="12.6640625" style="39" customWidth="1"/>
    <col min="13479" max="13479" width="9.109375" style="39"/>
    <col min="13480" max="13480" width="12.88671875" style="39" customWidth="1"/>
    <col min="13481" max="13481" width="14.88671875" style="39" customWidth="1"/>
    <col min="13482" max="13482" width="13.44140625" style="39" customWidth="1"/>
    <col min="13483" max="13483" width="12" style="39" customWidth="1"/>
    <col min="13484" max="13728" width="9.109375" style="39"/>
    <col min="13729" max="13729" width="84" style="39" customWidth="1"/>
    <col min="13730" max="13730" width="18.109375" style="39" customWidth="1"/>
    <col min="13731" max="13731" width="22.109375" style="39" customWidth="1"/>
    <col min="13732" max="13732" width="9.109375" style="39"/>
    <col min="13733" max="13733" width="14.5546875" style="39" customWidth="1"/>
    <col min="13734" max="13734" width="12.6640625" style="39" customWidth="1"/>
    <col min="13735" max="13735" width="9.109375" style="39"/>
    <col min="13736" max="13736" width="12.88671875" style="39" customWidth="1"/>
    <col min="13737" max="13737" width="14.88671875" style="39" customWidth="1"/>
    <col min="13738" max="13738" width="13.44140625" style="39" customWidth="1"/>
    <col min="13739" max="13739" width="12" style="39" customWidth="1"/>
    <col min="13740" max="13984" width="9.109375" style="39"/>
    <col min="13985" max="13985" width="84" style="39" customWidth="1"/>
    <col min="13986" max="13986" width="18.109375" style="39" customWidth="1"/>
    <col min="13987" max="13987" width="22.109375" style="39" customWidth="1"/>
    <col min="13988" max="13988" width="9.109375" style="39"/>
    <col min="13989" max="13989" width="14.5546875" style="39" customWidth="1"/>
    <col min="13990" max="13990" width="12.6640625" style="39" customWidth="1"/>
    <col min="13991" max="13991" width="9.109375" style="39"/>
    <col min="13992" max="13992" width="12.88671875" style="39" customWidth="1"/>
    <col min="13993" max="13993" width="14.88671875" style="39" customWidth="1"/>
    <col min="13994" max="13994" width="13.44140625" style="39" customWidth="1"/>
    <col min="13995" max="13995" width="12" style="39" customWidth="1"/>
    <col min="13996" max="14240" width="9.109375" style="39"/>
    <col min="14241" max="14241" width="84" style="39" customWidth="1"/>
    <col min="14242" max="14242" width="18.109375" style="39" customWidth="1"/>
    <col min="14243" max="14243" width="22.109375" style="39" customWidth="1"/>
    <col min="14244" max="14244" width="9.109375" style="39"/>
    <col min="14245" max="14245" width="14.5546875" style="39" customWidth="1"/>
    <col min="14246" max="14246" width="12.6640625" style="39" customWidth="1"/>
    <col min="14247" max="14247" width="9.109375" style="39"/>
    <col min="14248" max="14248" width="12.88671875" style="39" customWidth="1"/>
    <col min="14249" max="14249" width="14.88671875" style="39" customWidth="1"/>
    <col min="14250" max="14250" width="13.44140625" style="39" customWidth="1"/>
    <col min="14251" max="14251" width="12" style="39" customWidth="1"/>
    <col min="14252" max="14496" width="9.109375" style="39"/>
    <col min="14497" max="14497" width="84" style="39" customWidth="1"/>
    <col min="14498" max="14498" width="18.109375" style="39" customWidth="1"/>
    <col min="14499" max="14499" width="22.109375" style="39" customWidth="1"/>
    <col min="14500" max="14500" width="9.109375" style="39"/>
    <col min="14501" max="14501" width="14.5546875" style="39" customWidth="1"/>
    <col min="14502" max="14502" width="12.6640625" style="39" customWidth="1"/>
    <col min="14503" max="14503" width="9.109375" style="39"/>
    <col min="14504" max="14504" width="12.88671875" style="39" customWidth="1"/>
    <col min="14505" max="14505" width="14.88671875" style="39" customWidth="1"/>
    <col min="14506" max="14506" width="13.44140625" style="39" customWidth="1"/>
    <col min="14507" max="14507" width="12" style="39" customWidth="1"/>
    <col min="14508" max="14752" width="9.109375" style="39"/>
    <col min="14753" max="14753" width="84" style="39" customWidth="1"/>
    <col min="14754" max="14754" width="18.109375" style="39" customWidth="1"/>
    <col min="14755" max="14755" width="22.109375" style="39" customWidth="1"/>
    <col min="14756" max="14756" width="9.109375" style="39"/>
    <col min="14757" max="14757" width="14.5546875" style="39" customWidth="1"/>
    <col min="14758" max="14758" width="12.6640625" style="39" customWidth="1"/>
    <col min="14759" max="14759" width="9.109375" style="39"/>
    <col min="14760" max="14760" width="12.88671875" style="39" customWidth="1"/>
    <col min="14761" max="14761" width="14.88671875" style="39" customWidth="1"/>
    <col min="14762" max="14762" width="13.44140625" style="39" customWidth="1"/>
    <col min="14763" max="14763" width="12" style="39" customWidth="1"/>
    <col min="14764" max="15008" width="9.109375" style="39"/>
    <col min="15009" max="15009" width="84" style="39" customWidth="1"/>
    <col min="15010" max="15010" width="18.109375" style="39" customWidth="1"/>
    <col min="15011" max="15011" width="22.109375" style="39" customWidth="1"/>
    <col min="15012" max="15012" width="9.109375" style="39"/>
    <col min="15013" max="15013" width="14.5546875" style="39" customWidth="1"/>
    <col min="15014" max="15014" width="12.6640625" style="39" customWidth="1"/>
    <col min="15015" max="15015" width="9.109375" style="39"/>
    <col min="15016" max="15016" width="12.88671875" style="39" customWidth="1"/>
    <col min="15017" max="15017" width="14.88671875" style="39" customWidth="1"/>
    <col min="15018" max="15018" width="13.44140625" style="39" customWidth="1"/>
    <col min="15019" max="15019" width="12" style="39" customWidth="1"/>
    <col min="15020" max="15264" width="9.109375" style="39"/>
    <col min="15265" max="15265" width="84" style="39" customWidth="1"/>
    <col min="15266" max="15266" width="18.109375" style="39" customWidth="1"/>
    <col min="15267" max="15267" width="22.109375" style="39" customWidth="1"/>
    <col min="15268" max="15268" width="9.109375" style="39"/>
    <col min="15269" max="15269" width="14.5546875" style="39" customWidth="1"/>
    <col min="15270" max="15270" width="12.6640625" style="39" customWidth="1"/>
    <col min="15271" max="15271" width="9.109375" style="39"/>
    <col min="15272" max="15272" width="12.88671875" style="39" customWidth="1"/>
    <col min="15273" max="15273" width="14.88671875" style="39" customWidth="1"/>
    <col min="15274" max="15274" width="13.44140625" style="39" customWidth="1"/>
    <col min="15275" max="15275" width="12" style="39" customWidth="1"/>
    <col min="15276" max="15520" width="9.109375" style="39"/>
    <col min="15521" max="15521" width="84" style="39" customWidth="1"/>
    <col min="15522" max="15522" width="18.109375" style="39" customWidth="1"/>
    <col min="15523" max="15523" width="22.109375" style="39" customWidth="1"/>
    <col min="15524" max="15524" width="9.109375" style="39"/>
    <col min="15525" max="15525" width="14.5546875" style="39" customWidth="1"/>
    <col min="15526" max="15526" width="12.6640625" style="39" customWidth="1"/>
    <col min="15527" max="15527" width="9.109375" style="39"/>
    <col min="15528" max="15528" width="12.88671875" style="39" customWidth="1"/>
    <col min="15529" max="15529" width="14.88671875" style="39" customWidth="1"/>
    <col min="15530" max="15530" width="13.44140625" style="39" customWidth="1"/>
    <col min="15531" max="15531" width="12" style="39" customWidth="1"/>
    <col min="15532" max="15776" width="9.109375" style="39"/>
    <col min="15777" max="15777" width="84" style="39" customWidth="1"/>
    <col min="15778" max="15778" width="18.109375" style="39" customWidth="1"/>
    <col min="15779" max="15779" width="22.109375" style="39" customWidth="1"/>
    <col min="15780" max="15780" width="9.109375" style="39"/>
    <col min="15781" max="15781" width="14.5546875" style="39" customWidth="1"/>
    <col min="15782" max="15782" width="12.6640625" style="39" customWidth="1"/>
    <col min="15783" max="15783" width="9.109375" style="39"/>
    <col min="15784" max="15784" width="12.88671875" style="39" customWidth="1"/>
    <col min="15785" max="15785" width="14.88671875" style="39" customWidth="1"/>
    <col min="15786" max="15786" width="13.44140625" style="39" customWidth="1"/>
    <col min="15787" max="15787" width="12" style="39" customWidth="1"/>
    <col min="15788" max="16032" width="9.109375" style="39"/>
    <col min="16033" max="16033" width="84" style="39" customWidth="1"/>
    <col min="16034" max="16034" width="18.109375" style="39" customWidth="1"/>
    <col min="16035" max="16035" width="22.109375" style="39" customWidth="1"/>
    <col min="16036" max="16036" width="9.109375" style="39"/>
    <col min="16037" max="16037" width="14.5546875" style="39" customWidth="1"/>
    <col min="16038" max="16038" width="12.6640625" style="39" customWidth="1"/>
    <col min="16039" max="16039" width="9.109375" style="39"/>
    <col min="16040" max="16040" width="12.88671875" style="39" customWidth="1"/>
    <col min="16041" max="16041" width="14.88671875" style="39" customWidth="1"/>
    <col min="16042" max="16042" width="13.44140625" style="39" customWidth="1"/>
    <col min="16043" max="16043" width="12" style="39" customWidth="1"/>
    <col min="16044" max="16384" width="9.109375" style="39"/>
  </cols>
  <sheetData>
    <row r="1" spans="1:4" x14ac:dyDescent="0.3">
      <c r="C1" s="38"/>
    </row>
    <row r="2" spans="1:4" ht="17.399999999999999" x14ac:dyDescent="0.3">
      <c r="A2" s="168" t="s">
        <v>28</v>
      </c>
      <c r="B2" s="168"/>
      <c r="C2" s="168"/>
    </row>
    <row r="3" spans="1:4" ht="17.399999999999999" x14ac:dyDescent="0.3">
      <c r="A3" s="168" t="s">
        <v>1</v>
      </c>
      <c r="B3" s="168"/>
      <c r="C3" s="168"/>
    </row>
    <row r="4" spans="1:4" ht="17.399999999999999" x14ac:dyDescent="0.3">
      <c r="A4" s="169" t="s">
        <v>29</v>
      </c>
      <c r="B4" s="169"/>
      <c r="C4" s="169"/>
    </row>
    <row r="6" spans="1:4" ht="16.2" thickBot="1" x14ac:dyDescent="0.35">
      <c r="C6" s="40"/>
    </row>
    <row r="7" spans="1:4" x14ac:dyDescent="0.3">
      <c r="A7" s="41"/>
      <c r="B7" s="42"/>
      <c r="C7" s="43">
        <v>45016</v>
      </c>
      <c r="D7" s="44">
        <v>44651</v>
      </c>
    </row>
    <row r="8" spans="1:4" x14ac:dyDescent="0.3">
      <c r="A8" s="45">
        <v>8</v>
      </c>
      <c r="B8" s="46" t="s">
        <v>30</v>
      </c>
      <c r="C8" s="47"/>
      <c r="D8" s="48"/>
    </row>
    <row r="9" spans="1:4" x14ac:dyDescent="0.3">
      <c r="A9" s="49">
        <v>9</v>
      </c>
      <c r="B9" s="50" t="s">
        <v>31</v>
      </c>
      <c r="C9" s="51">
        <v>12617422</v>
      </c>
      <c r="D9" s="51">
        <v>11489834</v>
      </c>
    </row>
    <row r="10" spans="1:4" ht="31.2" outlineLevel="1" x14ac:dyDescent="0.3">
      <c r="A10" s="52">
        <v>10</v>
      </c>
      <c r="B10" s="53" t="s">
        <v>32</v>
      </c>
      <c r="C10" s="51">
        <v>0</v>
      </c>
      <c r="D10" s="51">
        <v>0</v>
      </c>
    </row>
    <row r="11" spans="1:4" outlineLevel="1" x14ac:dyDescent="0.3">
      <c r="A11" s="49">
        <v>11</v>
      </c>
      <c r="B11" s="54" t="s">
        <v>33</v>
      </c>
      <c r="C11" s="51">
        <v>6677227</v>
      </c>
      <c r="D11" s="51">
        <v>6381139</v>
      </c>
    </row>
    <row r="12" spans="1:4" outlineLevel="1" x14ac:dyDescent="0.3">
      <c r="A12" s="52">
        <v>12</v>
      </c>
      <c r="B12" s="54" t="s">
        <v>34</v>
      </c>
      <c r="C12" s="51">
        <v>750000</v>
      </c>
      <c r="D12" s="51">
        <v>377424</v>
      </c>
    </row>
    <row r="13" spans="1:4" outlineLevel="1" x14ac:dyDescent="0.3">
      <c r="A13" s="49">
        <v>13</v>
      </c>
      <c r="B13" s="54" t="s">
        <v>35</v>
      </c>
      <c r="C13" s="51">
        <v>5190195</v>
      </c>
      <c r="D13" s="51">
        <v>4731271</v>
      </c>
    </row>
    <row r="14" spans="1:4" x14ac:dyDescent="0.3">
      <c r="A14" s="52">
        <v>14</v>
      </c>
      <c r="B14" s="53" t="s">
        <v>36</v>
      </c>
      <c r="C14" s="51">
        <v>-7152453</v>
      </c>
      <c r="D14" s="51">
        <v>-7352535</v>
      </c>
    </row>
    <row r="15" spans="1:4" outlineLevel="1" x14ac:dyDescent="0.3">
      <c r="A15" s="49">
        <v>15</v>
      </c>
      <c r="B15" s="54" t="s">
        <v>37</v>
      </c>
      <c r="C15" s="51">
        <v>-2875000</v>
      </c>
      <c r="D15" s="51">
        <v>-2875000</v>
      </c>
    </row>
    <row r="16" spans="1:4" outlineLevel="1" x14ac:dyDescent="0.3">
      <c r="A16" s="52">
        <v>16</v>
      </c>
      <c r="B16" s="54" t="s">
        <v>38</v>
      </c>
      <c r="C16" s="51">
        <v>-3843622</v>
      </c>
      <c r="D16" s="51">
        <v>-3838583</v>
      </c>
    </row>
    <row r="17" spans="1:4" outlineLevel="1" x14ac:dyDescent="0.3">
      <c r="A17" s="49">
        <v>17</v>
      </c>
      <c r="B17" s="54" t="s">
        <v>39</v>
      </c>
      <c r="C17" s="51">
        <v>-369014</v>
      </c>
      <c r="D17" s="51">
        <v>-626751</v>
      </c>
    </row>
    <row r="18" spans="1:4" outlineLevel="1" x14ac:dyDescent="0.3">
      <c r="A18" s="52">
        <v>18</v>
      </c>
      <c r="B18" s="54" t="s">
        <v>40</v>
      </c>
      <c r="C18" s="51">
        <v>-64817</v>
      </c>
      <c r="D18" s="51">
        <v>-8333</v>
      </c>
    </row>
    <row r="19" spans="1:4" outlineLevel="1" x14ac:dyDescent="0.3">
      <c r="A19" s="49">
        <v>19</v>
      </c>
      <c r="B19" s="54" t="s">
        <v>41</v>
      </c>
      <c r="C19" s="51">
        <v>0</v>
      </c>
    </row>
    <row r="20" spans="1:4" outlineLevel="1" x14ac:dyDescent="0.3">
      <c r="A20" s="52">
        <v>20</v>
      </c>
      <c r="B20" s="54" t="s">
        <v>42</v>
      </c>
      <c r="C20" s="51">
        <v>0</v>
      </c>
      <c r="D20" s="51">
        <v>-3868</v>
      </c>
    </row>
    <row r="21" spans="1:4" x14ac:dyDescent="0.3">
      <c r="A21" s="49">
        <v>21</v>
      </c>
      <c r="B21" s="53" t="s">
        <v>43</v>
      </c>
      <c r="C21" s="55">
        <v>-157758</v>
      </c>
      <c r="D21" s="51">
        <v>-1187797</v>
      </c>
    </row>
    <row r="22" spans="1:4" ht="31.2" x14ac:dyDescent="0.3">
      <c r="A22" s="52">
        <v>22</v>
      </c>
      <c r="B22" s="53" t="s">
        <v>44</v>
      </c>
      <c r="C22" s="55">
        <v>0</v>
      </c>
      <c r="D22" s="51">
        <v>15413</v>
      </c>
    </row>
    <row r="23" spans="1:4" x14ac:dyDescent="0.3">
      <c r="A23" s="49">
        <v>23</v>
      </c>
      <c r="B23" s="53" t="s">
        <v>45</v>
      </c>
      <c r="C23" s="55">
        <v>-79389</v>
      </c>
      <c r="D23" s="51">
        <v>-49595</v>
      </c>
    </row>
    <row r="24" spans="1:4" x14ac:dyDescent="0.3">
      <c r="A24" s="52">
        <v>24</v>
      </c>
      <c r="B24" s="53" t="s">
        <v>46</v>
      </c>
      <c r="C24" s="55">
        <v>0</v>
      </c>
      <c r="D24" s="51">
        <v>0</v>
      </c>
    </row>
    <row r="25" spans="1:4" x14ac:dyDescent="0.3">
      <c r="A25" s="49">
        <v>25</v>
      </c>
      <c r="B25" s="53" t="s">
        <v>47</v>
      </c>
      <c r="C25" s="55">
        <v>-584880</v>
      </c>
      <c r="D25" s="56">
        <v>-319917</v>
      </c>
    </row>
    <row r="26" spans="1:4" x14ac:dyDescent="0.3">
      <c r="A26" s="52">
        <v>26</v>
      </c>
      <c r="B26" s="50"/>
      <c r="C26" s="57">
        <v>4642942</v>
      </c>
      <c r="D26" s="57">
        <v>2595403</v>
      </c>
    </row>
    <row r="27" spans="1:4" x14ac:dyDescent="0.3">
      <c r="A27" s="49">
        <v>27</v>
      </c>
      <c r="B27" s="58" t="s">
        <v>48</v>
      </c>
      <c r="C27" s="59"/>
      <c r="D27" s="60"/>
    </row>
    <row r="28" spans="1:4" x14ac:dyDescent="0.3">
      <c r="A28" s="52">
        <v>28</v>
      </c>
      <c r="B28" s="53" t="s">
        <v>49</v>
      </c>
      <c r="C28" s="55">
        <v>0</v>
      </c>
      <c r="D28" s="56">
        <v>25087274</v>
      </c>
    </row>
    <row r="29" spans="1:4" x14ac:dyDescent="0.3">
      <c r="A29" s="49">
        <v>29</v>
      </c>
      <c r="B29" s="53" t="s">
        <v>50</v>
      </c>
      <c r="D29" s="56">
        <v>0</v>
      </c>
    </row>
    <row r="30" spans="1:4" x14ac:dyDescent="0.3">
      <c r="A30" s="52">
        <v>30</v>
      </c>
      <c r="B30" s="53" t="s">
        <v>51</v>
      </c>
      <c r="C30" s="55">
        <v>0</v>
      </c>
      <c r="D30" s="56"/>
    </row>
    <row r="31" spans="1:4" x14ac:dyDescent="0.3">
      <c r="A31" s="49">
        <v>31</v>
      </c>
      <c r="B31" s="53" t="s">
        <v>52</v>
      </c>
      <c r="C31" s="55">
        <v>0</v>
      </c>
    </row>
    <row r="32" spans="1:4" x14ac:dyDescent="0.3">
      <c r="A32" s="52">
        <v>32</v>
      </c>
      <c r="B32" s="53" t="s">
        <v>53</v>
      </c>
      <c r="C32" s="55">
        <v>10949545</v>
      </c>
      <c r="D32" s="56">
        <v>8667938</v>
      </c>
    </row>
    <row r="33" spans="1:4" x14ac:dyDescent="0.3">
      <c r="A33" s="49">
        <v>33</v>
      </c>
      <c r="B33" s="53" t="s">
        <v>54</v>
      </c>
      <c r="C33" s="55">
        <v>-54395452</v>
      </c>
      <c r="D33" s="56">
        <v>-23312199</v>
      </c>
    </row>
    <row r="34" spans="1:4" x14ac:dyDescent="0.3">
      <c r="A34" s="52">
        <v>34</v>
      </c>
      <c r="B34" s="53" t="s">
        <v>55</v>
      </c>
      <c r="C34" s="55">
        <v>0</v>
      </c>
      <c r="D34" s="56">
        <v>0</v>
      </c>
    </row>
    <row r="35" spans="1:4" x14ac:dyDescent="0.3">
      <c r="A35" s="49">
        <v>35</v>
      </c>
      <c r="B35" s="53" t="s">
        <v>56</v>
      </c>
      <c r="C35" s="55">
        <v>0</v>
      </c>
      <c r="D35" s="56">
        <v>0</v>
      </c>
    </row>
    <row r="36" spans="1:4" x14ac:dyDescent="0.3">
      <c r="A36" s="52">
        <v>36</v>
      </c>
      <c r="B36" s="53" t="s">
        <v>57</v>
      </c>
      <c r="C36" s="55">
        <v>-510783</v>
      </c>
      <c r="D36" s="56">
        <v>-306516</v>
      </c>
    </row>
    <row r="37" spans="1:4" x14ac:dyDescent="0.3">
      <c r="A37" s="49">
        <v>37</v>
      </c>
      <c r="B37" s="58" t="s">
        <v>58</v>
      </c>
      <c r="C37" s="55"/>
      <c r="D37" s="56"/>
    </row>
    <row r="38" spans="1:4" x14ac:dyDescent="0.3">
      <c r="A38" s="52">
        <v>38</v>
      </c>
      <c r="B38" s="53" t="s">
        <v>59</v>
      </c>
      <c r="C38" s="55"/>
      <c r="D38" s="56"/>
    </row>
    <row r="39" spans="1:4" x14ac:dyDescent="0.3">
      <c r="A39" s="49">
        <v>39</v>
      </c>
      <c r="B39" s="53" t="s">
        <v>60</v>
      </c>
      <c r="C39" s="55"/>
      <c r="D39" s="56"/>
    </row>
    <row r="40" spans="1:4" x14ac:dyDescent="0.3">
      <c r="A40" s="52">
        <v>40</v>
      </c>
      <c r="B40" s="53" t="s">
        <v>61</v>
      </c>
      <c r="C40" s="55"/>
      <c r="D40" s="56"/>
    </row>
    <row r="41" spans="1:4" x14ac:dyDescent="0.3">
      <c r="A41" s="49">
        <v>41</v>
      </c>
      <c r="B41" s="53" t="s">
        <v>62</v>
      </c>
      <c r="C41" s="55">
        <v>0</v>
      </c>
      <c r="D41" s="56">
        <v>0</v>
      </c>
    </row>
    <row r="42" spans="1:4" x14ac:dyDescent="0.3">
      <c r="A42" s="52">
        <v>42</v>
      </c>
      <c r="B42" s="53" t="s">
        <v>63</v>
      </c>
      <c r="C42" s="55">
        <v>5983473</v>
      </c>
      <c r="D42" s="56">
        <v>3325561</v>
      </c>
    </row>
    <row r="43" spans="1:4" x14ac:dyDescent="0.3">
      <c r="A43" s="49">
        <v>43</v>
      </c>
      <c r="B43" s="53" t="s">
        <v>64</v>
      </c>
      <c r="C43" s="55">
        <v>0</v>
      </c>
      <c r="D43" s="56">
        <v>0</v>
      </c>
    </row>
    <row r="44" spans="1:4" x14ac:dyDescent="0.3">
      <c r="A44" s="52">
        <v>44</v>
      </c>
      <c r="B44" s="53" t="s">
        <v>65</v>
      </c>
      <c r="C44" s="55">
        <v>-2985869</v>
      </c>
      <c r="D44" s="56">
        <v>2960159</v>
      </c>
    </row>
    <row r="45" spans="1:4" x14ac:dyDescent="0.3">
      <c r="A45" s="49">
        <v>45</v>
      </c>
      <c r="B45" s="53" t="s">
        <v>66</v>
      </c>
      <c r="C45" s="55">
        <v>321293</v>
      </c>
      <c r="D45" s="56">
        <v>114135</v>
      </c>
    </row>
    <row r="46" spans="1:4" ht="31.2" x14ac:dyDescent="0.3">
      <c r="A46" s="52">
        <v>46</v>
      </c>
      <c r="B46" s="61" t="s">
        <v>67</v>
      </c>
      <c r="C46" s="57">
        <v>-35994851</v>
      </c>
      <c r="D46" s="57">
        <v>19131755</v>
      </c>
    </row>
    <row r="47" spans="1:4" x14ac:dyDescent="0.3">
      <c r="A47" s="49">
        <v>47</v>
      </c>
      <c r="B47" s="53" t="s">
        <v>68</v>
      </c>
      <c r="C47" s="62">
        <v>-601011</v>
      </c>
      <c r="D47" s="63">
        <v>-581395</v>
      </c>
    </row>
    <row r="48" spans="1:4" x14ac:dyDescent="0.3">
      <c r="A48" s="52">
        <v>48</v>
      </c>
      <c r="B48" s="58" t="s">
        <v>69</v>
      </c>
      <c r="C48" s="57">
        <v>-36595862</v>
      </c>
      <c r="D48" s="57">
        <v>18550360</v>
      </c>
    </row>
    <row r="49" spans="1:4" x14ac:dyDescent="0.3">
      <c r="A49" s="49">
        <v>49</v>
      </c>
      <c r="B49" s="58"/>
      <c r="C49" s="62"/>
      <c r="D49" s="64"/>
    </row>
    <row r="50" spans="1:4" x14ac:dyDescent="0.3">
      <c r="A50" s="52">
        <v>50</v>
      </c>
      <c r="B50" s="58" t="s">
        <v>70</v>
      </c>
      <c r="C50" s="62"/>
      <c r="D50" s="64"/>
    </row>
    <row r="51" spans="1:4" x14ac:dyDescent="0.3">
      <c r="A51" s="49">
        <v>51</v>
      </c>
      <c r="B51" s="53" t="s">
        <v>71</v>
      </c>
      <c r="C51" s="62">
        <v>0</v>
      </c>
      <c r="D51" s="64">
        <v>0</v>
      </c>
    </row>
    <row r="52" spans="1:4" x14ac:dyDescent="0.3">
      <c r="A52" s="52">
        <v>52</v>
      </c>
      <c r="B52" s="53" t="s">
        <v>72</v>
      </c>
      <c r="C52" s="62">
        <v>-38948</v>
      </c>
      <c r="D52" s="64">
        <v>-2965</v>
      </c>
    </row>
    <row r="53" spans="1:4" x14ac:dyDescent="0.3">
      <c r="A53" s="49">
        <v>53</v>
      </c>
      <c r="B53" s="65"/>
      <c r="C53" s="66"/>
      <c r="D53" s="67"/>
    </row>
    <row r="54" spans="1:4" x14ac:dyDescent="0.3">
      <c r="A54" s="52">
        <v>54</v>
      </c>
      <c r="B54" s="53" t="s">
        <v>73</v>
      </c>
      <c r="C54" s="55"/>
      <c r="D54" s="56"/>
    </row>
    <row r="55" spans="1:4" ht="31.2" x14ac:dyDescent="0.3">
      <c r="A55" s="49">
        <v>55</v>
      </c>
      <c r="B55" s="53" t="s">
        <v>74</v>
      </c>
      <c r="C55" s="55">
        <v>0</v>
      </c>
      <c r="D55" s="56">
        <v>0</v>
      </c>
    </row>
    <row r="56" spans="1:4" ht="31.2" x14ac:dyDescent="0.3">
      <c r="A56" s="52">
        <v>56</v>
      </c>
      <c r="B56" s="58" t="s">
        <v>75</v>
      </c>
      <c r="C56" s="57">
        <v>-38948</v>
      </c>
      <c r="D56" s="57">
        <v>-2965</v>
      </c>
    </row>
    <row r="57" spans="1:4" x14ac:dyDescent="0.3">
      <c r="A57" s="49">
        <v>57</v>
      </c>
      <c r="B57" s="53"/>
      <c r="C57" s="62"/>
      <c r="D57" s="64"/>
    </row>
    <row r="58" spans="1:4" x14ac:dyDescent="0.3">
      <c r="A58" s="52">
        <v>58</v>
      </c>
      <c r="B58" s="58" t="s">
        <v>76</v>
      </c>
      <c r="C58" s="62"/>
      <c r="D58" s="64"/>
    </row>
    <row r="59" spans="1:4" x14ac:dyDescent="0.3">
      <c r="A59" s="49">
        <v>59</v>
      </c>
      <c r="B59" s="53" t="s">
        <v>77</v>
      </c>
      <c r="C59" s="62">
        <v>0</v>
      </c>
      <c r="D59" s="64">
        <v>0</v>
      </c>
    </row>
    <row r="60" spans="1:4" x14ac:dyDescent="0.3">
      <c r="A60" s="52">
        <v>60</v>
      </c>
      <c r="B60" s="53" t="s">
        <v>37</v>
      </c>
      <c r="C60" s="68">
        <v>0</v>
      </c>
      <c r="D60" s="67">
        <v>0</v>
      </c>
    </row>
    <row r="61" spans="1:4" x14ac:dyDescent="0.3">
      <c r="A61" s="49">
        <v>61</v>
      </c>
      <c r="B61" s="53" t="s">
        <v>78</v>
      </c>
      <c r="C61" s="55">
        <v>-1466809</v>
      </c>
      <c r="D61" s="56">
        <v>-1466809</v>
      </c>
    </row>
    <row r="62" spans="1:4" x14ac:dyDescent="0.3">
      <c r="A62" s="52">
        <v>62</v>
      </c>
      <c r="B62" s="53" t="s">
        <v>79</v>
      </c>
      <c r="C62" s="55">
        <v>10500000</v>
      </c>
      <c r="D62" s="56">
        <v>0</v>
      </c>
    </row>
    <row r="63" spans="1:4" x14ac:dyDescent="0.3">
      <c r="A63" s="49">
        <v>63</v>
      </c>
      <c r="B63" s="53" t="s">
        <v>40</v>
      </c>
      <c r="C63" s="55">
        <v>0</v>
      </c>
      <c r="D63" s="69">
        <v>46422400</v>
      </c>
    </row>
    <row r="64" spans="1:4" x14ac:dyDescent="0.3">
      <c r="A64" s="52">
        <v>64</v>
      </c>
      <c r="B64" s="53" t="s">
        <v>80</v>
      </c>
      <c r="C64" s="55">
        <v>0</v>
      </c>
      <c r="D64" s="69"/>
    </row>
    <row r="65" spans="1:4" x14ac:dyDescent="0.3">
      <c r="A65" s="49">
        <v>65</v>
      </c>
      <c r="B65" s="53" t="s">
        <v>41</v>
      </c>
      <c r="C65" s="70">
        <v>0</v>
      </c>
      <c r="D65" s="56">
        <v>0</v>
      </c>
    </row>
    <row r="66" spans="1:4" x14ac:dyDescent="0.3">
      <c r="A66" s="52">
        <v>66</v>
      </c>
      <c r="B66" s="53" t="s">
        <v>81</v>
      </c>
      <c r="C66" s="55">
        <v>-974732</v>
      </c>
      <c r="D66" s="56">
        <v>-11204378</v>
      </c>
    </row>
    <row r="67" spans="1:4" x14ac:dyDescent="0.3">
      <c r="A67" s="49">
        <v>67</v>
      </c>
      <c r="B67" s="53" t="s">
        <v>82</v>
      </c>
      <c r="C67" s="55">
        <v>-54965</v>
      </c>
      <c r="D67" s="69">
        <v>-52235</v>
      </c>
    </row>
    <row r="68" spans="1:4" x14ac:dyDescent="0.3">
      <c r="A68" s="52">
        <v>68</v>
      </c>
      <c r="B68" s="53" t="s">
        <v>83</v>
      </c>
      <c r="C68" s="62">
        <v>0</v>
      </c>
      <c r="D68" s="64">
        <v>0</v>
      </c>
    </row>
    <row r="69" spans="1:4" x14ac:dyDescent="0.3">
      <c r="A69" s="49">
        <v>69</v>
      </c>
      <c r="B69" s="58" t="s">
        <v>84</v>
      </c>
      <c r="C69" s="57">
        <v>8003494</v>
      </c>
      <c r="D69" s="57">
        <v>33698978</v>
      </c>
    </row>
    <row r="70" spans="1:4" x14ac:dyDescent="0.3">
      <c r="A70" s="52">
        <v>70</v>
      </c>
      <c r="B70" s="58" t="s">
        <v>85</v>
      </c>
      <c r="C70" s="57">
        <v>-28631316</v>
      </c>
      <c r="D70" s="57">
        <v>52246373</v>
      </c>
    </row>
    <row r="71" spans="1:4" x14ac:dyDescent="0.3">
      <c r="A71" s="49">
        <v>71</v>
      </c>
      <c r="B71" s="53" t="s">
        <v>86</v>
      </c>
      <c r="C71" s="55">
        <v>547964142</v>
      </c>
      <c r="D71" s="56">
        <v>235971860</v>
      </c>
    </row>
    <row r="72" spans="1:4" x14ac:dyDescent="0.3">
      <c r="A72" s="52">
        <v>72</v>
      </c>
      <c r="B72" s="53" t="s">
        <v>87</v>
      </c>
      <c r="C72" s="55">
        <v>39496</v>
      </c>
      <c r="D72" s="56">
        <v>-1887293</v>
      </c>
    </row>
    <row r="73" spans="1:4" ht="31.2" x14ac:dyDescent="0.3">
      <c r="A73" s="49">
        <v>73</v>
      </c>
      <c r="B73" s="53" t="s">
        <v>88</v>
      </c>
      <c r="C73" s="55">
        <v>8291</v>
      </c>
      <c r="D73" s="56">
        <v>3930</v>
      </c>
    </row>
    <row r="74" spans="1:4" ht="16.2" thickBot="1" x14ac:dyDescent="0.35">
      <c r="A74" s="52">
        <v>74</v>
      </c>
      <c r="B74" s="71" t="s">
        <v>89</v>
      </c>
      <c r="C74" s="72">
        <v>519380613</v>
      </c>
      <c r="D74" s="72">
        <v>286334870</v>
      </c>
    </row>
    <row r="75" spans="1:4" x14ac:dyDescent="0.3">
      <c r="A75" s="73"/>
      <c r="B75" s="74"/>
      <c r="C75" s="75"/>
    </row>
    <row r="76" spans="1:4" x14ac:dyDescent="0.3">
      <c r="A76" s="73"/>
      <c r="B76" s="74"/>
      <c r="C76" s="75">
        <v>0</v>
      </c>
    </row>
    <row r="77" spans="1:4" x14ac:dyDescent="0.3">
      <c r="A77" s="76"/>
      <c r="B77" s="77" t="s">
        <v>24</v>
      </c>
      <c r="C77" s="78"/>
      <c r="D77" s="78" t="s">
        <v>90</v>
      </c>
    </row>
    <row r="78" spans="1:4" x14ac:dyDescent="0.3">
      <c r="A78" s="76"/>
      <c r="B78" s="77"/>
      <c r="C78" s="78"/>
      <c r="D78" s="78"/>
    </row>
    <row r="79" spans="1:4" ht="31.2" x14ac:dyDescent="0.3">
      <c r="A79" s="76"/>
      <c r="B79" s="77" t="s">
        <v>91</v>
      </c>
      <c r="C79" s="78"/>
      <c r="D79" s="78" t="s">
        <v>27</v>
      </c>
    </row>
    <row r="80" spans="1:4" x14ac:dyDescent="0.3">
      <c r="A80" s="79"/>
      <c r="B80" s="80"/>
      <c r="C80" s="81"/>
    </row>
    <row r="81" spans="3:3" x14ac:dyDescent="0.3">
      <c r="C81" s="75"/>
    </row>
    <row r="82" spans="3:3" x14ac:dyDescent="0.3">
      <c r="C82" s="75"/>
    </row>
    <row r="83" spans="3:3" x14ac:dyDescent="0.3">
      <c r="C83" s="75"/>
    </row>
  </sheetData>
  <mergeCells count="3"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paperSize="9" scale="64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0"/>
  <sheetViews>
    <sheetView tabSelected="1" topLeftCell="A22" workbookViewId="0">
      <selection activeCell="E42" sqref="E42"/>
    </sheetView>
  </sheetViews>
  <sheetFormatPr defaultRowHeight="14.4" x14ac:dyDescent="0.3"/>
  <cols>
    <col min="1" max="1" width="56.33203125" customWidth="1"/>
    <col min="2" max="2" width="18.44140625" customWidth="1"/>
    <col min="3" max="3" width="19.5546875" customWidth="1"/>
    <col min="4" max="4" width="24.5546875" customWidth="1"/>
    <col min="5" max="5" width="22.44140625" customWidth="1"/>
    <col min="6" max="6" width="20" customWidth="1"/>
  </cols>
  <sheetData>
    <row r="2" spans="1:6" ht="15.6" x14ac:dyDescent="0.3">
      <c r="E2" s="172"/>
      <c r="F2" s="172"/>
    </row>
    <row r="3" spans="1:6" ht="17.399999999999999" x14ac:dyDescent="0.3">
      <c r="A3" s="173" t="s">
        <v>0</v>
      </c>
      <c r="B3" s="173"/>
      <c r="C3" s="173"/>
      <c r="D3" s="173"/>
      <c r="E3" s="173"/>
      <c r="F3" s="173"/>
    </row>
    <row r="4" spans="1:6" ht="18.75" customHeight="1" x14ac:dyDescent="0.3">
      <c r="A4" s="173" t="s">
        <v>1</v>
      </c>
      <c r="B4" s="173"/>
      <c r="C4" s="173"/>
      <c r="D4" s="173"/>
      <c r="E4" s="173"/>
      <c r="F4" s="173"/>
    </row>
    <row r="5" spans="1:6" ht="18.75" customHeight="1" x14ac:dyDescent="0.3">
      <c r="A5" s="173" t="s">
        <v>2</v>
      </c>
      <c r="B5" s="173"/>
      <c r="C5" s="173"/>
      <c r="D5" s="173"/>
      <c r="E5" s="173"/>
      <c r="F5" s="173"/>
    </row>
    <row r="6" spans="1:6" ht="17.399999999999999" x14ac:dyDescent="0.3">
      <c r="A6" s="173"/>
      <c r="B6" s="173"/>
      <c r="C6" s="1"/>
      <c r="D6" s="2"/>
    </row>
    <row r="7" spans="1:6" ht="16.2" thickBot="1" x14ac:dyDescent="0.35">
      <c r="F7" s="3" t="s">
        <v>3</v>
      </c>
    </row>
    <row r="8" spans="1:6" ht="15.75" customHeight="1" x14ac:dyDescent="0.3">
      <c r="A8" s="174"/>
      <c r="B8" s="176" t="s">
        <v>4</v>
      </c>
      <c r="C8" s="176" t="s">
        <v>5</v>
      </c>
      <c r="D8" s="176" t="s">
        <v>6</v>
      </c>
      <c r="E8" s="176" t="s">
        <v>7</v>
      </c>
      <c r="F8" s="170" t="s">
        <v>8</v>
      </c>
    </row>
    <row r="9" spans="1:6" ht="73.2" customHeight="1" x14ac:dyDescent="0.3">
      <c r="A9" s="175"/>
      <c r="B9" s="177"/>
      <c r="C9" s="177"/>
      <c r="D9" s="177"/>
      <c r="E9" s="177"/>
      <c r="F9" s="171"/>
    </row>
    <row r="10" spans="1:6" ht="15.6" x14ac:dyDescent="0.3">
      <c r="A10" s="4"/>
      <c r="B10" s="5"/>
      <c r="C10" s="5"/>
      <c r="D10" s="5"/>
      <c r="E10" s="5"/>
      <c r="F10" s="6"/>
    </row>
    <row r="11" spans="1:6" ht="15.6" x14ac:dyDescent="0.3">
      <c r="A11" s="7" t="s">
        <v>9</v>
      </c>
      <c r="B11" s="8">
        <v>104415658</v>
      </c>
      <c r="C11" s="8">
        <v>14316997.641376156</v>
      </c>
      <c r="D11" s="8">
        <v>-160022</v>
      </c>
      <c r="E11" s="8">
        <v>18198053</v>
      </c>
      <c r="F11" s="9">
        <v>136770686.64137614</v>
      </c>
    </row>
    <row r="12" spans="1:6" ht="15.6" x14ac:dyDescent="0.3">
      <c r="A12" s="10" t="s">
        <v>10</v>
      </c>
      <c r="B12" s="11"/>
      <c r="C12" s="11"/>
      <c r="D12" s="11"/>
      <c r="E12" s="11"/>
      <c r="F12" s="12"/>
    </row>
    <row r="13" spans="1:6" ht="15.6" x14ac:dyDescent="0.3">
      <c r="A13" s="4" t="s">
        <v>11</v>
      </c>
      <c r="B13" s="11"/>
      <c r="C13" s="11"/>
      <c r="D13" s="13"/>
      <c r="E13" s="12">
        <v>3976651</v>
      </c>
      <c r="F13" s="12">
        <v>3976651</v>
      </c>
    </row>
    <row r="14" spans="1:6" ht="15.6" x14ac:dyDescent="0.3">
      <c r="A14" s="10" t="s">
        <v>12</v>
      </c>
      <c r="B14" s="11"/>
      <c r="C14" s="11"/>
      <c r="D14" s="11"/>
      <c r="E14" s="11"/>
      <c r="F14" s="12"/>
    </row>
    <row r="15" spans="1:6" ht="48.75" customHeight="1" x14ac:dyDescent="0.3">
      <c r="A15" s="4" t="s">
        <v>13</v>
      </c>
      <c r="B15" s="14">
        <v>0</v>
      </c>
      <c r="C15" s="14"/>
      <c r="D15" s="15">
        <v>-50504</v>
      </c>
      <c r="E15" s="14">
        <v>0</v>
      </c>
      <c r="F15" s="12">
        <v>-50504</v>
      </c>
    </row>
    <row r="16" spans="1:6" ht="15.6" x14ac:dyDescent="0.3">
      <c r="A16" s="10" t="s">
        <v>14</v>
      </c>
      <c r="B16" s="14"/>
      <c r="C16" s="15"/>
      <c r="D16" s="16">
        <v>-50504</v>
      </c>
      <c r="E16" s="14"/>
      <c r="F16" s="9">
        <v>-50504</v>
      </c>
    </row>
    <row r="17" spans="1:6" ht="15.6" x14ac:dyDescent="0.3">
      <c r="A17" s="10" t="s">
        <v>15</v>
      </c>
      <c r="B17" s="8">
        <v>0</v>
      </c>
      <c r="C17" s="8"/>
      <c r="D17" s="8">
        <v>-50504</v>
      </c>
      <c r="E17" s="8">
        <v>3976651</v>
      </c>
      <c r="F17" s="9">
        <v>3926147</v>
      </c>
    </row>
    <row r="18" spans="1:6" ht="31.2" x14ac:dyDescent="0.3">
      <c r="A18" s="10" t="s">
        <v>16</v>
      </c>
      <c r="B18" s="15"/>
      <c r="C18" s="15"/>
      <c r="D18" s="15"/>
      <c r="E18" s="15"/>
      <c r="F18" s="17"/>
    </row>
    <row r="19" spans="1:6" ht="15.6" x14ac:dyDescent="0.3">
      <c r="A19" s="18" t="s">
        <v>17</v>
      </c>
      <c r="B19" s="15"/>
      <c r="C19" s="15"/>
      <c r="D19" s="15"/>
      <c r="E19" s="15"/>
      <c r="F19" s="12">
        <v>0</v>
      </c>
    </row>
    <row r="20" spans="1:6" ht="31.8" thickBot="1" x14ac:dyDescent="0.35">
      <c r="A20" s="18" t="s">
        <v>18</v>
      </c>
      <c r="B20" s="19"/>
      <c r="C20" s="20"/>
      <c r="D20" s="19"/>
      <c r="E20" s="19"/>
      <c r="F20" s="12">
        <v>0</v>
      </c>
    </row>
    <row r="21" spans="1:6" ht="16.2" thickBot="1" x14ac:dyDescent="0.35">
      <c r="A21" s="21" t="s">
        <v>19</v>
      </c>
      <c r="B21" s="22">
        <v>104415658</v>
      </c>
      <c r="C21" s="22">
        <v>14316997.641376156</v>
      </c>
      <c r="D21" s="22">
        <v>-210526</v>
      </c>
      <c r="E21" s="22">
        <v>22174704</v>
      </c>
      <c r="F21" s="23">
        <v>140696833.64137614</v>
      </c>
    </row>
    <row r="22" spans="1:6" ht="16.2" thickBot="1" x14ac:dyDescent="0.35">
      <c r="A22" s="24"/>
      <c r="B22" s="25"/>
      <c r="C22" s="25"/>
      <c r="D22" s="25"/>
      <c r="E22" s="25"/>
      <c r="F22" s="26"/>
    </row>
    <row r="23" spans="1:6" ht="16.2" thickBot="1" x14ac:dyDescent="0.35">
      <c r="A23" s="7" t="s">
        <v>20</v>
      </c>
      <c r="B23" s="22">
        <v>154415658</v>
      </c>
      <c r="C23" s="22">
        <v>14316997.641376156</v>
      </c>
      <c r="D23" s="22">
        <v>-77788</v>
      </c>
      <c r="E23" s="22">
        <v>36490871</v>
      </c>
      <c r="F23" s="9">
        <v>205145738.64137617</v>
      </c>
    </row>
    <row r="24" spans="1:6" ht="15.6" x14ac:dyDescent="0.3">
      <c r="A24" s="10" t="s">
        <v>10</v>
      </c>
      <c r="B24" s="11"/>
      <c r="C24" s="11"/>
      <c r="D24" s="11"/>
      <c r="E24" s="11"/>
      <c r="F24" s="12"/>
    </row>
    <row r="25" spans="1:6" ht="15.6" x14ac:dyDescent="0.3">
      <c r="A25" s="4" t="s">
        <v>11</v>
      </c>
      <c r="B25" s="11"/>
      <c r="C25" s="11"/>
      <c r="D25" s="13"/>
      <c r="E25" s="12">
        <v>3287425</v>
      </c>
      <c r="F25" s="12">
        <v>3287425</v>
      </c>
    </row>
    <row r="26" spans="1:6" ht="16.2" thickBot="1" x14ac:dyDescent="0.35">
      <c r="A26" s="10" t="s">
        <v>12</v>
      </c>
      <c r="B26" s="11"/>
      <c r="C26" s="11"/>
      <c r="D26" s="11"/>
      <c r="E26" s="11"/>
      <c r="F26" s="12"/>
    </row>
    <row r="27" spans="1:6" ht="48" customHeight="1" thickBot="1" x14ac:dyDescent="0.35">
      <c r="A27" s="4" t="s">
        <v>13</v>
      </c>
      <c r="B27" s="14">
        <v>0</v>
      </c>
      <c r="C27" s="14"/>
      <c r="D27" s="22">
        <v>11598</v>
      </c>
      <c r="E27" s="14">
        <v>0</v>
      </c>
      <c r="F27" s="12">
        <v>11598</v>
      </c>
    </row>
    <row r="28" spans="1:6" ht="15.6" x14ac:dyDescent="0.3">
      <c r="A28" s="10" t="s">
        <v>14</v>
      </c>
      <c r="B28" s="14"/>
      <c r="C28" s="15"/>
      <c r="D28" s="16">
        <v>11598</v>
      </c>
      <c r="E28" s="14"/>
      <c r="F28" s="9">
        <v>11598</v>
      </c>
    </row>
    <row r="29" spans="1:6" ht="15.6" x14ac:dyDescent="0.3">
      <c r="A29" s="10" t="s">
        <v>15</v>
      </c>
      <c r="B29" s="8">
        <v>0</v>
      </c>
      <c r="C29" s="8"/>
      <c r="D29" s="8">
        <v>11598</v>
      </c>
      <c r="E29" s="8">
        <v>3287425</v>
      </c>
      <c r="F29" s="9">
        <v>3299023</v>
      </c>
    </row>
    <row r="30" spans="1:6" ht="31.2" x14ac:dyDescent="0.3">
      <c r="A30" s="10" t="s">
        <v>16</v>
      </c>
      <c r="B30" s="15"/>
      <c r="C30" s="15"/>
      <c r="D30" s="15"/>
      <c r="E30" s="15"/>
      <c r="F30" s="17"/>
    </row>
    <row r="31" spans="1:6" ht="15.6" x14ac:dyDescent="0.3">
      <c r="A31" s="18" t="s">
        <v>17</v>
      </c>
      <c r="B31" s="15"/>
      <c r="C31" s="15"/>
      <c r="D31" s="15"/>
      <c r="E31" s="15"/>
      <c r="F31" s="12">
        <v>0</v>
      </c>
    </row>
    <row r="32" spans="1:6" ht="15.6" x14ac:dyDescent="0.3">
      <c r="A32" s="18" t="s">
        <v>21</v>
      </c>
      <c r="B32" s="19"/>
      <c r="C32" s="19"/>
      <c r="D32" s="19"/>
      <c r="E32" s="19"/>
      <c r="F32" s="12">
        <v>0</v>
      </c>
    </row>
    <row r="33" spans="1:6" ht="16.2" thickBot="1" x14ac:dyDescent="0.35">
      <c r="A33" s="18" t="s">
        <v>22</v>
      </c>
      <c r="B33" s="19"/>
      <c r="C33" s="20"/>
      <c r="D33" s="19"/>
      <c r="E33" s="19"/>
      <c r="F33" s="12">
        <v>0</v>
      </c>
    </row>
    <row r="34" spans="1:6" ht="16.2" thickBot="1" x14ac:dyDescent="0.35">
      <c r="A34" s="21" t="s">
        <v>23</v>
      </c>
      <c r="B34" s="22">
        <v>154415658</v>
      </c>
      <c r="C34" s="22">
        <v>14316997.641376156</v>
      </c>
      <c r="D34" s="22">
        <v>-66190</v>
      </c>
      <c r="E34" s="22">
        <v>39778296</v>
      </c>
      <c r="F34" s="23">
        <v>208444761.64137617</v>
      </c>
    </row>
    <row r="37" spans="1:6" ht="15.6" x14ac:dyDescent="0.3">
      <c r="A37" s="27" t="s">
        <v>24</v>
      </c>
      <c r="B37" s="28"/>
      <c r="C37" s="28"/>
      <c r="D37" s="29" t="s">
        <v>25</v>
      </c>
    </row>
    <row r="38" spans="1:6" ht="15.6" x14ac:dyDescent="0.3">
      <c r="A38" s="30"/>
      <c r="B38" s="31"/>
      <c r="C38" s="31"/>
      <c r="D38" s="32"/>
    </row>
    <row r="39" spans="1:6" ht="15.6" x14ac:dyDescent="0.3">
      <c r="A39" s="27" t="s">
        <v>26</v>
      </c>
      <c r="B39" s="33"/>
      <c r="C39" s="33"/>
      <c r="D39" s="33" t="s">
        <v>27</v>
      </c>
    </row>
    <row r="40" spans="1:6" ht="15.6" x14ac:dyDescent="0.3">
      <c r="A40" s="34"/>
      <c r="B40" s="35"/>
      <c r="C40" s="35"/>
    </row>
  </sheetData>
  <mergeCells count="11">
    <mergeCell ref="F8:F9"/>
    <mergeCell ref="E2:F2"/>
    <mergeCell ref="A3:F3"/>
    <mergeCell ref="A4:F4"/>
    <mergeCell ref="A5:F5"/>
    <mergeCell ref="A6:B6"/>
    <mergeCell ref="A8:A9"/>
    <mergeCell ref="B8:B9"/>
    <mergeCell ref="C8:C9"/>
    <mergeCell ref="D8:D9"/>
    <mergeCell ref="E8:E9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Normal="100" workbookViewId="0">
      <selection activeCell="D31" sqref="D31"/>
    </sheetView>
  </sheetViews>
  <sheetFormatPr defaultRowHeight="10.199999999999999" x14ac:dyDescent="0.2"/>
  <cols>
    <col min="1" max="1" width="7.21875" style="183" customWidth="1"/>
    <col min="2" max="2" width="49.109375" style="183" customWidth="1"/>
    <col min="3" max="3" width="17.77734375" style="183" customWidth="1"/>
    <col min="4" max="4" width="21.6640625" style="183" customWidth="1"/>
    <col min="5" max="5" width="15.33203125" style="183" customWidth="1"/>
    <col min="6" max="6" width="14.88671875" style="183" customWidth="1"/>
    <col min="7" max="7" width="12.77734375" style="183" customWidth="1"/>
    <col min="8" max="8" width="16.109375" style="183" bestFit="1" customWidth="1"/>
    <col min="9" max="9" width="18.88671875" style="183" customWidth="1"/>
    <col min="10" max="13" width="8.88671875" style="183"/>
    <col min="14" max="14" width="18.88671875" style="183" customWidth="1"/>
    <col min="15" max="256" width="8.88671875" style="183"/>
    <col min="257" max="257" width="7.21875" style="183" customWidth="1"/>
    <col min="258" max="258" width="49.109375" style="183" customWidth="1"/>
    <col min="259" max="259" width="17.77734375" style="183" customWidth="1"/>
    <col min="260" max="260" width="21.6640625" style="183" customWidth="1"/>
    <col min="261" max="261" width="15.33203125" style="183" customWidth="1"/>
    <col min="262" max="262" width="14.88671875" style="183" customWidth="1"/>
    <col min="263" max="263" width="12.77734375" style="183" customWidth="1"/>
    <col min="264" max="264" width="16.109375" style="183" bestFit="1" customWidth="1"/>
    <col min="265" max="265" width="18.88671875" style="183" customWidth="1"/>
    <col min="266" max="269" width="8.88671875" style="183"/>
    <col min="270" max="270" width="18.88671875" style="183" customWidth="1"/>
    <col min="271" max="512" width="8.88671875" style="183"/>
    <col min="513" max="513" width="7.21875" style="183" customWidth="1"/>
    <col min="514" max="514" width="49.109375" style="183" customWidth="1"/>
    <col min="515" max="515" width="17.77734375" style="183" customWidth="1"/>
    <col min="516" max="516" width="21.6640625" style="183" customWidth="1"/>
    <col min="517" max="517" width="15.33203125" style="183" customWidth="1"/>
    <col min="518" max="518" width="14.88671875" style="183" customWidth="1"/>
    <col min="519" max="519" width="12.77734375" style="183" customWidth="1"/>
    <col min="520" max="520" width="16.109375" style="183" bestFit="1" customWidth="1"/>
    <col min="521" max="521" width="18.88671875" style="183" customWidth="1"/>
    <col min="522" max="525" width="8.88671875" style="183"/>
    <col min="526" max="526" width="18.88671875" style="183" customWidth="1"/>
    <col min="527" max="768" width="8.88671875" style="183"/>
    <col min="769" max="769" width="7.21875" style="183" customWidth="1"/>
    <col min="770" max="770" width="49.109375" style="183" customWidth="1"/>
    <col min="771" max="771" width="17.77734375" style="183" customWidth="1"/>
    <col min="772" max="772" width="21.6640625" style="183" customWidth="1"/>
    <col min="773" max="773" width="15.33203125" style="183" customWidth="1"/>
    <col min="774" max="774" width="14.88671875" style="183" customWidth="1"/>
    <col min="775" max="775" width="12.77734375" style="183" customWidth="1"/>
    <col min="776" max="776" width="16.109375" style="183" bestFit="1" customWidth="1"/>
    <col min="777" max="777" width="18.88671875" style="183" customWidth="1"/>
    <col min="778" max="781" width="8.88671875" style="183"/>
    <col min="782" max="782" width="18.88671875" style="183" customWidth="1"/>
    <col min="783" max="1024" width="8.88671875" style="183"/>
    <col min="1025" max="1025" width="7.21875" style="183" customWidth="1"/>
    <col min="1026" max="1026" width="49.109375" style="183" customWidth="1"/>
    <col min="1027" max="1027" width="17.77734375" style="183" customWidth="1"/>
    <col min="1028" max="1028" width="21.6640625" style="183" customWidth="1"/>
    <col min="1029" max="1029" width="15.33203125" style="183" customWidth="1"/>
    <col min="1030" max="1030" width="14.88671875" style="183" customWidth="1"/>
    <col min="1031" max="1031" width="12.77734375" style="183" customWidth="1"/>
    <col min="1032" max="1032" width="16.109375" style="183" bestFit="1" customWidth="1"/>
    <col min="1033" max="1033" width="18.88671875" style="183" customWidth="1"/>
    <col min="1034" max="1037" width="8.88671875" style="183"/>
    <col min="1038" max="1038" width="18.88671875" style="183" customWidth="1"/>
    <col min="1039" max="1280" width="8.88671875" style="183"/>
    <col min="1281" max="1281" width="7.21875" style="183" customWidth="1"/>
    <col min="1282" max="1282" width="49.109375" style="183" customWidth="1"/>
    <col min="1283" max="1283" width="17.77734375" style="183" customWidth="1"/>
    <col min="1284" max="1284" width="21.6640625" style="183" customWidth="1"/>
    <col min="1285" max="1285" width="15.33203125" style="183" customWidth="1"/>
    <col min="1286" max="1286" width="14.88671875" style="183" customWidth="1"/>
    <col min="1287" max="1287" width="12.77734375" style="183" customWidth="1"/>
    <col min="1288" max="1288" width="16.109375" style="183" bestFit="1" customWidth="1"/>
    <col min="1289" max="1289" width="18.88671875" style="183" customWidth="1"/>
    <col min="1290" max="1293" width="8.88671875" style="183"/>
    <col min="1294" max="1294" width="18.88671875" style="183" customWidth="1"/>
    <col min="1295" max="1536" width="8.88671875" style="183"/>
    <col min="1537" max="1537" width="7.21875" style="183" customWidth="1"/>
    <col min="1538" max="1538" width="49.109375" style="183" customWidth="1"/>
    <col min="1539" max="1539" width="17.77734375" style="183" customWidth="1"/>
    <col min="1540" max="1540" width="21.6640625" style="183" customWidth="1"/>
    <col min="1541" max="1541" width="15.33203125" style="183" customWidth="1"/>
    <col min="1542" max="1542" width="14.88671875" style="183" customWidth="1"/>
    <col min="1543" max="1543" width="12.77734375" style="183" customWidth="1"/>
    <col min="1544" max="1544" width="16.109375" style="183" bestFit="1" customWidth="1"/>
    <col min="1545" max="1545" width="18.88671875" style="183" customWidth="1"/>
    <col min="1546" max="1549" width="8.88671875" style="183"/>
    <col min="1550" max="1550" width="18.88671875" style="183" customWidth="1"/>
    <col min="1551" max="1792" width="8.88671875" style="183"/>
    <col min="1793" max="1793" width="7.21875" style="183" customWidth="1"/>
    <col min="1794" max="1794" width="49.109375" style="183" customWidth="1"/>
    <col min="1795" max="1795" width="17.77734375" style="183" customWidth="1"/>
    <col min="1796" max="1796" width="21.6640625" style="183" customWidth="1"/>
    <col min="1797" max="1797" width="15.33203125" style="183" customWidth="1"/>
    <col min="1798" max="1798" width="14.88671875" style="183" customWidth="1"/>
    <col min="1799" max="1799" width="12.77734375" style="183" customWidth="1"/>
    <col min="1800" max="1800" width="16.109375" style="183" bestFit="1" customWidth="1"/>
    <col min="1801" max="1801" width="18.88671875" style="183" customWidth="1"/>
    <col min="1802" max="1805" width="8.88671875" style="183"/>
    <col min="1806" max="1806" width="18.88671875" style="183" customWidth="1"/>
    <col min="1807" max="2048" width="8.88671875" style="183"/>
    <col min="2049" max="2049" width="7.21875" style="183" customWidth="1"/>
    <col min="2050" max="2050" width="49.109375" style="183" customWidth="1"/>
    <col min="2051" max="2051" width="17.77734375" style="183" customWidth="1"/>
    <col min="2052" max="2052" width="21.6640625" style="183" customWidth="1"/>
    <col min="2053" max="2053" width="15.33203125" style="183" customWidth="1"/>
    <col min="2054" max="2054" width="14.88671875" style="183" customWidth="1"/>
    <col min="2055" max="2055" width="12.77734375" style="183" customWidth="1"/>
    <col min="2056" max="2056" width="16.109375" style="183" bestFit="1" customWidth="1"/>
    <col min="2057" max="2057" width="18.88671875" style="183" customWidth="1"/>
    <col min="2058" max="2061" width="8.88671875" style="183"/>
    <col min="2062" max="2062" width="18.88671875" style="183" customWidth="1"/>
    <col min="2063" max="2304" width="8.88671875" style="183"/>
    <col min="2305" max="2305" width="7.21875" style="183" customWidth="1"/>
    <col min="2306" max="2306" width="49.109375" style="183" customWidth="1"/>
    <col min="2307" max="2307" width="17.77734375" style="183" customWidth="1"/>
    <col min="2308" max="2308" width="21.6640625" style="183" customWidth="1"/>
    <col min="2309" max="2309" width="15.33203125" style="183" customWidth="1"/>
    <col min="2310" max="2310" width="14.88671875" style="183" customWidth="1"/>
    <col min="2311" max="2311" width="12.77734375" style="183" customWidth="1"/>
    <col min="2312" max="2312" width="16.109375" style="183" bestFit="1" customWidth="1"/>
    <col min="2313" max="2313" width="18.88671875" style="183" customWidth="1"/>
    <col min="2314" max="2317" width="8.88671875" style="183"/>
    <col min="2318" max="2318" width="18.88671875" style="183" customWidth="1"/>
    <col min="2319" max="2560" width="8.88671875" style="183"/>
    <col min="2561" max="2561" width="7.21875" style="183" customWidth="1"/>
    <col min="2562" max="2562" width="49.109375" style="183" customWidth="1"/>
    <col min="2563" max="2563" width="17.77734375" style="183" customWidth="1"/>
    <col min="2564" max="2564" width="21.6640625" style="183" customWidth="1"/>
    <col min="2565" max="2565" width="15.33203125" style="183" customWidth="1"/>
    <col min="2566" max="2566" width="14.88671875" style="183" customWidth="1"/>
    <col min="2567" max="2567" width="12.77734375" style="183" customWidth="1"/>
    <col min="2568" max="2568" width="16.109375" style="183" bestFit="1" customWidth="1"/>
    <col min="2569" max="2569" width="18.88671875" style="183" customWidth="1"/>
    <col min="2570" max="2573" width="8.88671875" style="183"/>
    <col min="2574" max="2574" width="18.88671875" style="183" customWidth="1"/>
    <col min="2575" max="2816" width="8.88671875" style="183"/>
    <col min="2817" max="2817" width="7.21875" style="183" customWidth="1"/>
    <col min="2818" max="2818" width="49.109375" style="183" customWidth="1"/>
    <col min="2819" max="2819" width="17.77734375" style="183" customWidth="1"/>
    <col min="2820" max="2820" width="21.6640625" style="183" customWidth="1"/>
    <col min="2821" max="2821" width="15.33203125" style="183" customWidth="1"/>
    <col min="2822" max="2822" width="14.88671875" style="183" customWidth="1"/>
    <col min="2823" max="2823" width="12.77734375" style="183" customWidth="1"/>
    <col min="2824" max="2824" width="16.109375" style="183" bestFit="1" customWidth="1"/>
    <col min="2825" max="2825" width="18.88671875" style="183" customWidth="1"/>
    <col min="2826" max="2829" width="8.88671875" style="183"/>
    <col min="2830" max="2830" width="18.88671875" style="183" customWidth="1"/>
    <col min="2831" max="3072" width="8.88671875" style="183"/>
    <col min="3073" max="3073" width="7.21875" style="183" customWidth="1"/>
    <col min="3074" max="3074" width="49.109375" style="183" customWidth="1"/>
    <col min="3075" max="3075" width="17.77734375" style="183" customWidth="1"/>
    <col min="3076" max="3076" width="21.6640625" style="183" customWidth="1"/>
    <col min="3077" max="3077" width="15.33203125" style="183" customWidth="1"/>
    <col min="3078" max="3078" width="14.88671875" style="183" customWidth="1"/>
    <col min="3079" max="3079" width="12.77734375" style="183" customWidth="1"/>
    <col min="3080" max="3080" width="16.109375" style="183" bestFit="1" customWidth="1"/>
    <col min="3081" max="3081" width="18.88671875" style="183" customWidth="1"/>
    <col min="3082" max="3085" width="8.88671875" style="183"/>
    <col min="3086" max="3086" width="18.88671875" style="183" customWidth="1"/>
    <col min="3087" max="3328" width="8.88671875" style="183"/>
    <col min="3329" max="3329" width="7.21875" style="183" customWidth="1"/>
    <col min="3330" max="3330" width="49.109375" style="183" customWidth="1"/>
    <col min="3331" max="3331" width="17.77734375" style="183" customWidth="1"/>
    <col min="3332" max="3332" width="21.6640625" style="183" customWidth="1"/>
    <col min="3333" max="3333" width="15.33203125" style="183" customWidth="1"/>
    <col min="3334" max="3334" width="14.88671875" style="183" customWidth="1"/>
    <col min="3335" max="3335" width="12.77734375" style="183" customWidth="1"/>
    <col min="3336" max="3336" width="16.109375" style="183" bestFit="1" customWidth="1"/>
    <col min="3337" max="3337" width="18.88671875" style="183" customWidth="1"/>
    <col min="3338" max="3341" width="8.88671875" style="183"/>
    <col min="3342" max="3342" width="18.88671875" style="183" customWidth="1"/>
    <col min="3343" max="3584" width="8.88671875" style="183"/>
    <col min="3585" max="3585" width="7.21875" style="183" customWidth="1"/>
    <col min="3586" max="3586" width="49.109375" style="183" customWidth="1"/>
    <col min="3587" max="3587" width="17.77734375" style="183" customWidth="1"/>
    <col min="3588" max="3588" width="21.6640625" style="183" customWidth="1"/>
    <col min="3589" max="3589" width="15.33203125" style="183" customWidth="1"/>
    <col min="3590" max="3590" width="14.88671875" style="183" customWidth="1"/>
    <col min="3591" max="3591" width="12.77734375" style="183" customWidth="1"/>
    <col min="3592" max="3592" width="16.109375" style="183" bestFit="1" customWidth="1"/>
    <col min="3593" max="3593" width="18.88671875" style="183" customWidth="1"/>
    <col min="3594" max="3597" width="8.88671875" style="183"/>
    <col min="3598" max="3598" width="18.88671875" style="183" customWidth="1"/>
    <col min="3599" max="3840" width="8.88671875" style="183"/>
    <col min="3841" max="3841" width="7.21875" style="183" customWidth="1"/>
    <col min="3842" max="3842" width="49.109375" style="183" customWidth="1"/>
    <col min="3843" max="3843" width="17.77734375" style="183" customWidth="1"/>
    <col min="3844" max="3844" width="21.6640625" style="183" customWidth="1"/>
    <col min="3845" max="3845" width="15.33203125" style="183" customWidth="1"/>
    <col min="3846" max="3846" width="14.88671875" style="183" customWidth="1"/>
    <col min="3847" max="3847" width="12.77734375" style="183" customWidth="1"/>
    <col min="3848" max="3848" width="16.109375" style="183" bestFit="1" customWidth="1"/>
    <col min="3849" max="3849" width="18.88671875" style="183" customWidth="1"/>
    <col min="3850" max="3853" width="8.88671875" style="183"/>
    <col min="3854" max="3854" width="18.88671875" style="183" customWidth="1"/>
    <col min="3855" max="4096" width="8.88671875" style="183"/>
    <col min="4097" max="4097" width="7.21875" style="183" customWidth="1"/>
    <col min="4098" max="4098" width="49.109375" style="183" customWidth="1"/>
    <col min="4099" max="4099" width="17.77734375" style="183" customWidth="1"/>
    <col min="4100" max="4100" width="21.6640625" style="183" customWidth="1"/>
    <col min="4101" max="4101" width="15.33203125" style="183" customWidth="1"/>
    <col min="4102" max="4102" width="14.88671875" style="183" customWidth="1"/>
    <col min="4103" max="4103" width="12.77734375" style="183" customWidth="1"/>
    <col min="4104" max="4104" width="16.109375" style="183" bestFit="1" customWidth="1"/>
    <col min="4105" max="4105" width="18.88671875" style="183" customWidth="1"/>
    <col min="4106" max="4109" width="8.88671875" style="183"/>
    <col min="4110" max="4110" width="18.88671875" style="183" customWidth="1"/>
    <col min="4111" max="4352" width="8.88671875" style="183"/>
    <col min="4353" max="4353" width="7.21875" style="183" customWidth="1"/>
    <col min="4354" max="4354" width="49.109375" style="183" customWidth="1"/>
    <col min="4355" max="4355" width="17.77734375" style="183" customWidth="1"/>
    <col min="4356" max="4356" width="21.6640625" style="183" customWidth="1"/>
    <col min="4357" max="4357" width="15.33203125" style="183" customWidth="1"/>
    <col min="4358" max="4358" width="14.88671875" style="183" customWidth="1"/>
    <col min="4359" max="4359" width="12.77734375" style="183" customWidth="1"/>
    <col min="4360" max="4360" width="16.109375" style="183" bestFit="1" customWidth="1"/>
    <col min="4361" max="4361" width="18.88671875" style="183" customWidth="1"/>
    <col min="4362" max="4365" width="8.88671875" style="183"/>
    <col min="4366" max="4366" width="18.88671875" style="183" customWidth="1"/>
    <col min="4367" max="4608" width="8.88671875" style="183"/>
    <col min="4609" max="4609" width="7.21875" style="183" customWidth="1"/>
    <col min="4610" max="4610" width="49.109375" style="183" customWidth="1"/>
    <col min="4611" max="4611" width="17.77734375" style="183" customWidth="1"/>
    <col min="4612" max="4612" width="21.6640625" style="183" customWidth="1"/>
    <col min="4613" max="4613" width="15.33203125" style="183" customWidth="1"/>
    <col min="4614" max="4614" width="14.88671875" style="183" customWidth="1"/>
    <col min="4615" max="4615" width="12.77734375" style="183" customWidth="1"/>
    <col min="4616" max="4616" width="16.109375" style="183" bestFit="1" customWidth="1"/>
    <col min="4617" max="4617" width="18.88671875" style="183" customWidth="1"/>
    <col min="4618" max="4621" width="8.88671875" style="183"/>
    <col min="4622" max="4622" width="18.88671875" style="183" customWidth="1"/>
    <col min="4623" max="4864" width="8.88671875" style="183"/>
    <col min="4865" max="4865" width="7.21875" style="183" customWidth="1"/>
    <col min="4866" max="4866" width="49.109375" style="183" customWidth="1"/>
    <col min="4867" max="4867" width="17.77734375" style="183" customWidth="1"/>
    <col min="4868" max="4868" width="21.6640625" style="183" customWidth="1"/>
    <col min="4869" max="4869" width="15.33203125" style="183" customWidth="1"/>
    <col min="4870" max="4870" width="14.88671875" style="183" customWidth="1"/>
    <col min="4871" max="4871" width="12.77734375" style="183" customWidth="1"/>
    <col min="4872" max="4872" width="16.109375" style="183" bestFit="1" customWidth="1"/>
    <col min="4873" max="4873" width="18.88671875" style="183" customWidth="1"/>
    <col min="4874" max="4877" width="8.88671875" style="183"/>
    <col min="4878" max="4878" width="18.88671875" style="183" customWidth="1"/>
    <col min="4879" max="5120" width="8.88671875" style="183"/>
    <col min="5121" max="5121" width="7.21875" style="183" customWidth="1"/>
    <col min="5122" max="5122" width="49.109375" style="183" customWidth="1"/>
    <col min="5123" max="5123" width="17.77734375" style="183" customWidth="1"/>
    <col min="5124" max="5124" width="21.6640625" style="183" customWidth="1"/>
    <col min="5125" max="5125" width="15.33203125" style="183" customWidth="1"/>
    <col min="5126" max="5126" width="14.88671875" style="183" customWidth="1"/>
    <col min="5127" max="5127" width="12.77734375" style="183" customWidth="1"/>
    <col min="5128" max="5128" width="16.109375" style="183" bestFit="1" customWidth="1"/>
    <col min="5129" max="5129" width="18.88671875" style="183" customWidth="1"/>
    <col min="5130" max="5133" width="8.88671875" style="183"/>
    <col min="5134" max="5134" width="18.88671875" style="183" customWidth="1"/>
    <col min="5135" max="5376" width="8.88671875" style="183"/>
    <col min="5377" max="5377" width="7.21875" style="183" customWidth="1"/>
    <col min="5378" max="5378" width="49.109375" style="183" customWidth="1"/>
    <col min="5379" max="5379" width="17.77734375" style="183" customWidth="1"/>
    <col min="5380" max="5380" width="21.6640625" style="183" customWidth="1"/>
    <col min="5381" max="5381" width="15.33203125" style="183" customWidth="1"/>
    <col min="5382" max="5382" width="14.88671875" style="183" customWidth="1"/>
    <col min="5383" max="5383" width="12.77734375" style="183" customWidth="1"/>
    <col min="5384" max="5384" width="16.109375" style="183" bestFit="1" customWidth="1"/>
    <col min="5385" max="5385" width="18.88671875" style="183" customWidth="1"/>
    <col min="5386" max="5389" width="8.88671875" style="183"/>
    <col min="5390" max="5390" width="18.88671875" style="183" customWidth="1"/>
    <col min="5391" max="5632" width="8.88671875" style="183"/>
    <col min="5633" max="5633" width="7.21875" style="183" customWidth="1"/>
    <col min="5634" max="5634" width="49.109375" style="183" customWidth="1"/>
    <col min="5635" max="5635" width="17.77734375" style="183" customWidth="1"/>
    <col min="5636" max="5636" width="21.6640625" style="183" customWidth="1"/>
    <col min="5637" max="5637" width="15.33203125" style="183" customWidth="1"/>
    <col min="5638" max="5638" width="14.88671875" style="183" customWidth="1"/>
    <col min="5639" max="5639" width="12.77734375" style="183" customWidth="1"/>
    <col min="5640" max="5640" width="16.109375" style="183" bestFit="1" customWidth="1"/>
    <col min="5641" max="5641" width="18.88671875" style="183" customWidth="1"/>
    <col min="5642" max="5645" width="8.88671875" style="183"/>
    <col min="5646" max="5646" width="18.88671875" style="183" customWidth="1"/>
    <col min="5647" max="5888" width="8.88671875" style="183"/>
    <col min="5889" max="5889" width="7.21875" style="183" customWidth="1"/>
    <col min="5890" max="5890" width="49.109375" style="183" customWidth="1"/>
    <col min="5891" max="5891" width="17.77734375" style="183" customWidth="1"/>
    <col min="5892" max="5892" width="21.6640625" style="183" customWidth="1"/>
    <col min="5893" max="5893" width="15.33203125" style="183" customWidth="1"/>
    <col min="5894" max="5894" width="14.88671875" style="183" customWidth="1"/>
    <col min="5895" max="5895" width="12.77734375" style="183" customWidth="1"/>
    <col min="5896" max="5896" width="16.109375" style="183" bestFit="1" customWidth="1"/>
    <col min="5897" max="5897" width="18.88671875" style="183" customWidth="1"/>
    <col min="5898" max="5901" width="8.88671875" style="183"/>
    <col min="5902" max="5902" width="18.88671875" style="183" customWidth="1"/>
    <col min="5903" max="6144" width="8.88671875" style="183"/>
    <col min="6145" max="6145" width="7.21875" style="183" customWidth="1"/>
    <col min="6146" max="6146" width="49.109375" style="183" customWidth="1"/>
    <col min="6147" max="6147" width="17.77734375" style="183" customWidth="1"/>
    <col min="6148" max="6148" width="21.6640625" style="183" customWidth="1"/>
    <col min="6149" max="6149" width="15.33203125" style="183" customWidth="1"/>
    <col min="6150" max="6150" width="14.88671875" style="183" customWidth="1"/>
    <col min="6151" max="6151" width="12.77734375" style="183" customWidth="1"/>
    <col min="6152" max="6152" width="16.109375" style="183" bestFit="1" customWidth="1"/>
    <col min="6153" max="6153" width="18.88671875" style="183" customWidth="1"/>
    <col min="6154" max="6157" width="8.88671875" style="183"/>
    <col min="6158" max="6158" width="18.88671875" style="183" customWidth="1"/>
    <col min="6159" max="6400" width="8.88671875" style="183"/>
    <col min="6401" max="6401" width="7.21875" style="183" customWidth="1"/>
    <col min="6402" max="6402" width="49.109375" style="183" customWidth="1"/>
    <col min="6403" max="6403" width="17.77734375" style="183" customWidth="1"/>
    <col min="6404" max="6404" width="21.6640625" style="183" customWidth="1"/>
    <col min="6405" max="6405" width="15.33203125" style="183" customWidth="1"/>
    <col min="6406" max="6406" width="14.88671875" style="183" customWidth="1"/>
    <col min="6407" max="6407" width="12.77734375" style="183" customWidth="1"/>
    <col min="6408" max="6408" width="16.109375" style="183" bestFit="1" customWidth="1"/>
    <col min="6409" max="6409" width="18.88671875" style="183" customWidth="1"/>
    <col min="6410" max="6413" width="8.88671875" style="183"/>
    <col min="6414" max="6414" width="18.88671875" style="183" customWidth="1"/>
    <col min="6415" max="6656" width="8.88671875" style="183"/>
    <col min="6657" max="6657" width="7.21875" style="183" customWidth="1"/>
    <col min="6658" max="6658" width="49.109375" style="183" customWidth="1"/>
    <col min="6659" max="6659" width="17.77734375" style="183" customWidth="1"/>
    <col min="6660" max="6660" width="21.6640625" style="183" customWidth="1"/>
    <col min="6661" max="6661" width="15.33203125" style="183" customWidth="1"/>
    <col min="6662" max="6662" width="14.88671875" style="183" customWidth="1"/>
    <col min="6663" max="6663" width="12.77734375" style="183" customWidth="1"/>
    <col min="6664" max="6664" width="16.109375" style="183" bestFit="1" customWidth="1"/>
    <col min="6665" max="6665" width="18.88671875" style="183" customWidth="1"/>
    <col min="6666" max="6669" width="8.88671875" style="183"/>
    <col min="6670" max="6670" width="18.88671875" style="183" customWidth="1"/>
    <col min="6671" max="6912" width="8.88671875" style="183"/>
    <col min="6913" max="6913" width="7.21875" style="183" customWidth="1"/>
    <col min="6914" max="6914" width="49.109375" style="183" customWidth="1"/>
    <col min="6915" max="6915" width="17.77734375" style="183" customWidth="1"/>
    <col min="6916" max="6916" width="21.6640625" style="183" customWidth="1"/>
    <col min="6917" max="6917" width="15.33203125" style="183" customWidth="1"/>
    <col min="6918" max="6918" width="14.88671875" style="183" customWidth="1"/>
    <col min="6919" max="6919" width="12.77734375" style="183" customWidth="1"/>
    <col min="6920" max="6920" width="16.109375" style="183" bestFit="1" customWidth="1"/>
    <col min="6921" max="6921" width="18.88671875" style="183" customWidth="1"/>
    <col min="6922" max="6925" width="8.88671875" style="183"/>
    <col min="6926" max="6926" width="18.88671875" style="183" customWidth="1"/>
    <col min="6927" max="7168" width="8.88671875" style="183"/>
    <col min="7169" max="7169" width="7.21875" style="183" customWidth="1"/>
    <col min="7170" max="7170" width="49.109375" style="183" customWidth="1"/>
    <col min="7171" max="7171" width="17.77734375" style="183" customWidth="1"/>
    <col min="7172" max="7172" width="21.6640625" style="183" customWidth="1"/>
    <col min="7173" max="7173" width="15.33203125" style="183" customWidth="1"/>
    <col min="7174" max="7174" width="14.88671875" style="183" customWidth="1"/>
    <col min="7175" max="7175" width="12.77734375" style="183" customWidth="1"/>
    <col min="7176" max="7176" width="16.109375" style="183" bestFit="1" customWidth="1"/>
    <col min="7177" max="7177" width="18.88671875" style="183" customWidth="1"/>
    <col min="7178" max="7181" width="8.88671875" style="183"/>
    <col min="7182" max="7182" width="18.88671875" style="183" customWidth="1"/>
    <col min="7183" max="7424" width="8.88671875" style="183"/>
    <col min="7425" max="7425" width="7.21875" style="183" customWidth="1"/>
    <col min="7426" max="7426" width="49.109375" style="183" customWidth="1"/>
    <col min="7427" max="7427" width="17.77734375" style="183" customWidth="1"/>
    <col min="7428" max="7428" width="21.6640625" style="183" customWidth="1"/>
    <col min="7429" max="7429" width="15.33203125" style="183" customWidth="1"/>
    <col min="7430" max="7430" width="14.88671875" style="183" customWidth="1"/>
    <col min="7431" max="7431" width="12.77734375" style="183" customWidth="1"/>
    <col min="7432" max="7432" width="16.109375" style="183" bestFit="1" customWidth="1"/>
    <col min="7433" max="7433" width="18.88671875" style="183" customWidth="1"/>
    <col min="7434" max="7437" width="8.88671875" style="183"/>
    <col min="7438" max="7438" width="18.88671875" style="183" customWidth="1"/>
    <col min="7439" max="7680" width="8.88671875" style="183"/>
    <col min="7681" max="7681" width="7.21875" style="183" customWidth="1"/>
    <col min="7682" max="7682" width="49.109375" style="183" customWidth="1"/>
    <col min="7683" max="7683" width="17.77734375" style="183" customWidth="1"/>
    <col min="7684" max="7684" width="21.6640625" style="183" customWidth="1"/>
    <col min="7685" max="7685" width="15.33203125" style="183" customWidth="1"/>
    <col min="7686" max="7686" width="14.88671875" style="183" customWidth="1"/>
    <col min="7687" max="7687" width="12.77734375" style="183" customWidth="1"/>
    <col min="7688" max="7688" width="16.109375" style="183" bestFit="1" customWidth="1"/>
    <col min="7689" max="7689" width="18.88671875" style="183" customWidth="1"/>
    <col min="7690" max="7693" width="8.88671875" style="183"/>
    <col min="7694" max="7694" width="18.88671875" style="183" customWidth="1"/>
    <col min="7695" max="7936" width="8.88671875" style="183"/>
    <col min="7937" max="7937" width="7.21875" style="183" customWidth="1"/>
    <col min="7938" max="7938" width="49.109375" style="183" customWidth="1"/>
    <col min="7939" max="7939" width="17.77734375" style="183" customWidth="1"/>
    <col min="7940" max="7940" width="21.6640625" style="183" customWidth="1"/>
    <col min="7941" max="7941" width="15.33203125" style="183" customWidth="1"/>
    <col min="7942" max="7942" width="14.88671875" style="183" customWidth="1"/>
    <col min="7943" max="7943" width="12.77734375" style="183" customWidth="1"/>
    <col min="7944" max="7944" width="16.109375" style="183" bestFit="1" customWidth="1"/>
    <col min="7945" max="7945" width="18.88671875" style="183" customWidth="1"/>
    <col min="7946" max="7949" width="8.88671875" style="183"/>
    <col min="7950" max="7950" width="18.88671875" style="183" customWidth="1"/>
    <col min="7951" max="8192" width="8.88671875" style="183"/>
    <col min="8193" max="8193" width="7.21875" style="183" customWidth="1"/>
    <col min="8194" max="8194" width="49.109375" style="183" customWidth="1"/>
    <col min="8195" max="8195" width="17.77734375" style="183" customWidth="1"/>
    <col min="8196" max="8196" width="21.6640625" style="183" customWidth="1"/>
    <col min="8197" max="8197" width="15.33203125" style="183" customWidth="1"/>
    <col min="8198" max="8198" width="14.88671875" style="183" customWidth="1"/>
    <col min="8199" max="8199" width="12.77734375" style="183" customWidth="1"/>
    <col min="8200" max="8200" width="16.109375" style="183" bestFit="1" customWidth="1"/>
    <col min="8201" max="8201" width="18.88671875" style="183" customWidth="1"/>
    <col min="8202" max="8205" width="8.88671875" style="183"/>
    <col min="8206" max="8206" width="18.88671875" style="183" customWidth="1"/>
    <col min="8207" max="8448" width="8.88671875" style="183"/>
    <col min="8449" max="8449" width="7.21875" style="183" customWidth="1"/>
    <col min="8450" max="8450" width="49.109375" style="183" customWidth="1"/>
    <col min="8451" max="8451" width="17.77734375" style="183" customWidth="1"/>
    <col min="8452" max="8452" width="21.6640625" style="183" customWidth="1"/>
    <col min="8453" max="8453" width="15.33203125" style="183" customWidth="1"/>
    <col min="8454" max="8454" width="14.88671875" style="183" customWidth="1"/>
    <col min="8455" max="8455" width="12.77734375" style="183" customWidth="1"/>
    <col min="8456" max="8456" width="16.109375" style="183" bestFit="1" customWidth="1"/>
    <col min="8457" max="8457" width="18.88671875" style="183" customWidth="1"/>
    <col min="8458" max="8461" width="8.88671875" style="183"/>
    <col min="8462" max="8462" width="18.88671875" style="183" customWidth="1"/>
    <col min="8463" max="8704" width="8.88671875" style="183"/>
    <col min="8705" max="8705" width="7.21875" style="183" customWidth="1"/>
    <col min="8706" max="8706" width="49.109375" style="183" customWidth="1"/>
    <col min="8707" max="8707" width="17.77734375" style="183" customWidth="1"/>
    <col min="8708" max="8708" width="21.6640625" style="183" customWidth="1"/>
    <col min="8709" max="8709" width="15.33203125" style="183" customWidth="1"/>
    <col min="8710" max="8710" width="14.88671875" style="183" customWidth="1"/>
    <col min="8711" max="8711" width="12.77734375" style="183" customWidth="1"/>
    <col min="8712" max="8712" width="16.109375" style="183" bestFit="1" customWidth="1"/>
    <col min="8713" max="8713" width="18.88671875" style="183" customWidth="1"/>
    <col min="8714" max="8717" width="8.88671875" style="183"/>
    <col min="8718" max="8718" width="18.88671875" style="183" customWidth="1"/>
    <col min="8719" max="8960" width="8.88671875" style="183"/>
    <col min="8961" max="8961" width="7.21875" style="183" customWidth="1"/>
    <col min="8962" max="8962" width="49.109375" style="183" customWidth="1"/>
    <col min="8963" max="8963" width="17.77734375" style="183" customWidth="1"/>
    <col min="8964" max="8964" width="21.6640625" style="183" customWidth="1"/>
    <col min="8965" max="8965" width="15.33203125" style="183" customWidth="1"/>
    <col min="8966" max="8966" width="14.88671875" style="183" customWidth="1"/>
    <col min="8967" max="8967" width="12.77734375" style="183" customWidth="1"/>
    <col min="8968" max="8968" width="16.109375" style="183" bestFit="1" customWidth="1"/>
    <col min="8969" max="8969" width="18.88671875" style="183" customWidth="1"/>
    <col min="8970" max="8973" width="8.88671875" style="183"/>
    <col min="8974" max="8974" width="18.88671875" style="183" customWidth="1"/>
    <col min="8975" max="9216" width="8.88671875" style="183"/>
    <col min="9217" max="9217" width="7.21875" style="183" customWidth="1"/>
    <col min="9218" max="9218" width="49.109375" style="183" customWidth="1"/>
    <col min="9219" max="9219" width="17.77734375" style="183" customWidth="1"/>
    <col min="9220" max="9220" width="21.6640625" style="183" customWidth="1"/>
    <col min="9221" max="9221" width="15.33203125" style="183" customWidth="1"/>
    <col min="9222" max="9222" width="14.88671875" style="183" customWidth="1"/>
    <col min="9223" max="9223" width="12.77734375" style="183" customWidth="1"/>
    <col min="9224" max="9224" width="16.109375" style="183" bestFit="1" customWidth="1"/>
    <col min="9225" max="9225" width="18.88671875" style="183" customWidth="1"/>
    <col min="9226" max="9229" width="8.88671875" style="183"/>
    <col min="9230" max="9230" width="18.88671875" style="183" customWidth="1"/>
    <col min="9231" max="9472" width="8.88671875" style="183"/>
    <col min="9473" max="9473" width="7.21875" style="183" customWidth="1"/>
    <col min="9474" max="9474" width="49.109375" style="183" customWidth="1"/>
    <col min="9475" max="9475" width="17.77734375" style="183" customWidth="1"/>
    <col min="9476" max="9476" width="21.6640625" style="183" customWidth="1"/>
    <col min="9477" max="9477" width="15.33203125" style="183" customWidth="1"/>
    <col min="9478" max="9478" width="14.88671875" style="183" customWidth="1"/>
    <col min="9479" max="9479" width="12.77734375" style="183" customWidth="1"/>
    <col min="9480" max="9480" width="16.109375" style="183" bestFit="1" customWidth="1"/>
    <col min="9481" max="9481" width="18.88671875" style="183" customWidth="1"/>
    <col min="9482" max="9485" width="8.88671875" style="183"/>
    <col min="9486" max="9486" width="18.88671875" style="183" customWidth="1"/>
    <col min="9487" max="9728" width="8.88671875" style="183"/>
    <col min="9729" max="9729" width="7.21875" style="183" customWidth="1"/>
    <col min="9730" max="9730" width="49.109375" style="183" customWidth="1"/>
    <col min="9731" max="9731" width="17.77734375" style="183" customWidth="1"/>
    <col min="9732" max="9732" width="21.6640625" style="183" customWidth="1"/>
    <col min="9733" max="9733" width="15.33203125" style="183" customWidth="1"/>
    <col min="9734" max="9734" width="14.88671875" style="183" customWidth="1"/>
    <col min="9735" max="9735" width="12.77734375" style="183" customWidth="1"/>
    <col min="9736" max="9736" width="16.109375" style="183" bestFit="1" customWidth="1"/>
    <col min="9737" max="9737" width="18.88671875" style="183" customWidth="1"/>
    <col min="9738" max="9741" width="8.88671875" style="183"/>
    <col min="9742" max="9742" width="18.88671875" style="183" customWidth="1"/>
    <col min="9743" max="9984" width="8.88671875" style="183"/>
    <col min="9985" max="9985" width="7.21875" style="183" customWidth="1"/>
    <col min="9986" max="9986" width="49.109375" style="183" customWidth="1"/>
    <col min="9987" max="9987" width="17.77734375" style="183" customWidth="1"/>
    <col min="9988" max="9988" width="21.6640625" style="183" customWidth="1"/>
    <col min="9989" max="9989" width="15.33203125" style="183" customWidth="1"/>
    <col min="9990" max="9990" width="14.88671875" style="183" customWidth="1"/>
    <col min="9991" max="9991" width="12.77734375" style="183" customWidth="1"/>
    <col min="9992" max="9992" width="16.109375" style="183" bestFit="1" customWidth="1"/>
    <col min="9993" max="9993" width="18.88671875" style="183" customWidth="1"/>
    <col min="9994" max="9997" width="8.88671875" style="183"/>
    <col min="9998" max="9998" width="18.88671875" style="183" customWidth="1"/>
    <col min="9999" max="10240" width="8.88671875" style="183"/>
    <col min="10241" max="10241" width="7.21875" style="183" customWidth="1"/>
    <col min="10242" max="10242" width="49.109375" style="183" customWidth="1"/>
    <col min="10243" max="10243" width="17.77734375" style="183" customWidth="1"/>
    <col min="10244" max="10244" width="21.6640625" style="183" customWidth="1"/>
    <col min="10245" max="10245" width="15.33203125" style="183" customWidth="1"/>
    <col min="10246" max="10246" width="14.88671875" style="183" customWidth="1"/>
    <col min="10247" max="10247" width="12.77734375" style="183" customWidth="1"/>
    <col min="10248" max="10248" width="16.109375" style="183" bestFit="1" customWidth="1"/>
    <col min="10249" max="10249" width="18.88671875" style="183" customWidth="1"/>
    <col min="10250" max="10253" width="8.88671875" style="183"/>
    <col min="10254" max="10254" width="18.88671875" style="183" customWidth="1"/>
    <col min="10255" max="10496" width="8.88671875" style="183"/>
    <col min="10497" max="10497" width="7.21875" style="183" customWidth="1"/>
    <col min="10498" max="10498" width="49.109375" style="183" customWidth="1"/>
    <col min="10499" max="10499" width="17.77734375" style="183" customWidth="1"/>
    <col min="10500" max="10500" width="21.6640625" style="183" customWidth="1"/>
    <col min="10501" max="10501" width="15.33203125" style="183" customWidth="1"/>
    <col min="10502" max="10502" width="14.88671875" style="183" customWidth="1"/>
    <col min="10503" max="10503" width="12.77734375" style="183" customWidth="1"/>
    <col min="10504" max="10504" width="16.109375" style="183" bestFit="1" customWidth="1"/>
    <col min="10505" max="10505" width="18.88671875" style="183" customWidth="1"/>
    <col min="10506" max="10509" width="8.88671875" style="183"/>
    <col min="10510" max="10510" width="18.88671875" style="183" customWidth="1"/>
    <col min="10511" max="10752" width="8.88671875" style="183"/>
    <col min="10753" max="10753" width="7.21875" style="183" customWidth="1"/>
    <col min="10754" max="10754" width="49.109375" style="183" customWidth="1"/>
    <col min="10755" max="10755" width="17.77734375" style="183" customWidth="1"/>
    <col min="10756" max="10756" width="21.6640625" style="183" customWidth="1"/>
    <col min="10757" max="10757" width="15.33203125" style="183" customWidth="1"/>
    <col min="10758" max="10758" width="14.88671875" style="183" customWidth="1"/>
    <col min="10759" max="10759" width="12.77734375" style="183" customWidth="1"/>
    <col min="10760" max="10760" width="16.109375" style="183" bestFit="1" customWidth="1"/>
    <col min="10761" max="10761" width="18.88671875" style="183" customWidth="1"/>
    <col min="10762" max="10765" width="8.88671875" style="183"/>
    <col min="10766" max="10766" width="18.88671875" style="183" customWidth="1"/>
    <col min="10767" max="11008" width="8.88671875" style="183"/>
    <col min="11009" max="11009" width="7.21875" style="183" customWidth="1"/>
    <col min="11010" max="11010" width="49.109375" style="183" customWidth="1"/>
    <col min="11011" max="11011" width="17.77734375" style="183" customWidth="1"/>
    <col min="11012" max="11012" width="21.6640625" style="183" customWidth="1"/>
    <col min="11013" max="11013" width="15.33203125" style="183" customWidth="1"/>
    <col min="11014" max="11014" width="14.88671875" style="183" customWidth="1"/>
    <col min="11015" max="11015" width="12.77734375" style="183" customWidth="1"/>
    <col min="11016" max="11016" width="16.109375" style="183" bestFit="1" customWidth="1"/>
    <col min="11017" max="11017" width="18.88671875" style="183" customWidth="1"/>
    <col min="11018" max="11021" width="8.88671875" style="183"/>
    <col min="11022" max="11022" width="18.88671875" style="183" customWidth="1"/>
    <col min="11023" max="11264" width="8.88671875" style="183"/>
    <col min="11265" max="11265" width="7.21875" style="183" customWidth="1"/>
    <col min="11266" max="11266" width="49.109375" style="183" customWidth="1"/>
    <col min="11267" max="11267" width="17.77734375" style="183" customWidth="1"/>
    <col min="11268" max="11268" width="21.6640625" style="183" customWidth="1"/>
    <col min="11269" max="11269" width="15.33203125" style="183" customWidth="1"/>
    <col min="11270" max="11270" width="14.88671875" style="183" customWidth="1"/>
    <col min="11271" max="11271" width="12.77734375" style="183" customWidth="1"/>
    <col min="11272" max="11272" width="16.109375" style="183" bestFit="1" customWidth="1"/>
    <col min="11273" max="11273" width="18.88671875" style="183" customWidth="1"/>
    <col min="11274" max="11277" width="8.88671875" style="183"/>
    <col min="11278" max="11278" width="18.88671875" style="183" customWidth="1"/>
    <col min="11279" max="11520" width="8.88671875" style="183"/>
    <col min="11521" max="11521" width="7.21875" style="183" customWidth="1"/>
    <col min="11522" max="11522" width="49.109375" style="183" customWidth="1"/>
    <col min="11523" max="11523" width="17.77734375" style="183" customWidth="1"/>
    <col min="11524" max="11524" width="21.6640625" style="183" customWidth="1"/>
    <col min="11525" max="11525" width="15.33203125" style="183" customWidth="1"/>
    <col min="11526" max="11526" width="14.88671875" style="183" customWidth="1"/>
    <col min="11527" max="11527" width="12.77734375" style="183" customWidth="1"/>
    <col min="11528" max="11528" width="16.109375" style="183" bestFit="1" customWidth="1"/>
    <col min="11529" max="11529" width="18.88671875" style="183" customWidth="1"/>
    <col min="11530" max="11533" width="8.88671875" style="183"/>
    <col min="11534" max="11534" width="18.88671875" style="183" customWidth="1"/>
    <col min="11535" max="11776" width="8.88671875" style="183"/>
    <col min="11777" max="11777" width="7.21875" style="183" customWidth="1"/>
    <col min="11778" max="11778" width="49.109375" style="183" customWidth="1"/>
    <col min="11779" max="11779" width="17.77734375" style="183" customWidth="1"/>
    <col min="11780" max="11780" width="21.6640625" style="183" customWidth="1"/>
    <col min="11781" max="11781" width="15.33203125" style="183" customWidth="1"/>
    <col min="11782" max="11782" width="14.88671875" style="183" customWidth="1"/>
    <col min="11783" max="11783" width="12.77734375" style="183" customWidth="1"/>
    <col min="11784" max="11784" width="16.109375" style="183" bestFit="1" customWidth="1"/>
    <col min="11785" max="11785" width="18.88671875" style="183" customWidth="1"/>
    <col min="11786" max="11789" width="8.88671875" style="183"/>
    <col min="11790" max="11790" width="18.88671875" style="183" customWidth="1"/>
    <col min="11791" max="12032" width="8.88671875" style="183"/>
    <col min="12033" max="12033" width="7.21875" style="183" customWidth="1"/>
    <col min="12034" max="12034" width="49.109375" style="183" customWidth="1"/>
    <col min="12035" max="12035" width="17.77734375" style="183" customWidth="1"/>
    <col min="12036" max="12036" width="21.6640625" style="183" customWidth="1"/>
    <col min="12037" max="12037" width="15.33203125" style="183" customWidth="1"/>
    <col min="12038" max="12038" width="14.88671875" style="183" customWidth="1"/>
    <col min="12039" max="12039" width="12.77734375" style="183" customWidth="1"/>
    <col min="12040" max="12040" width="16.109375" style="183" bestFit="1" customWidth="1"/>
    <col min="12041" max="12041" width="18.88671875" style="183" customWidth="1"/>
    <col min="12042" max="12045" width="8.88671875" style="183"/>
    <col min="12046" max="12046" width="18.88671875" style="183" customWidth="1"/>
    <col min="12047" max="12288" width="8.88671875" style="183"/>
    <col min="12289" max="12289" width="7.21875" style="183" customWidth="1"/>
    <col min="12290" max="12290" width="49.109375" style="183" customWidth="1"/>
    <col min="12291" max="12291" width="17.77734375" style="183" customWidth="1"/>
    <col min="12292" max="12292" width="21.6640625" style="183" customWidth="1"/>
    <col min="12293" max="12293" width="15.33203125" style="183" customWidth="1"/>
    <col min="12294" max="12294" width="14.88671875" style="183" customWidth="1"/>
    <col min="12295" max="12295" width="12.77734375" style="183" customWidth="1"/>
    <col min="12296" max="12296" width="16.109375" style="183" bestFit="1" customWidth="1"/>
    <col min="12297" max="12297" width="18.88671875" style="183" customWidth="1"/>
    <col min="12298" max="12301" width="8.88671875" style="183"/>
    <col min="12302" max="12302" width="18.88671875" style="183" customWidth="1"/>
    <col min="12303" max="12544" width="8.88671875" style="183"/>
    <col min="12545" max="12545" width="7.21875" style="183" customWidth="1"/>
    <col min="12546" max="12546" width="49.109375" style="183" customWidth="1"/>
    <col min="12547" max="12547" width="17.77734375" style="183" customWidth="1"/>
    <col min="12548" max="12548" width="21.6640625" style="183" customWidth="1"/>
    <col min="12549" max="12549" width="15.33203125" style="183" customWidth="1"/>
    <col min="12550" max="12550" width="14.88671875" style="183" customWidth="1"/>
    <col min="12551" max="12551" width="12.77734375" style="183" customWidth="1"/>
    <col min="12552" max="12552" width="16.109375" style="183" bestFit="1" customWidth="1"/>
    <col min="12553" max="12553" width="18.88671875" style="183" customWidth="1"/>
    <col min="12554" max="12557" width="8.88671875" style="183"/>
    <col min="12558" max="12558" width="18.88671875" style="183" customWidth="1"/>
    <col min="12559" max="12800" width="8.88671875" style="183"/>
    <col min="12801" max="12801" width="7.21875" style="183" customWidth="1"/>
    <col min="12802" max="12802" width="49.109375" style="183" customWidth="1"/>
    <col min="12803" max="12803" width="17.77734375" style="183" customWidth="1"/>
    <col min="12804" max="12804" width="21.6640625" style="183" customWidth="1"/>
    <col min="12805" max="12805" width="15.33203125" style="183" customWidth="1"/>
    <col min="12806" max="12806" width="14.88671875" style="183" customWidth="1"/>
    <col min="12807" max="12807" width="12.77734375" style="183" customWidth="1"/>
    <col min="12808" max="12808" width="16.109375" style="183" bestFit="1" customWidth="1"/>
    <col min="12809" max="12809" width="18.88671875" style="183" customWidth="1"/>
    <col min="12810" max="12813" width="8.88671875" style="183"/>
    <col min="12814" max="12814" width="18.88671875" style="183" customWidth="1"/>
    <col min="12815" max="13056" width="8.88671875" style="183"/>
    <col min="13057" max="13057" width="7.21875" style="183" customWidth="1"/>
    <col min="13058" max="13058" width="49.109375" style="183" customWidth="1"/>
    <col min="13059" max="13059" width="17.77734375" style="183" customWidth="1"/>
    <col min="13060" max="13060" width="21.6640625" style="183" customWidth="1"/>
    <col min="13061" max="13061" width="15.33203125" style="183" customWidth="1"/>
    <col min="13062" max="13062" width="14.88671875" style="183" customWidth="1"/>
    <col min="13063" max="13063" width="12.77734375" style="183" customWidth="1"/>
    <col min="13064" max="13064" width="16.109375" style="183" bestFit="1" customWidth="1"/>
    <col min="13065" max="13065" width="18.88671875" style="183" customWidth="1"/>
    <col min="13066" max="13069" width="8.88671875" style="183"/>
    <col min="13070" max="13070" width="18.88671875" style="183" customWidth="1"/>
    <col min="13071" max="13312" width="8.88671875" style="183"/>
    <col min="13313" max="13313" width="7.21875" style="183" customWidth="1"/>
    <col min="13314" max="13314" width="49.109375" style="183" customWidth="1"/>
    <col min="13315" max="13315" width="17.77734375" style="183" customWidth="1"/>
    <col min="13316" max="13316" width="21.6640625" style="183" customWidth="1"/>
    <col min="13317" max="13317" width="15.33203125" style="183" customWidth="1"/>
    <col min="13318" max="13318" width="14.88671875" style="183" customWidth="1"/>
    <col min="13319" max="13319" width="12.77734375" style="183" customWidth="1"/>
    <col min="13320" max="13320" width="16.109375" style="183" bestFit="1" customWidth="1"/>
    <col min="13321" max="13321" width="18.88671875" style="183" customWidth="1"/>
    <col min="13322" max="13325" width="8.88671875" style="183"/>
    <col min="13326" max="13326" width="18.88671875" style="183" customWidth="1"/>
    <col min="13327" max="13568" width="8.88671875" style="183"/>
    <col min="13569" max="13569" width="7.21875" style="183" customWidth="1"/>
    <col min="13570" max="13570" width="49.109375" style="183" customWidth="1"/>
    <col min="13571" max="13571" width="17.77734375" style="183" customWidth="1"/>
    <col min="13572" max="13572" width="21.6640625" style="183" customWidth="1"/>
    <col min="13573" max="13573" width="15.33203125" style="183" customWidth="1"/>
    <col min="13574" max="13574" width="14.88671875" style="183" customWidth="1"/>
    <col min="13575" max="13575" width="12.77734375" style="183" customWidth="1"/>
    <col min="13576" max="13576" width="16.109375" style="183" bestFit="1" customWidth="1"/>
    <col min="13577" max="13577" width="18.88671875" style="183" customWidth="1"/>
    <col min="13578" max="13581" width="8.88671875" style="183"/>
    <col min="13582" max="13582" width="18.88671875" style="183" customWidth="1"/>
    <col min="13583" max="13824" width="8.88671875" style="183"/>
    <col min="13825" max="13825" width="7.21875" style="183" customWidth="1"/>
    <col min="13826" max="13826" width="49.109375" style="183" customWidth="1"/>
    <col min="13827" max="13827" width="17.77734375" style="183" customWidth="1"/>
    <col min="13828" max="13828" width="21.6640625" style="183" customWidth="1"/>
    <col min="13829" max="13829" width="15.33203125" style="183" customWidth="1"/>
    <col min="13830" max="13830" width="14.88671875" style="183" customWidth="1"/>
    <col min="13831" max="13831" width="12.77734375" style="183" customWidth="1"/>
    <col min="13832" max="13832" width="16.109375" style="183" bestFit="1" customWidth="1"/>
    <col min="13833" max="13833" width="18.88671875" style="183" customWidth="1"/>
    <col min="13834" max="13837" width="8.88671875" style="183"/>
    <col min="13838" max="13838" width="18.88671875" style="183" customWidth="1"/>
    <col min="13839" max="14080" width="8.88671875" style="183"/>
    <col min="14081" max="14081" width="7.21875" style="183" customWidth="1"/>
    <col min="14082" max="14082" width="49.109375" style="183" customWidth="1"/>
    <col min="14083" max="14083" width="17.77734375" style="183" customWidth="1"/>
    <col min="14084" max="14084" width="21.6640625" style="183" customWidth="1"/>
    <col min="14085" max="14085" width="15.33203125" style="183" customWidth="1"/>
    <col min="14086" max="14086" width="14.88671875" style="183" customWidth="1"/>
    <col min="14087" max="14087" width="12.77734375" style="183" customWidth="1"/>
    <col min="14088" max="14088" width="16.109375" style="183" bestFit="1" customWidth="1"/>
    <col min="14089" max="14089" width="18.88671875" style="183" customWidth="1"/>
    <col min="14090" max="14093" width="8.88671875" style="183"/>
    <col min="14094" max="14094" width="18.88671875" style="183" customWidth="1"/>
    <col min="14095" max="14336" width="8.88671875" style="183"/>
    <col min="14337" max="14337" width="7.21875" style="183" customWidth="1"/>
    <col min="14338" max="14338" width="49.109375" style="183" customWidth="1"/>
    <col min="14339" max="14339" width="17.77734375" style="183" customWidth="1"/>
    <col min="14340" max="14340" width="21.6640625" style="183" customWidth="1"/>
    <col min="14341" max="14341" width="15.33203125" style="183" customWidth="1"/>
    <col min="14342" max="14342" width="14.88671875" style="183" customWidth="1"/>
    <col min="14343" max="14343" width="12.77734375" style="183" customWidth="1"/>
    <col min="14344" max="14344" width="16.109375" style="183" bestFit="1" customWidth="1"/>
    <col min="14345" max="14345" width="18.88671875" style="183" customWidth="1"/>
    <col min="14346" max="14349" width="8.88671875" style="183"/>
    <col min="14350" max="14350" width="18.88671875" style="183" customWidth="1"/>
    <col min="14351" max="14592" width="8.88671875" style="183"/>
    <col min="14593" max="14593" width="7.21875" style="183" customWidth="1"/>
    <col min="14594" max="14594" width="49.109375" style="183" customWidth="1"/>
    <col min="14595" max="14595" width="17.77734375" style="183" customWidth="1"/>
    <col min="14596" max="14596" width="21.6640625" style="183" customWidth="1"/>
    <col min="14597" max="14597" width="15.33203125" style="183" customWidth="1"/>
    <col min="14598" max="14598" width="14.88671875" style="183" customWidth="1"/>
    <col min="14599" max="14599" width="12.77734375" style="183" customWidth="1"/>
    <col min="14600" max="14600" width="16.109375" style="183" bestFit="1" customWidth="1"/>
    <col min="14601" max="14601" width="18.88671875" style="183" customWidth="1"/>
    <col min="14602" max="14605" width="8.88671875" style="183"/>
    <col min="14606" max="14606" width="18.88671875" style="183" customWidth="1"/>
    <col min="14607" max="14848" width="8.88671875" style="183"/>
    <col min="14849" max="14849" width="7.21875" style="183" customWidth="1"/>
    <col min="14850" max="14850" width="49.109375" style="183" customWidth="1"/>
    <col min="14851" max="14851" width="17.77734375" style="183" customWidth="1"/>
    <col min="14852" max="14852" width="21.6640625" style="183" customWidth="1"/>
    <col min="14853" max="14853" width="15.33203125" style="183" customWidth="1"/>
    <col min="14854" max="14854" width="14.88671875" style="183" customWidth="1"/>
    <col min="14855" max="14855" width="12.77734375" style="183" customWidth="1"/>
    <col min="14856" max="14856" width="16.109375" style="183" bestFit="1" customWidth="1"/>
    <col min="14857" max="14857" width="18.88671875" style="183" customWidth="1"/>
    <col min="14858" max="14861" width="8.88671875" style="183"/>
    <col min="14862" max="14862" width="18.88671875" style="183" customWidth="1"/>
    <col min="14863" max="15104" width="8.88671875" style="183"/>
    <col min="15105" max="15105" width="7.21875" style="183" customWidth="1"/>
    <col min="15106" max="15106" width="49.109375" style="183" customWidth="1"/>
    <col min="15107" max="15107" width="17.77734375" style="183" customWidth="1"/>
    <col min="15108" max="15108" width="21.6640625" style="183" customWidth="1"/>
    <col min="15109" max="15109" width="15.33203125" style="183" customWidth="1"/>
    <col min="15110" max="15110" width="14.88671875" style="183" customWidth="1"/>
    <col min="15111" max="15111" width="12.77734375" style="183" customWidth="1"/>
    <col min="15112" max="15112" width="16.109375" style="183" bestFit="1" customWidth="1"/>
    <col min="15113" max="15113" width="18.88671875" style="183" customWidth="1"/>
    <col min="15114" max="15117" width="8.88671875" style="183"/>
    <col min="15118" max="15118" width="18.88671875" style="183" customWidth="1"/>
    <col min="15119" max="15360" width="8.88671875" style="183"/>
    <col min="15361" max="15361" width="7.21875" style="183" customWidth="1"/>
    <col min="15362" max="15362" width="49.109375" style="183" customWidth="1"/>
    <col min="15363" max="15363" width="17.77734375" style="183" customWidth="1"/>
    <col min="15364" max="15364" width="21.6640625" style="183" customWidth="1"/>
    <col min="15365" max="15365" width="15.33203125" style="183" customWidth="1"/>
    <col min="15366" max="15366" width="14.88671875" style="183" customWidth="1"/>
    <col min="15367" max="15367" width="12.77734375" style="183" customWidth="1"/>
    <col min="15368" max="15368" width="16.109375" style="183" bestFit="1" customWidth="1"/>
    <col min="15369" max="15369" width="18.88671875" style="183" customWidth="1"/>
    <col min="15370" max="15373" width="8.88671875" style="183"/>
    <col min="15374" max="15374" width="18.88671875" style="183" customWidth="1"/>
    <col min="15375" max="15616" width="8.88671875" style="183"/>
    <col min="15617" max="15617" width="7.21875" style="183" customWidth="1"/>
    <col min="15618" max="15618" width="49.109375" style="183" customWidth="1"/>
    <col min="15619" max="15619" width="17.77734375" style="183" customWidth="1"/>
    <col min="15620" max="15620" width="21.6640625" style="183" customWidth="1"/>
    <col min="15621" max="15621" width="15.33203125" style="183" customWidth="1"/>
    <col min="15622" max="15622" width="14.88671875" style="183" customWidth="1"/>
    <col min="15623" max="15623" width="12.77734375" style="183" customWidth="1"/>
    <col min="15624" max="15624" width="16.109375" style="183" bestFit="1" customWidth="1"/>
    <col min="15625" max="15625" width="18.88671875" style="183" customWidth="1"/>
    <col min="15626" max="15629" width="8.88671875" style="183"/>
    <col min="15630" max="15630" width="18.88671875" style="183" customWidth="1"/>
    <col min="15631" max="15872" width="8.88671875" style="183"/>
    <col min="15873" max="15873" width="7.21875" style="183" customWidth="1"/>
    <col min="15874" max="15874" width="49.109375" style="183" customWidth="1"/>
    <col min="15875" max="15875" width="17.77734375" style="183" customWidth="1"/>
    <col min="15876" max="15876" width="21.6640625" style="183" customWidth="1"/>
    <col min="15877" max="15877" width="15.33203125" style="183" customWidth="1"/>
    <col min="15878" max="15878" width="14.88671875" style="183" customWidth="1"/>
    <col min="15879" max="15879" width="12.77734375" style="183" customWidth="1"/>
    <col min="15880" max="15880" width="16.109375" style="183" bestFit="1" customWidth="1"/>
    <col min="15881" max="15881" width="18.88671875" style="183" customWidth="1"/>
    <col min="15882" max="15885" width="8.88671875" style="183"/>
    <col min="15886" max="15886" width="18.88671875" style="183" customWidth="1"/>
    <col min="15887" max="16128" width="8.88671875" style="183"/>
    <col min="16129" max="16129" width="7.21875" style="183" customWidth="1"/>
    <col min="16130" max="16130" width="49.109375" style="183" customWidth="1"/>
    <col min="16131" max="16131" width="17.77734375" style="183" customWidth="1"/>
    <col min="16132" max="16132" width="21.6640625" style="183" customWidth="1"/>
    <col min="16133" max="16133" width="15.33203125" style="183" customWidth="1"/>
    <col min="16134" max="16134" width="14.88671875" style="183" customWidth="1"/>
    <col min="16135" max="16135" width="12.77734375" style="183" customWidth="1"/>
    <col min="16136" max="16136" width="16.109375" style="183" bestFit="1" customWidth="1"/>
    <col min="16137" max="16137" width="18.88671875" style="183" customWidth="1"/>
    <col min="16138" max="16141" width="8.88671875" style="183"/>
    <col min="16142" max="16142" width="18.88671875" style="183" customWidth="1"/>
    <col min="16143" max="16384" width="8.88671875" style="183"/>
  </cols>
  <sheetData>
    <row r="1" spans="1:14" ht="12.6" x14ac:dyDescent="0.25">
      <c r="A1" s="182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</row>
    <row r="2" spans="1:14" ht="13.2" x14ac:dyDescent="0.25">
      <c r="A2" s="182"/>
      <c r="B2" s="184" t="s">
        <v>162</v>
      </c>
      <c r="C2" s="184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</row>
    <row r="3" spans="1:14" ht="12.6" x14ac:dyDescent="0.25">
      <c r="A3" s="182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</row>
    <row r="4" spans="1:14" ht="12.6" x14ac:dyDescent="0.25">
      <c r="A4" s="182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</row>
    <row r="5" spans="1:14" ht="12.6" x14ac:dyDescent="0.25">
      <c r="A5" s="182"/>
      <c r="B5" s="182"/>
      <c r="C5" s="185">
        <v>45016</v>
      </c>
      <c r="D5" s="185">
        <v>44926</v>
      </c>
      <c r="E5" s="186"/>
      <c r="F5" s="182"/>
      <c r="G5" s="182"/>
      <c r="H5" s="182"/>
      <c r="I5" s="182"/>
      <c r="J5" s="182"/>
      <c r="K5" s="182"/>
      <c r="L5" s="182"/>
      <c r="M5" s="182"/>
      <c r="N5" s="182"/>
    </row>
    <row r="6" spans="1:14" ht="12.6" x14ac:dyDescent="0.25">
      <c r="A6" s="182" t="s">
        <v>163</v>
      </c>
      <c r="B6" s="182" t="s">
        <v>164</v>
      </c>
      <c r="C6" s="187">
        <f>'[1]2023_1кв'!B23</f>
        <v>1370686766</v>
      </c>
      <c r="D6" s="187">
        <v>1356517045</v>
      </c>
      <c r="E6" s="188" t="s">
        <v>165</v>
      </c>
      <c r="F6" s="182"/>
      <c r="G6" s="182"/>
      <c r="H6" s="182"/>
      <c r="I6" s="182"/>
      <c r="J6" s="182"/>
      <c r="K6" s="182"/>
      <c r="L6" s="182"/>
      <c r="M6" s="182"/>
      <c r="N6" s="182"/>
    </row>
    <row r="7" spans="1:14" ht="12.6" x14ac:dyDescent="0.25">
      <c r="A7" s="182" t="s">
        <v>166</v>
      </c>
      <c r="B7" s="182" t="s">
        <v>167</v>
      </c>
      <c r="C7" s="189">
        <f>ROUND(H26/1000,2)</f>
        <v>151840.94</v>
      </c>
      <c r="D7" s="189">
        <v>144677.32</v>
      </c>
      <c r="E7" s="182"/>
      <c r="F7" s="182"/>
      <c r="G7" s="182"/>
      <c r="H7" s="182"/>
      <c r="I7" s="182"/>
      <c r="J7" s="182"/>
      <c r="K7" s="182"/>
      <c r="L7" s="182"/>
      <c r="M7" s="182"/>
      <c r="N7" s="182"/>
    </row>
    <row r="8" spans="1:14" ht="12.6" x14ac:dyDescent="0.25">
      <c r="A8" s="182" t="s">
        <v>168</v>
      </c>
      <c r="B8" s="182" t="s">
        <v>169</v>
      </c>
      <c r="C8" s="187">
        <f>'[1]2023_1кв'!B35</f>
        <v>1162242004</v>
      </c>
      <c r="D8" s="187">
        <v>1151371306</v>
      </c>
      <c r="E8" s="188" t="s">
        <v>170</v>
      </c>
      <c r="F8" s="182"/>
      <c r="G8" s="182"/>
      <c r="H8" s="182"/>
      <c r="I8" s="182"/>
      <c r="J8" s="182"/>
      <c r="K8" s="182"/>
      <c r="L8" s="182"/>
      <c r="M8" s="182"/>
      <c r="N8" s="182"/>
    </row>
    <row r="9" spans="1:14" ht="25.2" x14ac:dyDescent="0.25">
      <c r="A9" s="182" t="s">
        <v>171</v>
      </c>
      <c r="B9" s="190" t="s">
        <v>172</v>
      </c>
      <c r="C9" s="191">
        <v>0</v>
      </c>
      <c r="D9" s="187">
        <v>0</v>
      </c>
      <c r="E9" s="182"/>
      <c r="F9" s="182"/>
      <c r="G9" s="182"/>
      <c r="H9" s="182"/>
      <c r="I9" s="182"/>
      <c r="J9" s="182"/>
      <c r="K9" s="182"/>
      <c r="L9" s="182"/>
      <c r="M9" s="182"/>
      <c r="N9" s="182"/>
    </row>
    <row r="10" spans="1:14" ht="12.6" x14ac:dyDescent="0.25">
      <c r="A10" s="182"/>
      <c r="B10" s="182"/>
      <c r="C10" s="187"/>
      <c r="D10" s="187"/>
      <c r="E10" s="182"/>
      <c r="F10" s="182"/>
      <c r="G10" s="182"/>
      <c r="H10" s="182"/>
      <c r="I10" s="182"/>
      <c r="J10" s="182"/>
      <c r="K10" s="182"/>
      <c r="L10" s="182"/>
      <c r="M10" s="182"/>
      <c r="N10" s="182"/>
    </row>
    <row r="11" spans="1:14" ht="12.6" x14ac:dyDescent="0.25">
      <c r="A11" s="182" t="s">
        <v>173</v>
      </c>
      <c r="B11" s="182" t="s">
        <v>174</v>
      </c>
      <c r="C11" s="214">
        <f>C6-C7-C8-C9</f>
        <v>208292921.05999994</v>
      </c>
      <c r="D11" s="187">
        <v>205001061.68000007</v>
      </c>
      <c r="E11" s="187">
        <f>ROUND(C11/1000,)</f>
        <v>208293</v>
      </c>
      <c r="F11" s="182"/>
      <c r="G11" s="182"/>
      <c r="H11" s="182"/>
      <c r="I11" s="182"/>
      <c r="J11" s="182"/>
      <c r="K11" s="182"/>
      <c r="L11" s="182"/>
      <c r="M11" s="182"/>
      <c r="N11" s="182"/>
    </row>
    <row r="12" spans="1:14" ht="12.6" x14ac:dyDescent="0.25">
      <c r="A12" s="182"/>
      <c r="B12" s="182"/>
      <c r="C12" s="187"/>
      <c r="D12" s="187"/>
      <c r="E12" s="182"/>
      <c r="F12" s="182"/>
      <c r="G12" s="182"/>
      <c r="H12" s="182"/>
      <c r="I12" s="182"/>
      <c r="J12" s="182"/>
      <c r="K12" s="182"/>
      <c r="L12" s="182"/>
      <c r="M12" s="182"/>
      <c r="N12" s="182"/>
    </row>
    <row r="13" spans="1:14" ht="12.6" x14ac:dyDescent="0.25">
      <c r="A13" s="182"/>
      <c r="B13" s="182"/>
      <c r="C13" s="187"/>
      <c r="D13" s="187"/>
      <c r="E13" s="182"/>
      <c r="F13" s="182"/>
      <c r="G13" s="182"/>
      <c r="H13" s="182"/>
      <c r="I13" s="182"/>
      <c r="J13" s="182"/>
      <c r="K13" s="182"/>
      <c r="L13" s="182"/>
      <c r="M13" s="182"/>
      <c r="N13" s="182"/>
    </row>
    <row r="14" spans="1:14" ht="12.6" x14ac:dyDescent="0.25">
      <c r="A14" s="182" t="s">
        <v>175</v>
      </c>
      <c r="B14" s="182" t="s">
        <v>176</v>
      </c>
      <c r="C14" s="187">
        <v>1186430</v>
      </c>
      <c r="D14" s="187">
        <v>1186430</v>
      </c>
      <c r="E14" s="182"/>
      <c r="F14" s="182"/>
      <c r="G14" s="182"/>
      <c r="H14" s="182"/>
      <c r="I14" s="182"/>
      <c r="J14" s="182"/>
      <c r="K14" s="182"/>
      <c r="L14" s="182"/>
      <c r="M14" s="182"/>
      <c r="N14" s="182"/>
    </row>
    <row r="15" spans="1:14" ht="12.6" x14ac:dyDescent="0.25">
      <c r="A15" s="182"/>
      <c r="B15" s="182"/>
      <c r="C15" s="187"/>
      <c r="D15" s="187"/>
      <c r="E15" s="182"/>
      <c r="F15" s="182"/>
      <c r="G15" s="182"/>
      <c r="H15" s="182"/>
      <c r="I15" s="182"/>
      <c r="J15" s="182"/>
      <c r="K15" s="182"/>
      <c r="L15" s="182"/>
      <c r="M15" s="182"/>
      <c r="N15" s="182"/>
    </row>
    <row r="16" spans="1:14" ht="12.6" x14ac:dyDescent="0.25">
      <c r="A16" s="182" t="s">
        <v>177</v>
      </c>
      <c r="B16" s="192" t="s">
        <v>178</v>
      </c>
      <c r="C16" s="189">
        <v>175562.75638680742</v>
      </c>
      <c r="D16" s="189">
        <v>172788.16422376377</v>
      </c>
      <c r="E16" s="193"/>
      <c r="F16" s="182"/>
      <c r="G16" s="182"/>
      <c r="H16" s="182"/>
      <c r="I16" s="182"/>
      <c r="J16" s="182"/>
      <c r="K16" s="182"/>
      <c r="L16" s="182"/>
      <c r="M16" s="182"/>
      <c r="N16" s="182"/>
    </row>
    <row r="17" spans="1:14" ht="12.6" x14ac:dyDescent="0.25">
      <c r="A17" s="182"/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</row>
    <row r="18" spans="1:14" ht="12.6" x14ac:dyDescent="0.25">
      <c r="A18" s="182"/>
      <c r="B18" s="182"/>
      <c r="C18" s="187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</row>
    <row r="19" spans="1:14" ht="12.6" x14ac:dyDescent="0.25">
      <c r="A19" s="182"/>
      <c r="B19" s="182"/>
      <c r="C19" s="182"/>
      <c r="D19" s="182"/>
      <c r="E19" s="182"/>
      <c r="F19" s="182"/>
      <c r="G19" s="182"/>
      <c r="H19" s="194" t="s">
        <v>179</v>
      </c>
      <c r="I19" s="182"/>
      <c r="J19" s="182"/>
      <c r="K19" s="182"/>
      <c r="L19" s="182"/>
      <c r="M19" s="182"/>
      <c r="N19" s="182"/>
    </row>
    <row r="20" spans="1:14" ht="12.6" x14ac:dyDescent="0.25">
      <c r="A20" s="195"/>
      <c r="B20" s="196"/>
      <c r="C20" s="196"/>
      <c r="D20" s="197"/>
      <c r="E20" s="198"/>
      <c r="F20" s="197"/>
      <c r="G20" s="198"/>
      <c r="H20" s="197"/>
      <c r="I20" s="199"/>
      <c r="J20" s="182"/>
      <c r="K20" s="182"/>
      <c r="L20" s="182"/>
      <c r="M20" s="182"/>
      <c r="N20" s="182"/>
    </row>
    <row r="21" spans="1:14" ht="12.6" x14ac:dyDescent="0.25">
      <c r="A21" s="200" t="s">
        <v>180</v>
      </c>
      <c r="J21" s="182"/>
      <c r="K21" s="182"/>
      <c r="L21" s="182"/>
      <c r="M21" s="182"/>
      <c r="N21" s="182"/>
    </row>
    <row r="22" spans="1:14" ht="13.8" x14ac:dyDescent="0.25">
      <c r="A22" s="201" t="s">
        <v>181</v>
      </c>
      <c r="B22" s="201"/>
      <c r="C22" s="201"/>
      <c r="D22" s="201"/>
      <c r="E22" s="201"/>
      <c r="F22" s="201"/>
      <c r="G22" s="201"/>
      <c r="H22" s="201"/>
      <c r="I22" s="201"/>
      <c r="J22" s="182"/>
      <c r="K22" s="182"/>
      <c r="L22" s="182"/>
      <c r="M22" s="182"/>
      <c r="N22" s="182"/>
    </row>
    <row r="23" spans="1:14" ht="12.6" x14ac:dyDescent="0.25">
      <c r="A23" s="202" t="s">
        <v>182</v>
      </c>
      <c r="B23" s="202"/>
      <c r="C23" s="202"/>
      <c r="D23" s="202"/>
      <c r="E23" s="202"/>
      <c r="F23" s="202"/>
      <c r="G23" s="202"/>
      <c r="H23" s="202"/>
      <c r="I23" s="202"/>
      <c r="J23" s="182"/>
      <c r="K23" s="182"/>
      <c r="L23" s="182"/>
      <c r="M23" s="182"/>
      <c r="N23" s="182"/>
    </row>
    <row r="24" spans="1:14" ht="12.6" x14ac:dyDescent="0.25">
      <c r="A24" s="203" t="s">
        <v>183</v>
      </c>
      <c r="B24" s="203"/>
      <c r="C24" s="203"/>
      <c r="D24" s="203"/>
      <c r="E24" s="203"/>
      <c r="F24" s="203"/>
      <c r="G24" s="203"/>
      <c r="H24" s="203"/>
      <c r="I24" s="203"/>
      <c r="J24" s="182"/>
      <c r="K24" s="182"/>
      <c r="L24" s="182"/>
      <c r="M24" s="182"/>
      <c r="N24" s="182"/>
    </row>
    <row r="25" spans="1:14" ht="12.6" x14ac:dyDescent="0.25">
      <c r="J25" s="182"/>
      <c r="K25" s="182"/>
      <c r="L25" s="182"/>
      <c r="M25" s="182"/>
      <c r="N25" s="182"/>
    </row>
    <row r="26" spans="1:14" ht="12.6" x14ac:dyDescent="0.25">
      <c r="A26" s="204">
        <v>2700</v>
      </c>
      <c r="B26" s="205" t="s">
        <v>167</v>
      </c>
      <c r="C26" s="205"/>
      <c r="D26" s="206">
        <f t="shared" ref="D26:I26" si="0">D27+D28</f>
        <v>144677316.14999998</v>
      </c>
      <c r="E26" s="206">
        <f t="shared" si="0"/>
        <v>0</v>
      </c>
      <c r="F26" s="206">
        <f t="shared" si="0"/>
        <v>24032370.399999999</v>
      </c>
      <c r="G26" s="206">
        <f t="shared" si="0"/>
        <v>16868748.859999999</v>
      </c>
      <c r="H26" s="206">
        <f t="shared" si="0"/>
        <v>151840937.69000003</v>
      </c>
      <c r="I26" s="206">
        <f t="shared" si="0"/>
        <v>0</v>
      </c>
      <c r="J26" s="182"/>
      <c r="K26" s="182"/>
      <c r="L26" s="182"/>
      <c r="M26" s="182"/>
      <c r="N26" s="182"/>
    </row>
    <row r="27" spans="1:14" ht="12.6" x14ac:dyDescent="0.25">
      <c r="A27" s="207">
        <v>2730</v>
      </c>
      <c r="B27" s="208" t="s">
        <v>184</v>
      </c>
      <c r="C27" s="209"/>
      <c r="D27" s="210">
        <v>281126189.01999998</v>
      </c>
      <c r="E27" s="211"/>
      <c r="F27" s="210">
        <v>24032370.399999999</v>
      </c>
      <c r="G27" s="211"/>
      <c r="H27" s="210">
        <v>305158559.42000002</v>
      </c>
      <c r="I27" s="212"/>
      <c r="J27" s="182"/>
      <c r="K27" s="182"/>
      <c r="L27" s="182"/>
      <c r="M27" s="182"/>
      <c r="N27" s="182"/>
    </row>
    <row r="28" spans="1:14" ht="12.6" x14ac:dyDescent="0.25">
      <c r="A28" s="207">
        <v>2740</v>
      </c>
      <c r="B28" s="213" t="s">
        <v>185</v>
      </c>
      <c r="C28" s="213"/>
      <c r="D28" s="210">
        <v>-136448872.87</v>
      </c>
      <c r="E28" s="211"/>
      <c r="F28" s="211"/>
      <c r="G28" s="210">
        <v>16868748.859999999</v>
      </c>
      <c r="H28" s="210">
        <v>-153317621.72999999</v>
      </c>
      <c r="I28" s="212"/>
      <c r="J28" s="182"/>
      <c r="K28" s="182"/>
      <c r="L28" s="182"/>
      <c r="M28" s="182"/>
      <c r="N28" s="182"/>
    </row>
    <row r="29" spans="1:14" ht="12.6" x14ac:dyDescent="0.25">
      <c r="A29" s="182"/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</row>
  </sheetData>
  <mergeCells count="6">
    <mergeCell ref="A22:I22"/>
    <mergeCell ref="A23:I23"/>
    <mergeCell ref="A24:I24"/>
    <mergeCell ref="B26:C26"/>
    <mergeCell ref="B27:C27"/>
    <mergeCell ref="B28:C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ф.1</vt:lpstr>
      <vt:lpstr>ф.2</vt:lpstr>
      <vt:lpstr>ф.3</vt:lpstr>
      <vt:lpstr>ф.4</vt:lpstr>
      <vt:lpstr>расчте акций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Жанат Аубакиров</dc:creator>
  <cp:lastModifiedBy>Бахыт Рысмухамбетова</cp:lastModifiedBy>
  <cp:lastPrinted>2023-04-24T09:32:42Z</cp:lastPrinted>
  <dcterms:created xsi:type="dcterms:W3CDTF">2023-04-24T09:27:58Z</dcterms:created>
  <dcterms:modified xsi:type="dcterms:W3CDTF">2023-05-12T04:02:06Z</dcterms:modified>
</cp:coreProperties>
</file>