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seidakhmetova\Documents\отчетность\01102022\отчеты на KASE\"/>
    </mc:Choice>
  </mc:AlternateContent>
  <xr:revisionPtr revIDLastSave="0" documentId="13_ncr:1_{68FC7D5B-E390-4872-9CC1-7F5BC0A09C81}" xr6:coauthVersionLast="47" xr6:coauthVersionMax="47" xr10:uidLastSave="{00000000-0000-0000-0000-000000000000}"/>
  <bookViews>
    <workbookView xWindow="-28920" yWindow="-120" windowWidth="29040" windowHeight="15840" activeTab="2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definedNames>
    <definedName name="_xlnm.Print_Area" localSheetId="0">Ф1!$A$1:$D$50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3" l="1"/>
  <c r="H29" i="3"/>
  <c r="B30" i="3"/>
  <c r="B29" i="3"/>
  <c r="B5" i="3"/>
  <c r="A5" i="4"/>
  <c r="C67" i="4"/>
  <c r="C66" i="4"/>
  <c r="A67" i="4"/>
  <c r="A66" i="4"/>
  <c r="E40" i="1"/>
  <c r="E39" i="1"/>
  <c r="A40" i="1"/>
  <c r="A39" i="1"/>
  <c r="D52" i="4"/>
  <c r="J24" i="3" l="1"/>
  <c r="H24" i="3"/>
  <c r="F24" i="3"/>
  <c r="D24" i="3"/>
  <c r="D45" i="4" l="1"/>
  <c r="D25" i="4"/>
  <c r="L22" i="3"/>
  <c r="L21" i="3"/>
  <c r="L20" i="3"/>
  <c r="L18" i="3"/>
  <c r="J15" i="3"/>
  <c r="D15" i="3"/>
  <c r="F15" i="3"/>
  <c r="H15" i="3"/>
  <c r="L13" i="3"/>
  <c r="D36" i="4" l="1"/>
  <c r="L24" i="3"/>
  <c r="L15" i="3"/>
  <c r="C52" i="4"/>
  <c r="C45" i="4"/>
  <c r="C25" i="4"/>
  <c r="C36" i="4" l="1"/>
  <c r="D39" i="4"/>
  <c r="C39" i="4" l="1"/>
  <c r="C54" i="4" s="1"/>
  <c r="D54" i="4"/>
  <c r="D56" i="4" l="1"/>
  <c r="C56" i="4"/>
  <c r="C59" i="4" s="1"/>
</calcChain>
</file>

<file path=xl/sharedStrings.xml><?xml version="1.0" encoding="utf-8"?>
<sst xmlns="http://schemas.openxmlformats.org/spreadsheetml/2006/main" count="144" uniqueCount="116">
  <si>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</si>
  <si>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</si>
  <si>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</si>
  <si>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</si>
  <si>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</si>
  <si>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</si>
  <si>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</si>
  <si>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Чистая прибыль по операциям с финансовыми активами по справедливой стоимости через прибыль или убыток</t>
  </si>
  <si>
    <t>Чистая прибыль/(убыток) по операциям с иностранной валютой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</si>
  <si>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</si>
  <si>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</si>
  <si>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</si>
  <si>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Восстановление резервов под ожидаемые кредитные убытки по финансовым активам, оцениваемым по справедливой стоимости через прочий совокупный доход</t>
  </si>
  <si>
    <t>Доходы по дивидендам</t>
  </si>
  <si>
    <t>(Формирование)/восстановление резерва под ожидаемые кредитные убытки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</si>
  <si>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</si>
  <si>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</si>
  <si>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</si>
  <si>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</si>
  <si>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</si>
  <si>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</si>
  <si>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</si>
  <si>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Сейдахметова Б.Е.</t>
  </si>
  <si>
    <t>Главный бухгалтер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</si>
  <si>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</si>
  <si>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</si>
  <si>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</si>
  <si>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</si>
  <si>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</si>
  <si>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</si>
  <si>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</si>
  <si>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</si>
  <si>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</si>
  <si>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</si>
  <si>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</si>
  <si>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</si>
  <si>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</si>
  <si>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</si>
  <si>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</si>
  <si>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</si>
  <si>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</si>
  <si>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</si>
  <si>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</si>
  <si>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</si>
  <si>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</si>
  <si>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</si>
  <si>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</si>
  <si>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</si>
  <si>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</si>
  <si>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</si>
  <si>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</si>
  <si>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</si>
  <si>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</si>
  <si>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</si>
  <si>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</si>
  <si>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</si>
  <si>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</si>
  <si>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</si>
  <si>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</si>
  <si>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 и оплаченные</t>
  </si>
  <si>
    <t>Дивиденды объявленные</t>
  </si>
  <si>
    <t>2021 года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</si>
  <si>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</si>
  <si>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</si>
  <si>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</si>
  <si>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</si>
  <si>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</si>
  <si>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</si>
  <si>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</si>
  <si>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</si>
  <si>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</si>
  <si>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</si>
  <si>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</si>
  <si>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</si>
  <si>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</si>
  <si>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</si>
  <si>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</si>
  <si>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</si>
  <si>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</si>
  <si>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</si>
  <si>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</si>
  <si>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</si>
  <si>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</si>
  <si>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</si>
  <si>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</si>
  <si>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</si>
  <si>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</si>
  <si>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</si>
  <si>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</si>
  <si>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</si>
  <si>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</si>
  <si>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</si>
  <si>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</si>
  <si>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</si>
  <si>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</si>
  <si>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</si>
  <si>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</si>
  <si>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Примечания</t>
  </si>
  <si>
    <t>Период, закончившийся</t>
  </si>
  <si>
    <t>Прибыль на акцию, в тенге</t>
  </si>
  <si>
    <t>Промежуточный сокращенный</t>
  </si>
  <si>
    <t>31 декабря
2021 года</t>
  </si>
  <si>
    <t>2022 года</t>
  </si>
  <si>
    <t>Отчет о финансовом положении на 30 сентября 2022 года</t>
  </si>
  <si>
    <t>30 сентября 
2022 года</t>
  </si>
  <si>
    <t>Джамышева Н.Н.</t>
  </si>
  <si>
    <t>Член Правления - заместитель председателя Правления</t>
  </si>
  <si>
    <t>3 месяца, закончившихся 30 сентября 2022 года</t>
  </si>
  <si>
    <t>9 месяцев, закончившихся 30 сентября 2022 года</t>
  </si>
  <si>
    <t>3 месяца, закончившихся 30 сентября 2021 года</t>
  </si>
  <si>
    <t>9 месяцев, закончившихся 30 сентября 2021 года</t>
  </si>
  <si>
    <t>Промежуточный сокращенный Отчет о прибылях и убытках</t>
  </si>
  <si>
    <t>за период, закончившийся 30 сентября 2022 года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</si>
  <si>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</si>
  <si>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</si>
  <si>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>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</si>
</sst>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1" fillId="0" borderId="1" xfId="1" applyFont="1" applyBorder="1"/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11" fillId="0" borderId="0" xfId="0" applyFont="1" applyBorder="1"/>
    <xf numFmtId="0" fontId="17" fillId="0" borderId="0" xfId="0" applyFont="1" applyBorder="1" applyAlignment="1">
      <alignment vertical="center"/>
    </xf>
    <xf numFmtId="0" fontId="26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0" fillId="0" borderId="0" xfId="0" applyFill="1"/>
    <xf numFmtId="0" fontId="13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30" fillId="0" borderId="0" xfId="0" applyFont="1" applyFill="1"/>
    <xf numFmtId="0" fontId="24" fillId="0" borderId="0" xfId="1" applyFont="1" applyFill="1"/>
    <xf numFmtId="0" fontId="24" fillId="0" borderId="1" xfId="1" applyFont="1" applyFill="1" applyBorder="1"/>
    <xf numFmtId="164" fontId="11" fillId="0" borderId="0" xfId="1" applyNumberFormat="1" applyFont="1" applyFill="1"/>
    <xf numFmtId="164" fontId="11" fillId="0" borderId="1" xfId="1" applyNumberFormat="1" applyFont="1" applyFill="1" applyBorder="1"/>
    <xf numFmtId="164" fontId="9" fillId="0" borderId="1" xfId="1" applyNumberFormat="1" applyFont="1" applyFill="1" applyBorder="1"/>
    <xf numFmtId="164" fontId="9" fillId="0" borderId="2" xfId="0" applyNumberFormat="1" applyFont="1" applyFill="1" applyBorder="1" applyAlignment="1">
      <alignment horizontal="right"/>
    </xf>
    <xf numFmtId="14" fontId="13" fillId="0" borderId="2" xfId="0" applyNumberFormat="1" applyFont="1" applyFill="1" applyBorder="1"/>
    <xf numFmtId="0" fontId="11" fillId="0" borderId="2" xfId="0" applyFont="1" applyFill="1" applyBorder="1"/>
    <xf numFmtId="0" fontId="11" fillId="0" borderId="0" xfId="1" applyFont="1" applyFill="1"/>
    <xf numFmtId="3" fontId="12" fillId="0" borderId="0" xfId="0" applyNumberFormat="1" applyFont="1" applyFill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0" fontId="27" fillId="0" borderId="0" xfId="0" applyFont="1" applyFill="1"/>
    <xf numFmtId="0" fontId="9" fillId="0" borderId="1" xfId="1" applyFont="1" applyFill="1" applyBorder="1"/>
    <xf numFmtId="0" fontId="9" fillId="0" borderId="0" xfId="1" applyFont="1" applyFill="1"/>
    <xf numFmtId="164" fontId="11" fillId="0" borderId="1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vertical="center" wrapText="1"/>
    </xf>
    <xf numFmtId="3" fontId="12" fillId="0" borderId="0" xfId="0" applyNumberFormat="1" applyFont="1" applyFill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1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164" fontId="11" fillId="0" borderId="2" xfId="1" applyNumberFormat="1" applyFont="1" applyFill="1" applyBorder="1"/>
    <xf numFmtId="0" fontId="12" fillId="0" borderId="4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right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pageSetUpPr fitToPage="1"/>
  </sheetPr>
  <dimension ref="A1:D50"/>
  <sheetViews>
    <sheetView topLeftCell="A4" zoomScaleNormal="100" workbookViewId="0">
      <selection activeCell="B13" sqref="B13"/>
    </sheetView>
  </sheetViews>
  <sheetFormatPr defaultRowHeight="15" x14ac:dyDescent="0.25"/>
  <cols>
    <col min="1" max="1" width="44.42578125" customWidth="1"/>
    <col min="2" max="2" width="11.140625" bestFit="1" customWidth="1"/>
    <col min="3" max="4" width="14.28515625" customWidth="1"/>
    <col min="8" max="8" width="24.85546875" bestFit="1" customWidth="1"/>
    <col min="9" max="9" width="14.28515625" customWidth="1"/>
  </cols>
  <sheetData>
    <row r="1" spans="1:4" x14ac:dyDescent="0.25">
      <c r="A1" s="35" t="s">
        <v>0</v>
      </c>
      <c r="B1" s="14"/>
      <c r="C1" s="10"/>
      <c r="D1" s="10"/>
    </row>
    <row r="2" spans="1:4" x14ac:dyDescent="0.25">
      <c r="A2" s="35" t="s">
        <v>1</v>
      </c>
      <c r="B2" s="14"/>
      <c r="C2" s="10"/>
      <c r="D2" s="10"/>
    </row>
    <row r="3" spans="1:4" x14ac:dyDescent="0.25">
      <c r="A3" s="14"/>
      <c r="B3" s="14"/>
      <c r="C3" s="10"/>
      <c r="D3" s="10"/>
    </row>
    <row r="4" spans="1:4" x14ac:dyDescent="0.25">
      <c r="A4" s="36" t="s">
        <v>100</v>
      </c>
      <c r="B4" s="14"/>
      <c r="C4" s="10"/>
      <c r="D4" s="10"/>
    </row>
    <row r="5" spans="1:4" x14ac:dyDescent="0.25">
      <c r="A5" s="36" t="s">
        <v>103</v>
      </c>
      <c r="B5" s="14"/>
      <c r="C5" s="10"/>
      <c r="D5" s="10"/>
    </row>
    <row r="6" spans="1:4" x14ac:dyDescent="0.25">
      <c r="A6" s="14"/>
      <c r="B6" s="14"/>
      <c r="C6" s="10"/>
      <c r="D6" s="10"/>
    </row>
    <row r="7" spans="1:4" x14ac:dyDescent="0.25">
      <c r="A7" s="37" t="s">
        <v>2</v>
      </c>
      <c r="B7" s="14"/>
      <c r="C7" s="10"/>
      <c r="D7" s="10"/>
    </row>
    <row r="8" spans="1:4" x14ac:dyDescent="0.25">
      <c r="A8" s="38"/>
      <c r="B8" s="14"/>
      <c r="C8" s="39"/>
      <c r="D8" s="39"/>
    </row>
    <row r="9" spans="1:4" ht="22.5" x14ac:dyDescent="0.25">
      <c r="A9" s="40"/>
      <c r="B9" s="7" t="s">
        <v>3</v>
      </c>
      <c r="C9" s="8" t="s">
        <v>104</v>
      </c>
      <c r="D9" s="8" t="s">
        <v>101</v>
      </c>
    </row>
    <row r="10" spans="1:4" x14ac:dyDescent="0.25">
      <c r="A10" s="42" t="s">
        <v>24</v>
      </c>
      <c r="B10" s="14"/>
      <c r="C10" s="10"/>
      <c r="D10" s="10"/>
    </row>
    <row r="11" spans="1:4" x14ac:dyDescent="0.25">
      <c r="A11" s="43" t="s">
        <v>25</v>
      </c>
      <c r="B11" s="137">
        <v>12</v>
      </c>
      <c r="C11" s="109">
        <v>246163</v>
      </c>
      <c r="D11" s="109">
        <v>1949294</v>
      </c>
    </row>
    <row r="12" spans="1:4" x14ac:dyDescent="0.25">
      <c r="A12" s="43" t="s">
        <v>26</v>
      </c>
      <c r="B12" s="137"/>
      <c r="C12" s="109">
        <v>0</v>
      </c>
      <c r="D12" s="109">
        <v>0</v>
      </c>
    </row>
    <row r="13" spans="1:4" ht="31.5" x14ac:dyDescent="0.25">
      <c r="A13" s="43" t="s">
        <v>27</v>
      </c>
      <c r="B13" s="137">
        <v>13</v>
      </c>
      <c r="C13" s="109">
        <v>48459809</v>
      </c>
      <c r="D13" s="109">
        <v>49678601</v>
      </c>
    </row>
    <row r="14" spans="1:4" ht="31.5" x14ac:dyDescent="0.25">
      <c r="A14" s="43" t="s">
        <v>28</v>
      </c>
      <c r="B14" s="137">
        <v>14</v>
      </c>
      <c r="C14" s="109">
        <v>4335766</v>
      </c>
      <c r="D14" s="109">
        <v>4550899</v>
      </c>
    </row>
    <row r="15" spans="1:4" x14ac:dyDescent="0.25">
      <c r="A15" s="43" t="s">
        <v>29</v>
      </c>
      <c r="B15" s="137"/>
      <c r="C15" s="109">
        <v>36847</v>
      </c>
      <c r="D15" s="109">
        <v>36649</v>
      </c>
    </row>
    <row r="16" spans="1:4" x14ac:dyDescent="0.25">
      <c r="A16" s="43" t="s">
        <v>30</v>
      </c>
      <c r="B16" s="137"/>
      <c r="C16" s="109">
        <v>193140</v>
      </c>
      <c r="D16" s="109">
        <v>215760</v>
      </c>
    </row>
    <row r="17" spans="1:4" x14ac:dyDescent="0.25">
      <c r="A17" s="43" t="s">
        <v>31</v>
      </c>
      <c r="B17" s="137"/>
      <c r="C17" s="109">
        <v>273786</v>
      </c>
      <c r="D17" s="109">
        <v>305382</v>
      </c>
    </row>
    <row r="18" spans="1:4" x14ac:dyDescent="0.25">
      <c r="A18" s="43" t="s">
        <v>32</v>
      </c>
      <c r="B18" s="137">
        <v>15</v>
      </c>
      <c r="C18" s="109">
        <v>3167636</v>
      </c>
      <c r="D18" s="109">
        <v>1698099</v>
      </c>
    </row>
    <row r="19" spans="1:4" x14ac:dyDescent="0.25">
      <c r="A19" s="44" t="s">
        <v>33</v>
      </c>
      <c r="B19" s="137"/>
      <c r="C19" s="109">
        <v>10805</v>
      </c>
      <c r="D19" s="109">
        <v>252618</v>
      </c>
    </row>
    <row r="20" spans="1:4" x14ac:dyDescent="0.25">
      <c r="A20" s="44" t="s">
        <v>34</v>
      </c>
      <c r="B20" s="137"/>
      <c r="C20" s="109">
        <v>13192</v>
      </c>
      <c r="D20" s="109">
        <v>48902</v>
      </c>
    </row>
    <row r="21" spans="1:4" x14ac:dyDescent="0.25">
      <c r="A21" s="45" t="s">
        <v>35</v>
      </c>
      <c r="B21" s="138">
        <v>16</v>
      </c>
      <c r="C21" s="110">
        <v>108914</v>
      </c>
      <c r="D21" s="110">
        <v>84251</v>
      </c>
    </row>
    <row r="22" spans="1:4" x14ac:dyDescent="0.25">
      <c r="A22" s="44"/>
      <c r="B22" s="137"/>
      <c r="C22" s="109"/>
      <c r="D22" s="10"/>
    </row>
    <row r="23" spans="1:4" x14ac:dyDescent="0.25">
      <c r="A23" s="46" t="s">
        <v>36</v>
      </c>
      <c r="B23" s="139"/>
      <c r="C23" s="111">
        <v>56846058</v>
      </c>
      <c r="D23" s="16">
        <v>58820455</v>
      </c>
    </row>
    <row r="24" spans="1:4" x14ac:dyDescent="0.25">
      <c r="A24" s="47"/>
      <c r="B24" s="137"/>
      <c r="C24" s="10"/>
      <c r="D24" s="10"/>
    </row>
    <row r="25" spans="1:4" x14ac:dyDescent="0.25">
      <c r="A25" s="48" t="s">
        <v>37</v>
      </c>
      <c r="B25" s="137"/>
      <c r="C25" s="10"/>
      <c r="D25" s="10"/>
    </row>
    <row r="26" spans="1:4" x14ac:dyDescent="0.25">
      <c r="A26" s="48"/>
      <c r="B26" s="137"/>
      <c r="C26" s="10"/>
      <c r="D26" s="10"/>
    </row>
    <row r="27" spans="1:4" x14ac:dyDescent="0.25">
      <c r="A27" s="47" t="s">
        <v>38</v>
      </c>
      <c r="B27" s="137"/>
      <c r="C27" s="10"/>
      <c r="D27" s="10"/>
    </row>
    <row r="28" spans="1:4" x14ac:dyDescent="0.25">
      <c r="A28" s="19"/>
      <c r="B28" s="137"/>
      <c r="C28" s="10"/>
      <c r="D28" s="10"/>
    </row>
    <row r="29" spans="1:4" x14ac:dyDescent="0.25">
      <c r="A29" s="43" t="s">
        <v>39</v>
      </c>
      <c r="B29" s="137">
        <v>17</v>
      </c>
      <c r="C29" s="109">
        <v>12934773</v>
      </c>
      <c r="D29" s="109">
        <v>17017590</v>
      </c>
    </row>
    <row r="30" spans="1:4" x14ac:dyDescent="0.25">
      <c r="A30" s="43" t="s">
        <v>40</v>
      </c>
      <c r="B30" s="137">
        <v>18</v>
      </c>
      <c r="C30" s="109">
        <v>20403105</v>
      </c>
      <c r="D30" s="109">
        <v>14198991</v>
      </c>
    </row>
    <row r="31" spans="1:4" x14ac:dyDescent="0.25">
      <c r="A31" s="45" t="s">
        <v>41</v>
      </c>
      <c r="B31" s="138">
        <v>19</v>
      </c>
      <c r="C31" s="110">
        <v>309682</v>
      </c>
      <c r="D31" s="110">
        <v>517921</v>
      </c>
    </row>
    <row r="32" spans="1:4" x14ac:dyDescent="0.25">
      <c r="A32" s="49"/>
      <c r="B32" s="137"/>
      <c r="C32" s="109"/>
      <c r="D32" s="10"/>
    </row>
    <row r="33" spans="1:4" x14ac:dyDescent="0.25">
      <c r="A33" s="50" t="s">
        <v>42</v>
      </c>
      <c r="B33" s="139"/>
      <c r="C33" s="111">
        <v>33647560</v>
      </c>
      <c r="D33" s="16">
        <v>31734502</v>
      </c>
    </row>
    <row r="34" spans="1:4" x14ac:dyDescent="0.25">
      <c r="A34" s="47"/>
      <c r="B34" s="137"/>
      <c r="C34" s="109"/>
      <c r="D34" s="10"/>
    </row>
    <row r="35" spans="1:4" x14ac:dyDescent="0.25">
      <c r="A35" s="47" t="s">
        <v>43</v>
      </c>
      <c r="B35" s="137"/>
      <c r="C35" s="109"/>
      <c r="D35" s="10"/>
    </row>
    <row r="36" spans="1:4" x14ac:dyDescent="0.25">
      <c r="A36" s="44" t="s">
        <v>44</v>
      </c>
      <c r="B36" s="137">
        <v>20</v>
      </c>
      <c r="C36" s="109">
        <v>11240188</v>
      </c>
      <c r="D36" s="109">
        <v>11240188</v>
      </c>
    </row>
    <row r="37" spans="1:4" ht="21" x14ac:dyDescent="0.25">
      <c r="A37" s="44" t="s">
        <v>45</v>
      </c>
      <c r="B37" s="115"/>
      <c r="C37" s="109">
        <v>0</v>
      </c>
      <c r="D37" s="109">
        <v>0</v>
      </c>
    </row>
    <row r="38" spans="1:4" ht="31.5" x14ac:dyDescent="0.25">
      <c r="A38" s="43" t="s">
        <v>46</v>
      </c>
      <c r="B38" s="115"/>
      <c r="C38" s="109">
        <v>-75489</v>
      </c>
      <c r="D38" s="109">
        <v>146773</v>
      </c>
    </row>
    <row r="39" spans="1:4" x14ac:dyDescent="0.25">
      <c r="A39" s="51" t="s">
        <v>47</v>
      </c>
      <c r="B39" s="41"/>
      <c r="C39" s="110">
        <v>12033799</v>
      </c>
      <c r="D39" s="110">
        <v>15698992</v>
      </c>
    </row>
    <row r="40" spans="1:4" x14ac:dyDescent="0.25">
      <c r="A40" s="52"/>
      <c r="B40" s="14"/>
      <c r="C40" s="109"/>
      <c r="D40" s="10"/>
    </row>
    <row r="41" spans="1:4" x14ac:dyDescent="0.25">
      <c r="A41" s="53" t="s">
        <v>48</v>
      </c>
      <c r="B41" s="33"/>
      <c r="C41" s="111">
        <v>23198498</v>
      </c>
      <c r="D41" s="16">
        <v>27085953</v>
      </c>
    </row>
    <row r="42" spans="1:4" x14ac:dyDescent="0.25">
      <c r="A42" s="52" t="s">
        <v>49</v>
      </c>
      <c r="B42" s="14"/>
      <c r="C42" s="109"/>
      <c r="D42" s="10"/>
    </row>
    <row r="43" spans="1:4" x14ac:dyDescent="0.25">
      <c r="A43" s="53" t="s">
        <v>50</v>
      </c>
      <c r="B43" s="33"/>
      <c r="C43" s="111">
        <v>56846058</v>
      </c>
      <c r="D43" s="16">
        <v>58820455</v>
      </c>
    </row>
    <row r="44" spans="1:4" x14ac:dyDescent="0.25">
      <c r="A44" s="54" t="s">
        <v>51</v>
      </c>
      <c r="B44" s="55"/>
      <c r="C44" s="56">
        <v>0</v>
      </c>
      <c r="D44" s="56">
        <v>0.85063999891281128</v>
      </c>
    </row>
    <row r="45" spans="1:4" x14ac:dyDescent="0.25">
      <c r="A45" s="14"/>
      <c r="B45" s="14"/>
      <c r="C45" s="10"/>
      <c r="D45" s="10"/>
    </row>
    <row r="46" spans="1:4" x14ac:dyDescent="0.25">
      <c r="A46" s="28" t="s">
        <v>21</v>
      </c>
      <c r="B46" s="10"/>
      <c r="C46" s="14"/>
      <c r="D46" s="57"/>
    </row>
    <row r="47" spans="1:4" x14ac:dyDescent="0.25">
      <c r="A47" s="28"/>
      <c r="B47" s="10"/>
      <c r="C47" s="14"/>
      <c r="D47" s="57"/>
    </row>
    <row r="48" spans="1:4" x14ac:dyDescent="0.25">
      <c r="A48" s="58"/>
      <c r="B48" s="10"/>
      <c r="C48" s="33"/>
      <c r="D48" s="59"/>
    </row>
    <row r="49" spans="1:4" x14ac:dyDescent="0.25">
      <c r="A49" s="34" t="s">
        <v>105</v>
      </c>
      <c r="B49" s="10"/>
      <c r="C49" s="34" t="s">
        <v>22</v>
      </c>
      <c r="D49" s="57"/>
    </row>
    <row r="50" spans="1:4" ht="24" customHeight="1" x14ac:dyDescent="0.25">
      <c r="A50" s="60" t="s">
        <v>106</v>
      </c>
      <c r="B50" s="10"/>
      <c r="C50" s="34" t="s">
        <v>23</v>
      </c>
      <c r="D50" s="57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pageSetUpPr fitToPage="1"/>
  </sheetPr>
  <dimension ref="A1:I42"/>
  <sheetViews>
    <sheetView workbookViewId="0">
      <selection activeCell="B18" sqref="B18"/>
    </sheetView>
  </sheetViews>
  <sheetFormatPr defaultRowHeight="15" x14ac:dyDescent="0.25"/>
  <cols>
    <col min="1" max="1" width="64" customWidth="1"/>
    <col min="2" max="2" width="11.85546875" bestFit="1" customWidth="1"/>
    <col min="3" max="3" width="15.5703125" customWidth="1"/>
    <col min="4" max="5" width="15.85546875" customWidth="1"/>
    <col min="6" max="6" width="15.7109375" bestFit="1" customWidth="1"/>
  </cols>
  <sheetData>
    <row r="1" spans="1:9" s="2" customFormat="1" ht="15.75" x14ac:dyDescent="0.2">
      <c r="A1" s="1" t="s">
        <v>0</v>
      </c>
    </row>
    <row r="2" spans="1:9" s="2" customFormat="1" ht="15.75" x14ac:dyDescent="0.2">
      <c r="A2" s="1" t="s">
        <v>1</v>
      </c>
    </row>
    <row r="3" spans="1:9" s="2" customFormat="1" ht="15.75" x14ac:dyDescent="0.2">
      <c r="A3" s="1"/>
    </row>
    <row r="4" spans="1:9" s="2" customFormat="1" ht="12.75" x14ac:dyDescent="0.2">
      <c r="A4" s="36" t="s">
        <v>111</v>
      </c>
    </row>
    <row r="5" spans="1:9" s="2" customFormat="1" ht="12.75" x14ac:dyDescent="0.2">
      <c r="A5" s="3" t="s">
        <v>112</v>
      </c>
    </row>
    <row r="6" spans="1:9" s="2" customFormat="1" ht="27" customHeight="1" x14ac:dyDescent="0.2">
      <c r="A6" s="4" t="s">
        <v>2</v>
      </c>
    </row>
    <row r="7" spans="1:9" s="2" customFormat="1" ht="12.75" x14ac:dyDescent="0.2">
      <c r="A7" s="5"/>
    </row>
    <row r="8" spans="1:9" s="2" customFormat="1" ht="42.75" customHeight="1" x14ac:dyDescent="0.2">
      <c r="A8" s="6"/>
      <c r="B8" s="7" t="s">
        <v>3</v>
      </c>
      <c r="C8" s="8" t="s">
        <v>107</v>
      </c>
      <c r="D8" s="8" t="s">
        <v>108</v>
      </c>
      <c r="E8" s="8" t="s">
        <v>109</v>
      </c>
      <c r="F8" s="8" t="s">
        <v>110</v>
      </c>
    </row>
    <row r="9" spans="1:9" s="2" customFormat="1" ht="15" customHeight="1" x14ac:dyDescent="0.2">
      <c r="A9" s="9" t="s">
        <v>4</v>
      </c>
      <c r="B9" s="10">
        <v>5</v>
      </c>
      <c r="C9" s="109">
        <v>1262466</v>
      </c>
      <c r="D9" s="109">
        <v>3784618</v>
      </c>
      <c r="E9" s="109">
        <v>819980</v>
      </c>
      <c r="F9" s="109">
        <v>2365880</v>
      </c>
    </row>
    <row r="10" spans="1:9" s="2" customFormat="1" ht="15" customHeight="1" x14ac:dyDescent="0.2">
      <c r="A10" s="11" t="s">
        <v>5</v>
      </c>
      <c r="B10" s="12">
        <v>5</v>
      </c>
      <c r="C10" s="110">
        <v>-890022</v>
      </c>
      <c r="D10" s="110">
        <v>-2591113</v>
      </c>
      <c r="E10" s="110">
        <v>-354163</v>
      </c>
      <c r="F10" s="110">
        <v>-917846</v>
      </c>
    </row>
    <row r="11" spans="1:9" s="2" customFormat="1" ht="15" customHeight="1" x14ac:dyDescent="0.2">
      <c r="A11" s="13"/>
      <c r="B11" s="14"/>
      <c r="C11" s="115"/>
      <c r="D11" s="115"/>
      <c r="E11" s="115"/>
      <c r="F11" s="115"/>
    </row>
    <row r="12" spans="1:9" s="100" customFormat="1" ht="15" customHeight="1" x14ac:dyDescent="0.2">
      <c r="A12" s="15" t="s">
        <v>6</v>
      </c>
      <c r="B12" s="16"/>
      <c r="C12" s="111">
        <v>372444</v>
      </c>
      <c r="D12" s="111">
        <v>1193505</v>
      </c>
      <c r="E12" s="111">
        <v>465817</v>
      </c>
      <c r="F12" s="111">
        <v>1448034</v>
      </c>
    </row>
    <row r="13" spans="1:9" s="2" customFormat="1" ht="15" customHeight="1" x14ac:dyDescent="0.2">
      <c r="A13" s="13"/>
      <c r="B13" s="14"/>
      <c r="C13" s="115"/>
      <c r="D13" s="115"/>
      <c r="E13" s="115"/>
      <c r="F13" s="115"/>
    </row>
    <row r="14" spans="1:9" s="2" customFormat="1" ht="21" x14ac:dyDescent="0.2">
      <c r="A14" s="17" t="s">
        <v>7</v>
      </c>
      <c r="B14" s="10">
        <v>6</v>
      </c>
      <c r="C14" s="109">
        <v>152240</v>
      </c>
      <c r="D14" s="109">
        <v>-6720196</v>
      </c>
      <c r="E14" s="109">
        <v>-218096</v>
      </c>
      <c r="F14" s="109">
        <v>1343102</v>
      </c>
      <c r="I14" s="27"/>
    </row>
    <row r="15" spans="1:9" s="2" customFormat="1" ht="15" customHeight="1" x14ac:dyDescent="0.2">
      <c r="A15" s="17" t="s">
        <v>8</v>
      </c>
      <c r="B15" s="10">
        <v>7</v>
      </c>
      <c r="C15" s="109">
        <v>-1175962</v>
      </c>
      <c r="D15" s="109">
        <v>3053106</v>
      </c>
      <c r="E15" s="109">
        <v>-42290</v>
      </c>
      <c r="F15" s="109">
        <v>436568</v>
      </c>
      <c r="I15" s="27"/>
    </row>
    <row r="16" spans="1:9" s="2" customFormat="1" ht="15" customHeight="1" x14ac:dyDescent="0.2">
      <c r="A16" s="17" t="s">
        <v>9</v>
      </c>
      <c r="B16" s="10">
        <v>8</v>
      </c>
      <c r="C16" s="109">
        <v>340716</v>
      </c>
      <c r="D16" s="109">
        <v>821030</v>
      </c>
      <c r="E16" s="109">
        <v>244520</v>
      </c>
      <c r="F16" s="109">
        <v>874416</v>
      </c>
    </row>
    <row r="17" spans="1:6" s="2" customFormat="1" ht="15" customHeight="1" x14ac:dyDescent="0.2">
      <c r="A17" s="17" t="s">
        <v>10</v>
      </c>
      <c r="B17" s="10">
        <v>8</v>
      </c>
      <c r="C17" s="109">
        <v>-31409</v>
      </c>
      <c r="D17" s="109">
        <v>-92866</v>
      </c>
      <c r="E17" s="109">
        <v>-3983</v>
      </c>
      <c r="F17" s="109">
        <v>-130633</v>
      </c>
    </row>
    <row r="18" spans="1:6" s="2" customFormat="1" ht="31.5" x14ac:dyDescent="0.2">
      <c r="A18" s="17" t="s">
        <v>11</v>
      </c>
      <c r="B18" s="10"/>
      <c r="C18" s="109">
        <v>0</v>
      </c>
      <c r="D18" s="109">
        <v>0</v>
      </c>
      <c r="E18" s="109">
        <v>1637</v>
      </c>
      <c r="F18" s="109">
        <v>10193</v>
      </c>
    </row>
    <row r="19" spans="1:6" s="2" customFormat="1" ht="31.5" x14ac:dyDescent="0.2">
      <c r="A19" s="17" t="s">
        <v>12</v>
      </c>
      <c r="B19" s="10"/>
      <c r="C19" s="109">
        <v>-16091</v>
      </c>
      <c r="D19" s="109">
        <v>-44908</v>
      </c>
      <c r="E19" s="109">
        <v>-14529</v>
      </c>
      <c r="F19" s="109">
        <v>-44470</v>
      </c>
    </row>
    <row r="20" spans="1:6" s="2" customFormat="1" ht="15" customHeight="1" x14ac:dyDescent="0.2">
      <c r="A20" s="17" t="s">
        <v>13</v>
      </c>
      <c r="B20" s="10"/>
      <c r="C20" s="109">
        <v>36329</v>
      </c>
      <c r="D20" s="109">
        <v>104807</v>
      </c>
      <c r="E20" s="109">
        <v>15727</v>
      </c>
      <c r="F20" s="109">
        <v>444192</v>
      </c>
    </row>
    <row r="21" spans="1:6" s="2" customFormat="1" ht="21" x14ac:dyDescent="0.2">
      <c r="A21" s="17" t="s">
        <v>14</v>
      </c>
      <c r="B21" s="10"/>
      <c r="C21" s="109">
        <v>-816934</v>
      </c>
      <c r="D21" s="109">
        <v>-818516</v>
      </c>
      <c r="E21" s="109">
        <v>-15008</v>
      </c>
      <c r="F21" s="109">
        <v>38716</v>
      </c>
    </row>
    <row r="22" spans="1:6" s="2" customFormat="1" ht="15" customHeight="1" x14ac:dyDescent="0.2">
      <c r="A22" s="18" t="s">
        <v>15</v>
      </c>
      <c r="B22" s="12"/>
      <c r="C22" s="110">
        <v>523</v>
      </c>
      <c r="D22" s="110">
        <v>52095</v>
      </c>
      <c r="E22" s="110">
        <v>1053</v>
      </c>
      <c r="F22" s="110">
        <v>6324</v>
      </c>
    </row>
    <row r="23" spans="1:6" s="2" customFormat="1" ht="12.75" x14ac:dyDescent="0.2">
      <c r="A23" s="19"/>
      <c r="B23" s="10"/>
      <c r="C23" s="109"/>
      <c r="D23" s="109"/>
      <c r="E23" s="109"/>
      <c r="F23" s="109"/>
    </row>
    <row r="24" spans="1:6" s="2" customFormat="1" ht="12.75" x14ac:dyDescent="0.2">
      <c r="A24" s="20" t="s">
        <v>16</v>
      </c>
      <c r="B24" s="16"/>
      <c r="C24" s="111">
        <v>-1510588</v>
      </c>
      <c r="D24" s="111">
        <v>-3645448</v>
      </c>
      <c r="E24" s="111">
        <v>-30969</v>
      </c>
      <c r="F24" s="111">
        <v>2978408</v>
      </c>
    </row>
    <row r="25" spans="1:6" s="2" customFormat="1" ht="12.75" x14ac:dyDescent="0.2">
      <c r="A25" s="17"/>
      <c r="B25" s="10"/>
      <c r="C25" s="109"/>
      <c r="D25" s="109"/>
      <c r="E25" s="109"/>
      <c r="F25" s="109"/>
    </row>
    <row r="26" spans="1:6" s="2" customFormat="1" ht="12.75" x14ac:dyDescent="0.2">
      <c r="A26" s="11" t="s">
        <v>17</v>
      </c>
      <c r="B26" s="12">
        <v>9</v>
      </c>
      <c r="C26" s="110">
        <v>-365642</v>
      </c>
      <c r="D26" s="110">
        <v>-1143130</v>
      </c>
      <c r="E26" s="110">
        <v>-424390</v>
      </c>
      <c r="F26" s="110">
        <v>-1415040</v>
      </c>
    </row>
    <row r="27" spans="1:6" s="2" customFormat="1" ht="12.75" x14ac:dyDescent="0.2">
      <c r="A27" s="21"/>
      <c r="B27" s="10"/>
      <c r="C27" s="109"/>
      <c r="D27" s="109"/>
      <c r="E27" s="109"/>
      <c r="F27" s="109"/>
    </row>
    <row r="28" spans="1:6" s="2" customFormat="1" ht="12.75" x14ac:dyDescent="0.2">
      <c r="A28" s="22" t="s">
        <v>18</v>
      </c>
      <c r="B28" s="16"/>
      <c r="C28" s="111">
        <v>-1503786</v>
      </c>
      <c r="D28" s="111">
        <v>-3595073</v>
      </c>
      <c r="E28" s="111">
        <v>10458</v>
      </c>
      <c r="F28" s="111">
        <v>3011402</v>
      </c>
    </row>
    <row r="29" spans="1:6" s="2" customFormat="1" ht="12.75" x14ac:dyDescent="0.2">
      <c r="A29" s="9"/>
      <c r="B29" s="10"/>
      <c r="C29" s="109"/>
      <c r="D29" s="109"/>
      <c r="E29" s="109"/>
      <c r="F29" s="109"/>
    </row>
    <row r="30" spans="1:6" s="2" customFormat="1" ht="12.75" x14ac:dyDescent="0.2">
      <c r="A30" s="23" t="s">
        <v>19</v>
      </c>
      <c r="B30" s="12"/>
      <c r="C30" s="110">
        <v>2358</v>
      </c>
      <c r="D30" s="110">
        <v>-70120</v>
      </c>
      <c r="E30" s="110">
        <v>-4807</v>
      </c>
      <c r="F30" s="110">
        <v>-146290</v>
      </c>
    </row>
    <row r="31" spans="1:6" s="2" customFormat="1" ht="12.75" x14ac:dyDescent="0.2">
      <c r="A31" s="9"/>
      <c r="B31" s="10"/>
      <c r="C31" s="109"/>
      <c r="D31" s="109"/>
      <c r="E31" s="109"/>
      <c r="F31" s="109"/>
    </row>
    <row r="32" spans="1:6" s="2" customFormat="1" ht="12.75" x14ac:dyDescent="0.2">
      <c r="A32" s="22" t="s">
        <v>20</v>
      </c>
      <c r="B32" s="16"/>
      <c r="C32" s="111">
        <v>-1501428</v>
      </c>
      <c r="D32" s="111">
        <v>-3665193</v>
      </c>
      <c r="E32" s="111">
        <v>5651</v>
      </c>
      <c r="F32" s="111">
        <v>2865112</v>
      </c>
    </row>
    <row r="33" spans="1:6" s="2" customFormat="1" ht="12.75" x14ac:dyDescent="0.2">
      <c r="A33" s="21"/>
      <c r="B33" s="10"/>
      <c r="C33" s="109"/>
      <c r="D33" s="109"/>
      <c r="E33" s="109"/>
      <c r="F33" s="109"/>
    </row>
    <row r="34" spans="1:6" s="2" customFormat="1" ht="13.5" thickBot="1" x14ac:dyDescent="0.25">
      <c r="A34" s="24" t="s">
        <v>99</v>
      </c>
      <c r="B34" s="25">
        <v>10</v>
      </c>
      <c r="C34" s="140">
        <v>-247.86309971012741</v>
      </c>
      <c r="D34" s="140">
        <v>-605.06804056928547</v>
      </c>
      <c r="E34" s="140">
        <v>0.93289480178998263</v>
      </c>
      <c r="F34" s="140">
        <v>472.98674417733156</v>
      </c>
    </row>
    <row r="35" spans="1:6" s="2" customFormat="1" ht="15.75" x14ac:dyDescent="0.25">
      <c r="A35" s="26"/>
      <c r="B35" s="27"/>
      <c r="C35" s="27"/>
      <c r="D35" s="27"/>
      <c r="E35" s="27"/>
      <c r="F35" s="27"/>
    </row>
    <row r="36" spans="1:6" s="2" customFormat="1" ht="12.75" x14ac:dyDescent="0.2">
      <c r="A36" s="28" t="s">
        <v>21</v>
      </c>
      <c r="B36" s="29"/>
      <c r="C36" s="29"/>
      <c r="D36" s="29"/>
      <c r="E36" s="29"/>
      <c r="F36" s="29"/>
    </row>
    <row r="37" spans="1:6" s="2" customFormat="1" ht="12.75" x14ac:dyDescent="0.2">
      <c r="A37" s="31"/>
      <c r="B37" s="29"/>
      <c r="C37" s="29"/>
      <c r="D37" s="29"/>
      <c r="E37" s="29"/>
      <c r="F37" s="29"/>
    </row>
    <row r="38" spans="1:6" s="2" customFormat="1" ht="12.75" x14ac:dyDescent="0.2">
      <c r="A38" s="32"/>
      <c r="B38" s="29"/>
      <c r="C38" s="29"/>
      <c r="D38" s="29"/>
      <c r="E38" s="33"/>
      <c r="F38" s="33"/>
    </row>
    <row r="39" spans="1:6" s="2" customFormat="1" ht="12.75" x14ac:dyDescent="0.2">
      <c r="A39" s="34" t="str">
        <f>Ф1!A49</f>
        <v>Джамышева Н.Н.</v>
      </c>
      <c r="B39" s="29"/>
      <c r="C39" s="29"/>
      <c r="D39" s="29"/>
      <c r="E39" s="34" t="str">
        <f>Ф1!C49</f>
        <v>Сейдахметова Б.Е.</v>
      </c>
      <c r="F39" s="29"/>
    </row>
    <row r="40" spans="1:6" s="2" customFormat="1" ht="12.75" x14ac:dyDescent="0.2">
      <c r="A40" s="60" t="str">
        <f>Ф1!A50</f>
        <v>Член Правления - заместитель председателя Правления</v>
      </c>
      <c r="B40" s="29"/>
      <c r="C40" s="29"/>
      <c r="D40" s="29"/>
      <c r="E40" s="34" t="str">
        <f>Ф1!C50</f>
        <v>Главный бухгалтер</v>
      </c>
      <c r="F40" s="29"/>
    </row>
    <row r="41" spans="1:6" x14ac:dyDescent="0.25">
      <c r="A41" s="31"/>
      <c r="B41" s="29"/>
      <c r="C41" s="29"/>
      <c r="D41" s="29"/>
      <c r="E41" s="30"/>
      <c r="F41" s="2"/>
    </row>
    <row r="42" spans="1:6" ht="15.75" x14ac:dyDescent="0.25">
      <c r="A42" s="26"/>
      <c r="B42" s="27"/>
      <c r="C42" s="27"/>
      <c r="D42" s="27"/>
      <c r="E42" s="2"/>
      <c r="F42" s="2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pageSetUpPr fitToPage="1"/>
  </sheetPr>
  <dimension ref="A1:E67"/>
  <sheetViews>
    <sheetView tabSelected="1" topLeftCell="A34" workbookViewId="0">
      <selection activeCell="A44" sqref="A44"/>
    </sheetView>
  </sheetViews>
  <sheetFormatPr defaultRowHeight="15" x14ac:dyDescent="0.25"/>
  <cols>
    <col min="1" max="1" width="78.140625" customWidth="1"/>
    <col min="2" max="2" width="13.5703125" customWidth="1"/>
    <col min="3" max="4" width="18.5703125" style="101" bestFit="1" customWidth="1"/>
    <col min="5" max="5" width="9.5703125" bestFit="1" customWidth="1"/>
  </cols>
  <sheetData>
    <row r="1" spans="1:5" x14ac:dyDescent="0.25">
      <c r="A1" s="35" t="s">
        <v>0</v>
      </c>
    </row>
    <row r="2" spans="1:5" x14ac:dyDescent="0.25">
      <c r="A2" s="35" t="s">
        <v>1</v>
      </c>
    </row>
    <row r="4" spans="1:5" x14ac:dyDescent="0.25">
      <c r="A4" s="36" t="s">
        <v>113</v>
      </c>
    </row>
    <row r="5" spans="1:5" x14ac:dyDescent="0.25">
      <c r="A5" s="3" t="str">
        <f>Ф2!A5</f>
        <v>за период, закончившийся 30 сентября 2022 года</v>
      </c>
    </row>
    <row r="6" spans="1:5" x14ac:dyDescent="0.25">
      <c r="A6" s="72" t="s">
        <v>2</v>
      </c>
    </row>
    <row r="7" spans="1:5" ht="21" x14ac:dyDescent="0.25">
      <c r="A7" s="131"/>
      <c r="B7" s="133" t="s">
        <v>97</v>
      </c>
      <c r="C7" s="102" t="s">
        <v>98</v>
      </c>
      <c r="D7" s="102" t="s">
        <v>98</v>
      </c>
      <c r="E7" s="135"/>
    </row>
    <row r="8" spans="1:5" x14ac:dyDescent="0.25">
      <c r="A8" s="131"/>
      <c r="B8" s="133"/>
      <c r="C8" s="103" t="s">
        <v>115</v>
      </c>
      <c r="D8" s="103" t="s">
        <v>115</v>
      </c>
      <c r="E8" s="135"/>
    </row>
    <row r="9" spans="1:5" ht="15.75" thickBot="1" x14ac:dyDescent="0.3">
      <c r="A9" s="132"/>
      <c r="B9" s="134"/>
      <c r="C9" s="104" t="s">
        <v>102</v>
      </c>
      <c r="D9" s="104" t="s">
        <v>61</v>
      </c>
      <c r="E9" s="135"/>
    </row>
    <row r="10" spans="1:5" ht="15.75" x14ac:dyDescent="0.25">
      <c r="A10" s="63" t="s">
        <v>62</v>
      </c>
      <c r="B10" s="105"/>
      <c r="C10" s="105"/>
      <c r="D10" s="105"/>
      <c r="E10" s="86"/>
    </row>
    <row r="11" spans="1:5" ht="21" x14ac:dyDescent="0.25">
      <c r="A11" s="91" t="s">
        <v>63</v>
      </c>
      <c r="B11" s="105"/>
      <c r="C11" s="116">
        <v>2911416</v>
      </c>
      <c r="D11" s="116">
        <v>2031597</v>
      </c>
      <c r="E11" s="86"/>
    </row>
    <row r="12" spans="1:5" ht="21" x14ac:dyDescent="0.25">
      <c r="A12" s="91" t="s">
        <v>64</v>
      </c>
      <c r="B12" s="105"/>
      <c r="C12" s="116">
        <v>389480</v>
      </c>
      <c r="D12" s="116">
        <v>198745</v>
      </c>
      <c r="E12" s="86"/>
    </row>
    <row r="13" spans="1:5" ht="15.75" x14ac:dyDescent="0.25">
      <c r="A13" s="87" t="s">
        <v>65</v>
      </c>
      <c r="B13" s="105"/>
      <c r="C13" s="116">
        <v>72610</v>
      </c>
      <c r="D13" s="116">
        <v>22543</v>
      </c>
      <c r="E13" s="86"/>
    </row>
    <row r="14" spans="1:5" ht="15.75" x14ac:dyDescent="0.25">
      <c r="A14" s="87" t="s">
        <v>66</v>
      </c>
      <c r="B14" s="105"/>
      <c r="C14" s="116">
        <v>0</v>
      </c>
      <c r="D14" s="116">
        <v>0</v>
      </c>
      <c r="E14" s="86"/>
    </row>
    <row r="15" spans="1:5" ht="15.75" x14ac:dyDescent="0.25">
      <c r="A15" s="87" t="s">
        <v>67</v>
      </c>
      <c r="B15" s="105"/>
      <c r="C15" s="116">
        <v>91054</v>
      </c>
      <c r="D15" s="116">
        <v>444192</v>
      </c>
      <c r="E15" s="86"/>
    </row>
    <row r="16" spans="1:5" ht="15.75" x14ac:dyDescent="0.25">
      <c r="A16" s="87" t="s">
        <v>68</v>
      </c>
      <c r="B16" s="105"/>
      <c r="C16" s="116">
        <v>2472030</v>
      </c>
      <c r="D16" s="116">
        <v>1981171</v>
      </c>
      <c r="E16" s="86"/>
    </row>
    <row r="17" spans="1:5" ht="21" x14ac:dyDescent="0.25">
      <c r="A17" s="91" t="s">
        <v>69</v>
      </c>
      <c r="B17" s="105"/>
      <c r="C17" s="116">
        <v>14192853</v>
      </c>
      <c r="D17" s="116">
        <v>-76612</v>
      </c>
      <c r="E17" s="86"/>
    </row>
    <row r="18" spans="1:5" ht="21" x14ac:dyDescent="0.25">
      <c r="A18" s="91" t="s">
        <v>70</v>
      </c>
      <c r="B18" s="105"/>
      <c r="C18" s="116">
        <v>0</v>
      </c>
      <c r="D18" s="116">
        <v>10193</v>
      </c>
      <c r="E18" s="86"/>
    </row>
    <row r="19" spans="1:5" ht="15.75" x14ac:dyDescent="0.25">
      <c r="A19" s="87" t="s">
        <v>71</v>
      </c>
      <c r="B19" s="105"/>
      <c r="C19" s="116">
        <v>-1477833</v>
      </c>
      <c r="D19" s="116">
        <v>-225726</v>
      </c>
      <c r="E19" s="86"/>
    </row>
    <row r="20" spans="1:5" ht="15.75" x14ac:dyDescent="0.25">
      <c r="A20" s="87" t="s">
        <v>72</v>
      </c>
      <c r="B20" s="105"/>
      <c r="C20" s="116">
        <v>-1146154</v>
      </c>
      <c r="D20" s="116">
        <v>-728506</v>
      </c>
      <c r="E20" s="86"/>
    </row>
    <row r="21" spans="1:5" ht="15.75" x14ac:dyDescent="0.25">
      <c r="A21" s="87" t="s">
        <v>73</v>
      </c>
      <c r="B21" s="105"/>
      <c r="C21" s="116">
        <v>-370943</v>
      </c>
      <c r="D21" s="116">
        <v>-130633</v>
      </c>
      <c r="E21" s="86"/>
    </row>
    <row r="22" spans="1:5" ht="15.75" x14ac:dyDescent="0.25">
      <c r="A22" s="87" t="s">
        <v>74</v>
      </c>
      <c r="B22" s="105"/>
      <c r="C22" s="116">
        <v>-185920</v>
      </c>
      <c r="D22" s="116">
        <v>-1358482</v>
      </c>
      <c r="E22" s="86"/>
    </row>
    <row r="23" spans="1:5" ht="16.5" thickBot="1" x14ac:dyDescent="0.3">
      <c r="A23" s="87" t="s">
        <v>75</v>
      </c>
      <c r="B23" s="105"/>
      <c r="C23" s="116">
        <v>-49402</v>
      </c>
      <c r="D23" s="116">
        <v>-25793</v>
      </c>
      <c r="E23" s="86"/>
    </row>
    <row r="24" spans="1:5" ht="15.75" x14ac:dyDescent="0.25">
      <c r="A24" s="88"/>
      <c r="B24" s="118"/>
      <c r="C24" s="117"/>
      <c r="D24" s="118"/>
      <c r="E24" s="86"/>
    </row>
    <row r="25" spans="1:5" ht="21" x14ac:dyDescent="0.25">
      <c r="A25" s="91" t="s">
        <v>76</v>
      </c>
      <c r="B25" s="105"/>
      <c r="C25" s="116">
        <f>SUM(C11:C24)</f>
        <v>16899191</v>
      </c>
      <c r="D25" s="116">
        <f>SUM(D11:D23)</f>
        <v>2142689</v>
      </c>
      <c r="E25" s="86"/>
    </row>
    <row r="26" spans="1:5" ht="15.75" x14ac:dyDescent="0.25">
      <c r="A26" s="91"/>
      <c r="B26" s="105"/>
      <c r="C26" s="105"/>
      <c r="D26" s="105"/>
      <c r="E26" s="86"/>
    </row>
    <row r="27" spans="1:5" ht="15.75" x14ac:dyDescent="0.25">
      <c r="A27" s="91" t="s">
        <v>77</v>
      </c>
      <c r="B27" s="105"/>
      <c r="C27" s="105"/>
      <c r="D27" s="105"/>
      <c r="E27" s="86"/>
    </row>
    <row r="28" spans="1:5" ht="15.75" x14ac:dyDescent="0.25">
      <c r="A28" s="91" t="s">
        <v>78</v>
      </c>
      <c r="B28" s="105"/>
      <c r="C28" s="105"/>
      <c r="D28" s="105"/>
      <c r="E28" s="86"/>
    </row>
    <row r="29" spans="1:5" ht="15.75" x14ac:dyDescent="0.25">
      <c r="A29" s="91" t="s">
        <v>26</v>
      </c>
      <c r="B29" s="105"/>
      <c r="C29" s="116">
        <v>0</v>
      </c>
      <c r="D29" s="116">
        <v>0</v>
      </c>
      <c r="E29" s="86"/>
    </row>
    <row r="30" spans="1:5" ht="21" x14ac:dyDescent="0.25">
      <c r="A30" s="91" t="s">
        <v>27</v>
      </c>
      <c r="B30" s="105"/>
      <c r="C30" s="116">
        <v>-18438317</v>
      </c>
      <c r="D30" s="116">
        <v>-2061424</v>
      </c>
      <c r="E30" s="86"/>
    </row>
    <row r="31" spans="1:5" ht="21" x14ac:dyDescent="0.25">
      <c r="A31" s="91" t="s">
        <v>79</v>
      </c>
      <c r="B31" s="105"/>
      <c r="C31" s="116">
        <v>0</v>
      </c>
      <c r="D31" s="116">
        <v>-1671298</v>
      </c>
      <c r="E31" s="86"/>
    </row>
    <row r="32" spans="1:5" x14ac:dyDescent="0.25">
      <c r="A32" s="87" t="s">
        <v>32</v>
      </c>
      <c r="B32" s="105"/>
      <c r="C32" s="116">
        <v>-6178</v>
      </c>
      <c r="D32" s="116">
        <v>2361406</v>
      </c>
      <c r="E32" s="99"/>
    </row>
    <row r="33" spans="1:5" ht="15.75" x14ac:dyDescent="0.25">
      <c r="A33" s="87" t="s">
        <v>35</v>
      </c>
      <c r="B33" s="105"/>
      <c r="C33" s="116">
        <v>-173274</v>
      </c>
      <c r="D33" s="116">
        <v>65906</v>
      </c>
      <c r="E33" s="86"/>
    </row>
    <row r="34" spans="1:5" ht="15.75" x14ac:dyDescent="0.25">
      <c r="A34" s="87" t="s">
        <v>40</v>
      </c>
      <c r="B34" s="105"/>
      <c r="C34" s="116">
        <v>6153429</v>
      </c>
      <c r="D34" s="116">
        <v>2492491</v>
      </c>
      <c r="E34" s="86"/>
    </row>
    <row r="35" spans="1:5" ht="15.75" thickBot="1" x14ac:dyDescent="0.3">
      <c r="A35" s="87" t="s">
        <v>41</v>
      </c>
      <c r="B35" s="105"/>
      <c r="C35" s="116">
        <v>-1072034</v>
      </c>
      <c r="D35" s="116">
        <v>-410529</v>
      </c>
      <c r="E35" s="99"/>
    </row>
    <row r="36" spans="1:5" ht="16.5" thickBot="1" x14ac:dyDescent="0.3">
      <c r="A36" s="89" t="s">
        <v>80</v>
      </c>
      <c r="B36" s="141"/>
      <c r="C36" s="119">
        <f>SUM(C25:C35)</f>
        <v>3362817</v>
      </c>
      <c r="D36" s="119">
        <f>SUM(D25:D35)</f>
        <v>2919241</v>
      </c>
      <c r="E36" s="86"/>
    </row>
    <row r="37" spans="1:5" ht="16.5" thickBot="1" x14ac:dyDescent="0.3">
      <c r="A37" s="90" t="s">
        <v>81</v>
      </c>
      <c r="B37" s="142"/>
      <c r="C37" s="143">
        <v>-34101</v>
      </c>
      <c r="D37" s="120">
        <v>-234872</v>
      </c>
      <c r="E37" s="86"/>
    </row>
    <row r="38" spans="1:5" ht="15.75" x14ac:dyDescent="0.25">
      <c r="A38" s="87"/>
      <c r="B38" s="105"/>
      <c r="C38" s="105"/>
      <c r="D38" s="105"/>
      <c r="E38" s="86"/>
    </row>
    <row r="39" spans="1:5" ht="15.75" thickBot="1" x14ac:dyDescent="0.3">
      <c r="A39" s="90" t="s">
        <v>82</v>
      </c>
      <c r="B39" s="142"/>
      <c r="C39" s="120">
        <f>SUM(C36:C37)</f>
        <v>3328716</v>
      </c>
      <c r="D39" s="120">
        <f>SUM(D36:D37)</f>
        <v>2684369</v>
      </c>
      <c r="E39" s="98"/>
    </row>
    <row r="40" spans="1:5" ht="15.75" x14ac:dyDescent="0.25">
      <c r="A40" s="87"/>
      <c r="B40" s="105"/>
      <c r="C40" s="105"/>
      <c r="D40" s="105"/>
      <c r="E40" s="86"/>
    </row>
    <row r="41" spans="1:5" ht="15.75" x14ac:dyDescent="0.25">
      <c r="A41" s="63" t="s">
        <v>83</v>
      </c>
      <c r="B41" s="105"/>
      <c r="C41" s="105"/>
      <c r="D41" s="105"/>
      <c r="E41" s="86"/>
    </row>
    <row r="42" spans="1:5" ht="15.75" x14ac:dyDescent="0.25">
      <c r="A42" s="87" t="s">
        <v>84</v>
      </c>
      <c r="B42" s="105"/>
      <c r="C42" s="116">
        <v>-32921</v>
      </c>
      <c r="D42" s="116">
        <v>-188027</v>
      </c>
      <c r="E42" s="86"/>
    </row>
    <row r="43" spans="1:5" ht="16.5" thickBot="1" x14ac:dyDescent="0.3">
      <c r="A43" s="87" t="s">
        <v>85</v>
      </c>
      <c r="B43" s="105"/>
      <c r="C43" s="116">
        <v>0</v>
      </c>
      <c r="D43" s="105">
        <v>0</v>
      </c>
      <c r="E43" s="86"/>
    </row>
    <row r="44" spans="1:5" ht="15.75" x14ac:dyDescent="0.25">
      <c r="A44" s="88"/>
      <c r="B44" s="118"/>
      <c r="C44" s="118"/>
      <c r="D44" s="118"/>
      <c r="E44" s="86"/>
    </row>
    <row r="45" spans="1:5" ht="16.5" thickBot="1" x14ac:dyDescent="0.3">
      <c r="A45" s="90" t="s">
        <v>86</v>
      </c>
      <c r="B45" s="142"/>
      <c r="C45" s="120">
        <f>SUM(C42:C44)</f>
        <v>-32921</v>
      </c>
      <c r="D45" s="120">
        <f>SUM(D42:D44)</f>
        <v>-188027</v>
      </c>
      <c r="E45" s="86"/>
    </row>
    <row r="46" spans="1:5" x14ac:dyDescent="0.25">
      <c r="B46" s="101"/>
    </row>
    <row r="47" spans="1:5" x14ac:dyDescent="0.25">
      <c r="A47" s="62" t="s">
        <v>87</v>
      </c>
      <c r="B47" s="121"/>
      <c r="C47" s="121"/>
      <c r="D47" s="121"/>
    </row>
    <row r="48" spans="1:5" x14ac:dyDescent="0.25">
      <c r="A48" s="91" t="s">
        <v>88</v>
      </c>
      <c r="B48" s="121"/>
      <c r="C48" s="122">
        <v>0</v>
      </c>
      <c r="D48" s="130">
        <v>-3338415</v>
      </c>
    </row>
    <row r="49" spans="1:5" x14ac:dyDescent="0.25">
      <c r="A49" s="91" t="s">
        <v>89</v>
      </c>
      <c r="B49" s="121"/>
      <c r="C49" s="122">
        <v>22439140</v>
      </c>
      <c r="D49" s="130">
        <v>11138000</v>
      </c>
    </row>
    <row r="50" spans="1:5" ht="15.75" thickBot="1" x14ac:dyDescent="0.3">
      <c r="A50" s="92" t="s">
        <v>90</v>
      </c>
      <c r="B50" s="144"/>
      <c r="C50" s="123">
        <v>-27528912</v>
      </c>
      <c r="D50" s="129">
        <v>-13226792</v>
      </c>
    </row>
    <row r="51" spans="1:5" x14ac:dyDescent="0.25">
      <c r="A51" s="91"/>
      <c r="B51" s="121"/>
      <c r="C51" s="121"/>
      <c r="D51" s="121"/>
    </row>
    <row r="52" spans="1:5" ht="15.75" thickBot="1" x14ac:dyDescent="0.3">
      <c r="A52" s="92" t="s">
        <v>91</v>
      </c>
      <c r="B52" s="145"/>
      <c r="C52" s="123">
        <f>SUM(C48:C51)</f>
        <v>-5089772</v>
      </c>
      <c r="D52" s="123">
        <f>SUM(D48:D51)</f>
        <v>-5427207</v>
      </c>
    </row>
    <row r="53" spans="1:5" x14ac:dyDescent="0.25">
      <c r="A53" s="91"/>
      <c r="B53" s="121"/>
      <c r="C53" s="121"/>
      <c r="D53" s="121"/>
    </row>
    <row r="54" spans="1:5" x14ac:dyDescent="0.25">
      <c r="A54" s="91" t="s">
        <v>92</v>
      </c>
      <c r="B54" s="121"/>
      <c r="C54" s="122">
        <f>SUM(C52,C45,C39)</f>
        <v>-1793977</v>
      </c>
      <c r="D54" s="122">
        <f>SUM(D52,D45,D39)</f>
        <v>-2930865</v>
      </c>
    </row>
    <row r="55" spans="1:5" ht="21" x14ac:dyDescent="0.25">
      <c r="A55" s="93" t="s">
        <v>93</v>
      </c>
      <c r="B55" s="121"/>
      <c r="C55" s="122">
        <v>90846</v>
      </c>
      <c r="D55" s="122">
        <v>-4947</v>
      </c>
    </row>
    <row r="56" spans="1:5" ht="15.75" thickBot="1" x14ac:dyDescent="0.3">
      <c r="A56" s="94" t="s">
        <v>94</v>
      </c>
      <c r="B56" s="145"/>
      <c r="C56" s="123">
        <f>SUM(C54:C55)</f>
        <v>-1703131</v>
      </c>
      <c r="D56" s="123">
        <f>SUM(D54:D55)</f>
        <v>-2935812</v>
      </c>
      <c r="E56" s="98"/>
    </row>
    <row r="57" spans="1:5" x14ac:dyDescent="0.25">
      <c r="A57" s="91"/>
      <c r="B57" s="121"/>
      <c r="C57" s="121"/>
      <c r="D57" s="121"/>
    </row>
    <row r="58" spans="1:5" ht="15.75" thickBot="1" x14ac:dyDescent="0.3">
      <c r="A58" s="95" t="s">
        <v>95</v>
      </c>
      <c r="B58" s="146">
        <v>12</v>
      </c>
      <c r="C58" s="124">
        <v>1949294</v>
      </c>
      <c r="D58" s="124">
        <v>3208528</v>
      </c>
    </row>
    <row r="59" spans="1:5" ht="15.75" thickBot="1" x14ac:dyDescent="0.3">
      <c r="A59" s="96" t="s">
        <v>96</v>
      </c>
      <c r="B59" s="147">
        <v>12</v>
      </c>
      <c r="C59" s="148">
        <f>C58+C56</f>
        <v>246163</v>
      </c>
      <c r="D59" s="124">
        <v>272716</v>
      </c>
    </row>
    <row r="60" spans="1:5" ht="15.75" thickTop="1" x14ac:dyDescent="0.25"/>
    <row r="61" spans="1:5" x14ac:dyDescent="0.25">
      <c r="A61" s="97"/>
      <c r="C61" s="125" t="b">
        <v>0</v>
      </c>
      <c r="D61" s="106"/>
    </row>
    <row r="63" spans="1:5" x14ac:dyDescent="0.25">
      <c r="A63" s="28" t="s">
        <v>21</v>
      </c>
      <c r="B63" s="10"/>
      <c r="C63" s="115"/>
      <c r="D63" s="107"/>
    </row>
    <row r="64" spans="1:5" x14ac:dyDescent="0.25">
      <c r="A64" s="28"/>
      <c r="B64" s="10"/>
      <c r="C64" s="115"/>
      <c r="D64" s="107"/>
    </row>
    <row r="65" spans="1:4" x14ac:dyDescent="0.25">
      <c r="A65" s="58"/>
      <c r="B65" s="10"/>
      <c r="C65" s="126"/>
      <c r="D65" s="108"/>
    </row>
    <row r="66" spans="1:4" x14ac:dyDescent="0.25">
      <c r="A66" s="34" t="str">
        <f>Ф1!A49</f>
        <v>Джамышева Н.Н.</v>
      </c>
      <c r="B66" s="10"/>
      <c r="C66" s="127" t="str">
        <f>Ф1!C49</f>
        <v>Сейдахметова Б.Е.</v>
      </c>
      <c r="D66" s="107"/>
    </row>
    <row r="67" spans="1:4" x14ac:dyDescent="0.25">
      <c r="A67" s="60" t="str">
        <f>Ф1!A50</f>
        <v>Член Правления - заместитель председателя Правления</v>
      </c>
      <c r="B67" s="10"/>
      <c r="C67" s="127" t="str">
        <f>Ф1!C50</f>
        <v>Главный бухгалтер</v>
      </c>
      <c r="D67" s="107"/>
    </row>
  </sheetData>
  <mergeCells count="3">
    <mergeCell ref="A7:A9"/>
    <mergeCell ref="B7:B9"/>
    <mergeCell ref="E7:E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pageSetUpPr fitToPage="1"/>
  </sheetPr>
  <dimension ref="A1:L31"/>
  <sheetViews>
    <sheetView workbookViewId="0">
      <selection activeCell="D15" sqref="D15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5">
      <c r="A2" s="35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x14ac:dyDescent="0.25">
      <c r="A4" s="61"/>
      <c r="B4" s="36" t="s">
        <v>114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x14ac:dyDescent="0.25">
      <c r="A5" s="61"/>
      <c r="B5" s="136" t="str">
        <f>Ф2!A5</f>
        <v>за период, закончившийся 30 сентября 2022 года</v>
      </c>
      <c r="C5" s="136"/>
      <c r="D5" s="61"/>
      <c r="E5" s="61"/>
      <c r="F5" s="61"/>
      <c r="G5" s="61"/>
      <c r="H5" s="61"/>
      <c r="I5" s="61"/>
      <c r="J5" s="61"/>
      <c r="K5" s="61"/>
      <c r="L5" s="61"/>
    </row>
    <row r="6" spans="1:12" x14ac:dyDescent="0.25">
      <c r="A6" s="61"/>
      <c r="B6" s="63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x14ac:dyDescent="0.25">
      <c r="A7" s="71"/>
      <c r="B7" s="72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73.5" x14ac:dyDescent="0.25">
      <c r="A8" s="71"/>
      <c r="B8" s="75"/>
      <c r="C8" s="76"/>
      <c r="D8" s="77" t="s">
        <v>52</v>
      </c>
      <c r="E8" s="77"/>
      <c r="F8" s="77" t="s">
        <v>53</v>
      </c>
      <c r="G8" s="77"/>
      <c r="H8" s="77" t="s">
        <v>54</v>
      </c>
      <c r="I8" s="77"/>
      <c r="J8" s="77" t="s">
        <v>55</v>
      </c>
      <c r="K8" s="77"/>
      <c r="L8" s="78" t="s">
        <v>56</v>
      </c>
    </row>
    <row r="9" spans="1:12" ht="15.75" thickBot="1" x14ac:dyDescent="0.3">
      <c r="A9" s="61"/>
      <c r="B9" s="79">
        <v>44562</v>
      </c>
      <c r="C9" s="80"/>
      <c r="D9" s="81">
        <v>11240188</v>
      </c>
      <c r="E9" s="81"/>
      <c r="F9" s="81">
        <v>0</v>
      </c>
      <c r="G9" s="81"/>
      <c r="H9" s="81">
        <v>146773</v>
      </c>
      <c r="I9" s="81"/>
      <c r="J9" s="81">
        <v>15698992</v>
      </c>
      <c r="K9" s="81">
        <v>0</v>
      </c>
      <c r="L9" s="81">
        <v>27085953</v>
      </c>
    </row>
    <row r="10" spans="1:12" x14ac:dyDescent="0.25">
      <c r="A10" s="61"/>
      <c r="B10" s="65"/>
      <c r="C10" s="61"/>
      <c r="D10" s="66"/>
      <c r="E10" s="66"/>
      <c r="F10" s="66"/>
      <c r="G10" s="66"/>
      <c r="H10" s="66"/>
      <c r="I10" s="66"/>
      <c r="J10" s="66"/>
      <c r="K10" s="66"/>
      <c r="L10" s="66"/>
    </row>
    <row r="11" spans="1:12" x14ac:dyDescent="0.25">
      <c r="A11" s="61"/>
      <c r="B11" s="68" t="s">
        <v>57</v>
      </c>
      <c r="C11" s="61"/>
      <c r="D11" s="64"/>
      <c r="E11" s="64"/>
      <c r="F11" s="64"/>
      <c r="G11" s="64"/>
      <c r="H11" s="64"/>
      <c r="I11" s="64"/>
      <c r="J11" s="67">
        <v>-3665193</v>
      </c>
      <c r="K11" s="64"/>
      <c r="L11" s="67">
        <v>-3665193</v>
      </c>
    </row>
    <row r="12" spans="1:12" x14ac:dyDescent="0.25">
      <c r="A12" s="61"/>
      <c r="B12" s="68" t="s">
        <v>58</v>
      </c>
      <c r="C12" s="61"/>
      <c r="D12" s="64"/>
      <c r="E12" s="64"/>
      <c r="F12" s="64"/>
      <c r="G12" s="64"/>
      <c r="H12" s="67">
        <v>-222263</v>
      </c>
      <c r="I12" s="64"/>
      <c r="J12" s="64"/>
      <c r="K12" s="64"/>
      <c r="L12" s="67">
        <v>-222263</v>
      </c>
    </row>
    <row r="13" spans="1:12" x14ac:dyDescent="0.25">
      <c r="A13" s="61"/>
      <c r="B13" s="83" t="s">
        <v>60</v>
      </c>
      <c r="C13" s="76"/>
      <c r="D13" s="84"/>
      <c r="E13" s="84"/>
      <c r="F13" s="84"/>
      <c r="G13" s="84"/>
      <c r="H13" s="84"/>
      <c r="I13" s="84"/>
      <c r="J13" s="128">
        <v>0</v>
      </c>
      <c r="K13" s="84"/>
      <c r="L13" s="85">
        <f t="shared" ref="L12:L13" si="0">D13+F13+H13+J13</f>
        <v>0</v>
      </c>
    </row>
    <row r="14" spans="1:12" x14ac:dyDescent="0.25">
      <c r="A14" s="61"/>
      <c r="B14" s="68"/>
      <c r="C14" s="61"/>
      <c r="D14" s="64"/>
      <c r="E14" s="64"/>
      <c r="F14" s="64"/>
      <c r="G14" s="64"/>
      <c r="H14" s="64"/>
      <c r="I14" s="64"/>
      <c r="J14" s="67"/>
      <c r="K14" s="64"/>
      <c r="L14" s="67">
        <v>0</v>
      </c>
    </row>
    <row r="15" spans="1:12" ht="15.75" thickBot="1" x14ac:dyDescent="0.3">
      <c r="A15" s="61"/>
      <c r="B15" s="113">
        <v>44834</v>
      </c>
      <c r="C15" s="114"/>
      <c r="D15" s="112">
        <f>D9+D11+D12+D13</f>
        <v>11240188</v>
      </c>
      <c r="E15" s="112"/>
      <c r="F15" s="112">
        <f>F9+F11+F12+F13</f>
        <v>0</v>
      </c>
      <c r="G15" s="112"/>
      <c r="H15" s="112">
        <f>H9+H11+H12+H13</f>
        <v>-75490</v>
      </c>
      <c r="I15" s="112"/>
      <c r="J15" s="112">
        <f>J9+J11+J12+J13</f>
        <v>12033799</v>
      </c>
      <c r="K15" s="112">
        <v>0</v>
      </c>
      <c r="L15" s="112">
        <f>D15+F15+H15+J15</f>
        <v>23198497</v>
      </c>
    </row>
    <row r="16" spans="1:12" x14ac:dyDescent="0.25">
      <c r="A16" s="71"/>
      <c r="B16" s="73"/>
      <c r="C16" s="71"/>
      <c r="D16" s="74"/>
      <c r="E16" s="74"/>
      <c r="F16" s="74"/>
      <c r="G16" s="74"/>
      <c r="H16" s="74"/>
      <c r="I16" s="74"/>
      <c r="J16" s="74"/>
      <c r="K16" s="74"/>
      <c r="L16" s="74"/>
    </row>
    <row r="17" spans="1:12" ht="73.5" x14ac:dyDescent="0.25">
      <c r="A17" s="71"/>
      <c r="B17" s="75"/>
      <c r="C17" s="76"/>
      <c r="D17" s="77" t="s">
        <v>52</v>
      </c>
      <c r="E17" s="77"/>
      <c r="F17" s="77" t="s">
        <v>53</v>
      </c>
      <c r="G17" s="77"/>
      <c r="H17" s="77" t="s">
        <v>54</v>
      </c>
      <c r="I17" s="77"/>
      <c r="J17" s="77" t="s">
        <v>55</v>
      </c>
      <c r="K17" s="77"/>
      <c r="L17" s="78" t="s">
        <v>56</v>
      </c>
    </row>
    <row r="18" spans="1:12" ht="15.75" thickBot="1" x14ac:dyDescent="0.3">
      <c r="A18" s="71"/>
      <c r="B18" s="79">
        <v>44197</v>
      </c>
      <c r="C18" s="80"/>
      <c r="D18" s="81">
        <v>11240188</v>
      </c>
      <c r="E18" s="81"/>
      <c r="F18" s="81">
        <v>0</v>
      </c>
      <c r="G18" s="81"/>
      <c r="H18" s="81">
        <v>139146</v>
      </c>
      <c r="I18" s="81"/>
      <c r="J18" s="81">
        <v>14253739</v>
      </c>
      <c r="K18" s="82"/>
      <c r="L18" s="81">
        <f>D18+F18+H18+J18</f>
        <v>25633073</v>
      </c>
    </row>
    <row r="19" spans="1:12" x14ac:dyDescent="0.25">
      <c r="A19" s="61"/>
      <c r="B19" s="61"/>
      <c r="C19" s="61"/>
      <c r="D19" s="67"/>
      <c r="E19" s="64"/>
      <c r="F19" s="67"/>
      <c r="G19" s="64"/>
      <c r="H19" s="67"/>
      <c r="I19" s="64"/>
      <c r="J19" s="67"/>
      <c r="K19" s="64"/>
      <c r="L19" s="67"/>
    </row>
    <row r="20" spans="1:12" x14ac:dyDescent="0.25">
      <c r="A20" s="61"/>
      <c r="B20" s="68" t="s">
        <v>57</v>
      </c>
      <c r="C20" s="61"/>
      <c r="D20" s="64"/>
      <c r="E20" s="64"/>
      <c r="F20" s="64"/>
      <c r="G20" s="64"/>
      <c r="H20" s="64"/>
      <c r="I20" s="64"/>
      <c r="J20" s="67">
        <v>4783668</v>
      </c>
      <c r="K20" s="64"/>
      <c r="L20" s="67">
        <f t="shared" ref="L20:L22" si="1">D20+F20+H20+J20</f>
        <v>4783668</v>
      </c>
    </row>
    <row r="21" spans="1:12" x14ac:dyDescent="0.25">
      <c r="A21" s="61"/>
      <c r="B21" s="68" t="s">
        <v>58</v>
      </c>
      <c r="C21" s="61"/>
      <c r="D21" s="64"/>
      <c r="E21" s="64"/>
      <c r="F21" s="64"/>
      <c r="G21" s="64"/>
      <c r="H21" s="67">
        <v>7627</v>
      </c>
      <c r="I21" s="64"/>
      <c r="J21" s="64"/>
      <c r="K21" s="64"/>
      <c r="L21" s="67">
        <f t="shared" si="1"/>
        <v>7627</v>
      </c>
    </row>
    <row r="22" spans="1:12" x14ac:dyDescent="0.25">
      <c r="A22" s="61"/>
      <c r="B22" s="83" t="s">
        <v>59</v>
      </c>
      <c r="C22" s="76"/>
      <c r="D22" s="84"/>
      <c r="E22" s="84"/>
      <c r="F22" s="84"/>
      <c r="G22" s="84"/>
      <c r="H22" s="84"/>
      <c r="I22" s="84"/>
      <c r="J22" s="85">
        <v>-3338415</v>
      </c>
      <c r="K22" s="84"/>
      <c r="L22" s="85">
        <f t="shared" si="1"/>
        <v>-3338415</v>
      </c>
    </row>
    <row r="23" spans="1:12" x14ac:dyDescent="0.25">
      <c r="A23" s="61"/>
      <c r="B23" s="68"/>
      <c r="C23" s="61"/>
      <c r="D23" s="64"/>
      <c r="E23" s="64"/>
      <c r="F23" s="64"/>
      <c r="G23" s="64"/>
      <c r="H23" s="64"/>
      <c r="I23" s="64"/>
      <c r="J23" s="67"/>
      <c r="K23" s="64"/>
      <c r="L23" s="67"/>
    </row>
    <row r="24" spans="1:12" ht="15.75" thickBot="1" x14ac:dyDescent="0.3">
      <c r="A24" s="61"/>
      <c r="B24" s="113">
        <v>44561</v>
      </c>
      <c r="C24" s="114"/>
      <c r="D24" s="112">
        <f>D18+D21+D22</f>
        <v>11240188</v>
      </c>
      <c r="E24" s="112"/>
      <c r="F24" s="112">
        <f>F18+F21+F22</f>
        <v>0</v>
      </c>
      <c r="G24" s="112"/>
      <c r="H24" s="112">
        <f>H18+H21+H22+H20</f>
        <v>146773</v>
      </c>
      <c r="I24" s="112"/>
      <c r="J24" s="112">
        <f>J18+J21+J22+J20</f>
        <v>15698992</v>
      </c>
      <c r="K24" s="112">
        <v>0</v>
      </c>
      <c r="L24" s="112">
        <f>D24+F24+H24+J24</f>
        <v>27085953</v>
      </c>
    </row>
    <row r="25" spans="1:12" x14ac:dyDescent="0.25">
      <c r="A25" s="61"/>
      <c r="B25" s="61"/>
      <c r="C25" s="61"/>
      <c r="D25" s="69">
        <v>0</v>
      </c>
      <c r="E25" s="70"/>
      <c r="F25" s="69">
        <v>0</v>
      </c>
      <c r="G25" s="70"/>
      <c r="H25" s="69">
        <v>0</v>
      </c>
      <c r="I25" s="70"/>
      <c r="J25" s="69">
        <v>-4.1130000725388527E-2</v>
      </c>
      <c r="K25" s="70"/>
      <c r="L25" s="69">
        <v>0.18042000010609627</v>
      </c>
    </row>
    <row r="26" spans="1:12" x14ac:dyDescent="0.25">
      <c r="A26" s="61"/>
      <c r="B26" s="28" t="s">
        <v>21</v>
      </c>
      <c r="C26" s="61"/>
      <c r="D26" s="61"/>
      <c r="E26" s="61"/>
      <c r="F26" s="61"/>
      <c r="G26" s="61"/>
      <c r="H26" s="14"/>
      <c r="I26" s="61"/>
      <c r="J26" s="61"/>
      <c r="K26" s="61"/>
      <c r="L26" s="61"/>
    </row>
    <row r="27" spans="1:12" x14ac:dyDescent="0.25">
      <c r="A27" s="61"/>
      <c r="B27" s="28"/>
      <c r="C27" s="61"/>
      <c r="D27" s="61"/>
      <c r="E27" s="61"/>
      <c r="F27" s="61"/>
      <c r="G27" s="61"/>
      <c r="H27" s="14"/>
      <c r="I27" s="61"/>
      <c r="J27" s="61"/>
      <c r="K27" s="61"/>
      <c r="L27" s="61"/>
    </row>
    <row r="28" spans="1:12" x14ac:dyDescent="0.25">
      <c r="A28" s="61"/>
      <c r="B28" s="58"/>
      <c r="C28" s="61"/>
      <c r="D28" s="61"/>
      <c r="E28" s="61"/>
      <c r="F28" s="61"/>
      <c r="G28" s="61"/>
      <c r="H28" s="33"/>
      <c r="I28" s="61"/>
      <c r="J28" s="61"/>
      <c r="K28" s="61"/>
      <c r="L28" s="61"/>
    </row>
    <row r="29" spans="1:12" x14ac:dyDescent="0.25">
      <c r="A29" s="61"/>
      <c r="B29" s="34" t="str">
        <f>Ф1!A49</f>
        <v>Джамышева Н.Н.</v>
      </c>
      <c r="C29" s="61"/>
      <c r="D29" s="61"/>
      <c r="E29" s="61"/>
      <c r="F29" s="61"/>
      <c r="G29" s="61"/>
      <c r="H29" s="34" t="str">
        <f>Ф1!C49</f>
        <v>Сейдахметова Б.Е.</v>
      </c>
      <c r="I29" s="61"/>
      <c r="J29" s="61"/>
      <c r="K29" s="61"/>
      <c r="L29" s="61"/>
    </row>
    <row r="30" spans="1:12" ht="26.25" customHeight="1" x14ac:dyDescent="0.25">
      <c r="A30" s="61"/>
      <c r="B30" s="60" t="str">
        <f>Ф1!A50</f>
        <v>Член Правления - заместитель председателя Правления</v>
      </c>
      <c r="C30" s="61"/>
      <c r="D30" s="61"/>
      <c r="E30" s="61"/>
      <c r="F30" s="61"/>
      <c r="G30" s="61"/>
      <c r="H30" s="34" t="str">
        <f>Ф1!C50</f>
        <v>Главный бухгалтер</v>
      </c>
      <c r="I30" s="61"/>
      <c r="J30" s="61"/>
      <c r="K30" s="61"/>
      <c r="L30" s="61"/>
    </row>
    <row r="31" spans="1:12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Seidakhmetova Bayan</cp:lastModifiedBy>
  <cp:lastPrinted>2022-11-02T16:06:34Z</cp:lastPrinted>
  <dcterms:created xsi:type="dcterms:W3CDTF">2021-08-12T10:42:32Z</dcterms:created>
  <dcterms:modified xsi:type="dcterms:W3CDTF">2022-11-02T16:10:04Z</dcterms:modified>
</cp:coreProperties>
</file>