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3855"/>
  </bookViews>
  <sheets>
    <sheet name="ОПиУ" sheetId="8" r:id="rId1"/>
    <sheet name="OСД" sheetId="12" r:id="rId2"/>
    <sheet name="ОФП" sheetId="9" r:id="rId3"/>
    <sheet name="ДДС" sheetId="10" r:id="rId4"/>
    <sheet name="отчет об изм. в капитале" sheetId="11" r:id="rId5"/>
  </sheets>
  <definedNames>
    <definedName name="ReportName1" localSheetId="0">ОПиУ!#REF!</definedName>
    <definedName name="Text" localSheetId="0">ОПиУ!$A$1</definedName>
  </definedNames>
  <calcPr calcId="145621"/>
</workbook>
</file>

<file path=xl/calcChain.xml><?xml version="1.0" encoding="utf-8"?>
<calcChain xmlns="http://schemas.openxmlformats.org/spreadsheetml/2006/main">
  <c r="E13" i="11" l="1"/>
  <c r="D26" i="9"/>
  <c r="D34" i="10" l="1"/>
  <c r="B13" i="11" l="1"/>
  <c r="B21" i="9"/>
  <c r="B27" i="9" l="1"/>
  <c r="D11" i="11"/>
  <c r="B26" i="9"/>
  <c r="H12" i="11"/>
  <c r="H9" i="11"/>
  <c r="H6" i="11"/>
  <c r="B39" i="10"/>
  <c r="D13" i="11" l="1"/>
  <c r="H11" i="11"/>
  <c r="C8" i="8"/>
  <c r="C11" i="8" l="1"/>
  <c r="C15" i="8" s="1"/>
  <c r="C18" i="8" s="1"/>
  <c r="C20" i="8" s="1"/>
  <c r="E11" i="8"/>
  <c r="E8" i="8"/>
  <c r="C22" i="8" l="1"/>
  <c r="F10" i="11"/>
  <c r="E15" i="8"/>
  <c r="E18" i="8" s="1"/>
  <c r="E20" i="8" s="1"/>
  <c r="E22" i="8" s="1"/>
  <c r="F13" i="11" l="1"/>
  <c r="H10" i="11"/>
  <c r="H13" i="11" s="1"/>
  <c r="F7" i="11"/>
  <c r="B7" i="11"/>
  <c r="H5" i="11"/>
  <c r="H4" i="11"/>
  <c r="D39" i="10"/>
  <c r="D26" i="10"/>
  <c r="D28" i="10" s="1"/>
  <c r="D41" i="10" s="1"/>
  <c r="D44" i="10" s="1"/>
  <c r="D21" i="9"/>
  <c r="D27" i="9" s="1"/>
  <c r="H7" i="11" l="1"/>
  <c r="D11" i="9" l="1"/>
  <c r="B11" i="9" l="1"/>
  <c r="B34" i="10" l="1"/>
  <c r="B26" i="10" l="1"/>
  <c r="B28" i="10" s="1"/>
  <c r="B41" i="10" l="1"/>
  <c r="B44" i="10" s="1"/>
</calcChain>
</file>

<file path=xl/sharedStrings.xml><?xml version="1.0" encoding="utf-8"?>
<sst xmlns="http://schemas.openxmlformats.org/spreadsheetml/2006/main" count="122" uniqueCount="88">
  <si>
    <t>тыс. тенге</t>
  </si>
  <si>
    <t>Процентные доходы</t>
  </si>
  <si>
    <t xml:space="preserve">Процентные расходы 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</si>
  <si>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</si>
  <si>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</si>
  <si>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</si>
  <si>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</si>
  <si>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</si>
  <si>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 xml:space="preserve">Общие административные расходы </t>
  </si>
  <si>
    <t>Прибыль до налогообложения</t>
  </si>
  <si>
    <t>Расход по подоходному налогу</t>
  </si>
  <si>
    <t>Не аудировано</t>
  </si>
  <si>
    <t xml:space="preserve">Прибыль и общий совокупный доход за период </t>
  </si>
  <si>
    <t>Базовая и разводненная прибыль на акцию (в тенге)</t>
  </si>
  <si>
    <t xml:space="preserve">АКТИВЫ </t>
  </si>
  <si>
    <t xml:space="preserve">Денежные средства и их эквиваленты </t>
  </si>
  <si>
    <t xml:space="preserve">Кредиты, выданные клиентам </t>
  </si>
  <si>
    <t xml:space="preserve">Основные средства и нематериальные активы </t>
  </si>
  <si>
    <t xml:space="preserve">Прочие активы </t>
  </si>
  <si>
    <t xml:space="preserve">Итого активов </t>
  </si>
  <si>
    <t>ОБЯЗАТЕЛЬСТВА</t>
  </si>
  <si>
    <t xml:space="preserve">Счета и депозиты банков </t>
  </si>
  <si>
    <t xml:space="preserve">Текущие счета и депозиты клиентов </t>
  </si>
  <si>
    <t>Выпущенные долговые ценные бумаги</t>
  </si>
  <si>
    <t xml:space="preserve">Прочие обязательства </t>
  </si>
  <si>
    <t>Итого обязательств</t>
  </si>
  <si>
    <t>КАПИТАЛ</t>
  </si>
  <si>
    <t xml:space="preserve">Акционерный капитал </t>
  </si>
  <si>
    <t>Нераспределенная прибыль</t>
  </si>
  <si>
    <t xml:space="preserve">Итого капитала </t>
  </si>
  <si>
    <t xml:space="preserve">Итого обязательств и капитала </t>
  </si>
  <si>
    <t>Балансовая стоимость одной акции (в тенге)</t>
  </si>
  <si>
    <t xml:space="preserve">ДВИЖЕНИЕ ДЕНЕЖНЫХ СРЕДСТВ ОТ ОПЕРАЦИОННОЙ ДЕЯТЕЛЬНОСТИ </t>
  </si>
  <si>
    <t>Процентные расходы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</si>
  <si>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</si>
  <si>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</si>
  <si>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>Приобретения основных средств и нематериальных активов</t>
  </si>
  <si>
    <t xml:space="preserve">Использование денежных средств в инвестиционной деятельности 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</si>
  <si>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</si>
  <si>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</si>
  <si>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по состоянию на начало периода </t>
  </si>
  <si>
    <t>Денежные средства и их эквиваленты на конец</t>
  </si>
  <si>
    <t>Нераспре- деленная прибыль</t>
  </si>
  <si>
    <t>Всего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</si>
  <si>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</si>
  <si>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Выплата дивидендов (не аудировано)</t>
  </si>
  <si>
    <t xml:space="preserve">Чистое поступление денежных средств от операционной деятельности до уплаты подоходного налога </t>
  </si>
  <si>
    <t>Выплата дивидендов</t>
  </si>
  <si>
    <t>Поступление от продажи основных средств</t>
  </si>
  <si>
    <t>Остаток на 1 января 2016 года</t>
  </si>
  <si>
    <t>Чистый убыток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</si>
  <si>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Чистый прочий операционный доход</t>
  </si>
  <si>
    <t xml:space="preserve"> 31 декабря 2016 г.</t>
  </si>
  <si>
    <t xml:space="preserve"> - Текущие счета и депозиты корпоративных клиентов</t>
  </si>
  <si>
    <t xml:space="preserve"> - Текущие счета и депозиты розничных клиентов</t>
  </si>
  <si>
    <t>Депозитные сертификаты</t>
  </si>
  <si>
    <t>Приобретение финансовых активов, удерживаемых до погашения</t>
  </si>
  <si>
    <t>Чистые поступления по прочим доходам</t>
  </si>
  <si>
    <r>
      <t xml:space="preserve">периода </t>
    </r>
    <r>
      <rPr>
        <sz val="10"/>
        <color theme="1"/>
        <rFont val="Times New Roman"/>
        <family val="1"/>
        <charset val="204"/>
      </rPr>
      <t>(Примечание 11)</t>
    </r>
  </si>
  <si>
    <t>Остаток на 1 января 2017 года</t>
  </si>
  <si>
    <t>Выпуск долговых ценных бумаг</t>
  </si>
  <si>
    <t>Чистые (выплаты) поступления от операций с иностранной валютой</t>
  </si>
  <si>
    <t>закончившихся</t>
  </si>
  <si>
    <t>Кредиты и авансы, выданные банкам</t>
  </si>
  <si>
    <t>Восстановление убытка от обесценения (убыток от обесценения)</t>
  </si>
  <si>
    <t>(Увеличение) уменьшение операционных активов</t>
  </si>
  <si>
    <t>Увеличение (уменьшение) операционных обязательств</t>
  </si>
  <si>
    <t>Девять месяцев,</t>
  </si>
  <si>
    <t>30 сентября 2017 г.</t>
  </si>
  <si>
    <t>30 сентября 2016 г.</t>
  </si>
  <si>
    <t>30 сентября 2017 г. </t>
  </si>
  <si>
    <t>Девять месяцев, закончившихся</t>
  </si>
  <si>
    <t>Прибыль и общий совокупный доход за девятимесячный период (не аудировано)</t>
  </si>
  <si>
    <t>Остаток на 30 сентября 2016 года (не аудировано)</t>
  </si>
  <si>
    <t>Остаток на 30 сентября 2017 года (не аудировано)</t>
  </si>
  <si>
    <t>Финансовые активы, имеющиеся в наличии для продажи</t>
  </si>
  <si>
    <t>Резерв по переоценке финансовых активов, имеющихся в наличии для продажи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</si>
  <si>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</si>
  <si>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 xml:space="preserve">Чистое уменьшение денежных средств и их эквивалентов </t>
  </si>
  <si>
    <t>Поступление (использование) денежных средств от (в) финансовой деятельности</t>
  </si>
  <si>
    <t>Акционерный капитал</t>
  </si>
  <si>
    <t>Чистый (убыток) прибыль от операций с иностранной валютой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</si>
  <si>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</si>
  <si>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</si>
  <si>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</si>
  <si>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Девять месяцев, закончившихся
 30 сентября 2017 г.  </t>
  </si>
  <si>
    <t>Не аудировано 
Девять месяцев, закончившихся 
30 сентября 2016 г.</t>
  </si>
  <si>
    <t xml:space="preserve">(Использование) поступление денежных средств (в) от операционной деятельности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</si>
</sst>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3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* #,##0_-;\-* #,##0_-;_-* &quot;-&quot;_-;_-@_-"/>
    <numFmt numFmtId="174" formatCode="_-&quot;£&quot;* #,##0.00_-;\-&quot;£&quot;* #,##0.00_-;_-&quot;£&quot;* &quot;-&quot;??_-;_-@_-"/>
    <numFmt numFmtId="175" formatCode="_-* #,##0.00_-;\-* #,##0.00_-;_-* &quot;-&quot;??_-;_-@_-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_-* #,##0.00_$_-;\-* #,##0.00_$_-;_-* &quot;-&quot;??_$_-;_-@_-"/>
    <numFmt numFmtId="184" formatCode="* \(#,##0\);* #,##0_);&quot;-&quot;??_);@"/>
    <numFmt numFmtId="185" formatCode="* #,##0_);* \(#,##0\);&quot;-&quot;??_);@"/>
    <numFmt numFmtId="186" formatCode="_([$€-2]* #,##0.00_);_([$€-2]* \(#,##0.00\);_([$€-2]* &quot;-&quot;??_)"/>
    <numFmt numFmtId="187" formatCode="#,##0\ \ ;\(#,##0\)\ ;\—\ \ \ \ "/>
    <numFmt numFmtId="188" formatCode="&quot;$&quot;#,##0\ ;\-&quot;$&quot;#,##0"/>
    <numFmt numFmtId="189" formatCode="&quot;$&quot;#,##0.00\ ;\(&quot;$&quot;#,##0.00\)"/>
    <numFmt numFmtId="190" formatCode="mmm/dd"/>
    <numFmt numFmtId="191" formatCode="_-* #,##0\ _đ_._-;\-* #,##0\ _đ_._-;_-* &quot;-&quot;\ _đ_._-;_-@_-"/>
    <numFmt numFmtId="192" formatCode="\(#,##0.0\)"/>
    <numFmt numFmtId="193" formatCode="#,##0\ &quot;?.&quot;;\-#,##0\ &quot;?.&quot;"/>
    <numFmt numFmtId="194" formatCode="0%_);\(0%\)"/>
    <numFmt numFmtId="195" formatCode="\60\4\7\:"/>
    <numFmt numFmtId="196" formatCode="mm/dd/yy"/>
    <numFmt numFmtId="197" formatCode="\ #,##0;[Red]\-#,##0"/>
    <numFmt numFmtId="198" formatCode="&quot;$&quot;#,\);\(&quot;$&quot;#,\)"/>
    <numFmt numFmtId="199" formatCode="&quot;$&quot;#,;\(&quot;$&quot;#,\)"/>
    <numFmt numFmtId="200" formatCode="#,##0;[Red]&quot;-&quot;#,##0"/>
    <numFmt numFmtId="201" formatCode="#,##0.00;[Red]&quot;-&quot;#,##0.00"/>
    <numFmt numFmtId="202" formatCode="#,##0\ &quot;kr&quot;;[Red]\-#,##0\ &quot;kr&quot;"/>
    <numFmt numFmtId="203" formatCode="#,##0.00\ &quot;kr&quot;;[Red]\-#,##0.00\ &quot;kr&quot;"/>
    <numFmt numFmtId="204" formatCode="#,##0.0"/>
    <numFmt numFmtId="205" formatCode="#."/>
    <numFmt numFmtId="206" formatCode="#.00"/>
    <numFmt numFmtId="207" formatCode="\$#.00"/>
    <numFmt numFmtId="208" formatCode="_-* #,##0\ _K_c_-;\-* #,##0\ _K_c_-;_-* &quot;-&quot;\ _K_c_-;_-@_-"/>
    <numFmt numFmtId="209" formatCode="_-* #,##0.00\ _K_c_-;\-* #,##0.00\ _K_c_-;_-* &quot;-&quot;??\ _K_c_-;_-@_-"/>
    <numFmt numFmtId="210" formatCode="#,##0_)_%;\(#,##0\)_%;"/>
    <numFmt numFmtId="211" formatCode="_._.* #,##0.0_)_%;_._.* \(#,##0.0\)_%"/>
    <numFmt numFmtId="212" formatCode="#,##0.0_)_%;\(#,##0.0\)_%;\ \ .0_)_%"/>
    <numFmt numFmtId="213" formatCode="_._.* #,##0.00_)_%;_._.* \(#,##0.00\)_%"/>
    <numFmt numFmtId="214" formatCode="#,##0.00_)_%;\(#,##0.00\)_%;\ \ .00_)_%"/>
    <numFmt numFmtId="215" formatCode="_._.* #,##0.000_)_%;_._.* \(#,##0.000\)_%"/>
    <numFmt numFmtId="216" formatCode="#,##0.000_)_%;\(#,##0.000\)_%;\ \ .000_)_%"/>
    <numFmt numFmtId="217" formatCode="_._.* \(#,##0\)_%;_._.* #,##0_)_%;_._.* 0_)_%;_._.@_)_%"/>
    <numFmt numFmtId="218" formatCode="_._.&quot;£&quot;* \(#,##0\)_%;_._.&quot;£&quot;* #,##0_)_%;_._.&quot;£&quot;* 0_)_%;_._.@_)_%"/>
    <numFmt numFmtId="219" formatCode="&quot;£&quot;* #,##0_)_%;&quot;£&quot;* \(#,##0\)_%;&quot;£&quot;* &quot;-&quot;??_)_%;@_)_%"/>
    <numFmt numFmtId="220" formatCode="_._.&quot;£&quot;* #,##0.0_)_%;_._.&quot;£&quot;* \(#,##0.0\)_%"/>
    <numFmt numFmtId="221" formatCode="&quot;£&quot;* #,##0.0_)_%;&quot;£&quot;* \(#,##0.0\)_%;&quot;£&quot;* \ .0_)_%"/>
    <numFmt numFmtId="222" formatCode="_._.&quot;$&quot;* #,##0.0_)_%;_._.&quot;$&quot;* \(#,##0.0\)_%"/>
    <numFmt numFmtId="223" formatCode="_._.&quot;£&quot;* #,##0.00_)_%;_._.&quot;£&quot;* \(#,##0.00\)_%"/>
    <numFmt numFmtId="224" formatCode="&quot;£&quot;* #,##0.00_)_%;&quot;£&quot;* \(#,##0.00\)_%;&quot;£&quot;* \ .00_)_%"/>
    <numFmt numFmtId="225" formatCode="_._.&quot;$&quot;* #,##0.00_)_%;_._.&quot;$&quot;* \(#,##0.00\)_%"/>
    <numFmt numFmtId="226" formatCode="_._.&quot;£&quot;* #,##0.000_)_%;_._.&quot;£&quot;* \(#,##0.000\)_%"/>
    <numFmt numFmtId="227" formatCode="&quot;£&quot;* #,##0.000_)_%;&quot;£&quot;* \(#,##0.000\)_%;&quot;£&quot;* \ .000_)_%"/>
    <numFmt numFmtId="228" formatCode="_._.&quot;$&quot;* #,##0.000_)_%;_._.&quot;$&quot;* \(#,##0.000\)_%"/>
    <numFmt numFmtId="229" formatCode="mmmm\ d\,\ yyyy"/>
    <numFmt numFmtId="230" formatCode="_-* #,##0\ _z_3_-;\-* #,##0\ _z_3_-;_-* &quot;-&quot;\ _z_3_-;_-@_-"/>
    <numFmt numFmtId="231" formatCode="_-* #,##0.00\ _z_3_-;\-* #,##0.00\ _z_3_-;_-* &quot;-&quot;??\ _z_3_-;_-@_-"/>
    <numFmt numFmtId="232" formatCode="_(&quot;R$&quot;* #,##0_);_(&quot;R$&quot;* \(#,##0\);_(&quot;R$&quot;* &quot;-&quot;_);_(@_)"/>
    <numFmt numFmtId="233" formatCode="_(&quot;R$&quot;* #,##0.00_);_(&quot;R$&quot;* \(#,##0.00\);_(&quot;R$&quot;* &quot;-&quot;??_);_(@_)"/>
    <numFmt numFmtId="234" formatCode="#\ ##0;\-#\ ##0"/>
    <numFmt numFmtId="235" formatCode="#\ ##0.0000000000;\-#\ ##0.0000000000"/>
    <numFmt numFmtId="236" formatCode="#\ ##0.0;\-#\ ##0.0"/>
    <numFmt numFmtId="237" formatCode="#\ ##0.00;\-#\ ##0.00"/>
    <numFmt numFmtId="238" formatCode="#\ ##0.000;\-#\ ##0.000"/>
    <numFmt numFmtId="239" formatCode="#\ ##0.0000;\-#\ ##0.0000"/>
    <numFmt numFmtId="240" formatCode="#\ ##0.00000;\-#\ ##0.00000"/>
    <numFmt numFmtId="241" formatCode="#\ ##0.000000;\-#\ ##0.000000"/>
    <numFmt numFmtId="242" formatCode="#\ ##0.0000000;\-#\ ##0.0000000"/>
    <numFmt numFmtId="243" formatCode="#\ ##0.00000000;\-#\ ##0.00000000"/>
    <numFmt numFmtId="244" formatCode="#\ ##0.000000000;\-#\ ##0.000000000"/>
    <numFmt numFmtId="245" formatCode="0_)%;\(0\)%"/>
    <numFmt numFmtId="246" formatCode="_._._(* 0_)%;_._.* \(0\)%"/>
    <numFmt numFmtId="247" formatCode="_(0_)%;\(0\)%"/>
    <numFmt numFmtId="248" formatCode="_(0.0_)%;\(0.0\)%"/>
    <numFmt numFmtId="249" formatCode="_._._(* 0.0_)%;_._.* \(0.0\)%"/>
    <numFmt numFmtId="250" formatCode="_(0.00_)%;\(0.00\)%"/>
    <numFmt numFmtId="251" formatCode="_._._(* 0.00_)%;_._.* \(0.00\)%"/>
    <numFmt numFmtId="252" formatCode="_(0.000_)%;\(0.000\)%"/>
    <numFmt numFmtId="253" formatCode="_._._(* 0.000_)%;_._.* \(0.000\)%"/>
    <numFmt numFmtId="254" formatCode="_-* #,##0.00\ _T_L_-;\-* #,##0.00\ _T_L_-;_-* &quot;-&quot;??\ _T_L_-;_-@_-"/>
    <numFmt numFmtId="255" formatCode="#,##0_);[Blue]&quot;(-) &quot;#,##0_)"/>
    <numFmt numFmtId="256" formatCode="%#.00"/>
    <numFmt numFmtId="257" formatCode="_ * #,##0.00_ ;_ * \-#,##0.00_ ;_ * &quot;-&quot;??_ ;_ @_ "/>
    <numFmt numFmtId="258" formatCode="#,##0_);\(#,##0\);0_)"/>
    <numFmt numFmtId="259" formatCode="_-&quot;$&quot;* #,##0_-;\-&quot;$&quot;* #,##0_-;_-&quot;$&quot;* &quot;-&quot;_-;_-@_-"/>
    <numFmt numFmtId="260" formatCode="&quot;$&quot;#,##0.00;[Red]\-&quot;$&quot;#,##0.00"/>
    <numFmt numFmtId="261" formatCode="&quot;£&quot;#,\);\(&quot;£&quot;#,##0\)"/>
    <numFmt numFmtId="262" formatCode="_-* #,##0.00\ [$€-1]_-;\-* #,##0.00\ [$€-1]_-;_-* &quot;-&quot;??\ [$€-1]_-"/>
    <numFmt numFmtId="263" formatCode="_-* #,##0.00[$€-1]_-;\-* #,##0.00[$€-1]_-;_-* &quot;-&quot;??[$€-1]_-"/>
    <numFmt numFmtId="264" formatCode="#,##0.00\ &quot;$&quot;;\-#,##0.00\ &quot;$&quot;"/>
    <numFmt numFmtId="265" formatCode="_-* #,##0\ &quot;$&quot;_-;\-* #,##0\ &quot;$&quot;_-;_-* &quot;-&quot;\ &quot;$&quot;_-;_-@_-"/>
    <numFmt numFmtId="266" formatCode="#,##0\ &quot;$&quot;;[Red]\-#,##0\ &quot;$&quot;"/>
    <numFmt numFmtId="267" formatCode="#,##0.00\ &quot;$&quot;;[Red]\-#,##0.00\ &quot;$&quot;"/>
    <numFmt numFmtId="268" formatCode="0.00_)"/>
    <numFmt numFmtId="269" formatCode="&quot;£&quot;#,\);\(&quot;£&quot;#,\)"/>
    <numFmt numFmtId="270" formatCode="&quot;£&quot;#,;\(&quot;£&quot;#,\)"/>
    <numFmt numFmtId="271" formatCode="_-* #,##0.00\ _K_č_-;\-* #,##0.00\ _K_č_-;_-* &quot;-&quot;??\ _K_č_-;_-@_-"/>
    <numFmt numFmtId="272" formatCode="_-[$€]* #,##0.00_-;\-[$€]* #,##0.00_-;_-[$€]* &quot;-&quot;??_-;_-@_-"/>
    <numFmt numFmtId="273" formatCode="#,##0.00&quot; &quot;[$руб.-419];[Red]&quot;-&quot;#,##0.00&quot; &quot;[$руб.-419]"/>
    <numFmt numFmtId="274" formatCode="_(* #,##0_);_(* \(#,##0\);_(* &quot;-&quot;??_);_(@_)"/>
    <numFmt numFmtId="275" formatCode="_-* #,##0_р_._-;\-* #,##0_р_._-;_-* &quot;-&quot;??_р_._-;_-@_-"/>
    <numFmt numFmtId="276" formatCode="_-* #,##0.000\ _₽_-;\-* #,##0.000\ _₽_-;_-* &quot;-&quot;??\ _₽_-;_-@_-"/>
  </numFmts>
  <fonts count="18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 Cyr"/>
      <charset val="204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3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  <xf numFmtId="0" fontId="27" fillId="0" borderId="0"/>
    <xf numFmtId="0" fontId="23" fillId="0" borderId="0"/>
    <xf numFmtId="0" fontId="23" fillId="0" borderId="0"/>
    <xf numFmtId="0" fontId="28" fillId="0" borderId="0"/>
    <xf numFmtId="0" fontId="29" fillId="0" borderId="0"/>
    <xf numFmtId="0" fontId="29" fillId="0" borderId="0"/>
    <xf numFmtId="0" fontId="30" fillId="0" borderId="0"/>
    <xf numFmtId="0" fontId="3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5" fillId="0" borderId="0" applyNumberFormat="0" applyFill="0" applyBorder="0" applyAlignment="0" applyProtection="0"/>
    <xf numFmtId="167" fontId="36" fillId="0" borderId="11" applyAlignment="0" applyProtection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9" fillId="0" borderId="0" applyFill="0" applyBorder="0" applyAlignment="0"/>
    <xf numFmtId="180" fontId="39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2" fillId="0" borderId="21">
      <alignment horizontal="center"/>
    </xf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81" fontId="38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83" fontId="4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5" fillId="0" borderId="0" applyNumberFormat="0" applyAlignment="0">
      <alignment horizontal="left"/>
    </xf>
    <xf numFmtId="184" fontId="46" fillId="0" borderId="0" applyFill="0" applyBorder="0" applyProtection="0"/>
    <xf numFmtId="184" fontId="46" fillId="0" borderId="11" applyFill="0" applyProtection="0"/>
    <xf numFmtId="184" fontId="46" fillId="0" borderId="13" applyFill="0" applyProtection="0"/>
    <xf numFmtId="177" fontId="38" fillId="0" borderId="0" applyFont="0" applyFill="0" applyBorder="0" applyAlignment="0" applyProtection="0"/>
    <xf numFmtId="0" fontId="47" fillId="53" borderId="22" applyNumberFormat="0" applyFont="0" applyBorder="0" applyAlignment="0" applyProtection="0"/>
    <xf numFmtId="14" fontId="37" fillId="0" borderId="0" applyFill="0" applyBorder="0" applyAlignment="0"/>
    <xf numFmtId="185" fontId="46" fillId="0" borderId="0" applyFill="0" applyBorder="0" applyProtection="0"/>
    <xf numFmtId="185" fontId="46" fillId="0" borderId="11" applyFill="0" applyProtection="0"/>
    <xf numFmtId="185" fontId="46" fillId="0" borderId="13" applyFill="0" applyProtection="0"/>
    <xf numFmtId="38" fontId="48" fillId="0" borderId="23">
      <alignment vertical="center"/>
    </xf>
    <xf numFmtId="0" fontId="49" fillId="0" borderId="0" applyNumberForma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50" fillId="0" borderId="0" applyNumberFormat="0" applyAlignment="0">
      <alignment horizontal="left"/>
    </xf>
    <xf numFmtId="186" fontId="51" fillId="0" borderId="0" applyFont="0" applyFill="0" applyBorder="0" applyAlignment="0" applyProtection="0"/>
    <xf numFmtId="37" fontId="23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187" fontId="54" fillId="0" borderId="0">
      <alignment horizontal="right"/>
    </xf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28" fillId="0" borderId="0" applyNumberFormat="0" applyFont="0" applyBorder="0" applyAlignment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38" fontId="57" fillId="54" borderId="0" applyNumberFormat="0" applyBorder="0" applyAlignment="0" applyProtection="0"/>
    <xf numFmtId="0" fontId="58" fillId="0" borderId="24" applyNumberFormat="0" applyAlignment="0" applyProtection="0">
      <alignment horizontal="left" vertical="center"/>
    </xf>
    <xf numFmtId="0" fontId="58" fillId="0" borderId="14">
      <alignment horizontal="left" vertical="center"/>
    </xf>
    <xf numFmtId="14" fontId="59" fillId="55" borderId="12">
      <alignment horizontal="center" vertical="center" wrapText="1"/>
    </xf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8" fillId="0" borderId="0"/>
    <xf numFmtId="10" fontId="57" fillId="56" borderId="18" applyNumberFormat="0" applyBorder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40" fontId="65" fillId="0" borderId="0">
      <protection locked="0"/>
    </xf>
    <xf numFmtId="1" fontId="66" fillId="0" borderId="0">
      <alignment horizontal="center"/>
      <protection locked="0"/>
    </xf>
    <xf numFmtId="188" fontId="67" fillId="0" borderId="0" applyFont="0" applyFill="0" applyBorder="0" applyAlignment="0" applyProtection="0"/>
    <xf numFmtId="189" fontId="68" fillId="0" borderId="0" applyFont="0" applyFill="0" applyBorder="0" applyAlignment="0" applyProtection="0"/>
    <xf numFmtId="38" fontId="69" fillId="0" borderId="0"/>
    <xf numFmtId="38" fontId="70" fillId="0" borderId="0"/>
    <xf numFmtId="38" fontId="71" fillId="0" borderId="0"/>
    <xf numFmtId="38" fontId="72" fillId="0" borderId="0"/>
    <xf numFmtId="0" fontId="54" fillId="0" borderId="0"/>
    <xf numFmtId="0" fontId="54" fillId="0" borderId="0"/>
    <xf numFmtId="0" fontId="73" fillId="0" borderId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5" fillId="0" borderId="0">
      <protection locked="0"/>
    </xf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190" fontId="77" fillId="0" borderId="0"/>
    <xf numFmtId="0" fontId="19" fillId="0" borderId="0"/>
    <xf numFmtId="0" fontId="18" fillId="0" borderId="0"/>
    <xf numFmtId="0" fontId="23" fillId="0" borderId="0"/>
    <xf numFmtId="0" fontId="28" fillId="0" borderId="0"/>
    <xf numFmtId="0" fontId="78" fillId="0" borderId="0"/>
    <xf numFmtId="0" fontId="1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19" fillId="0" borderId="0"/>
    <xf numFmtId="0" fontId="44" fillId="0" borderId="0"/>
    <xf numFmtId="0" fontId="23" fillId="0" borderId="0"/>
    <xf numFmtId="0" fontId="19" fillId="0" borderId="0"/>
    <xf numFmtId="0" fontId="1" fillId="0" borderId="0"/>
    <xf numFmtId="0" fontId="28" fillId="0" borderId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191" fontId="43" fillId="0" borderId="0" applyFont="0" applyFill="0" applyBorder="0" applyAlignment="0" applyProtection="0"/>
    <xf numFmtId="169" fontId="80" fillId="0" borderId="0" applyFont="0" applyFill="0" applyBorder="0" applyAlignment="0" applyProtection="0"/>
    <xf numFmtId="171" fontId="80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2" fillId="59" borderId="0"/>
    <xf numFmtId="194" fontId="28" fillId="0" borderId="0" applyFont="0" applyFill="0" applyBorder="0" applyAlignment="0" applyProtection="0"/>
    <xf numFmtId="180" fontId="39" fillId="0" borderId="0" applyFont="0" applyFill="0" applyBorder="0" applyAlignment="0" applyProtection="0"/>
    <xf numFmtId="195" fontId="38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196" fontId="83" fillId="0" borderId="0" applyNumberFormat="0" applyFill="0" applyBorder="0" applyAlignment="0" applyProtection="0">
      <alignment horizontal="left"/>
    </xf>
    <xf numFmtId="197" fontId="84" fillId="60" borderId="0">
      <protection locked="0"/>
    </xf>
    <xf numFmtId="0" fontId="83" fillId="0" borderId="0" applyNumberFormat="0" applyFill="0" applyBorder="0" applyAlignment="0" applyProtection="0">
      <alignment horizontal="center"/>
    </xf>
    <xf numFmtId="0" fontId="86" fillId="0" borderId="0"/>
    <xf numFmtId="0" fontId="23" fillId="0" borderId="0"/>
    <xf numFmtId="0" fontId="79" fillId="0" borderId="0"/>
    <xf numFmtId="0" fontId="51" fillId="0" borderId="0"/>
    <xf numFmtId="40" fontId="87" fillId="0" borderId="0" applyBorder="0">
      <alignment horizontal="right"/>
    </xf>
    <xf numFmtId="49" fontId="37" fillId="0" borderId="0" applyFill="0" applyBorder="0" applyAlignment="0"/>
    <xf numFmtId="198" fontId="39" fillId="0" borderId="0" applyFill="0" applyBorder="0" applyAlignment="0"/>
    <xf numFmtId="199" fontId="39" fillId="0" borderId="0" applyFill="0" applyBorder="0" applyAlignment="0"/>
    <xf numFmtId="0" fontId="88" fillId="0" borderId="0" applyFill="0" applyBorder="0" applyProtection="0">
      <alignment horizontal="left" vertical="top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200" fontId="91" fillId="0" borderId="0" applyFont="0" applyFill="0" applyBorder="0" applyAlignment="0" applyProtection="0"/>
    <xf numFmtId="201" fontId="91" fillId="0" borderId="0" applyFont="0" applyFill="0" applyBorder="0" applyAlignment="0" applyProtection="0"/>
    <xf numFmtId="202" fontId="91" fillId="0" borderId="0" applyFont="0" applyFill="0" applyBorder="0" applyAlignment="0" applyProtection="0"/>
    <xf numFmtId="203" fontId="9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8" fillId="0" borderId="0"/>
    <xf numFmtId="3" fontId="43" fillId="0" borderId="0"/>
    <xf numFmtId="0" fontId="1" fillId="0" borderId="0"/>
    <xf numFmtId="0" fontId="19" fillId="0" borderId="0"/>
    <xf numFmtId="0" fontId="23" fillId="0" borderId="0"/>
    <xf numFmtId="0" fontId="1" fillId="0" borderId="0"/>
    <xf numFmtId="0" fontId="9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5" fillId="0" borderId="18" applyNumberFormat="0" applyFill="0" applyAlignment="0" applyProtection="0"/>
    <xf numFmtId="49" fontId="95" fillId="0" borderId="0"/>
    <xf numFmtId="38" fontId="43" fillId="0" borderId="0" applyFont="0" applyFill="0" applyBorder="0" applyAlignment="0" applyProtection="0"/>
    <xf numFmtId="166" fontId="77" fillId="0" borderId="0" applyFont="0" applyFill="0" applyBorder="0" applyAlignment="0" applyProtection="0"/>
    <xf numFmtId="169" fontId="96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7" fillId="0" borderId="0" applyFont="0" applyFill="0" applyBorder="0" applyAlignment="0" applyProtection="0"/>
    <xf numFmtId="37" fontId="43" fillId="0" borderId="0" applyFont="0" applyBorder="0" applyAlignment="0" applyProtection="0"/>
    <xf numFmtId="0" fontId="19" fillId="0" borderId="0"/>
    <xf numFmtId="9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9" fillId="1" borderId="33">
      <alignment vertical="center"/>
    </xf>
    <xf numFmtId="4" fontId="86" fillId="0" borderId="0" applyFont="0" applyFill="0" applyBorder="0" applyAlignment="0" applyProtection="0"/>
    <xf numFmtId="9" fontId="98" fillId="1" borderId="18">
      <alignment vertical="center"/>
    </xf>
    <xf numFmtId="204" fontId="99" fillId="1" borderId="33" applyFont="0" applyFill="0" applyBorder="0" applyAlignment="0" applyProtection="0"/>
    <xf numFmtId="164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0" fontId="80" fillId="0" borderId="0"/>
    <xf numFmtId="205" fontId="100" fillId="0" borderId="34">
      <protection locked="0"/>
    </xf>
    <xf numFmtId="205" fontId="100" fillId="0" borderId="34">
      <protection locked="0"/>
    </xf>
    <xf numFmtId="0" fontId="95" fillId="0" borderId="0"/>
    <xf numFmtId="0" fontId="23" fillId="0" borderId="0"/>
    <xf numFmtId="0" fontId="95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101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9" fillId="0" borderId="0"/>
    <xf numFmtId="0" fontId="23" fillId="0" borderId="0"/>
    <xf numFmtId="0" fontId="102" fillId="0" borderId="0"/>
    <xf numFmtId="0" fontId="23" fillId="0" borderId="0"/>
    <xf numFmtId="0" fontId="23" fillId="0" borderId="0"/>
    <xf numFmtId="0" fontId="23" fillId="0" borderId="0"/>
    <xf numFmtId="0" fontId="101" fillId="0" borderId="0"/>
    <xf numFmtId="0" fontId="86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7" fontId="100" fillId="0" borderId="0">
      <protection locked="0"/>
    </xf>
    <xf numFmtId="207" fontId="100" fillId="0" borderId="0">
      <protection locked="0"/>
    </xf>
    <xf numFmtId="205" fontId="100" fillId="0" borderId="34">
      <protection locked="0"/>
    </xf>
    <xf numFmtId="205" fontId="100" fillId="0" borderId="34">
      <protection locked="0"/>
    </xf>
    <xf numFmtId="205" fontId="103" fillId="0" borderId="0">
      <protection locked="0"/>
    </xf>
    <xf numFmtId="205" fontId="103" fillId="0" borderId="0">
      <protection locked="0"/>
    </xf>
    <xf numFmtId="205" fontId="100" fillId="0" borderId="34">
      <protection locked="0"/>
    </xf>
    <xf numFmtId="9" fontId="98" fillId="1" borderId="18">
      <alignment vertical="center"/>
    </xf>
    <xf numFmtId="172" fontId="104" fillId="0" borderId="0" applyFont="0" applyFill="0" applyBorder="0" applyAlignment="0" applyProtection="0"/>
    <xf numFmtId="2" fontId="105" fillId="0" borderId="0" applyNumberFormat="0" applyFill="0" applyBorder="0" applyAlignment="0" applyProtection="0"/>
    <xf numFmtId="2" fontId="106" fillId="0" borderId="0" applyNumberFormat="0" applyFill="0" applyBorder="0" applyAlignment="0" applyProtection="0"/>
    <xf numFmtId="0" fontId="107" fillId="62" borderId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208" fontId="104" fillId="0" borderId="0" applyFont="0" applyFill="0" applyBorder="0" applyAlignment="0" applyProtection="0"/>
    <xf numFmtId="209" fontId="104" fillId="0" borderId="0" applyFont="0" applyFill="0" applyBorder="0" applyAlignment="0" applyProtection="0"/>
    <xf numFmtId="0" fontId="110" fillId="0" borderId="0" applyFill="0" applyBorder="0" applyProtection="0">
      <alignment horizontal="center"/>
      <protection locked="0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210" fontId="23" fillId="0" borderId="0" applyFont="0" applyFill="0" applyBorder="0" applyAlignment="0" applyProtection="0"/>
    <xf numFmtId="211" fontId="54" fillId="0" borderId="0" applyFont="0" applyFill="0" applyBorder="0" applyAlignment="0" applyProtection="0"/>
    <xf numFmtId="212" fontId="111" fillId="0" borderId="0" applyFont="0" applyFill="0" applyBorder="0" applyAlignment="0" applyProtection="0"/>
    <xf numFmtId="213" fontId="112" fillId="0" borderId="0" applyFont="0" applyFill="0" applyBorder="0" applyAlignment="0" applyProtection="0"/>
    <xf numFmtId="214" fontId="111" fillId="0" borderId="0" applyFont="0" applyFill="0" applyBorder="0" applyAlignment="0" applyProtection="0"/>
    <xf numFmtId="215" fontId="112" fillId="0" borderId="0" applyFont="0" applyFill="0" applyBorder="0" applyAlignment="0" applyProtection="0"/>
    <xf numFmtId="216" fontId="111" fillId="0" borderId="0" applyFont="0" applyFill="0" applyBorder="0" applyAlignment="0" applyProtection="0"/>
    <xf numFmtId="3" fontId="113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217" fontId="115" fillId="0" borderId="0" applyFill="0" applyBorder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8" fontId="112" fillId="0" borderId="0" applyFont="0" applyFill="0" applyBorder="0" applyAlignment="0" applyProtection="0"/>
    <xf numFmtId="37" fontId="37" fillId="0" borderId="35" applyFont="0" applyFill="0" applyBorder="0"/>
    <xf numFmtId="37" fontId="116" fillId="0" borderId="35" applyFont="0" applyFill="0" applyBorder="0">
      <protection locked="0"/>
    </xf>
    <xf numFmtId="0" fontId="85" fillId="0" borderId="0" applyFont="0" applyFill="0" applyBorder="0" applyAlignment="0" applyProtection="0"/>
    <xf numFmtId="229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30" fontId="23" fillId="0" borderId="0" applyFont="0" applyFill="0" applyBorder="0" applyAlignment="0" applyProtection="0"/>
    <xf numFmtId="231" fontId="2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2" fontId="113" fillId="0" borderId="0" applyFont="0" applyFill="0" applyBorder="0" applyAlignment="0" applyProtection="0"/>
    <xf numFmtId="0" fontId="110" fillId="0" borderId="0" applyFill="0" applyAlignment="0" applyProtection="0">
      <protection locked="0"/>
    </xf>
    <xf numFmtId="0" fontId="110" fillId="0" borderId="10" applyFill="0" applyAlignment="0" applyProtection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18"/>
    <xf numFmtId="174" fontId="104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232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107" fillId="0" borderId="36"/>
    <xf numFmtId="0" fontId="23" fillId="0" borderId="0"/>
    <xf numFmtId="234" fontId="43" fillId="0" borderId="0"/>
    <xf numFmtId="235" fontId="43" fillId="0" borderId="0"/>
    <xf numFmtId="236" fontId="43" fillId="0" borderId="0"/>
    <xf numFmtId="237" fontId="43" fillId="0" borderId="0"/>
    <xf numFmtId="238" fontId="43" fillId="0" borderId="0"/>
    <xf numFmtId="239" fontId="43" fillId="0" borderId="0"/>
    <xf numFmtId="240" fontId="43" fillId="0" borderId="0"/>
    <xf numFmtId="241" fontId="43" fillId="0" borderId="0"/>
    <xf numFmtId="242" fontId="43" fillId="0" borderId="0"/>
    <xf numFmtId="243" fontId="43" fillId="0" borderId="0"/>
    <xf numFmtId="244" fontId="43" fillId="0" borderId="0"/>
    <xf numFmtId="245" fontId="110" fillId="0" borderId="0" applyFont="0" applyFill="0" applyBorder="0" applyAlignment="0" applyProtection="0"/>
    <xf numFmtId="246" fontId="54" fillId="0" borderId="0" applyFont="0" applyFill="0" applyBorder="0" applyAlignment="0" applyProtection="0"/>
    <xf numFmtId="247" fontId="112" fillId="0" borderId="0" applyFont="0" applyFill="0" applyBorder="0" applyAlignment="0" applyProtection="0"/>
    <xf numFmtId="248" fontId="112" fillId="0" borderId="0" applyFont="0" applyFill="0" applyBorder="0" applyAlignment="0" applyProtection="0"/>
    <xf numFmtId="249" fontId="54" fillId="0" borderId="0" applyFont="0" applyFill="0" applyBorder="0" applyAlignment="0" applyProtection="0"/>
    <xf numFmtId="250" fontId="112" fillId="0" borderId="0" applyFont="0" applyFill="0" applyBorder="0" applyAlignment="0" applyProtection="0"/>
    <xf numFmtId="251" fontId="54" fillId="0" borderId="0" applyFont="0" applyFill="0" applyBorder="0" applyAlignment="0" applyProtection="0"/>
    <xf numFmtId="10" fontId="120" fillId="0" borderId="0"/>
    <xf numFmtId="252" fontId="112" fillId="0" borderId="0" applyFont="0" applyFill="0" applyBorder="0" applyAlignment="0" applyProtection="0"/>
    <xf numFmtId="253" fontId="54" fillId="0" borderId="0" applyFont="0" applyFill="0" applyBorder="0" applyAlignment="0" applyProtection="0"/>
    <xf numFmtId="0" fontId="22" fillId="63" borderId="37" applyNumberFormat="0" applyFont="0"/>
    <xf numFmtId="208" fontId="23" fillId="0" borderId="0" applyFont="0" applyFill="0" applyBorder="0" applyAlignment="0" applyProtection="0"/>
    <xf numFmtId="209" fontId="23" fillId="0" borderId="0" applyFont="0" applyFill="0" applyBorder="0" applyAlignment="0" applyProtection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49" fontId="43" fillId="0" borderId="0"/>
    <xf numFmtId="0" fontId="121" fillId="0" borderId="0"/>
    <xf numFmtId="0" fontId="122" fillId="0" borderId="0"/>
    <xf numFmtId="0" fontId="123" fillId="0" borderId="0"/>
    <xf numFmtId="254" fontId="20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255" fontId="20" fillId="0" borderId="38">
      <protection hidden="1"/>
    </xf>
    <xf numFmtId="0" fontId="125" fillId="51" borderId="30" applyNumberFormat="0" applyAlignment="0" applyProtection="0"/>
    <xf numFmtId="0" fontId="126" fillId="51" borderId="19" applyNumberFormat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43" fillId="0" borderId="0">
      <alignment vertical="justify"/>
    </xf>
    <xf numFmtId="0" fontId="136" fillId="0" borderId="0" applyNumberFormat="0" applyFill="0" applyBorder="0" applyAlignment="0" applyProtection="0"/>
    <xf numFmtId="205" fontId="103" fillId="0" borderId="0">
      <protection locked="0"/>
    </xf>
    <xf numFmtId="205" fontId="103" fillId="0" borderId="0">
      <protection locked="0"/>
    </xf>
    <xf numFmtId="0" fontId="137" fillId="35" borderId="0" applyNumberFormat="0" applyBorder="0" applyAlignment="0" applyProtection="0"/>
    <xf numFmtId="256" fontId="100" fillId="0" borderId="0">
      <protection locked="0"/>
    </xf>
    <xf numFmtId="256" fontId="100" fillId="0" borderId="0">
      <protection locked="0"/>
    </xf>
    <xf numFmtId="0" fontId="23" fillId="0" borderId="0"/>
    <xf numFmtId="0" fontId="19" fillId="0" borderId="0"/>
    <xf numFmtId="0" fontId="19" fillId="0" borderId="0"/>
    <xf numFmtId="0" fontId="19" fillId="0" borderId="0"/>
    <xf numFmtId="257" fontId="20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29" fillId="0" borderId="0"/>
    <xf numFmtId="0" fontId="79" fillId="0" borderId="0"/>
    <xf numFmtId="0" fontId="23" fillId="0" borderId="0"/>
    <xf numFmtId="258" fontId="140" fillId="0" borderId="0" applyBorder="0">
      <alignment shrinkToFit="1"/>
    </xf>
    <xf numFmtId="0" fontId="23" fillId="0" borderId="0"/>
    <xf numFmtId="0" fontId="23" fillId="0" borderId="0"/>
    <xf numFmtId="0" fontId="86" fillId="0" borderId="0"/>
    <xf numFmtId="0" fontId="86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9" fontId="23" fillId="61" borderId="0"/>
    <xf numFmtId="0" fontId="23" fillId="0" borderId="0"/>
    <xf numFmtId="259" fontId="23" fillId="0" borderId="0" applyFont="0" applyFill="0" applyBorder="0" applyAlignment="0" applyProtection="0"/>
    <xf numFmtId="260" fontId="86" fillId="0" borderId="0" applyFont="0" applyFill="0" applyBorder="0" applyAlignment="0" applyProtection="0"/>
    <xf numFmtId="0" fontId="141" fillId="0" borderId="0"/>
    <xf numFmtId="0" fontId="142" fillId="0" borderId="0">
      <alignment horizontal="center" wrapText="1"/>
      <protection locked="0"/>
    </xf>
    <xf numFmtId="0" fontId="143" fillId="1" borderId="0">
      <alignment horizontal="centerContinuous" vertical="center"/>
    </xf>
    <xf numFmtId="179" fontId="144" fillId="65" borderId="39">
      <alignment horizontal="left" vertical="center"/>
    </xf>
    <xf numFmtId="181" fontId="38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9" fontId="145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145" fillId="0" borderId="0" applyFill="0" applyBorder="0" applyAlignment="0"/>
    <xf numFmtId="179" fontId="145" fillId="0" borderId="0" applyFill="0" applyBorder="0" applyAlignment="0"/>
    <xf numFmtId="180" fontId="145" fillId="0" borderId="0" applyFill="0" applyBorder="0" applyAlignment="0"/>
    <xf numFmtId="180" fontId="39" fillId="0" borderId="0" applyFill="0" applyBorder="0" applyAlignment="0"/>
    <xf numFmtId="180" fontId="39" fillId="0" borderId="0" applyFill="0" applyBorder="0" applyAlignment="0"/>
    <xf numFmtId="180" fontId="145" fillId="0" borderId="0" applyFill="0" applyBorder="0" applyAlignment="0"/>
    <xf numFmtId="180" fontId="145" fillId="0" borderId="0" applyFill="0" applyBorder="0" applyAlignment="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5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3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0" fontId="39" fillId="0" borderId="0" applyNumberFormat="0" applyAlignment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4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262" fontId="23" fillId="0" borderId="0" applyFont="0" applyFill="0" applyBorder="0" applyAlignment="0" applyProtection="0"/>
    <xf numFmtId="186" fontId="7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3" fontId="20" fillId="0" borderId="0" applyFont="0" applyFill="0" applyBorder="0" applyAlignment="0" applyProtection="0"/>
    <xf numFmtId="37" fontId="23" fillId="0" borderId="0"/>
    <xf numFmtId="3" fontId="78" fillId="0" borderId="0">
      <alignment horizontal="right"/>
    </xf>
    <xf numFmtId="187" fontId="73" fillId="0" borderId="0">
      <alignment horizontal="right"/>
    </xf>
    <xf numFmtId="0" fontId="148" fillId="0" borderId="41">
      <alignment vertical="center"/>
    </xf>
    <xf numFmtId="0" fontId="149" fillId="63" borderId="0">
      <alignment horizontal="center"/>
    </xf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68" fontId="23" fillId="66" borderId="0"/>
    <xf numFmtId="0" fontId="23" fillId="0" borderId="12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8" fontId="23" fillId="60" borderId="0"/>
    <xf numFmtId="0" fontId="152" fillId="0" borderId="0">
      <alignment horizontal="center"/>
    </xf>
    <xf numFmtId="0" fontId="153" fillId="0" borderId="42">
      <alignment horizontal="centerContinuous"/>
    </xf>
    <xf numFmtId="264" fontId="23" fillId="0" borderId="0" applyFont="0" applyFill="0" applyBorder="0" applyAlignment="0" applyProtection="0"/>
    <xf numFmtId="265" fontId="23" fillId="0" borderId="0" applyFont="0" applyFill="0" applyBorder="0" applyAlignment="0" applyProtection="0"/>
    <xf numFmtId="0" fontId="138" fillId="0" borderId="0"/>
    <xf numFmtId="266" fontId="23" fillId="0" borderId="0" applyFont="0" applyFill="0" applyBorder="0" applyAlignment="0" applyProtection="0"/>
    <xf numFmtId="267" fontId="23" fillId="0" borderId="0" applyFont="0" applyFill="0" applyBorder="0" applyAlignment="0" applyProtection="0"/>
    <xf numFmtId="268" fontId="154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6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23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147" fillId="0" borderId="0"/>
    <xf numFmtId="0" fontId="147" fillId="0" borderId="0"/>
    <xf numFmtId="0" fontId="147" fillId="0" borderId="0"/>
    <xf numFmtId="0" fontId="24" fillId="0" borderId="0"/>
    <xf numFmtId="0" fontId="19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20" fillId="0" borderId="0"/>
    <xf numFmtId="0" fontId="24" fillId="0" borderId="0"/>
    <xf numFmtId="0" fontId="20" fillId="0" borderId="0"/>
    <xf numFmtId="0" fontId="23" fillId="0" borderId="0"/>
    <xf numFmtId="0" fontId="155" fillId="0" borderId="0"/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14" fontId="142" fillId="0" borderId="0">
      <alignment horizontal="center" wrapText="1"/>
      <protection locked="0"/>
    </xf>
    <xf numFmtId="180" fontId="145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145" fillId="0" borderId="0" applyFont="0" applyFill="0" applyBorder="0" applyAlignment="0" applyProtection="0"/>
    <xf numFmtId="180" fontId="14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7" fontId="157" fillId="0" borderId="0"/>
    <xf numFmtId="0" fontId="107" fillId="0" borderId="0" applyNumberFormat="0" applyFont="0" applyFill="0" applyBorder="0" applyAlignment="0" applyProtection="0">
      <alignment horizontal="left"/>
    </xf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160" fillId="67" borderId="0" applyNumberFormat="0" applyProtection="0">
      <alignment horizontal="left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161" fillId="69" borderId="0" applyNumberFormat="0" applyProtection="0">
      <alignment horizontal="left" vertical="center" indent="1"/>
    </xf>
    <xf numFmtId="4" fontId="161" fillId="67" borderId="0" applyNumberFormat="0" applyProtection="0">
      <alignment horizontal="left" vertical="center" indent="1"/>
    </xf>
    <xf numFmtId="4" fontId="162" fillId="70" borderId="0" applyNumberFormat="0" applyProtection="0">
      <alignment horizontal="left" vertical="center" indent="1"/>
    </xf>
    <xf numFmtId="4" fontId="37" fillId="71" borderId="43" applyNumberFormat="0" applyProtection="0">
      <alignment horizontal="right" vertical="center"/>
    </xf>
    <xf numFmtId="4" fontId="163" fillId="67" borderId="0" applyNumberFormat="0" applyProtection="0">
      <alignment horizontal="left" vertical="center" indent="1"/>
    </xf>
    <xf numFmtId="4" fontId="164" fillId="67" borderId="0" applyNumberFormat="0" applyProtection="0">
      <alignment horizontal="lef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22" fillId="76" borderId="0" applyNumberFormat="0" applyProtection="0">
      <alignment horizontal="left" vertical="center"/>
    </xf>
    <xf numFmtId="4" fontId="166" fillId="75" borderId="43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54" borderId="0"/>
    <xf numFmtId="269" fontId="145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269" fontId="145" fillId="0" borderId="0" applyFill="0" applyBorder="0" applyAlignment="0"/>
    <xf numFmtId="269" fontId="145" fillId="0" borderId="0" applyFill="0" applyBorder="0" applyAlignment="0"/>
    <xf numFmtId="270" fontId="145" fillId="0" borderId="0" applyFill="0" applyBorder="0" applyAlignment="0"/>
    <xf numFmtId="199" fontId="39" fillId="0" borderId="0" applyFill="0" applyBorder="0" applyAlignment="0"/>
    <xf numFmtId="199" fontId="39" fillId="0" borderId="0" applyFill="0" applyBorder="0" applyAlignment="0"/>
    <xf numFmtId="270" fontId="145" fillId="0" borderId="0" applyFill="0" applyBorder="0" applyAlignment="0"/>
    <xf numFmtId="270" fontId="145" fillId="0" borderId="0" applyFill="0" applyBorder="0" applyAlignment="0"/>
    <xf numFmtId="0" fontId="88" fillId="0" borderId="0">
      <alignment horizontal="center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23" fillId="54" borderId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23" fillId="0" borderId="0"/>
    <xf numFmtId="255" fontId="20" fillId="0" borderId="38">
      <protection hidden="1"/>
    </xf>
    <xf numFmtId="170" fontId="96" fillId="0" borderId="0" applyFont="0" applyFill="0" applyBorder="0" applyAlignment="0" applyProtection="0"/>
    <xf numFmtId="0" fontId="86" fillId="0" borderId="0"/>
    <xf numFmtId="0" fontId="95" fillId="0" borderId="0"/>
    <xf numFmtId="0" fontId="23" fillId="0" borderId="0"/>
    <xf numFmtId="0" fontId="79" fillId="0" borderId="0"/>
    <xf numFmtId="0" fontId="43" fillId="0" borderId="0"/>
    <xf numFmtId="0" fontId="43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3" fillId="0" borderId="0"/>
    <xf numFmtId="0" fontId="23" fillId="0" borderId="0"/>
    <xf numFmtId="167" fontId="36" fillId="0" borderId="11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46" fillId="0" borderId="11" applyFill="0" applyProtection="0"/>
    <xf numFmtId="185" fontId="46" fillId="0" borderId="11" applyFill="0" applyProtection="0"/>
    <xf numFmtId="0" fontId="58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2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/>
    <xf numFmtId="165" fontId="1" fillId="0" borderId="0" applyFont="0" applyFill="0" applyBorder="0" applyAlignment="0" applyProtection="0"/>
    <xf numFmtId="0" fontId="23" fillId="0" borderId="0"/>
    <xf numFmtId="0" fontId="28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5" fontId="20" fillId="0" borderId="38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255" fontId="20" fillId="0" borderId="38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167" fillId="0" borderId="0"/>
    <xf numFmtId="0" fontId="23" fillId="0" borderId="0"/>
    <xf numFmtId="272" fontId="86" fillId="0" borderId="0"/>
    <xf numFmtId="0" fontId="97" fillId="0" borderId="0"/>
    <xf numFmtId="273" fontId="1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1" applyNumberFormat="0" applyFill="0" applyAlignment="0" applyProtection="0"/>
    <xf numFmtId="0" fontId="170" fillId="0" borderId="2" applyNumberFormat="0" applyFill="0" applyAlignment="0" applyProtection="0"/>
    <xf numFmtId="0" fontId="171" fillId="0" borderId="3" applyNumberFormat="0" applyFill="0" applyAlignment="0" applyProtection="0"/>
    <xf numFmtId="0" fontId="171" fillId="0" borderId="0" applyNumberFormat="0" applyFill="0" applyBorder="0" applyAlignment="0" applyProtection="0"/>
    <xf numFmtId="0" fontId="172" fillId="2" borderId="0" applyNumberFormat="0" applyBorder="0" applyAlignment="0" applyProtection="0"/>
    <xf numFmtId="0" fontId="173" fillId="3" borderId="0" applyNumberFormat="0" applyBorder="0" applyAlignment="0" applyProtection="0"/>
    <xf numFmtId="0" fontId="174" fillId="4" borderId="0" applyNumberFormat="0" applyBorder="0" applyAlignment="0" applyProtection="0"/>
    <xf numFmtId="0" fontId="175" fillId="5" borderId="4" applyNumberFormat="0" applyAlignment="0" applyProtection="0"/>
    <xf numFmtId="0" fontId="176" fillId="6" borderId="5" applyNumberFormat="0" applyAlignment="0" applyProtection="0"/>
    <xf numFmtId="0" fontId="177" fillId="6" borderId="4" applyNumberFormat="0" applyAlignment="0" applyProtection="0"/>
    <xf numFmtId="0" fontId="178" fillId="0" borderId="6" applyNumberFormat="0" applyFill="0" applyAlignment="0" applyProtection="0"/>
    <xf numFmtId="0" fontId="179" fillId="7" borderId="7" applyNumberFormat="0" applyAlignment="0" applyProtection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39" fillId="0" borderId="9" applyNumberFormat="0" applyFill="0" applyAlignment="0" applyProtection="0"/>
    <xf numFmtId="0" fontId="182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2" fillId="12" borderId="0" applyNumberFormat="0" applyBorder="0" applyAlignment="0" applyProtection="0"/>
    <xf numFmtId="0" fontId="182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2" fillId="16" borderId="0" applyNumberFormat="0" applyBorder="0" applyAlignment="0" applyProtection="0"/>
    <xf numFmtId="0" fontId="182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2" fillId="20" borderId="0" applyNumberFormat="0" applyBorder="0" applyAlignment="0" applyProtection="0"/>
    <xf numFmtId="0" fontId="182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2" fillId="24" borderId="0" applyNumberFormat="0" applyBorder="0" applyAlignment="0" applyProtection="0"/>
    <xf numFmtId="0" fontId="18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2" fillId="28" borderId="0" applyNumberFormat="0" applyBorder="0" applyAlignment="0" applyProtection="0"/>
    <xf numFmtId="0" fontId="182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2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3" fillId="0" borderId="0"/>
    <xf numFmtId="0" fontId="18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3" fillId="0" borderId="0"/>
    <xf numFmtId="0" fontId="184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0" fontId="125" fillId="51" borderId="30" applyNumberFormat="0" applyAlignment="0" applyProtection="0"/>
    <xf numFmtId="0" fontId="126" fillId="51" borderId="19" applyNumberFormat="0" applyAlignment="0" applyProtection="0"/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136" fillId="0" borderId="0" applyNumberFormat="0" applyFill="0" applyBorder="0" applyAlignment="0" applyProtection="0"/>
    <xf numFmtId="0" fontId="137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273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5">
    <xf numFmtId="0" fontId="0" fillId="0" borderId="0" xfId="0"/>
    <xf numFmtId="0" fontId="25" fillId="64" borderId="0" xfId="0" applyFont="1" applyFill="1" applyAlignment="1">
      <alignment vertical="center" wrapText="1"/>
    </xf>
    <xf numFmtId="0" fontId="0" fillId="64" borderId="0" xfId="0" applyFill="1" applyAlignment="1">
      <alignment vertical="center" wrapText="1"/>
    </xf>
    <xf numFmtId="0" fontId="25" fillId="64" borderId="0" xfId="0" applyFont="1" applyFill="1" applyAlignment="1">
      <alignment vertical="center"/>
    </xf>
    <xf numFmtId="0" fontId="0" fillId="64" borderId="0" xfId="0" applyFill="1"/>
    <xf numFmtId="0" fontId="26" fillId="64" borderId="0" xfId="0" applyFont="1" applyFill="1" applyAlignment="1">
      <alignment vertical="center"/>
    </xf>
    <xf numFmtId="0" fontId="26" fillId="64" borderId="0" xfId="0" applyFont="1" applyFill="1" applyAlignment="1">
      <alignment vertical="center" wrapText="1"/>
    </xf>
    <xf numFmtId="0" fontId="0" fillId="64" borderId="0" xfId="0" applyFill="1" applyAlignment="1">
      <alignment horizontal="right"/>
    </xf>
    <xf numFmtId="0" fontId="26" fillId="64" borderId="15" xfId="0" applyFont="1" applyFill="1" applyBorder="1" applyAlignment="1">
      <alignment horizontal="right" vertical="center"/>
    </xf>
    <xf numFmtId="0" fontId="25" fillId="64" borderId="0" xfId="0" applyFont="1" applyFill="1" applyAlignment="1">
      <alignment horizontal="right" vertical="center"/>
    </xf>
    <xf numFmtId="0" fontId="26" fillId="64" borderId="12" xfId="0" applyFont="1" applyFill="1" applyBorder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274" fontId="20" fillId="64" borderId="0" xfId="0" applyNumberFormat="1" applyFont="1" applyFill="1" applyAlignment="1">
      <alignment wrapText="1"/>
    </xf>
    <xf numFmtId="274" fontId="20" fillId="64" borderId="0" xfId="0" applyNumberFormat="1" applyFont="1" applyFill="1" applyBorder="1" applyAlignment="1">
      <alignment wrapText="1"/>
    </xf>
    <xf numFmtId="274" fontId="26" fillId="64" borderId="24" xfId="0" applyNumberFormat="1" applyFont="1" applyFill="1" applyBorder="1" applyAlignment="1">
      <alignment horizontal="right" vertical="center"/>
    </xf>
    <xf numFmtId="274" fontId="26" fillId="64" borderId="15" xfId="0" applyNumberFormat="1" applyFont="1" applyFill="1" applyBorder="1" applyAlignment="1">
      <alignment horizontal="right" vertical="center"/>
    </xf>
    <xf numFmtId="275" fontId="25" fillId="64" borderId="0" xfId="1692" applyNumberFormat="1" applyFont="1" applyFill="1" applyAlignment="1">
      <alignment horizontal="right" vertical="center"/>
    </xf>
    <xf numFmtId="275" fontId="26" fillId="64" borderId="32" xfId="1692" applyNumberFormat="1" applyFont="1" applyFill="1" applyBorder="1" applyAlignment="1">
      <alignment horizontal="right" vertical="center"/>
    </xf>
    <xf numFmtId="275" fontId="26" fillId="64" borderId="12" xfId="1692" applyNumberFormat="1" applyFont="1" applyFill="1" applyBorder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/>
    </xf>
    <xf numFmtId="275" fontId="0" fillId="64" borderId="0" xfId="1692" applyNumberFormat="1" applyFont="1" applyFill="1" applyAlignment="1">
      <alignment horizontal="right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12" xfId="1692" applyNumberFormat="1" applyFont="1" applyFill="1" applyBorder="1" applyAlignment="1">
      <alignment horizontal="right" vertical="center" wrapText="1"/>
    </xf>
    <xf numFmtId="275" fontId="21" fillId="64" borderId="0" xfId="1692" applyNumberFormat="1" applyFont="1" applyFill="1" applyAlignment="1">
      <alignment horizontal="right" vertical="center"/>
    </xf>
    <xf numFmtId="275" fontId="25" fillId="64" borderId="0" xfId="1692" applyNumberFormat="1" applyFont="1" applyFill="1" applyBorder="1" applyAlignment="1">
      <alignment horizontal="right" vertical="center"/>
    </xf>
    <xf numFmtId="274" fontId="185" fillId="64" borderId="24" xfId="0" applyNumberFormat="1" applyFont="1" applyFill="1" applyBorder="1" applyAlignment="1">
      <alignment wrapText="1"/>
    </xf>
    <xf numFmtId="274" fontId="185" fillId="64" borderId="0" xfId="0" applyNumberFormat="1" applyFont="1" applyFill="1" applyAlignment="1">
      <alignment wrapText="1"/>
    </xf>
    <xf numFmtId="0" fontId="20" fillId="64" borderId="0" xfId="0" applyFont="1" applyFill="1" applyAlignment="1">
      <alignment vertical="center" wrapText="1"/>
    </xf>
    <xf numFmtId="0" fontId="20" fillId="64" borderId="0" xfId="0" applyFont="1" applyFill="1" applyAlignment="1">
      <alignment vertical="center"/>
    </xf>
    <xf numFmtId="0" fontId="186" fillId="64" borderId="0" xfId="0" applyFont="1" applyFill="1"/>
    <xf numFmtId="0" fontId="185" fillId="64" borderId="0" xfId="0" applyFont="1" applyFill="1" applyAlignment="1">
      <alignment vertical="center"/>
    </xf>
    <xf numFmtId="275" fontId="26" fillId="64" borderId="0" xfId="1692" applyNumberFormat="1" applyFont="1" applyFill="1" applyAlignment="1">
      <alignment horizontal="right" vertical="center"/>
    </xf>
    <xf numFmtId="274" fontId="24" fillId="64" borderId="0" xfId="0" applyNumberFormat="1" applyFont="1" applyFill="1" applyAlignment="1">
      <alignment horizontal="right"/>
    </xf>
    <xf numFmtId="274" fontId="20" fillId="64" borderId="12" xfId="0" applyNumberFormat="1" applyFont="1" applyFill="1" applyBorder="1" applyAlignment="1">
      <alignment horizontal="right" wrapText="1"/>
    </xf>
    <xf numFmtId="274" fontId="25" fillId="64" borderId="0" xfId="0" applyNumberFormat="1" applyFont="1" applyFill="1" applyBorder="1" applyAlignment="1">
      <alignment wrapText="1"/>
    </xf>
    <xf numFmtId="274" fontId="25" fillId="64" borderId="12" xfId="0" applyNumberFormat="1" applyFont="1" applyFill="1" applyBorder="1" applyAlignment="1">
      <alignment wrapText="1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3" fontId="185" fillId="77" borderId="12" xfId="0" applyNumberFormat="1" applyFont="1" applyFill="1" applyBorder="1" applyAlignment="1">
      <alignment horizontal="right" vertical="center"/>
    </xf>
    <xf numFmtId="0" fontId="20" fillId="77" borderId="0" xfId="0" applyFont="1" applyFill="1" applyAlignment="1">
      <alignment vertical="center" wrapText="1"/>
    </xf>
    <xf numFmtId="275" fontId="185" fillId="77" borderId="0" xfId="1692" applyNumberFormat="1" applyFont="1" applyFill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275" fontId="26" fillId="64" borderId="0" xfId="1692" applyNumberFormat="1" applyFont="1" applyFill="1" applyAlignment="1">
      <alignment horizontal="right" vertical="center"/>
    </xf>
    <xf numFmtId="276" fontId="0" fillId="64" borderId="0" xfId="0" applyNumberFormat="1" applyFill="1" applyAlignment="1">
      <alignment horizontal="right"/>
    </xf>
    <xf numFmtId="275" fontId="26" fillId="64" borderId="0" xfId="1692" applyNumberFormat="1" applyFont="1" applyFill="1" applyAlignment="1">
      <alignment horizontal="right" vertical="center"/>
    </xf>
    <xf numFmtId="0" fontId="25" fillId="0" borderId="0" xfId="0" applyFont="1" applyFill="1" applyAlignment="1">
      <alignment horizontal="left" vertical="center" wrapText="1"/>
    </xf>
    <xf numFmtId="274" fontId="20" fillId="0" borderId="0" xfId="0" quotePrefix="1" applyNumberFormat="1" applyFont="1" applyFill="1" applyAlignment="1">
      <alignment horizontal="right" wrapText="1"/>
    </xf>
    <xf numFmtId="275" fontId="26" fillId="0" borderId="0" xfId="1692" applyNumberFormat="1" applyFont="1" applyFill="1" applyAlignment="1">
      <alignment horizontal="right" vertical="center"/>
    </xf>
    <xf numFmtId="0" fontId="25" fillId="0" borderId="0" xfId="0" applyFont="1" applyFill="1" applyAlignment="1">
      <alignment vertical="center" wrapText="1"/>
    </xf>
    <xf numFmtId="0" fontId="26" fillId="64" borderId="0" xfId="0" applyFont="1" applyFill="1" applyAlignment="1">
      <alignment horizontal="right" vertical="center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0" fontId="26" fillId="64" borderId="0" xfId="0" applyFont="1" applyFill="1" applyAlignment="1">
      <alignment horizontal="right" vertical="center" wrapText="1"/>
    </xf>
    <xf numFmtId="0" fontId="26" fillId="64" borderId="0" xfId="0" applyFont="1" applyFill="1" applyBorder="1" applyAlignment="1">
      <alignment horizontal="right" vertical="center"/>
    </xf>
    <xf numFmtId="0" fontId="26" fillId="64" borderId="0" xfId="0" applyFont="1" applyFill="1" applyBorder="1" applyAlignment="1">
      <alignment horizontal="center" vertical="center"/>
    </xf>
    <xf numFmtId="274" fontId="24" fillId="64" borderId="0" xfId="0" applyNumberFormat="1" applyFont="1" applyFill="1" applyBorder="1" applyAlignment="1">
      <alignment horizontal="right"/>
    </xf>
    <xf numFmtId="275" fontId="26" fillId="64" borderId="0" xfId="1692" applyNumberFormat="1" applyFont="1" applyFill="1" applyBorder="1" applyAlignment="1">
      <alignment horizontal="right" vertical="center"/>
    </xf>
    <xf numFmtId="0" fontId="25" fillId="64" borderId="0" xfId="0" applyFont="1" applyFill="1" applyBorder="1" applyAlignment="1">
      <alignment horizontal="right" vertical="center"/>
    </xf>
    <xf numFmtId="274" fontId="24" fillId="64" borderId="12" xfId="0" applyNumberFormat="1" applyFont="1" applyFill="1" applyBorder="1" applyAlignment="1">
      <alignment horizontal="right"/>
    </xf>
    <xf numFmtId="274" fontId="187" fillId="64" borderId="24" xfId="0" applyNumberFormat="1" applyFont="1" applyFill="1" applyBorder="1" applyAlignment="1">
      <alignment horizontal="right"/>
    </xf>
    <xf numFmtId="274" fontId="187" fillId="64" borderId="32" xfId="0" applyNumberFormat="1" applyFont="1" applyFill="1" applyBorder="1" applyAlignment="1">
      <alignment horizontal="right"/>
    </xf>
    <xf numFmtId="274" fontId="20" fillId="64" borderId="12" xfId="0" applyNumberFormat="1" applyFont="1" applyFill="1" applyBorder="1" applyAlignment="1">
      <alignment wrapText="1"/>
    </xf>
    <xf numFmtId="0" fontId="0" fillId="77" borderId="0" xfId="0" applyFill="1" applyBorder="1"/>
    <xf numFmtId="0" fontId="26" fillId="77" borderId="0" xfId="0" applyFont="1" applyFill="1" applyAlignment="1">
      <alignment horizontal="right" vertical="center" wrapText="1"/>
    </xf>
    <xf numFmtId="0" fontId="26" fillId="77" borderId="12" xfId="0" applyFont="1" applyFill="1" applyBorder="1" applyAlignment="1">
      <alignment horizontal="right" vertical="center" wrapText="1"/>
    </xf>
    <xf numFmtId="0" fontId="26" fillId="77" borderId="0" xfId="0" applyFont="1" applyFill="1" applyAlignment="1">
      <alignment vertical="center" wrapText="1"/>
    </xf>
    <xf numFmtId="0" fontId="26" fillId="77" borderId="0" xfId="0" applyFont="1" applyFill="1" applyAlignment="1">
      <alignment horizontal="center" vertical="center" wrapText="1"/>
    </xf>
    <xf numFmtId="3" fontId="26" fillId="77" borderId="12" xfId="0" applyNumberFormat="1" applyFont="1" applyFill="1" applyBorder="1" applyAlignment="1">
      <alignment vertical="center" wrapText="1"/>
    </xf>
    <xf numFmtId="3" fontId="26" fillId="77" borderId="12" xfId="0" applyNumberFormat="1" applyFont="1" applyFill="1" applyBorder="1" applyAlignment="1">
      <alignment horizontal="right" vertical="center" wrapText="1"/>
    </xf>
    <xf numFmtId="0" fontId="25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3" fontId="25" fillId="77" borderId="12" xfId="0" applyNumberFormat="1" applyFont="1" applyFill="1" applyBorder="1" applyAlignment="1">
      <alignment vertical="center" wrapText="1"/>
    </xf>
    <xf numFmtId="0" fontId="25" fillId="77" borderId="12" xfId="0" applyFont="1" applyFill="1" applyBorder="1" applyAlignment="1">
      <alignment horizontal="right" vertical="center" wrapText="1"/>
    </xf>
    <xf numFmtId="0" fontId="25" fillId="77" borderId="0" xfId="0" applyFont="1" applyFill="1" applyAlignment="1">
      <alignment horizontal="right" vertical="center" wrapText="1"/>
    </xf>
    <xf numFmtId="3" fontId="26" fillId="77" borderId="24" xfId="0" applyNumberFormat="1" applyFont="1" applyFill="1" applyBorder="1" applyAlignment="1">
      <alignment vertical="center" wrapText="1"/>
    </xf>
    <xf numFmtId="274" fontId="26" fillId="64" borderId="32" xfId="1692" applyNumberFormat="1" applyFont="1" applyFill="1" applyBorder="1" applyAlignment="1">
      <alignment horizontal="right" vertical="center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0" fontId="25" fillId="77" borderId="0" xfId="0" applyFont="1" applyFill="1" applyAlignment="1">
      <alignment vertical="center" wrapText="1"/>
    </xf>
    <xf numFmtId="0" fontId="26" fillId="77" borderId="0" xfId="0" applyFont="1" applyFill="1" applyAlignment="1">
      <alignment horizontal="center" vertical="center" wrapText="1"/>
    </xf>
    <xf numFmtId="0" fontId="26" fillId="77" borderId="0" xfId="0" applyFont="1" applyFill="1" applyAlignment="1">
      <alignment horizontal="right" vertical="center" wrapText="1"/>
    </xf>
    <xf numFmtId="0" fontId="26" fillId="64" borderId="0" xfId="0" applyFont="1" applyFill="1" applyAlignment="1">
      <alignment horizontal="center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15" xfId="1692" applyNumberFormat="1" applyFont="1" applyFill="1" applyBorder="1" applyAlignment="1">
      <alignment vertical="center"/>
    </xf>
    <xf numFmtId="275" fontId="26" fillId="64" borderId="16" xfId="1692" applyNumberFormat="1" applyFont="1" applyFill="1" applyBorder="1" applyAlignment="1">
      <alignment vertical="center"/>
    </xf>
    <xf numFmtId="275" fontId="26" fillId="64" borderId="0" xfId="1692" applyNumberFormat="1" applyFont="1" applyFill="1" applyAlignment="1">
      <alignment horizontal="right" vertical="center"/>
    </xf>
    <xf numFmtId="0" fontId="26" fillId="64" borderId="12" xfId="0" applyFont="1" applyFill="1" applyBorder="1" applyAlignment="1">
      <alignment horizontal="center" vertical="center"/>
    </xf>
    <xf numFmtId="0" fontId="26" fillId="64" borderId="0" xfId="0" applyFont="1" applyFill="1" applyAlignment="1">
      <alignment vertical="center" wrapText="1"/>
    </xf>
    <xf numFmtId="0" fontId="26" fillId="64" borderId="0" xfId="0" applyFont="1" applyFill="1" applyAlignment="1">
      <alignment horizontal="center" vertical="center" wrapText="1"/>
    </xf>
    <xf numFmtId="0" fontId="26" fillId="64" borderId="12" xfId="0" applyFont="1" applyFill="1" applyBorder="1" applyAlignment="1">
      <alignment horizontal="center" vertical="center" wrapText="1"/>
    </xf>
    <xf numFmtId="0" fontId="26" fillId="64" borderId="0" xfId="0" applyFont="1" applyFill="1" applyAlignment="1">
      <alignment horizontal="right" vertical="center" wrapText="1"/>
    </xf>
    <xf numFmtId="0" fontId="26" fillId="64" borderId="12" xfId="0" applyFont="1" applyFill="1" applyBorder="1" applyAlignment="1">
      <alignment horizontal="right" vertical="center" wrapText="1"/>
    </xf>
  </cellXfs>
  <cellStyles count="1693">
    <cellStyle name="_x0005__x001c_" xfId="4"/>
    <cellStyle name="_x0005__x001c_ 2" xfId="528"/>
    <cellStyle name="_x0005__x001c_ 3" xfId="529"/>
    <cellStyle name="_x0005__x001c_ 4" xfId="530"/>
    <cellStyle name="_x0005__x001c_ 5" xfId="531"/>
    <cellStyle name="_x000d__x000a_JournalTemplate=C:\COMFO\CTALK\JOURSTD.TPL_x000d__x000a_LbStateAddress=3 3 0 251 1 89 2 311_x000d__x000a_LbStateJou" xfId="5"/>
    <cellStyle name="#" xfId="304"/>
    <cellStyle name="# ##" xfId="305"/>
    <cellStyle name="# ##%" xfId="306"/>
    <cellStyle name="#0" xfId="307"/>
    <cellStyle name="?????????? [0]_????1" xfId="308"/>
    <cellStyle name="??????????_????1" xfId="309"/>
    <cellStyle name="???????_????1" xfId="310"/>
    <cellStyle name="?’һғһ‚›ү" xfId="311"/>
    <cellStyle name="?’ћѓћ‚›‰" xfId="312"/>
    <cellStyle name="_%expense_Phyziki" xfId="532"/>
    <cellStyle name="_080604_RV_taxes" xfId="313"/>
    <cellStyle name="_080606 RV_last" xfId="314"/>
    <cellStyle name="_080606_Leila_upd" xfId="315"/>
    <cellStyle name="_3_TVEB_08_I_Placements with other banks" xfId="533"/>
    <cellStyle name="_3_TVEB_08_I_Placements with other banks (3)" xfId="534"/>
    <cellStyle name="_5.1" xfId="316"/>
    <cellStyle name="_A4 TS Metallurg 05-06-07" xfId="317"/>
    <cellStyle name="_AL_ U_ AL_07_Sales_COGS" xfId="318"/>
    <cellStyle name="_BoC_12m07_G_Treasury_G-500-510_KAS" xfId="535"/>
    <cellStyle name="_Book1" xfId="319"/>
    <cellStyle name="_Book2" xfId="320"/>
    <cellStyle name="_Cash count WPz" xfId="321"/>
    <cellStyle name="_Caspi Neft_06_C 3_Planning Analytical Review_" xfId="322"/>
    <cellStyle name="_Caspi Neft_06_L_Intangible assets_BR_1" xfId="323"/>
    <cellStyle name="_CN_03-05_Transition_21 04 08" xfId="324"/>
    <cellStyle name="_Copy of CN_06_TB_SCK" xfId="325"/>
    <cellStyle name="_Copy of TVEB_08_O_Other Assets_chernovik" xfId="536"/>
    <cellStyle name="_Disclosures RV 07" xfId="326"/>
    <cellStyle name="_EB_06_G_Treasury_Interbank" xfId="537"/>
    <cellStyle name="_EB_06_G_Treasury_KTE" xfId="327"/>
    <cellStyle name="_EB_08(6m)_J_Lending_VK, BM" xfId="6"/>
    <cellStyle name="_EB_08(6m)_J_Lending_VK, BM 2" xfId="7"/>
    <cellStyle name="_EB_6months08_G-64_Cash_count" xfId="328"/>
    <cellStyle name="_EB_G_31.12.07_Treasury_BR" xfId="329"/>
    <cellStyle name="_EFPK_K_PPE" xfId="330"/>
    <cellStyle name="_EI G_Securities 07" xfId="331"/>
    <cellStyle name="_F.21_BS_disclosures" xfId="8"/>
    <cellStyle name="_F-2 EFPK_07_TB" xfId="332"/>
    <cellStyle name="_FMIC stock take_Almaty-15.02.08" xfId="333"/>
    <cellStyle name="_G_07_Securities and reverse REPO" xfId="538"/>
    <cellStyle name="_G-4 " xfId="334"/>
    <cellStyle name="_Homecredit_2008_X_Interest income_LKh_6.02.09" xfId="539"/>
    <cellStyle name="_I-85 (2)" xfId="335"/>
    <cellStyle name="_IBA forex revaluation 12 months 2007" xfId="540"/>
    <cellStyle name="_IBA_2007_G_Cash and Treasury Management 010308" xfId="541"/>
    <cellStyle name="_Interest expense" xfId="542"/>
    <cellStyle name="_Intr.x on other oper" xfId="543"/>
    <cellStyle name="_J_Loans to customers_TVEB'08_VLAD" xfId="544"/>
    <cellStyle name="_J_WP_loans_template" xfId="9"/>
    <cellStyle name="_J-245_weighted average" xfId="336"/>
    <cellStyle name="_Lariba_08_X_Other_incomeexpense_111208" xfId="545"/>
    <cellStyle name="_Lariba_08_X_P&amp;L_testing" xfId="546"/>
    <cellStyle name="_Metallurg_K_PPE" xfId="337"/>
    <cellStyle name="_Metallurg_LLC_07_Final_Trial_Balance" xfId="338"/>
    <cellStyle name="_Metallurg_S_Taxes" xfId="339"/>
    <cellStyle name="_My Template" xfId="340"/>
    <cellStyle name="_normální" xfId="547"/>
    <cellStyle name="_PBC" xfId="548"/>
    <cellStyle name="_PERSONAL" xfId="341"/>
    <cellStyle name="_PERSONAL_1" xfId="342"/>
    <cellStyle name="_Rudnenskyi vodokanal_06_U_Sales" xfId="343"/>
    <cellStyle name="_Salary" xfId="10"/>
    <cellStyle name="_Sheet1" xfId="344"/>
    <cellStyle name="_Sheet6" xfId="549"/>
    <cellStyle name="_Subsidary" xfId="550"/>
    <cellStyle name="_TB_2006_final" xfId="345"/>
    <cellStyle name="_TSB_06_G_Tresury_Ali_Zha_Final" xfId="551"/>
    <cellStyle name="_U_ AL_07_Sales_COGS" xfId="346"/>
    <cellStyle name="_U_Revenue_CN_07" xfId="347"/>
    <cellStyle name="_UMZ_2006_K_PPE_AinurZh_1st_review" xfId="348"/>
    <cellStyle name="_WP_loans_template - new - DRAFT" xfId="552"/>
    <cellStyle name="_X_PL_RLKZ_WP_ATA_Sharip.D" xfId="349"/>
    <cellStyle name="_X-10" xfId="553"/>
    <cellStyle name="_X-120" xfId="554"/>
    <cellStyle name="_X-95" xfId="555"/>
    <cellStyle name="_Дебиторка по цессии (нояб 2008) финал" xfId="350"/>
    <cellStyle name="_Копия УТВЕРЖДЕННЫЙ БЮДЖЕТ на 2004 год(формат КМГ)" xfId="351"/>
    <cellStyle name="_Прил_15_311208" xfId="352"/>
    <cellStyle name="_Прил_15_311208_02.02" xfId="353"/>
    <cellStyle name="”?ќђќ‘ћ‚›‰" xfId="354"/>
    <cellStyle name="”?қђқ‘һ‚›ү" xfId="355"/>
    <cellStyle name="”?љ‘?ђһ‚ђққ›ү" xfId="356"/>
    <cellStyle name="”?љ‘?ђћ‚ђќќ›‰" xfId="357"/>
    <cellStyle name="”€ќђќ‘ћ‚›‰" xfId="358"/>
    <cellStyle name="”€қђқ‘һ‚›ү" xfId="359"/>
    <cellStyle name="”€љ‘€ђһ‚ђққ›ү" xfId="360"/>
    <cellStyle name="”€љ‘€ђћ‚ђќќ›‰" xfId="361"/>
    <cellStyle name="”ќђќ‘ћ‚›‰" xfId="362"/>
    <cellStyle name="”љ‘ђћ‚ђќќ›‰" xfId="363"/>
    <cellStyle name="„…ќ…†ќ›‰" xfId="364"/>
    <cellStyle name="„…қ…†қ›ү" xfId="365"/>
    <cellStyle name="€’һғһ‚›ү" xfId="366"/>
    <cellStyle name="€’ћѓћ‚›‰" xfId="367"/>
    <cellStyle name="=C:\WINDOWS\SYSTEM32\COMMAND.COM" xfId="556"/>
    <cellStyle name="‡ђѓћ‹ћ‚ћљ1" xfId="368"/>
    <cellStyle name="‡ђѓћ‹ћ‚ћљ2" xfId="369"/>
    <cellStyle name="•W_laroux" xfId="557"/>
    <cellStyle name="•WЏЂ_ЉO‰?—a‹?" xfId="11"/>
    <cellStyle name="’ћѓћ‚›‰" xfId="370"/>
    <cellStyle name="W_OÝaà" xfId="12"/>
    <cellStyle name="0.00%" xfId="371"/>
    <cellStyle name="1 000 Kc_List1" xfId="372"/>
    <cellStyle name="1.0 TITLE" xfId="373"/>
    <cellStyle name="1.1 TITLE" xfId="374"/>
    <cellStyle name="1Normal" xfId="375"/>
    <cellStyle name="20% - Accent1 2" xfId="13"/>
    <cellStyle name="20% - Accent1 3" xfId="14"/>
    <cellStyle name="20% - Accent1 4" xfId="15"/>
    <cellStyle name="20% - Accent2 2" xfId="16"/>
    <cellStyle name="20% - Accent2 3" xfId="17"/>
    <cellStyle name="20% - Accent2 4" xfId="18"/>
    <cellStyle name="20% - Accent3 2" xfId="19"/>
    <cellStyle name="20% - Accent3 3" xfId="20"/>
    <cellStyle name="20% - Accent3 4" xfId="21"/>
    <cellStyle name="20% - Accent4 2" xfId="22"/>
    <cellStyle name="20% - Accent4 3" xfId="23"/>
    <cellStyle name="20% - Accent4 4" xfId="24"/>
    <cellStyle name="20% - Accent5 2" xfId="25"/>
    <cellStyle name="20% - Accent5 3" xfId="26"/>
    <cellStyle name="20% - Accent5 4" xfId="27"/>
    <cellStyle name="20% - Accent6 2" xfId="28"/>
    <cellStyle name="20% - Accent6 3" xfId="29"/>
    <cellStyle name="20% - Accent6 4" xfId="30"/>
    <cellStyle name="20% - Акцент1 2" xfId="1458"/>
    <cellStyle name="20% - Акцент1 3" xfId="1521"/>
    <cellStyle name="20% - Акцент1 4" xfId="1557"/>
    <cellStyle name="20% - Акцент1 5" xfId="376"/>
    <cellStyle name="20% - Акцент2 2" xfId="1462"/>
    <cellStyle name="20% - Акцент2 3" xfId="1525"/>
    <cellStyle name="20% - Акцент2 4" xfId="1558"/>
    <cellStyle name="20% - Акцент2 5" xfId="377"/>
    <cellStyle name="20% - Акцент3 2" xfId="1466"/>
    <cellStyle name="20% - Акцент3 3" xfId="1529"/>
    <cellStyle name="20% - Акцент3 4" xfId="1559"/>
    <cellStyle name="20% - Акцент3 5" xfId="378"/>
    <cellStyle name="20% - Акцент4 2" xfId="1470"/>
    <cellStyle name="20% - Акцент4 3" xfId="1533"/>
    <cellStyle name="20% - Акцент4 4" xfId="1560"/>
    <cellStyle name="20% - Акцент4 5" xfId="379"/>
    <cellStyle name="20% - Акцент5 2" xfId="1474"/>
    <cellStyle name="20% - Акцент5 3" xfId="1537"/>
    <cellStyle name="20% - Акцент5 4" xfId="1561"/>
    <cellStyle name="20% - Акцент5 5" xfId="380"/>
    <cellStyle name="20% - Акцент6 2" xfId="1478"/>
    <cellStyle name="20% - Акцент6 3" xfId="1541"/>
    <cellStyle name="20% - Акцент6 4" xfId="1562"/>
    <cellStyle name="20% - Акцент6 5" xfId="381"/>
    <cellStyle name="40% - Accent1 2" xfId="31"/>
    <cellStyle name="40% - Accent1 3" xfId="32"/>
    <cellStyle name="40% - Accent1 4" xfId="33"/>
    <cellStyle name="40% - Accent2 2" xfId="34"/>
    <cellStyle name="40% - Accent2 3" xfId="35"/>
    <cellStyle name="40% - Accent2 4" xfId="36"/>
    <cellStyle name="40% - Accent3 2" xfId="37"/>
    <cellStyle name="40% - Accent3 3" xfId="38"/>
    <cellStyle name="40% - Accent3 4" xfId="39"/>
    <cellStyle name="40% - Accent4 2" xfId="40"/>
    <cellStyle name="40% - Accent4 3" xfId="41"/>
    <cellStyle name="40% - Accent4 4" xfId="42"/>
    <cellStyle name="40% - Accent5 2" xfId="43"/>
    <cellStyle name="40% - Accent5 3" xfId="44"/>
    <cellStyle name="40% - Accent5 4" xfId="45"/>
    <cellStyle name="40% - Accent6 2" xfId="46"/>
    <cellStyle name="40% - Accent6 3" xfId="47"/>
    <cellStyle name="40% - Accent6 4" xfId="48"/>
    <cellStyle name="40% - Акцент1 2" xfId="1459"/>
    <cellStyle name="40% - Акцент1 3" xfId="1522"/>
    <cellStyle name="40% - Акцент1 4" xfId="1563"/>
    <cellStyle name="40% - Акцент1 5" xfId="382"/>
    <cellStyle name="40% - Акцент2 2" xfId="1463"/>
    <cellStyle name="40% - Акцент2 3" xfId="1526"/>
    <cellStyle name="40% - Акцент2 4" xfId="1564"/>
    <cellStyle name="40% - Акцент2 5" xfId="383"/>
    <cellStyle name="40% - Акцент3 2" xfId="1467"/>
    <cellStyle name="40% - Акцент3 3" xfId="1530"/>
    <cellStyle name="40% - Акцент3 4" xfId="1565"/>
    <cellStyle name="40% - Акцент3 5" xfId="384"/>
    <cellStyle name="40% - Акцент4 2" xfId="1471"/>
    <cellStyle name="40% - Акцент4 3" xfId="1534"/>
    <cellStyle name="40% - Акцент4 4" xfId="1566"/>
    <cellStyle name="40% - Акцент4 5" xfId="385"/>
    <cellStyle name="40% - Акцент5 2" xfId="1475"/>
    <cellStyle name="40% - Акцент5 3" xfId="1538"/>
    <cellStyle name="40% - Акцент5 4" xfId="1567"/>
    <cellStyle name="40% - Акцент5 5" xfId="386"/>
    <cellStyle name="40% - Акцент6 2" xfId="1479"/>
    <cellStyle name="40% - Акцент6 3" xfId="1542"/>
    <cellStyle name="40% - Акцент6 4" xfId="1568"/>
    <cellStyle name="40% - Акцент6 5" xfId="387"/>
    <cellStyle name="60% - Accent1 2" xfId="49"/>
    <cellStyle name="60% - Accent1 3" xfId="50"/>
    <cellStyle name="60% - Accent1 4" xfId="51"/>
    <cellStyle name="60% - Accent2 2" xfId="52"/>
    <cellStyle name="60% - Accent2 3" xfId="53"/>
    <cellStyle name="60% - Accent2 4" xfId="54"/>
    <cellStyle name="60% - Accent3 2" xfId="55"/>
    <cellStyle name="60% - Accent3 3" xfId="56"/>
    <cellStyle name="60% - Accent3 4" xfId="57"/>
    <cellStyle name="60% - Accent4 2" xfId="58"/>
    <cellStyle name="60% - Accent4 3" xfId="59"/>
    <cellStyle name="60% - Accent4 4" xfId="60"/>
    <cellStyle name="60% - Accent5 2" xfId="61"/>
    <cellStyle name="60% - Accent5 3" xfId="62"/>
    <cellStyle name="60% - Accent5 4" xfId="63"/>
    <cellStyle name="60% - Accent6 2" xfId="64"/>
    <cellStyle name="60% - Accent6 3" xfId="65"/>
    <cellStyle name="60% - Accent6 4" xfId="66"/>
    <cellStyle name="60% - Акцент1 2" xfId="1460"/>
    <cellStyle name="60% - Акцент1 3" xfId="1523"/>
    <cellStyle name="60% - Акцент1 4" xfId="1569"/>
    <cellStyle name="60% - Акцент1 5" xfId="388"/>
    <cellStyle name="60% - Акцент2 2" xfId="1464"/>
    <cellStyle name="60% - Акцент2 3" xfId="1527"/>
    <cellStyle name="60% - Акцент2 4" xfId="1570"/>
    <cellStyle name="60% - Акцент2 5" xfId="389"/>
    <cellStyle name="60% - Акцент3 2" xfId="1468"/>
    <cellStyle name="60% - Акцент3 3" xfId="1531"/>
    <cellStyle name="60% - Акцент3 4" xfId="1571"/>
    <cellStyle name="60% - Акцент3 5" xfId="390"/>
    <cellStyle name="60% - Акцент4 2" xfId="1472"/>
    <cellStyle name="60% - Акцент4 3" xfId="1535"/>
    <cellStyle name="60% - Акцент4 4" xfId="1572"/>
    <cellStyle name="60% - Акцент4 5" xfId="391"/>
    <cellStyle name="60% - Акцент5 2" xfId="1476"/>
    <cellStyle name="60% - Акцент5 3" xfId="1539"/>
    <cellStyle name="60% - Акцент5 4" xfId="1573"/>
    <cellStyle name="60% - Акцент5 5" xfId="392"/>
    <cellStyle name="60% - Акцент6 2" xfId="1480"/>
    <cellStyle name="60% - Акцент6 3" xfId="1543"/>
    <cellStyle name="60% - Акцент6 4" xfId="1574"/>
    <cellStyle name="60% - Акцент6 5" xfId="393"/>
    <cellStyle name="Äåíåæíûé [0]_PERSONAL" xfId="558"/>
    <cellStyle name="Äåíåæíûé_PERSONAL" xfId="559"/>
    <cellStyle name="Accent1 2" xfId="67"/>
    <cellStyle name="Accent1 3" xfId="68"/>
    <cellStyle name="Accent1 4" xfId="69"/>
    <cellStyle name="Accent2 2" xfId="70"/>
    <cellStyle name="Accent2 3" xfId="71"/>
    <cellStyle name="Accent2 4" xfId="72"/>
    <cellStyle name="Accent3 2" xfId="73"/>
    <cellStyle name="Accent3 3" xfId="74"/>
    <cellStyle name="Accent3 4" xfId="75"/>
    <cellStyle name="Accent4 2" xfId="76"/>
    <cellStyle name="Accent4 3" xfId="77"/>
    <cellStyle name="Accent4 4" xfId="78"/>
    <cellStyle name="Accent5 2" xfId="79"/>
    <cellStyle name="Accent5 3" xfId="80"/>
    <cellStyle name="Accent5 4" xfId="81"/>
    <cellStyle name="Accent6 2" xfId="82"/>
    <cellStyle name="Accent6 3" xfId="83"/>
    <cellStyle name="Accent6 4" xfId="84"/>
    <cellStyle name="ACIKLAMA" xfId="560"/>
    <cellStyle name="args.style" xfId="561"/>
    <cellStyle name="Bad 2" xfId="85"/>
    <cellStyle name="Bad 3" xfId="86"/>
    <cellStyle name="Bad 4" xfId="87"/>
    <cellStyle name="BASLIK" xfId="562"/>
    <cellStyle name="BASLIKl" xfId="563"/>
    <cellStyle name="Body" xfId="88"/>
    <cellStyle name="Border" xfId="89"/>
    <cellStyle name="Border 2" xfId="1299"/>
    <cellStyle name="Calc Currency (0)" xfId="90"/>
    <cellStyle name="Calc Currency (0) 2" xfId="564"/>
    <cellStyle name="Calc Currency (0) 2 2" xfId="565"/>
    <cellStyle name="Calc Currency (0) 2 2 2" xfId="566"/>
    <cellStyle name="Calc Currency (0) 3" xfId="567"/>
    <cellStyle name="Calc Currency (0) 4" xfId="568"/>
    <cellStyle name="Calc Currency (0) 5" xfId="569"/>
    <cellStyle name="Calc Currency (0) 6" xfId="570"/>
    <cellStyle name="Calc Currency (2)" xfId="91"/>
    <cellStyle name="Calc Percent (0)" xfId="92"/>
    <cellStyle name="Calc Percent (1)" xfId="93"/>
    <cellStyle name="Calc Percent (1) 2" xfId="571"/>
    <cellStyle name="Calc Percent (1) 2 2" xfId="572"/>
    <cellStyle name="Calc Percent (1) 2 2 2" xfId="573"/>
    <cellStyle name="Calc Percent (1) 3" xfId="574"/>
    <cellStyle name="Calc Percent (1) 3 2" xfId="575"/>
    <cellStyle name="Calc Percent (2)" xfId="94"/>
    <cellStyle name="Calc Percent (2) 2" xfId="576"/>
    <cellStyle name="Calc Percent (2) 2 2" xfId="577"/>
    <cellStyle name="Calc Percent (2) 2 2 2" xfId="578"/>
    <cellStyle name="Calc Percent (2) 3" xfId="579"/>
    <cellStyle name="Calc Percent (2) 3 2" xfId="580"/>
    <cellStyle name="Calc Units (0)" xfId="95"/>
    <cellStyle name="Calc Units (1)" xfId="96"/>
    <cellStyle name="Calc Units (1) 2" xfId="581"/>
    <cellStyle name="Calc Units (1) 2 2" xfId="582"/>
    <cellStyle name="Calc Units (1) 2 2 2" xfId="583"/>
    <cellStyle name="Calc Units (1) 3" xfId="584"/>
    <cellStyle name="Calc Units (1) 3 2" xfId="585"/>
    <cellStyle name="Calc Units (2)" xfId="97"/>
    <cellStyle name="Calculation 2" xfId="98"/>
    <cellStyle name="Calculation 3" xfId="99"/>
    <cellStyle name="Calculation 4" xfId="100"/>
    <cellStyle name="carky [0]_List1" xfId="394"/>
    <cellStyle name="carky_List1" xfId="395"/>
    <cellStyle name="Centered Heading" xfId="396"/>
    <cellStyle name="Check Cell 2" xfId="101"/>
    <cellStyle name="Check Cell 3" xfId="102"/>
    <cellStyle name="Check Cell 4" xfId="103"/>
    <cellStyle name="Column_Title" xfId="104"/>
    <cellStyle name="Comma  - Style1" xfId="397"/>
    <cellStyle name="Comma  - Style2" xfId="398"/>
    <cellStyle name="Comma  - Style3" xfId="399"/>
    <cellStyle name="Comma  - Style4" xfId="400"/>
    <cellStyle name="Comma  - Style5" xfId="401"/>
    <cellStyle name="Comma %" xfId="402"/>
    <cellStyle name="Comma [0] 2" xfId="105"/>
    <cellStyle name="Comma [0] 2 2" xfId="1300"/>
    <cellStyle name="Comma [0] 3" xfId="106"/>
    <cellStyle name="Comma [0] 3 2" xfId="1301"/>
    <cellStyle name="Comma [00]" xfId="107"/>
    <cellStyle name="Comma 0.0" xfId="403"/>
    <cellStyle name="Comma 0.0%" xfId="404"/>
    <cellStyle name="Comma 0.00" xfId="405"/>
    <cellStyle name="Comma 0.00%" xfId="406"/>
    <cellStyle name="Comma 0.000" xfId="407"/>
    <cellStyle name="Comma 0.000%" xfId="408"/>
    <cellStyle name="Comma 10" xfId="586"/>
    <cellStyle name="Comma 11" xfId="587"/>
    <cellStyle name="Comma 12" xfId="588"/>
    <cellStyle name="Comma 13" xfId="589"/>
    <cellStyle name="Comma 14" xfId="590"/>
    <cellStyle name="Comma 15" xfId="591"/>
    <cellStyle name="Comma 16" xfId="108"/>
    <cellStyle name="Comma 16 2" xfId="592"/>
    <cellStyle name="Comma 16 2 2" xfId="593"/>
    <cellStyle name="Comma 16 2 3" xfId="594"/>
    <cellStyle name="Comma 16 3" xfId="595"/>
    <cellStyle name="Comma 16 4" xfId="596"/>
    <cellStyle name="Comma 17" xfId="597"/>
    <cellStyle name="Comma 18" xfId="598"/>
    <cellStyle name="Comma 19" xfId="599"/>
    <cellStyle name="Comma 2" xfId="109"/>
    <cellStyle name="Comma 2 10" xfId="600"/>
    <cellStyle name="Comma 2 11" xfId="601"/>
    <cellStyle name="Comma 2 12" xfId="602"/>
    <cellStyle name="Comma 2 13" xfId="603"/>
    <cellStyle name="Comma 2 14" xfId="604"/>
    <cellStyle name="Comma 2 15" xfId="605"/>
    <cellStyle name="Comma 2 16" xfId="606"/>
    <cellStyle name="Comma 2 17" xfId="607"/>
    <cellStyle name="Comma 2 18" xfId="608"/>
    <cellStyle name="Comma 2 19" xfId="609"/>
    <cellStyle name="Comma 2 2" xfId="110"/>
    <cellStyle name="Comma 2 2 10" xfId="610"/>
    <cellStyle name="Comma 2 2 11" xfId="611"/>
    <cellStyle name="Comma 2 2 12" xfId="612"/>
    <cellStyle name="Comma 2 2 13" xfId="613"/>
    <cellStyle name="Comma 2 2 2" xfId="614"/>
    <cellStyle name="Comma 2 2 2 10" xfId="615"/>
    <cellStyle name="Comma 2 2 2 11" xfId="616"/>
    <cellStyle name="Comma 2 2 2 12" xfId="617"/>
    <cellStyle name="Comma 2 2 2 2" xfId="618"/>
    <cellStyle name="Comma 2 2 2 2 10" xfId="619"/>
    <cellStyle name="Comma 2 2 2 2 11" xfId="620"/>
    <cellStyle name="Comma 2 2 2 2 12" xfId="621"/>
    <cellStyle name="Comma 2 2 2 2 2" xfId="622"/>
    <cellStyle name="Comma 2 2 2 2 2 2" xfId="623"/>
    <cellStyle name="Comma 2 2 2 2 2 3" xfId="624"/>
    <cellStyle name="Comma 2 2 2 2 3" xfId="625"/>
    <cellStyle name="Comma 2 2 2 2 4" xfId="626"/>
    <cellStyle name="Comma 2 2 2 2 5" xfId="627"/>
    <cellStyle name="Comma 2 2 2 2 6" xfId="628"/>
    <cellStyle name="Comma 2 2 2 2 7" xfId="629"/>
    <cellStyle name="Comma 2 2 2 2 8" xfId="630"/>
    <cellStyle name="Comma 2 2 2 2 9" xfId="631"/>
    <cellStyle name="Comma 2 2 2 3" xfId="632"/>
    <cellStyle name="Comma 2 2 2 3 2" xfId="633"/>
    <cellStyle name="Comma 2 2 2 3 3" xfId="634"/>
    <cellStyle name="Comma 2 2 2 4" xfId="635"/>
    <cellStyle name="Comma 2 2 2 5" xfId="636"/>
    <cellStyle name="Comma 2 2 2 6" xfId="637"/>
    <cellStyle name="Comma 2 2 2 7" xfId="638"/>
    <cellStyle name="Comma 2 2 2 8" xfId="639"/>
    <cellStyle name="Comma 2 2 2 9" xfId="640"/>
    <cellStyle name="Comma 2 2 3" xfId="641"/>
    <cellStyle name="Comma 2 2 4" xfId="642"/>
    <cellStyle name="Comma 2 2 4 2" xfId="643"/>
    <cellStyle name="Comma 2 2 4 3" xfId="644"/>
    <cellStyle name="Comma 2 2 5" xfId="645"/>
    <cellStyle name="Comma 2 2 6" xfId="646"/>
    <cellStyle name="Comma 2 2 7" xfId="647"/>
    <cellStyle name="Comma 2 2 8" xfId="648"/>
    <cellStyle name="Comma 2 2 9" xfId="649"/>
    <cellStyle name="Comma 2 20" xfId="650"/>
    <cellStyle name="Comma 2 21" xfId="651"/>
    <cellStyle name="Comma 2 22" xfId="652"/>
    <cellStyle name="Comma 2 23" xfId="653"/>
    <cellStyle name="Comma 2 24" xfId="654"/>
    <cellStyle name="Comma 2 25" xfId="655"/>
    <cellStyle name="Comma 2 26" xfId="656"/>
    <cellStyle name="Comma 2 27" xfId="657"/>
    <cellStyle name="Comma 2 28" xfId="658"/>
    <cellStyle name="Comma 2 29" xfId="659"/>
    <cellStyle name="Comma 2 3" xfId="660"/>
    <cellStyle name="Comma 2 3 2" xfId="661"/>
    <cellStyle name="Comma 2 3 2 2" xfId="662"/>
    <cellStyle name="Comma 2 30" xfId="663"/>
    <cellStyle name="Comma 2 4" xfId="664"/>
    <cellStyle name="Comma 2 5" xfId="665"/>
    <cellStyle name="Comma 2 6" xfId="666"/>
    <cellStyle name="Comma 2 7" xfId="667"/>
    <cellStyle name="Comma 2 8" xfId="668"/>
    <cellStyle name="Comma 2 9" xfId="669"/>
    <cellStyle name="Comma 20" xfId="670"/>
    <cellStyle name="Comma 24" xfId="671"/>
    <cellStyle name="Comma 24 2" xfId="672"/>
    <cellStyle name="Comma 24 3" xfId="673"/>
    <cellStyle name="Comma 25" xfId="674"/>
    <cellStyle name="Comma 26" xfId="675"/>
    <cellStyle name="Comma 27" xfId="676"/>
    <cellStyle name="Comma 3" xfId="111"/>
    <cellStyle name="Comma 3 2" xfId="677"/>
    <cellStyle name="Comma 3 2 2" xfId="112"/>
    <cellStyle name="Comma 3 2 2 2" xfId="678"/>
    <cellStyle name="Comma 3 2 3" xfId="679"/>
    <cellStyle name="Comma 3 2 4" xfId="680"/>
    <cellStyle name="Comma 3 3" xfId="681"/>
    <cellStyle name="Comma 3 4" xfId="682"/>
    <cellStyle name="Comma 3 5" xfId="1302"/>
    <cellStyle name="Comma 4" xfId="113"/>
    <cellStyle name="Comma 4 2" xfId="683"/>
    <cellStyle name="Comma 4 2 2" xfId="684"/>
    <cellStyle name="Comma 4 2 2 2" xfId="685"/>
    <cellStyle name="Comma 4 2 2 3" xfId="686"/>
    <cellStyle name="Comma 4 2 3" xfId="687"/>
    <cellStyle name="Comma 4 2 4" xfId="688"/>
    <cellStyle name="Comma 5" xfId="114"/>
    <cellStyle name="Comma 5 2" xfId="689"/>
    <cellStyle name="Comma 5 2 2" xfId="690"/>
    <cellStyle name="Comma 5 2 2 2" xfId="691"/>
    <cellStyle name="Comma 5 2 2 3" xfId="692"/>
    <cellStyle name="Comma 5 3" xfId="693"/>
    <cellStyle name="Comma 5 4" xfId="694"/>
    <cellStyle name="Comma 6" xfId="115"/>
    <cellStyle name="Comma 6 2" xfId="695"/>
    <cellStyle name="Comma 6 2 2" xfId="1328"/>
    <cellStyle name="Comma 6 2 2 2" xfId="1619"/>
    <cellStyle name="Comma 6 2 3" xfId="1388"/>
    <cellStyle name="Comma 6 2 3 2" xfId="1673"/>
    <cellStyle name="Comma 6 2 4" xfId="1599"/>
    <cellStyle name="Comma 6 3" xfId="1303"/>
    <cellStyle name="Comma 7" xfId="116"/>
    <cellStyle name="Comma 7 2" xfId="696"/>
    <cellStyle name="Comma 7 3" xfId="697"/>
    <cellStyle name="Comma 7 4" xfId="698"/>
    <cellStyle name="Comma 7 5" xfId="1304"/>
    <cellStyle name="Comma 8" xfId="117"/>
    <cellStyle name="Comma 8 2" xfId="1305"/>
    <cellStyle name="Comma 9" xfId="302"/>
    <cellStyle name="Comma 9 2" xfId="525"/>
    <cellStyle name="Comma 9 2 2" xfId="1326"/>
    <cellStyle name="Comma 9 3" xfId="699"/>
    <cellStyle name="Comma 9 4" xfId="1322"/>
    <cellStyle name="Comma_2231 IAS Financial Statements - Sep-30, 2001" xfId="523"/>
    <cellStyle name="Comma0" xfId="409"/>
    <cellStyle name="Company Name" xfId="410"/>
    <cellStyle name="Copied" xfId="118"/>
    <cellStyle name="COST1" xfId="700"/>
    <cellStyle name="CR Comma" xfId="411"/>
    <cellStyle name="CR Currency" xfId="412"/>
    <cellStyle name="CR Currency 2" xfId="701"/>
    <cellStyle name="CR Currency 2 2" xfId="702"/>
    <cellStyle name="CR Currency 3" xfId="703"/>
    <cellStyle name="Credit" xfId="119"/>
    <cellStyle name="Credit subtotal" xfId="120"/>
    <cellStyle name="Credit subtotal 2" xfId="1306"/>
    <cellStyle name="Credit Total" xfId="121"/>
    <cellStyle name="Currency %" xfId="413"/>
    <cellStyle name="Currency % 2" xfId="704"/>
    <cellStyle name="Currency % 2 2" xfId="705"/>
    <cellStyle name="Currency % 3" xfId="706"/>
    <cellStyle name="Currency [00]" xfId="122"/>
    <cellStyle name="Currency 0.0" xfId="414"/>
    <cellStyle name="Currency 0.0 2" xfId="707"/>
    <cellStyle name="Currency 0.0 2 2" xfId="708"/>
    <cellStyle name="Currency 0.0 3" xfId="709"/>
    <cellStyle name="Currency 0.0%" xfId="415"/>
    <cellStyle name="Currency 0.0% 2" xfId="710"/>
    <cellStyle name="Currency 0.0% 2 2" xfId="711"/>
    <cellStyle name="Currency 0.0% 3" xfId="712"/>
    <cellStyle name="Currency 0.0_AL_ U_ AL_07_Sales_COGS" xfId="416"/>
    <cellStyle name="Currency 0.00" xfId="417"/>
    <cellStyle name="Currency 0.00 2" xfId="713"/>
    <cellStyle name="Currency 0.00 2 2" xfId="714"/>
    <cellStyle name="Currency 0.00 3" xfId="715"/>
    <cellStyle name="Currency 0.00%" xfId="418"/>
    <cellStyle name="Currency 0.00% 2" xfId="716"/>
    <cellStyle name="Currency 0.00% 2 2" xfId="717"/>
    <cellStyle name="Currency 0.00% 3" xfId="718"/>
    <cellStyle name="Currency 0.00_AL_ U_ AL_07_Sales_COGS" xfId="419"/>
    <cellStyle name="Currency 0.000" xfId="420"/>
    <cellStyle name="Currency 0.000 2" xfId="719"/>
    <cellStyle name="Currency 0.000 2 2" xfId="720"/>
    <cellStyle name="Currency 0.000 3" xfId="721"/>
    <cellStyle name="Currency 0.000%" xfId="421"/>
    <cellStyle name="Currency 0.000% 2" xfId="722"/>
    <cellStyle name="Currency 0.000% 2 2" xfId="723"/>
    <cellStyle name="Currency 0.000% 3" xfId="724"/>
    <cellStyle name="Currency 0.000_AL_ U_ AL_07_Sales_COGS" xfId="422"/>
    <cellStyle name="Currency 2" xfId="725"/>
    <cellStyle name="Currency 2 2" xfId="726"/>
    <cellStyle name="Currency 2 3" xfId="727"/>
    <cellStyle name="Currency EN" xfId="423"/>
    <cellStyle name="Currency RU" xfId="424"/>
    <cellStyle name="Currency0" xfId="425"/>
    <cellStyle name="d" xfId="123"/>
    <cellStyle name="Date" xfId="426"/>
    <cellStyle name="Date Short" xfId="124"/>
    <cellStyle name="DateFormat" xfId="728"/>
    <cellStyle name="Debit" xfId="125"/>
    <cellStyle name="Debit subtotal" xfId="126"/>
    <cellStyle name="Debit subtotal 2" xfId="1307"/>
    <cellStyle name="Debit Total" xfId="127"/>
    <cellStyle name="DELTA" xfId="128"/>
    <cellStyle name="Dezimal__Utopia Index Index und Guidance (Deutsch)" xfId="427"/>
    <cellStyle name="Dziesietny [0]_GR (2)" xfId="428"/>
    <cellStyle name="Dziesietny_GR (2)" xfId="429"/>
    <cellStyle name="E&amp;Y House" xfId="129"/>
    <cellStyle name="Enter Currency (0)" xfId="130"/>
    <cellStyle name="Enter Currency (2)" xfId="131"/>
    <cellStyle name="Enter Units (0)" xfId="132"/>
    <cellStyle name="Enter Units (1)" xfId="133"/>
    <cellStyle name="Enter Units (1) 2" xfId="729"/>
    <cellStyle name="Enter Units (1) 2 2" xfId="730"/>
    <cellStyle name="Enter Units (1) 2 2 2" xfId="731"/>
    <cellStyle name="Enter Units (1) 3" xfId="732"/>
    <cellStyle name="Enter Units (1) 3 2" xfId="733"/>
    <cellStyle name="Enter Units (2)" xfId="134"/>
    <cellStyle name="Entered" xfId="135"/>
    <cellStyle name="Euro" xfId="136"/>
    <cellStyle name="Euro 2" xfId="734"/>
    <cellStyle name="Euro 3" xfId="735"/>
    <cellStyle name="Euro 3 2" xfId="736"/>
    <cellStyle name="Euro 3 2 2" xfId="737"/>
    <cellStyle name="Euro 4" xfId="738"/>
    <cellStyle name="Euro 5" xfId="739"/>
    <cellStyle name="ew" xfId="137"/>
    <cellStyle name="ew 2" xfId="740"/>
    <cellStyle name="Explanatory Text 2" xfId="138"/>
    <cellStyle name="Explanatory Text 3" xfId="139"/>
    <cellStyle name="Explanatory Text 4" xfId="140"/>
    <cellStyle name="F?ljde hyperl?nken_F-reports" xfId="430"/>
    <cellStyle name="Fixed" xfId="431"/>
    <cellStyle name="FIYAT" xfId="741"/>
    <cellStyle name="Följde hyperlänken_F-reports" xfId="141"/>
    <cellStyle name="Format Number Column" xfId="142"/>
    <cellStyle name="Format Number Column 2" xfId="742"/>
    <cellStyle name="g" xfId="143"/>
    <cellStyle name="g_Invoice GI" xfId="144"/>
    <cellStyle name="general" xfId="145"/>
    <cellStyle name="Good 2" xfId="146"/>
    <cellStyle name="Good 3" xfId="147"/>
    <cellStyle name="Good 4" xfId="148"/>
    <cellStyle name="Grey" xfId="149"/>
    <cellStyle name="GRUP" xfId="743"/>
    <cellStyle name="HEADER" xfId="744"/>
    <cellStyle name="Header1" xfId="150"/>
    <cellStyle name="Header2" xfId="151"/>
    <cellStyle name="Header2 2" xfId="1308"/>
    <cellStyle name="Heading" xfId="152"/>
    <cellStyle name="Heading 1 10" xfId="745"/>
    <cellStyle name="Heading 1 11" xfId="746"/>
    <cellStyle name="Heading 1 12" xfId="747"/>
    <cellStyle name="Heading 1 2" xfId="153"/>
    <cellStyle name="Heading 1 2 10" xfId="748"/>
    <cellStyle name="Heading 1 2 11" xfId="749"/>
    <cellStyle name="Heading 1 2 2" xfId="750"/>
    <cellStyle name="Heading 1 2 3" xfId="751"/>
    <cellStyle name="Heading 1 2 4" xfId="752"/>
    <cellStyle name="Heading 1 2 5" xfId="753"/>
    <cellStyle name="Heading 1 2 6" xfId="754"/>
    <cellStyle name="Heading 1 2 7" xfId="755"/>
    <cellStyle name="Heading 1 2 8" xfId="756"/>
    <cellStyle name="Heading 1 2 9" xfId="757"/>
    <cellStyle name="Heading 1 3" xfId="154"/>
    <cellStyle name="Heading 1 4" xfId="155"/>
    <cellStyle name="Heading 1 5" xfId="758"/>
    <cellStyle name="Heading 1 6" xfId="759"/>
    <cellStyle name="Heading 1 7" xfId="760"/>
    <cellStyle name="Heading 1 8" xfId="761"/>
    <cellStyle name="Heading 1 9" xfId="762"/>
    <cellStyle name="Heading 2 10" xfId="763"/>
    <cellStyle name="Heading 2 11" xfId="764"/>
    <cellStyle name="Heading 2 12" xfId="765"/>
    <cellStyle name="Heading 2 2" xfId="156"/>
    <cellStyle name="Heading 2 2 10" xfId="766"/>
    <cellStyle name="Heading 2 2 11" xfId="767"/>
    <cellStyle name="Heading 2 2 2" xfId="768"/>
    <cellStyle name="Heading 2 2 3" xfId="769"/>
    <cellStyle name="Heading 2 2 4" xfId="770"/>
    <cellStyle name="Heading 2 2 5" xfId="771"/>
    <cellStyle name="Heading 2 2 6" xfId="772"/>
    <cellStyle name="Heading 2 2 7" xfId="773"/>
    <cellStyle name="Heading 2 2 8" xfId="774"/>
    <cellStyle name="Heading 2 2 9" xfId="775"/>
    <cellStyle name="Heading 2 3" xfId="157"/>
    <cellStyle name="Heading 2 4" xfId="158"/>
    <cellStyle name="Heading 2 5" xfId="776"/>
    <cellStyle name="Heading 2 6" xfId="777"/>
    <cellStyle name="Heading 2 7" xfId="778"/>
    <cellStyle name="Heading 2 8" xfId="779"/>
    <cellStyle name="Heading 2 9" xfId="780"/>
    <cellStyle name="Heading 3 2" xfId="159"/>
    <cellStyle name="Heading 3 3" xfId="160"/>
    <cellStyle name="Heading 3 4" xfId="161"/>
    <cellStyle name="Heading 4 2" xfId="162"/>
    <cellStyle name="Heading 4 3" xfId="163"/>
    <cellStyle name="Heading 4 4" xfId="164"/>
    <cellStyle name="Heading No Underline" xfId="432"/>
    <cellStyle name="Heading With Underline" xfId="433"/>
    <cellStyle name="Hyperl?nk_F-reports" xfId="434"/>
    <cellStyle name="Hyperlänk_F-reports" xfId="165"/>
    <cellStyle name="Hyperlink 2" xfId="435"/>
    <cellStyle name="Îáû÷íûé_Adv Reconc_1" xfId="166"/>
    <cellStyle name="Input [yellow]" xfId="167"/>
    <cellStyle name="Input 2" xfId="168"/>
    <cellStyle name="Input 3" xfId="169"/>
    <cellStyle name="Input 4" xfId="170"/>
    <cellStyle name="Input Box" xfId="436"/>
    <cellStyle name="Input Cells" xfId="781"/>
    <cellStyle name="Inputnumbaccid" xfId="171"/>
    <cellStyle name="Inpyear" xfId="172"/>
    <cellStyle name="International" xfId="173"/>
    <cellStyle name="International1" xfId="174"/>
    <cellStyle name="Ivan" xfId="782"/>
    <cellStyle name="KPMG Heading 1" xfId="175"/>
    <cellStyle name="KPMG Heading 2" xfId="176"/>
    <cellStyle name="KPMG Heading 3" xfId="177"/>
    <cellStyle name="KPMG Heading 4" xfId="178"/>
    <cellStyle name="KPMG Normal" xfId="179"/>
    <cellStyle name="KPMG Normal Text" xfId="180"/>
    <cellStyle name="KPMG Normal_Cash_flow_consol_05.04" xfId="181"/>
    <cellStyle name="Link Currency (0)" xfId="182"/>
    <cellStyle name="Link Currency (2)" xfId="183"/>
    <cellStyle name="Link Units (0)" xfId="184"/>
    <cellStyle name="Link Units (1)" xfId="185"/>
    <cellStyle name="Link Units (1) 2" xfId="783"/>
    <cellStyle name="Link Units (1) 2 2" xfId="784"/>
    <cellStyle name="Link Units (1) 2 2 2" xfId="785"/>
    <cellStyle name="Link Units (1) 3" xfId="786"/>
    <cellStyle name="Link Units (1) 3 2" xfId="787"/>
    <cellStyle name="Link Units (2)" xfId="186"/>
    <cellStyle name="Linked Cell 2" xfId="187"/>
    <cellStyle name="Linked Cell 3" xfId="188"/>
    <cellStyle name="Linked Cell 4" xfId="189"/>
    <cellStyle name="Linked Cells" xfId="788"/>
    <cellStyle name="MAINHEADER" xfId="789"/>
    <cellStyle name="MARKA" xfId="790"/>
    <cellStyle name="meny_List1" xfId="437"/>
    <cellStyle name="Millares [0]_pldt" xfId="438"/>
    <cellStyle name="Millares_pldt" xfId="439"/>
    <cellStyle name="Milliers [0]_!!!GO" xfId="791"/>
    <cellStyle name="Milliers_!!!GO" xfId="792"/>
    <cellStyle name="MODEL" xfId="793"/>
    <cellStyle name="Moeda [0]_PERSONAL" xfId="440"/>
    <cellStyle name="Moeda_PERSONAL" xfId="441"/>
    <cellStyle name="Moneda [0]_pldt" xfId="442"/>
    <cellStyle name="Moneda_pldt" xfId="443"/>
    <cellStyle name="Monétaire [0]_!!!GO" xfId="794"/>
    <cellStyle name="Monétaire_!!!GO" xfId="795"/>
    <cellStyle name="Nameenter" xfId="190"/>
    <cellStyle name="Neutral 2" xfId="191"/>
    <cellStyle name="Neutral 3" xfId="192"/>
    <cellStyle name="Neutral 4" xfId="193"/>
    <cellStyle name="Norma11l" xfId="444"/>
    <cellStyle name="Normal - Style1" xfId="194"/>
    <cellStyle name="Normal - Style1 2" xfId="796"/>
    <cellStyle name="Normal - Style1 2 2" xfId="797"/>
    <cellStyle name="Normal - Style1 2 2 2" xfId="798"/>
    <cellStyle name="Normal - Style1 3" xfId="799"/>
    <cellStyle name="Normal - Style1 4" xfId="800"/>
    <cellStyle name="Normal - Style1 5" xfId="801"/>
    <cellStyle name="Normal - Style1 6" xfId="802"/>
    <cellStyle name="Normal 10" xfId="195"/>
    <cellStyle name="Normal 10 2" xfId="522"/>
    <cellStyle name="Normal 10 2 2" xfId="1324"/>
    <cellStyle name="Normal 10 3" xfId="803"/>
    <cellStyle name="Normal 10 4" xfId="1488"/>
    <cellStyle name="Normal 11" xfId="300"/>
    <cellStyle name="Normal 11 2" xfId="524"/>
    <cellStyle name="Normal 11 2 2" xfId="1325"/>
    <cellStyle name="Normal 11 3" xfId="1321"/>
    <cellStyle name="Normal 12" xfId="519"/>
    <cellStyle name="Normal 13" xfId="521"/>
    <cellStyle name="Normal 13 2" xfId="804"/>
    <cellStyle name="Normal 14" xfId="805"/>
    <cellStyle name="Normal 14 2" xfId="806"/>
    <cellStyle name="Normal 15" xfId="807"/>
    <cellStyle name="Normal 16" xfId="520"/>
    <cellStyle name="Normal 16 2" xfId="527"/>
    <cellStyle name="Normal 16 2 2" xfId="808"/>
    <cellStyle name="Normal 16 2 3" xfId="809"/>
    <cellStyle name="Normal 16 3" xfId="810"/>
    <cellStyle name="Normal 16 4" xfId="811"/>
    <cellStyle name="Normal 17" xfId="812"/>
    <cellStyle name="Normal 18" xfId="813"/>
    <cellStyle name="Normal 18 2" xfId="814"/>
    <cellStyle name="Normal 18 2 2" xfId="815"/>
    <cellStyle name="Normal 18 2 3" xfId="816"/>
    <cellStyle name="Normal 18 3" xfId="817"/>
    <cellStyle name="Normal 18 4" xfId="818"/>
    <cellStyle name="Normal 19" xfId="819"/>
    <cellStyle name="Normal 2" xfId="196"/>
    <cellStyle name="Normal 2 10" xfId="820"/>
    <cellStyle name="Normal 2 11" xfId="821"/>
    <cellStyle name="Normal 2 12" xfId="822"/>
    <cellStyle name="Normal 2 13" xfId="823"/>
    <cellStyle name="Normal 2 14" xfId="824"/>
    <cellStyle name="Normal 2 15" xfId="825"/>
    <cellStyle name="Normal 2 16" xfId="826"/>
    <cellStyle name="Normal 2 17" xfId="827"/>
    <cellStyle name="Normal 2 18" xfId="828"/>
    <cellStyle name="Normal 2 19" xfId="829"/>
    <cellStyle name="Normal 2 2" xfId="197"/>
    <cellStyle name="Normal 2 2 10" xfId="830"/>
    <cellStyle name="Normal 2 2 11" xfId="831"/>
    <cellStyle name="Normal 2 2 12" xfId="832"/>
    <cellStyle name="Normal 2 2 13" xfId="833"/>
    <cellStyle name="Normal 2 2 14" xfId="834"/>
    <cellStyle name="Normal 2 2 15" xfId="835"/>
    <cellStyle name="Normal 2 2 16" xfId="836"/>
    <cellStyle name="Normal 2 2 17" xfId="837"/>
    <cellStyle name="Normal 2 2 18" xfId="838"/>
    <cellStyle name="Normal 2 2 19" xfId="839"/>
    <cellStyle name="Normal 2 2 2" xfId="198"/>
    <cellStyle name="Normal 2 2 2 10" xfId="840"/>
    <cellStyle name="Normal 2 2 2 11" xfId="841"/>
    <cellStyle name="Normal 2 2 2 12" xfId="842"/>
    <cellStyle name="Normal 2 2 2 13" xfId="843"/>
    <cellStyle name="Normal 2 2 2 14" xfId="844"/>
    <cellStyle name="Normal 2 2 2 15" xfId="845"/>
    <cellStyle name="Normal 2 2 2 16" xfId="846"/>
    <cellStyle name="Normal 2 2 2 17" xfId="847"/>
    <cellStyle name="Normal 2 2 2 18" xfId="848"/>
    <cellStyle name="Normal 2 2 2 19" xfId="849"/>
    <cellStyle name="Normal 2 2 2 2" xfId="850"/>
    <cellStyle name="Normal 2 2 2 2 10" xfId="851"/>
    <cellStyle name="Normal 2 2 2 2 11" xfId="852"/>
    <cellStyle name="Normal 2 2 2 2 12" xfId="853"/>
    <cellStyle name="Normal 2 2 2 2 2" xfId="854"/>
    <cellStyle name="Normal 2 2 2 2 2 10" xfId="855"/>
    <cellStyle name="Normal 2 2 2 2 2 11" xfId="856"/>
    <cellStyle name="Normal 2 2 2 2 2 12" xfId="857"/>
    <cellStyle name="Normal 2 2 2 2 2 2" xfId="858"/>
    <cellStyle name="Normal 2 2 2 2 2 2 10" xfId="859"/>
    <cellStyle name="Normal 2 2 2 2 2 2 11" xfId="860"/>
    <cellStyle name="Normal 2 2 2 2 2 2 12" xfId="861"/>
    <cellStyle name="Normal 2 2 2 2 2 2 2" xfId="862"/>
    <cellStyle name="Normal 2 2 2 2 2 2 2 2" xfId="863"/>
    <cellStyle name="Normal 2 2 2 2 2 2 2 3" xfId="864"/>
    <cellStyle name="Normal 2 2 2 2 2 2 3" xfId="865"/>
    <cellStyle name="Normal 2 2 2 2 2 2 4" xfId="866"/>
    <cellStyle name="Normal 2 2 2 2 2 2 5" xfId="867"/>
    <cellStyle name="Normal 2 2 2 2 2 2 6" xfId="868"/>
    <cellStyle name="Normal 2 2 2 2 2 2 7" xfId="869"/>
    <cellStyle name="Normal 2 2 2 2 2 2 8" xfId="870"/>
    <cellStyle name="Normal 2 2 2 2 2 2 9" xfId="871"/>
    <cellStyle name="Normal 2 2 2 2 2 3" xfId="872"/>
    <cellStyle name="Normal 2 2 2 2 2 3 2" xfId="873"/>
    <cellStyle name="Normal 2 2 2 2 2 3 3" xfId="874"/>
    <cellStyle name="Normal 2 2 2 2 2 4" xfId="875"/>
    <cellStyle name="Normal 2 2 2 2 2 5" xfId="876"/>
    <cellStyle name="Normal 2 2 2 2 2 6" xfId="877"/>
    <cellStyle name="Normal 2 2 2 2 2 7" xfId="878"/>
    <cellStyle name="Normal 2 2 2 2 2 8" xfId="879"/>
    <cellStyle name="Normal 2 2 2 2 2 9" xfId="880"/>
    <cellStyle name="Normal 2 2 2 2 3" xfId="881"/>
    <cellStyle name="Normal 2 2 2 2 3 2" xfId="882"/>
    <cellStyle name="Normal 2 2 2 2 3 3" xfId="883"/>
    <cellStyle name="Normal 2 2 2 2 4" xfId="884"/>
    <cellStyle name="Normal 2 2 2 2 5" xfId="885"/>
    <cellStyle name="Normal 2 2 2 2 6" xfId="886"/>
    <cellStyle name="Normal 2 2 2 2 7" xfId="887"/>
    <cellStyle name="Normal 2 2 2 2 8" xfId="888"/>
    <cellStyle name="Normal 2 2 2 2 9" xfId="889"/>
    <cellStyle name="Normal 2 2 2 20" xfId="890"/>
    <cellStyle name="Normal 2 2 2 20 2" xfId="891"/>
    <cellStyle name="Normal 2 2 2 20 3" xfId="892"/>
    <cellStyle name="Normal 2 2 2 21" xfId="893"/>
    <cellStyle name="Normal 2 2 2 22" xfId="894"/>
    <cellStyle name="Normal 2 2 2 23" xfId="895"/>
    <cellStyle name="Normal 2 2 2 24" xfId="896"/>
    <cellStyle name="Normal 2 2 2 25" xfId="897"/>
    <cellStyle name="Normal 2 2 2 26" xfId="898"/>
    <cellStyle name="Normal 2 2 2 27" xfId="899"/>
    <cellStyle name="Normal 2 2 2 28" xfId="900"/>
    <cellStyle name="Normal 2 2 2 29" xfId="901"/>
    <cellStyle name="Normal 2 2 2 3" xfId="902"/>
    <cellStyle name="Normal 2 2 2 4" xfId="903"/>
    <cellStyle name="Normal 2 2 2 5" xfId="904"/>
    <cellStyle name="Normal 2 2 2 6" xfId="905"/>
    <cellStyle name="Normal 2 2 2 7" xfId="906"/>
    <cellStyle name="Normal 2 2 2 8" xfId="907"/>
    <cellStyle name="Normal 2 2 2 9" xfId="908"/>
    <cellStyle name="Normal 2 2 20" xfId="909"/>
    <cellStyle name="Normal 2 2 21" xfId="910"/>
    <cellStyle name="Normal 2 2 22" xfId="911"/>
    <cellStyle name="Normal 2 2 22 2" xfId="912"/>
    <cellStyle name="Normal 2 2 23" xfId="913"/>
    <cellStyle name="Normal 2 2 23 2" xfId="914"/>
    <cellStyle name="Normal 2 2 23 3" xfId="915"/>
    <cellStyle name="Normal 2 2 24" xfId="916"/>
    <cellStyle name="Normal 2 2 25" xfId="917"/>
    <cellStyle name="Normal 2 2 26" xfId="918"/>
    <cellStyle name="Normal 2 2 27" xfId="919"/>
    <cellStyle name="Normal 2 2 28" xfId="920"/>
    <cellStyle name="Normal 2 2 29" xfId="921"/>
    <cellStyle name="Normal 2 2 3" xfId="199"/>
    <cellStyle name="Normal 2 2 3 2" xfId="922"/>
    <cellStyle name="Normal 2 2 3 2 2" xfId="923"/>
    <cellStyle name="Normal 2 2 30" xfId="924"/>
    <cellStyle name="Normal 2 2 31" xfId="925"/>
    <cellStyle name="Normal 2 2 32" xfId="926"/>
    <cellStyle name="Normal 2 2 4" xfId="927"/>
    <cellStyle name="Normal 2 2 5" xfId="928"/>
    <cellStyle name="Normal 2 2 6" xfId="929"/>
    <cellStyle name="Normal 2 2 7" xfId="930"/>
    <cellStyle name="Normal 2 2 8" xfId="931"/>
    <cellStyle name="Normal 2 2 9" xfId="932"/>
    <cellStyle name="Normal 2 20" xfId="933"/>
    <cellStyle name="Normal 2 21" xfId="934"/>
    <cellStyle name="Normal 2 22" xfId="935"/>
    <cellStyle name="Normal 2 22 2" xfId="936"/>
    <cellStyle name="Normal 2 23" xfId="937"/>
    <cellStyle name="Normal 2 24" xfId="938"/>
    <cellStyle name="Normal 2 25" xfId="939"/>
    <cellStyle name="Normal 2 26" xfId="940"/>
    <cellStyle name="Normal 2 27" xfId="941"/>
    <cellStyle name="Normal 2 28" xfId="942"/>
    <cellStyle name="Normal 2 29" xfId="943"/>
    <cellStyle name="Normal 2 3" xfId="200"/>
    <cellStyle name="Normal 2 3 10" xfId="944"/>
    <cellStyle name="Normal 2 3 11" xfId="945"/>
    <cellStyle name="Normal 2 3 12" xfId="946"/>
    <cellStyle name="Normal 2 3 13" xfId="947"/>
    <cellStyle name="Normal 2 3 14" xfId="948"/>
    <cellStyle name="Normal 2 3 15" xfId="949"/>
    <cellStyle name="Normal 2 3 16" xfId="950"/>
    <cellStyle name="Normal 2 3 17" xfId="951"/>
    <cellStyle name="Normal 2 3 18" xfId="952"/>
    <cellStyle name="Normal 2 3 19" xfId="953"/>
    <cellStyle name="Normal 2 3 2" xfId="954"/>
    <cellStyle name="Normal 2 3 2 2" xfId="955"/>
    <cellStyle name="Normal 2 3 20" xfId="1309"/>
    <cellStyle name="Normal 2 3 20 2" xfId="1613"/>
    <cellStyle name="Normal 2 3 21" xfId="1381"/>
    <cellStyle name="Normal 2 3 21 2" xfId="1667"/>
    <cellStyle name="Normal 2 3 22" xfId="1550"/>
    <cellStyle name="Normal 2 3 3" xfId="956"/>
    <cellStyle name="Normal 2 3 4" xfId="957"/>
    <cellStyle name="Normal 2 3 5" xfId="958"/>
    <cellStyle name="Normal 2 3 6" xfId="959"/>
    <cellStyle name="Normal 2 3 7" xfId="960"/>
    <cellStyle name="Normal 2 3 8" xfId="961"/>
    <cellStyle name="Normal 2 3 9" xfId="962"/>
    <cellStyle name="Normal 2 30" xfId="963"/>
    <cellStyle name="Normal 2 31" xfId="964"/>
    <cellStyle name="Normal 2 32" xfId="965"/>
    <cellStyle name="Normal 2 33" xfId="966"/>
    <cellStyle name="Normal 2 34" xfId="967"/>
    <cellStyle name="Normal 2 35" xfId="968"/>
    <cellStyle name="Normal 2 36" xfId="969"/>
    <cellStyle name="Normal 2 37" xfId="970"/>
    <cellStyle name="Normal 2 37 2" xfId="1329"/>
    <cellStyle name="Normal 2 37 2 2" xfId="1620"/>
    <cellStyle name="Normal 2 37 3" xfId="1389"/>
    <cellStyle name="Normal 2 37 3 2" xfId="1674"/>
    <cellStyle name="Normal 2 37 4" xfId="1600"/>
    <cellStyle name="Normal 2 38" xfId="1433"/>
    <cellStyle name="Normal 2 4" xfId="201"/>
    <cellStyle name="Normal 2 4 10" xfId="971"/>
    <cellStyle name="Normal 2 4 11" xfId="972"/>
    <cellStyle name="Normal 2 4 12" xfId="973"/>
    <cellStyle name="Normal 2 4 13" xfId="974"/>
    <cellStyle name="Normal 2 4 14" xfId="975"/>
    <cellStyle name="Normal 2 4 15" xfId="976"/>
    <cellStyle name="Normal 2 4 16" xfId="977"/>
    <cellStyle name="Normal 2 4 17" xfId="978"/>
    <cellStyle name="Normal 2 4 18" xfId="979"/>
    <cellStyle name="Normal 2 4 19" xfId="980"/>
    <cellStyle name="Normal 2 4 2" xfId="981"/>
    <cellStyle name="Normal 2 4 20" xfId="1310"/>
    <cellStyle name="Normal 2 4 3" xfId="982"/>
    <cellStyle name="Normal 2 4 4" xfId="983"/>
    <cellStyle name="Normal 2 4 5" xfId="984"/>
    <cellStyle name="Normal 2 4 6" xfId="985"/>
    <cellStyle name="Normal 2 4 7" xfId="986"/>
    <cellStyle name="Normal 2 4 8" xfId="987"/>
    <cellStyle name="Normal 2 4 9" xfId="988"/>
    <cellStyle name="Normal 2 5" xfId="989"/>
    <cellStyle name="Normal 2 6" xfId="990"/>
    <cellStyle name="Normal 2 6 2" xfId="1330"/>
    <cellStyle name="Normal 2 6 2 2" xfId="1621"/>
    <cellStyle name="Normal 2 6 3" xfId="1390"/>
    <cellStyle name="Normal 2 6 3 2" xfId="1675"/>
    <cellStyle name="Normal 2 6 4" xfId="1601"/>
    <cellStyle name="Normal 2 7" xfId="991"/>
    <cellStyle name="Normal 2 8" xfId="992"/>
    <cellStyle name="Normal 2 9" xfId="993"/>
    <cellStyle name="Normal 20" xfId="994"/>
    <cellStyle name="Normal 21" xfId="995"/>
    <cellStyle name="Normal 22" xfId="202"/>
    <cellStyle name="Normal 23" xfId="203"/>
    <cellStyle name="Normal 24" xfId="204"/>
    <cellStyle name="Normal 25" xfId="205"/>
    <cellStyle name="Normal 25 2" xfId="996"/>
    <cellStyle name="Normal 25 2 2" xfId="997"/>
    <cellStyle name="Normal 25 2 3" xfId="998"/>
    <cellStyle name="Normal 25 3" xfId="999"/>
    <cellStyle name="Normal 25 4" xfId="1000"/>
    <cellStyle name="Normal 26" xfId="206"/>
    <cellStyle name="Normal 26 2" xfId="1001"/>
    <cellStyle name="Normal 26 2 2" xfId="1002"/>
    <cellStyle name="Normal 26 2 3" xfId="1003"/>
    <cellStyle name="Normal 26 3" xfId="1004"/>
    <cellStyle name="Normal 26 4" xfId="1005"/>
    <cellStyle name="Normal 27" xfId="207"/>
    <cellStyle name="Normal 28" xfId="208"/>
    <cellStyle name="Normal 29" xfId="209"/>
    <cellStyle name="Normal 29 2" xfId="1006"/>
    <cellStyle name="Normal 29 2 2" xfId="1007"/>
    <cellStyle name="Normal 29 2 3" xfId="1008"/>
    <cellStyle name="Normal 29 3" xfId="1009"/>
    <cellStyle name="Normal 29 4" xfId="1010"/>
    <cellStyle name="Normal 3" xfId="210"/>
    <cellStyle name="Normal 3 10" xfId="211"/>
    <cellStyle name="Normal 3 11" xfId="1011"/>
    <cellStyle name="Normal 3 12" xfId="1012"/>
    <cellStyle name="Normal 3 13" xfId="1013"/>
    <cellStyle name="Normal 3 14" xfId="1014"/>
    <cellStyle name="Normal 3 15" xfId="1015"/>
    <cellStyle name="Normal 3 16" xfId="1016"/>
    <cellStyle name="Normal 3 17" xfId="1017"/>
    <cellStyle name="Normal 3 18" xfId="1018"/>
    <cellStyle name="Normal 3 19" xfId="1019"/>
    <cellStyle name="Normal 3 2" xfId="212"/>
    <cellStyle name="Normal 3 2 2" xfId="1020"/>
    <cellStyle name="Normal 3 2 2 2" xfId="1021"/>
    <cellStyle name="Normal 3 2 3" xfId="1022"/>
    <cellStyle name="Normal 3 2 3 2" xfId="1023"/>
    <cellStyle name="Normal 3 2 4" xfId="1024"/>
    <cellStyle name="Normal 3 20" xfId="1025"/>
    <cellStyle name="Normal 3 20 2" xfId="1026"/>
    <cellStyle name="Normal 3 21" xfId="1027"/>
    <cellStyle name="Normal 3 22" xfId="1028"/>
    <cellStyle name="Normal 3 23" xfId="1029"/>
    <cellStyle name="Normal 3 24" xfId="1030"/>
    <cellStyle name="Normal 3 25" xfId="1311"/>
    <cellStyle name="Normal 3 25 2" xfId="1614"/>
    <cellStyle name="Normal 3 26" xfId="1382"/>
    <cellStyle name="Normal 3 26 2" xfId="1668"/>
    <cellStyle name="Normal 3 27" xfId="1551"/>
    <cellStyle name="Normal 3 3" xfId="1031"/>
    <cellStyle name="Normal 3 3 2" xfId="1032"/>
    <cellStyle name="Normal 3 4" xfId="1033"/>
    <cellStyle name="Normal 3 5" xfId="1034"/>
    <cellStyle name="Normal 3 6" xfId="1035"/>
    <cellStyle name="Normal 3 7" xfId="1036"/>
    <cellStyle name="Normal 3 8" xfId="1037"/>
    <cellStyle name="Normal 3 9" xfId="1038"/>
    <cellStyle name="Normal 30" xfId="1039"/>
    <cellStyle name="Normal 31" xfId="213"/>
    <cellStyle name="Normal 31 2" xfId="1040"/>
    <cellStyle name="Normal 31 2 2" xfId="1041"/>
    <cellStyle name="Normal 31 2 3" xfId="1042"/>
    <cellStyle name="Normal 31 3" xfId="1043"/>
    <cellStyle name="Normal 31 4" xfId="1044"/>
    <cellStyle name="Normal 32" xfId="214"/>
    <cellStyle name="Normal 33" xfId="215"/>
    <cellStyle name="Normal 33 2" xfId="1045"/>
    <cellStyle name="Normal 33 2 2" xfId="1046"/>
    <cellStyle name="Normal 33 2 3" xfId="1047"/>
    <cellStyle name="Normal 33 3" xfId="1048"/>
    <cellStyle name="Normal 33 4" xfId="1049"/>
    <cellStyle name="Normal 34" xfId="216"/>
    <cellStyle name="Normal 34 2" xfId="1050"/>
    <cellStyle name="Normal 34 2 2" xfId="1051"/>
    <cellStyle name="Normal 34 2 3" xfId="1052"/>
    <cellStyle name="Normal 34 3" xfId="1053"/>
    <cellStyle name="Normal 34 4" xfId="1054"/>
    <cellStyle name="Normal 35" xfId="217"/>
    <cellStyle name="Normal 35 2" xfId="1055"/>
    <cellStyle name="Normal 35 2 2" xfId="1056"/>
    <cellStyle name="Normal 35 2 3" xfId="1057"/>
    <cellStyle name="Normal 35 3" xfId="1058"/>
    <cellStyle name="Normal 35 4" xfId="1059"/>
    <cellStyle name="Normal 36" xfId="218"/>
    <cellStyle name="Normal 37" xfId="219"/>
    <cellStyle name="Normal 37 2" xfId="1060"/>
    <cellStyle name="Normal 37 2 2" xfId="1061"/>
    <cellStyle name="Normal 37 2 3" xfId="1062"/>
    <cellStyle name="Normal 37 3" xfId="1063"/>
    <cellStyle name="Normal 37 4" xfId="1064"/>
    <cellStyle name="Normal 38" xfId="220"/>
    <cellStyle name="Normal 39" xfId="221"/>
    <cellStyle name="Normal 39 2" xfId="1065"/>
    <cellStyle name="Normal 39 2 2" xfId="1066"/>
    <cellStyle name="Normal 39 2 3" xfId="1067"/>
    <cellStyle name="Normal 39 3" xfId="1068"/>
    <cellStyle name="Normal 39 4" xfId="1069"/>
    <cellStyle name="Normal 4" xfId="222"/>
    <cellStyle name="Normal 4 10" xfId="1070"/>
    <cellStyle name="Normal 4 11" xfId="1071"/>
    <cellStyle name="Normal 4 12" xfId="1072"/>
    <cellStyle name="Normal 4 13" xfId="1073"/>
    <cellStyle name="Normal 4 14" xfId="1074"/>
    <cellStyle name="Normal 4 15" xfId="1075"/>
    <cellStyle name="Normal 4 16" xfId="1076"/>
    <cellStyle name="Normal 4 17" xfId="1077"/>
    <cellStyle name="Normal 4 18" xfId="1078"/>
    <cellStyle name="Normal 4 19" xfId="1079"/>
    <cellStyle name="Normal 4 2" xfId="1080"/>
    <cellStyle name="Normal 4 2 2" xfId="1081"/>
    <cellStyle name="Normal 4 2 2 2" xfId="1082"/>
    <cellStyle name="Normal 4 2 2 3" xfId="1083"/>
    <cellStyle name="Normal 4 2 2 4" xfId="1084"/>
    <cellStyle name="Normal 4 2 3" xfId="1085"/>
    <cellStyle name="Normal 4 2 3 2" xfId="1086"/>
    <cellStyle name="Normal 4 20" xfId="1087"/>
    <cellStyle name="Normal 4 20 2" xfId="1088"/>
    <cellStyle name="Normal 4 20 2 2" xfId="1089"/>
    <cellStyle name="Normal 4 20 2 3" xfId="1090"/>
    <cellStyle name="Normal 4 20 3" xfId="1091"/>
    <cellStyle name="Normal 4 20 4" xfId="1092"/>
    <cellStyle name="Normal 4 21" xfId="1093"/>
    <cellStyle name="Normal 4 22" xfId="1094"/>
    <cellStyle name="Normal 4 3" xfId="1095"/>
    <cellStyle name="Normal 4 3 2" xfId="1096"/>
    <cellStyle name="Normal 4 3 2 2" xfId="1097"/>
    <cellStyle name="Normal 4 3 3" xfId="1098"/>
    <cellStyle name="Normal 4 3 4" xfId="1099"/>
    <cellStyle name="Normal 4 4" xfId="1100"/>
    <cellStyle name="Normal 4 5" xfId="1101"/>
    <cellStyle name="Normal 4 6" xfId="1102"/>
    <cellStyle name="Normal 4 7" xfId="1103"/>
    <cellStyle name="Normal 4 8" xfId="1104"/>
    <cellStyle name="Normal 4 9" xfId="1105"/>
    <cellStyle name="Normal 40" xfId="223"/>
    <cellStyle name="Normal 41" xfId="224"/>
    <cellStyle name="Normal 41 2" xfId="1106"/>
    <cellStyle name="Normal 42" xfId="225"/>
    <cellStyle name="Normal 42 2" xfId="1107"/>
    <cellStyle name="Normal 42 3" xfId="1108"/>
    <cellStyle name="Normal 43" xfId="1109"/>
    <cellStyle name="Normal 44" xfId="1110"/>
    <cellStyle name="Normal 44 2" xfId="1111"/>
    <cellStyle name="Normal 44 3" xfId="1112"/>
    <cellStyle name="Normal 5" xfId="226"/>
    <cellStyle name="Normal 5 2" xfId="227"/>
    <cellStyle name="Normal 5 2 2" xfId="1113"/>
    <cellStyle name="Normal 5 2 3" xfId="1312"/>
    <cellStyle name="Normal 5 3" xfId="1114"/>
    <cellStyle name="Normal 5 4" xfId="1115"/>
    <cellStyle name="Normal 51 2" xfId="1116"/>
    <cellStyle name="Normal 51 3" xfId="1117"/>
    <cellStyle name="Normal 54" xfId="1118"/>
    <cellStyle name="Normal 6" xfId="228"/>
    <cellStyle name="Normal 6 2" xfId="1119"/>
    <cellStyle name="Normal 6 2 2" xfId="1120"/>
    <cellStyle name="Normal 6 3" xfId="1121"/>
    <cellStyle name="Normal 6 4" xfId="1122"/>
    <cellStyle name="Normal 7" xfId="229"/>
    <cellStyle name="Normal 7 16" xfId="1377"/>
    <cellStyle name="Normal 8" xfId="230"/>
    <cellStyle name="Normal 8 2" xfId="1313"/>
    <cellStyle name="Normal 9" xfId="231"/>
    <cellStyle name="Normal 9 2" xfId="1314"/>
    <cellStyle name="Normal 9 2 2" xfId="1615"/>
    <cellStyle name="Normal 9 3" xfId="1383"/>
    <cellStyle name="Normal 9 3 2" xfId="1669"/>
    <cellStyle name="Normal 9 4" xfId="1552"/>
    <cellStyle name="Normal_LB_10m08_N_Fixed and Intangible assets_YTA" xfId="1285"/>
    <cellStyle name="Normal1" xfId="1123"/>
    <cellStyle name="normální_Hocra02 Translation_Eliminations_DT 301411" xfId="1434"/>
    <cellStyle name="normalni_laroux" xfId="445"/>
    <cellStyle name="Normalny_24. 02. 97." xfId="232"/>
    <cellStyle name="Note 2" xfId="233"/>
    <cellStyle name="Note 3" xfId="234"/>
    <cellStyle name="Note 4" xfId="235"/>
    <cellStyle name="Number0DecimalStyle" xfId="446"/>
    <cellStyle name="Number10DecimalStyle" xfId="447"/>
    <cellStyle name="Number1DecimalStyle" xfId="448"/>
    <cellStyle name="Number2DecimalStyle" xfId="449"/>
    <cellStyle name="Number3DecimalStyle" xfId="450"/>
    <cellStyle name="Number4DecimalStyle" xfId="451"/>
    <cellStyle name="Number5DecimalStyle" xfId="452"/>
    <cellStyle name="Number6DecimalStyle" xfId="453"/>
    <cellStyle name="Number7DecimalStyle" xfId="454"/>
    <cellStyle name="Number8DecimalStyle" xfId="455"/>
    <cellStyle name="Number9DecimalStyle" xfId="456"/>
    <cellStyle name="Ôčíŕíńîâűé [0]_ďđĺäďđ-110_ďđĺäďđ-110 (2)" xfId="236"/>
    <cellStyle name="Œ…‹æØ‚è [0.00]_!!!GO" xfId="1124"/>
    <cellStyle name="Œ…‹æØ‚è_!!!GO" xfId="1125"/>
    <cellStyle name="Ôèíàíñîâûé [0]_Ëèñò1" xfId="237"/>
    <cellStyle name="Ôèíàíñîâûé_Ëèñò1" xfId="238"/>
    <cellStyle name="Òûñÿ÷è [0]_cogs" xfId="239"/>
    <cellStyle name="Òûñÿ÷è_cogs" xfId="240"/>
    <cellStyle name="Output 2" xfId="241"/>
    <cellStyle name="Output 3" xfId="242"/>
    <cellStyle name="Output 4" xfId="243"/>
    <cellStyle name="paint" xfId="244"/>
    <cellStyle name="per.style" xfId="1126"/>
    <cellStyle name="Percent %" xfId="457"/>
    <cellStyle name="Percent % Long Underline" xfId="458"/>
    <cellStyle name="Percent %_Worksheet in  US Financial Statements Ref. Workbook - Single Co" xfId="459"/>
    <cellStyle name="Percent (0)" xfId="245"/>
    <cellStyle name="Percent [0]" xfId="246"/>
    <cellStyle name="Percent [0] 2" xfId="1127"/>
    <cellStyle name="Percent [0] 2 2" xfId="1128"/>
    <cellStyle name="Percent [0] 2 2 2" xfId="1129"/>
    <cellStyle name="Percent [0] 3" xfId="1130"/>
    <cellStyle name="Percent [0] 3 2" xfId="1131"/>
    <cellStyle name="Percent [00]" xfId="247"/>
    <cellStyle name="Percent [2]" xfId="248"/>
    <cellStyle name="Percent 0.0%" xfId="460"/>
    <cellStyle name="Percent 0.0% Long Underline" xfId="461"/>
    <cellStyle name="Percent 0.00%" xfId="462"/>
    <cellStyle name="Percent 0.00% Long Underline" xfId="463"/>
    <cellStyle name="Percent 0.00%_5690 Ceiling test for client KZ (1)" xfId="464"/>
    <cellStyle name="Percent 0.000%" xfId="465"/>
    <cellStyle name="Percent 0.000% Long Underline" xfId="466"/>
    <cellStyle name="Percent 10" xfId="1132"/>
    <cellStyle name="Percent 2" xfId="249"/>
    <cellStyle name="Percent 2 10" xfId="1133"/>
    <cellStyle name="Percent 2 11" xfId="1134"/>
    <cellStyle name="Percent 2 12" xfId="1135"/>
    <cellStyle name="Percent 2 2" xfId="301"/>
    <cellStyle name="Percent 2 2 2" xfId="1136"/>
    <cellStyle name="Percent 2 2 2 2" xfId="1137"/>
    <cellStyle name="Percent 2 2 2 3" xfId="1138"/>
    <cellStyle name="Percent 2 2 3" xfId="1139"/>
    <cellStyle name="Percent 2 3" xfId="1140"/>
    <cellStyle name="Percent 2 4" xfId="1141"/>
    <cellStyle name="Percent 2 5" xfId="1142"/>
    <cellStyle name="Percent 2 6" xfId="1143"/>
    <cellStyle name="Percent 2 7" xfId="1144"/>
    <cellStyle name="Percent 2 8" xfId="1145"/>
    <cellStyle name="Percent 2 9" xfId="1146"/>
    <cellStyle name="Percent 3" xfId="250"/>
    <cellStyle name="Percent 3 2" xfId="1147"/>
    <cellStyle name="Percent 4" xfId="251"/>
    <cellStyle name="Percent 4 2" xfId="1148"/>
    <cellStyle name="Percent 5" xfId="252"/>
    <cellStyle name="Percent 5 2" xfId="1149"/>
    <cellStyle name="Percent 6" xfId="253"/>
    <cellStyle name="Percent 6 2" xfId="1315"/>
    <cellStyle name="Percent 7" xfId="303"/>
    <cellStyle name="Percent 7 2" xfId="526"/>
    <cellStyle name="Percent 7 2 2" xfId="1327"/>
    <cellStyle name="Percent 7 3" xfId="1323"/>
    <cellStyle name="Percent 8" xfId="1150"/>
    <cellStyle name="Percent 8 2" xfId="1151"/>
    <cellStyle name="Percent 8 2 2" xfId="1332"/>
    <cellStyle name="Percent 8 2 2 2" xfId="1623"/>
    <cellStyle name="Percent 8 2 3" xfId="1392"/>
    <cellStyle name="Percent 8 2 3 2" xfId="1677"/>
    <cellStyle name="Percent 8 2 4" xfId="1604"/>
    <cellStyle name="Percent 8 3" xfId="1331"/>
    <cellStyle name="Percent 8 3 2" xfId="1622"/>
    <cellStyle name="Percent 8 4" xfId="1391"/>
    <cellStyle name="Percent 8 4 2" xfId="1676"/>
    <cellStyle name="Percent 8 5" xfId="1603"/>
    <cellStyle name="Percent 9" xfId="1152"/>
    <cellStyle name="Percent 9 2" xfId="1333"/>
    <cellStyle name="Percent 9 2 2" xfId="1624"/>
    <cellStyle name="Percent 9 3" xfId="1393"/>
    <cellStyle name="Percent 9 3 2" xfId="1678"/>
    <cellStyle name="Percent 9 4" xfId="1605"/>
    <cellStyle name="PercentFormat" xfId="1153"/>
    <cellStyle name="PrePop Currency (0)" xfId="254"/>
    <cellStyle name="PrePop Currency (2)" xfId="255"/>
    <cellStyle name="PrePop Units (0)" xfId="256"/>
    <cellStyle name="PrePop Units (1)" xfId="257"/>
    <cellStyle name="PrePop Units (1) 2" xfId="1154"/>
    <cellStyle name="PrePop Units (1) 2 2" xfId="1155"/>
    <cellStyle name="PrePop Units (1) 2 2 2" xfId="1156"/>
    <cellStyle name="PrePop Units (1) 3" xfId="1157"/>
    <cellStyle name="PrePop Units (1) 3 2" xfId="1158"/>
    <cellStyle name="PrePop Units (2)" xfId="258"/>
    <cellStyle name="pricing" xfId="1159"/>
    <cellStyle name="PSChar" xfId="1160"/>
    <cellStyle name="qq" xfId="467"/>
    <cellStyle name="RevList" xfId="259"/>
    <cellStyle name="SAPBEXaggData" xfId="1161"/>
    <cellStyle name="SAPBEXaggData 2" xfId="1334"/>
    <cellStyle name="SAPBEXaggData 2 2" xfId="1625"/>
    <cellStyle name="SAPBEXaggData 3" xfId="1394"/>
    <cellStyle name="SAPBEXaggDataEmph" xfId="1162"/>
    <cellStyle name="SAPBEXaggDataEmph 2" xfId="1335"/>
    <cellStyle name="SAPBEXaggDataEmph 2 2" xfId="1626"/>
    <cellStyle name="SAPBEXaggDataEmph 3" xfId="1395"/>
    <cellStyle name="SAPBEXaggItem" xfId="1163"/>
    <cellStyle name="SAPBEXaggItem 2" xfId="1336"/>
    <cellStyle name="SAPBEXaggItem 2 2" xfId="1627"/>
    <cellStyle name="SAPBEXaggItem 3" xfId="1396"/>
    <cellStyle name="SAPBEXaggItemX" xfId="1164"/>
    <cellStyle name="SAPBEXaggItemX 2" xfId="1337"/>
    <cellStyle name="SAPBEXaggItemX 2 2" xfId="1628"/>
    <cellStyle name="SAPBEXaggItemX 3" xfId="1397"/>
    <cellStyle name="SAPBEXchaText" xfId="1165"/>
    <cellStyle name="SAPBEXexcBad7" xfId="1166"/>
    <cellStyle name="SAPBEXexcBad7 2" xfId="1338"/>
    <cellStyle name="SAPBEXexcBad7 2 2" xfId="1629"/>
    <cellStyle name="SAPBEXexcBad7 3" xfId="1398"/>
    <cellStyle name="SAPBEXexcBad8" xfId="1167"/>
    <cellStyle name="SAPBEXexcBad8 2" xfId="1339"/>
    <cellStyle name="SAPBEXexcBad8 2 2" xfId="1630"/>
    <cellStyle name="SAPBEXexcBad8 3" xfId="1399"/>
    <cellStyle name="SAPBEXexcBad9" xfId="1168"/>
    <cellStyle name="SAPBEXexcBad9 2" xfId="1340"/>
    <cellStyle name="SAPBEXexcBad9 2 2" xfId="1631"/>
    <cellStyle name="SAPBEXexcBad9 3" xfId="1400"/>
    <cellStyle name="SAPBEXexcCritical4" xfId="1169"/>
    <cellStyle name="SAPBEXexcCritical4 2" xfId="1341"/>
    <cellStyle name="SAPBEXexcCritical4 2 2" xfId="1632"/>
    <cellStyle name="SAPBEXexcCritical4 3" xfId="1401"/>
    <cellStyle name="SAPBEXexcCritical5" xfId="1170"/>
    <cellStyle name="SAPBEXexcCritical5 2" xfId="1342"/>
    <cellStyle name="SAPBEXexcCritical5 2 2" xfId="1633"/>
    <cellStyle name="SAPBEXexcCritical5 3" xfId="1402"/>
    <cellStyle name="SAPBEXexcCritical6" xfId="1171"/>
    <cellStyle name="SAPBEXexcCritical6 2" xfId="1343"/>
    <cellStyle name="SAPBEXexcCritical6 2 2" xfId="1634"/>
    <cellStyle name="SAPBEXexcCritical6 3" xfId="1403"/>
    <cellStyle name="SAPBEXexcGood1" xfId="1172"/>
    <cellStyle name="SAPBEXexcGood1 2" xfId="1344"/>
    <cellStyle name="SAPBEXexcGood1 2 2" xfId="1635"/>
    <cellStyle name="SAPBEXexcGood1 3" xfId="1404"/>
    <cellStyle name="SAPBEXexcGood2" xfId="1173"/>
    <cellStyle name="SAPBEXexcGood2 2" xfId="1345"/>
    <cellStyle name="SAPBEXexcGood2 2 2" xfId="1636"/>
    <cellStyle name="SAPBEXexcGood2 3" xfId="1405"/>
    <cellStyle name="SAPBEXexcGood3" xfId="1174"/>
    <cellStyle name="SAPBEXexcGood3 2" xfId="1346"/>
    <cellStyle name="SAPBEXexcGood3 2 2" xfId="1637"/>
    <cellStyle name="SAPBEXexcGood3 3" xfId="1406"/>
    <cellStyle name="SAPBEXfilterDrill" xfId="1175"/>
    <cellStyle name="SAPBEXfilterItem" xfId="1176"/>
    <cellStyle name="SAPBEXfilterText" xfId="1177"/>
    <cellStyle name="SAPBEXformats" xfId="1178"/>
    <cellStyle name="SAPBEXformats 2" xfId="1347"/>
    <cellStyle name="SAPBEXformats 2 2" xfId="1638"/>
    <cellStyle name="SAPBEXformats 3" xfId="1407"/>
    <cellStyle name="SAPBEXheaderItem" xfId="1179"/>
    <cellStyle name="SAPBEXheaderText" xfId="1180"/>
    <cellStyle name="SAPBEXHLevel0" xfId="1181"/>
    <cellStyle name="SAPBEXHLevel0 2" xfId="1348"/>
    <cellStyle name="SAPBEXHLevel0 2 2" xfId="1639"/>
    <cellStyle name="SAPBEXHLevel0 3" xfId="1408"/>
    <cellStyle name="SAPBEXHLevel0X" xfId="1182"/>
    <cellStyle name="SAPBEXHLevel0X 2" xfId="1349"/>
    <cellStyle name="SAPBEXHLevel0X 2 2" xfId="1640"/>
    <cellStyle name="SAPBEXHLevel0X 3" xfId="1409"/>
    <cellStyle name="SAPBEXHLevel1" xfId="1183"/>
    <cellStyle name="SAPBEXHLevel1 2" xfId="1350"/>
    <cellStyle name="SAPBEXHLevel1 2 2" xfId="1641"/>
    <cellStyle name="SAPBEXHLevel1 3" xfId="1410"/>
    <cellStyle name="SAPBEXHLevel1X" xfId="1184"/>
    <cellStyle name="SAPBEXHLevel1X 2" xfId="1351"/>
    <cellStyle name="SAPBEXHLevel1X 2 2" xfId="1642"/>
    <cellStyle name="SAPBEXHLevel1X 3" xfId="1411"/>
    <cellStyle name="SAPBEXHLevel2" xfId="1185"/>
    <cellStyle name="SAPBEXHLevel2 2" xfId="1352"/>
    <cellStyle name="SAPBEXHLevel2 2 2" xfId="1643"/>
    <cellStyle name="SAPBEXHLevel2 3" xfId="1412"/>
    <cellStyle name="SAPBEXHLevel2X" xfId="1186"/>
    <cellStyle name="SAPBEXHLevel2X 2" xfId="1353"/>
    <cellStyle name="SAPBEXHLevel2X 2 2" xfId="1644"/>
    <cellStyle name="SAPBEXHLevel2X 3" xfId="1413"/>
    <cellStyle name="SAPBEXHLevel3" xfId="1187"/>
    <cellStyle name="SAPBEXHLevel3 2" xfId="1354"/>
    <cellStyle name="SAPBEXHLevel3 2 2" xfId="1645"/>
    <cellStyle name="SAPBEXHLevel3 3" xfId="1414"/>
    <cellStyle name="SAPBEXHLevel3X" xfId="1188"/>
    <cellStyle name="SAPBEXHLevel3X 2" xfId="1355"/>
    <cellStyle name="SAPBEXHLevel3X 2 2" xfId="1646"/>
    <cellStyle name="SAPBEXHLevel3X 3" xfId="1415"/>
    <cellStyle name="SAPBEXresData" xfId="1189"/>
    <cellStyle name="SAPBEXresData 2" xfId="1356"/>
    <cellStyle name="SAPBEXresData 2 2" xfId="1647"/>
    <cellStyle name="SAPBEXresData 3" xfId="1416"/>
    <cellStyle name="SAPBEXresDataEmph" xfId="1190"/>
    <cellStyle name="SAPBEXresDataEmph 2" xfId="1357"/>
    <cellStyle name="SAPBEXresDataEmph 2 2" xfId="1648"/>
    <cellStyle name="SAPBEXresDataEmph 3" xfId="1417"/>
    <cellStyle name="SAPBEXresItem" xfId="1191"/>
    <cellStyle name="SAPBEXresItem 2" xfId="1358"/>
    <cellStyle name="SAPBEXresItem 2 2" xfId="1649"/>
    <cellStyle name="SAPBEXresItem 3" xfId="1418"/>
    <cellStyle name="SAPBEXresItemX" xfId="1192"/>
    <cellStyle name="SAPBEXresItemX 2" xfId="1359"/>
    <cellStyle name="SAPBEXresItemX 2 2" xfId="1650"/>
    <cellStyle name="SAPBEXresItemX 3" xfId="1419"/>
    <cellStyle name="SAPBEXstdData" xfId="1193"/>
    <cellStyle name="SAPBEXstdData 2" xfId="1360"/>
    <cellStyle name="SAPBEXstdData 2 2" xfId="1651"/>
    <cellStyle name="SAPBEXstdData 3" xfId="1420"/>
    <cellStyle name="SAPBEXstdDataEmph" xfId="1194"/>
    <cellStyle name="SAPBEXstdDataEmph 2" xfId="1361"/>
    <cellStyle name="SAPBEXstdDataEmph 2 2" xfId="1652"/>
    <cellStyle name="SAPBEXstdDataEmph 3" xfId="1421"/>
    <cellStyle name="SAPBEXstdItem" xfId="1195"/>
    <cellStyle name="SAPBEXstdItem 2" xfId="1362"/>
    <cellStyle name="SAPBEXstdItem 2 2" xfId="1653"/>
    <cellStyle name="SAPBEXstdItem 3" xfId="1422"/>
    <cellStyle name="SAPBEXstdItemX" xfId="1196"/>
    <cellStyle name="SAPBEXstdItemX 2" xfId="1363"/>
    <cellStyle name="SAPBEXstdItemX 2 2" xfId="1654"/>
    <cellStyle name="SAPBEXstdItemX 3" xfId="1423"/>
    <cellStyle name="SAPBEXtitle" xfId="1197"/>
    <cellStyle name="SAPBEXundefined" xfId="1198"/>
    <cellStyle name="SAPBEXundefined 2" xfId="1364"/>
    <cellStyle name="SAPBEXundefined 2 2" xfId="1655"/>
    <cellStyle name="SAPBEXundefined 3" xfId="1424"/>
    <cellStyle name="SEEntry" xfId="260"/>
    <cellStyle name="Separador de milhares [0]_PERSONAL" xfId="468"/>
    <cellStyle name="Separador de milhares_PERSONAL" xfId="469"/>
    <cellStyle name="small" xfId="261"/>
    <cellStyle name="SPOl" xfId="1199"/>
    <cellStyle name="SPOl 2" xfId="1200"/>
    <cellStyle name="Standard__Utopia Index Index und Guidance (Deutsch)" xfId="470"/>
    <cellStyle name="Style 1" xfId="262"/>
    <cellStyle name="Style 1 2" xfId="263"/>
    <cellStyle name="Style 1 2 2" xfId="1201"/>
    <cellStyle name="Style 1 2 3" xfId="1202"/>
    <cellStyle name="Style 1 2 4" xfId="1203"/>
    <cellStyle name="Style 1 3" xfId="1204"/>
    <cellStyle name="Style 1 4" xfId="1205"/>
    <cellStyle name="Style 1 5" xfId="1435"/>
    <cellStyle name="Style 10" xfId="471"/>
    <cellStyle name="Style 11" xfId="472"/>
    <cellStyle name="Style 12" xfId="473"/>
    <cellStyle name="Style 13" xfId="474"/>
    <cellStyle name="Style 14" xfId="475"/>
    <cellStyle name="Style 2" xfId="264"/>
    <cellStyle name="Style 3" xfId="265"/>
    <cellStyle name="Style 3 2" xfId="1206"/>
    <cellStyle name="Style 3 2 2" xfId="1207"/>
    <cellStyle name="Style 3 2 2 2" xfId="1208"/>
    <cellStyle name="Style 3 3" xfId="1209"/>
    <cellStyle name="Style 3 4" xfId="1210"/>
    <cellStyle name="Style 3 5" xfId="1211"/>
    <cellStyle name="Style 4" xfId="476"/>
    <cellStyle name="Style 4 2" xfId="1212"/>
    <cellStyle name="Style 4 2 2" xfId="1213"/>
    <cellStyle name="Style 4 2 2 2" xfId="1214"/>
    <cellStyle name="Style 4 3" xfId="1215"/>
    <cellStyle name="Style 4 4" xfId="1216"/>
    <cellStyle name="Style 4 5" xfId="1217"/>
    <cellStyle name="Style 5" xfId="477"/>
    <cellStyle name="Style 5 2" xfId="1218"/>
    <cellStyle name="Style 5 2 2" xfId="1219"/>
    <cellStyle name="Style 5 2 2 2" xfId="1220"/>
    <cellStyle name="Style 5 3" xfId="1221"/>
    <cellStyle name="Style 5 4" xfId="1222"/>
    <cellStyle name="Style 5 5" xfId="1223"/>
    <cellStyle name="Style 6" xfId="478"/>
    <cellStyle name="Style 6 2" xfId="1224"/>
    <cellStyle name="Style 6 2 2" xfId="1225"/>
    <cellStyle name="Style 6 2 2 2" xfId="1226"/>
    <cellStyle name="Style 6 3" xfId="1227"/>
    <cellStyle name="Style 6 4" xfId="1228"/>
    <cellStyle name="Style 6 5" xfId="1229"/>
    <cellStyle name="Style 7" xfId="479"/>
    <cellStyle name="Style 7 2" xfId="1230"/>
    <cellStyle name="Style 7 2 2" xfId="1231"/>
    <cellStyle name="Style 7 2 2 2" xfId="1232"/>
    <cellStyle name="Style 7 3" xfId="1233"/>
    <cellStyle name="Style 7 4" xfId="1234"/>
    <cellStyle name="Style 7 5" xfId="1235"/>
    <cellStyle name="Style 8" xfId="480"/>
    <cellStyle name="Style 8 2" xfId="1236"/>
    <cellStyle name="Style 8 2 2" xfId="1237"/>
    <cellStyle name="Style 8 2 2 2" xfId="1238"/>
    <cellStyle name="Style 8 3" xfId="1239"/>
    <cellStyle name="Style 8 4" xfId="1240"/>
    <cellStyle name="Style 8 5" xfId="1241"/>
    <cellStyle name="Style 9" xfId="481"/>
    <cellStyle name="Subtotal" xfId="266"/>
    <cellStyle name="t2" xfId="1242"/>
    <cellStyle name="Text Indent A" xfId="267"/>
    <cellStyle name="Text Indent B" xfId="268"/>
    <cellStyle name="Text Indent B 2" xfId="1243"/>
    <cellStyle name="Text Indent B 2 2" xfId="1244"/>
    <cellStyle name="Text Indent B 2 2 2" xfId="1245"/>
    <cellStyle name="Text Indent B 3" xfId="1246"/>
    <cellStyle name="Text Indent B 3 2" xfId="1247"/>
    <cellStyle name="Text Indent C" xfId="269"/>
    <cellStyle name="Text Indent C 2" xfId="1248"/>
    <cellStyle name="Text Indent C 2 2" xfId="1249"/>
    <cellStyle name="Text Indent C 2 2 2" xfId="1250"/>
    <cellStyle name="Text Indent C 3" xfId="1251"/>
    <cellStyle name="Text Indent C 3 2" xfId="1252"/>
    <cellStyle name="TextStyle" xfId="482"/>
    <cellStyle name="Tickmark" xfId="270"/>
    <cellStyle name="Tickmark 2" xfId="1253"/>
    <cellStyle name="Tickmark 2 2" xfId="1254"/>
    <cellStyle name="Tickmark 2 2 2" xfId="1255"/>
    <cellStyle name="Tickmark 3" xfId="1256"/>
    <cellStyle name="Tickmark 4" xfId="1257"/>
    <cellStyle name="Tickmark 5" xfId="1258"/>
    <cellStyle name="Tickmark 6" xfId="1259"/>
    <cellStyle name="Tioma style" xfId="1260"/>
    <cellStyle name="Title 1.0" xfId="483"/>
    <cellStyle name="Title 1.1" xfId="484"/>
    <cellStyle name="Title 1.1.1" xfId="485"/>
    <cellStyle name="Title 2" xfId="271"/>
    <cellStyle name="Title 3" xfId="272"/>
    <cellStyle name="Title 4" xfId="273"/>
    <cellStyle name="Total 10" xfId="1261"/>
    <cellStyle name="Total 11" xfId="1262"/>
    <cellStyle name="Total 12" xfId="1263"/>
    <cellStyle name="Total 2" xfId="274"/>
    <cellStyle name="Total 2 10" xfId="1264"/>
    <cellStyle name="Total 2 11" xfId="1265"/>
    <cellStyle name="Total 2 2" xfId="1266"/>
    <cellStyle name="Total 2 3" xfId="1267"/>
    <cellStyle name="Total 2 4" xfId="1268"/>
    <cellStyle name="Total 2 5" xfId="1269"/>
    <cellStyle name="Total 2 6" xfId="1270"/>
    <cellStyle name="Total 2 7" xfId="1271"/>
    <cellStyle name="Total 2 8" xfId="1272"/>
    <cellStyle name="Total 2 9" xfId="1273"/>
    <cellStyle name="Total 3" xfId="275"/>
    <cellStyle name="Total 4" xfId="276"/>
    <cellStyle name="Total 5" xfId="1274"/>
    <cellStyle name="Total 6" xfId="1275"/>
    <cellStyle name="Total 7" xfId="1276"/>
    <cellStyle name="Total 8" xfId="1277"/>
    <cellStyle name="Total 9" xfId="1278"/>
    <cellStyle name="Tusental (0)_E3 short" xfId="277"/>
    <cellStyle name="Tusental_E3 short" xfId="278"/>
    <cellStyle name="URUNKODU" xfId="1279"/>
    <cellStyle name="Valuta (0)_E3 short" xfId="279"/>
    <cellStyle name="Valuta_E3 short" xfId="280"/>
    <cellStyle name="Virgül_BİLANÇO" xfId="486"/>
    <cellStyle name="Walutowy [0]_GR (2)" xfId="487"/>
    <cellStyle name="Walutowy_GR (2)" xfId="488"/>
    <cellStyle name="Warning Text 2" xfId="281"/>
    <cellStyle name="Warning Text 3" xfId="282"/>
    <cellStyle name="Warning Text 4" xfId="283"/>
    <cellStyle name="Акцент1 2" xfId="1457"/>
    <cellStyle name="Акцент1 3" xfId="1520"/>
    <cellStyle name="Акцент1 4" xfId="1575"/>
    <cellStyle name="Акцент1 5" xfId="489"/>
    <cellStyle name="Акцент2 2" xfId="1461"/>
    <cellStyle name="Акцент2 3" xfId="1524"/>
    <cellStyle name="Акцент2 4" xfId="1576"/>
    <cellStyle name="Акцент2 5" xfId="490"/>
    <cellStyle name="Акцент3 2" xfId="1465"/>
    <cellStyle name="Акцент3 3" xfId="1528"/>
    <cellStyle name="Акцент3 4" xfId="1577"/>
    <cellStyle name="Акцент3 5" xfId="491"/>
    <cellStyle name="Акцент4 2" xfId="1469"/>
    <cellStyle name="Акцент4 3" xfId="1532"/>
    <cellStyle name="Акцент4 4" xfId="1578"/>
    <cellStyle name="Акцент4 5" xfId="492"/>
    <cellStyle name="Акцент5 2" xfId="1473"/>
    <cellStyle name="Акцент5 3" xfId="1536"/>
    <cellStyle name="Акцент5 4" xfId="1579"/>
    <cellStyle name="Акцент5 5" xfId="493"/>
    <cellStyle name="Акцент6 2" xfId="1477"/>
    <cellStyle name="Акцент6 3" xfId="1540"/>
    <cellStyle name="Акцент6 4" xfId="1580"/>
    <cellStyle name="Акцент6 5" xfId="494"/>
    <cellStyle name="Ввод  2" xfId="1449"/>
    <cellStyle name="Ввод  3" xfId="1511"/>
    <cellStyle name="Ввод  4" xfId="1581"/>
    <cellStyle name="Ввод  5" xfId="495"/>
    <cellStyle name="Виталий" xfId="496"/>
    <cellStyle name="Виталий 2" xfId="1280"/>
    <cellStyle name="Виталий 2 2" xfId="1425"/>
    <cellStyle name="Виталий 3" xfId="1387"/>
    <cellStyle name="Вывод 2" xfId="1450"/>
    <cellStyle name="Вывод 3" xfId="1512"/>
    <cellStyle name="Вывод 4" xfId="1582"/>
    <cellStyle name="Вывод 5" xfId="497"/>
    <cellStyle name="Вычисление 2" xfId="1451"/>
    <cellStyle name="Вычисление 3" xfId="1513"/>
    <cellStyle name="Вычисление 4" xfId="1583"/>
    <cellStyle name="Вычисление 5" xfId="498"/>
    <cellStyle name="Гиперссылка 2" xfId="499"/>
    <cellStyle name="Денежный 2" xfId="1281"/>
    <cellStyle name="Заголовок 1 2" xfId="1442"/>
    <cellStyle name="Заголовок 1 3" xfId="1504"/>
    <cellStyle name="Заголовок 1 4" xfId="1584"/>
    <cellStyle name="Заголовок 1 5" xfId="500"/>
    <cellStyle name="Заголовок 2 2" xfId="1443"/>
    <cellStyle name="Заголовок 2 3" xfId="1505"/>
    <cellStyle name="Заголовок 2 4" xfId="1585"/>
    <cellStyle name="Заголовок 2 5" xfId="501"/>
    <cellStyle name="Заголовок 3 2" xfId="1444"/>
    <cellStyle name="Заголовок 3 3" xfId="1506"/>
    <cellStyle name="Заголовок 3 4" xfId="1586"/>
    <cellStyle name="Заголовок 3 5" xfId="502"/>
    <cellStyle name="Заголовок 4 2" xfId="1445"/>
    <cellStyle name="Заголовок 4 3" xfId="1507"/>
    <cellStyle name="Заголовок 4 4" xfId="1587"/>
    <cellStyle name="Заголовок 4 5" xfId="503"/>
    <cellStyle name="Итог 2" xfId="1456"/>
    <cellStyle name="Итог 3" xfId="1519"/>
    <cellStyle name="Итог 4" xfId="1588"/>
    <cellStyle name="Итог 5" xfId="504"/>
    <cellStyle name="КАНДАГАЧ тел3-33-96" xfId="284"/>
    <cellStyle name="Контрольная ячейка 2" xfId="1453"/>
    <cellStyle name="Контрольная ячейка 3" xfId="1515"/>
    <cellStyle name="Контрольная ячейка 4" xfId="1589"/>
    <cellStyle name="Контрольная ячейка 5" xfId="505"/>
    <cellStyle name="Мой" xfId="285"/>
    <cellStyle name="Название 2" xfId="1441"/>
    <cellStyle name="Название 3" xfId="1503"/>
    <cellStyle name="Название 4" xfId="1590"/>
    <cellStyle name="Название 5" xfId="506"/>
    <cellStyle name="Нейтральный 2" xfId="1448"/>
    <cellStyle name="Нейтральный 3" xfId="1510"/>
    <cellStyle name="Нейтральный 4" xfId="1591"/>
    <cellStyle name="Нейтральный 5" xfId="507"/>
    <cellStyle name="Обычный" xfId="0" builtinId="0"/>
    <cellStyle name="Обычный 10" xfId="1286"/>
    <cellStyle name="Обычный 11" xfId="1298"/>
    <cellStyle name="Обычный 11 2" xfId="1373"/>
    <cellStyle name="Обычный 12" xfId="1374"/>
    <cellStyle name="Обычный 12 2" xfId="1662"/>
    <cellStyle name="Обычный 13" xfId="1378"/>
    <cellStyle name="Обычный 13 2" xfId="1664"/>
    <cellStyle name="Обычный 14" xfId="1432"/>
    <cellStyle name="Обычный 14 2" xfId="1685"/>
    <cellStyle name="Обычный 15" xfId="1499"/>
    <cellStyle name="Обычный 15 2" xfId="1687"/>
    <cellStyle name="Обычный 16" xfId="1501"/>
    <cellStyle name="Обычный 17" xfId="1547"/>
    <cellStyle name="Обычный 18" xfId="1"/>
    <cellStyle name="Обычный 2" xfId="286"/>
    <cellStyle name="Обычный 2 2" xfId="1287"/>
    <cellStyle name="Обычный 2 2 2" xfId="1545"/>
    <cellStyle name="Обычный 2 2 3" xfId="1606"/>
    <cellStyle name="Обычный 2 3" xfId="287"/>
    <cellStyle name="Обычный 2 3 2" xfId="1317"/>
    <cellStyle name="Обычный 2 4" xfId="1316"/>
    <cellStyle name="Обычный 2 4 2" xfId="1616"/>
    <cellStyle name="Обычный 2 5" xfId="1376"/>
    <cellStyle name="Обычный 2 6" xfId="1384"/>
    <cellStyle name="Обычный 2 6 2" xfId="1670"/>
    <cellStyle name="Обычный 2 7" xfId="1436"/>
    <cellStyle name="Обычный 2 8" xfId="1553"/>
    <cellStyle name="Обычный 3" xfId="288"/>
    <cellStyle name="Обычный 3 2" xfId="1437"/>
    <cellStyle name="Обычный 3 2 2" xfId="1686"/>
    <cellStyle name="Обычный 3 3" xfId="1544"/>
    <cellStyle name="Обычный 3 4" xfId="1554"/>
    <cellStyle name="Обычный 4" xfId="289"/>
    <cellStyle name="Обычный 4 2" xfId="1318"/>
    <cellStyle name="Обычный 4 2 2" xfId="1617"/>
    <cellStyle name="Обычный 4 3" xfId="1385"/>
    <cellStyle name="Обычный 4 3 2" xfId="1671"/>
    <cellStyle name="Обычный 4 4" xfId="1483"/>
    <cellStyle name="Обычный 4 5" xfId="1555"/>
    <cellStyle name="Обычный 5" xfId="1284"/>
    <cellStyle name="Обычный 5 2" xfId="1293"/>
    <cellStyle name="Обычный 5 2 2" xfId="1369"/>
    <cellStyle name="Обычный 5 2 2 2" xfId="1659"/>
    <cellStyle name="Обычный 5 2 3" xfId="1429"/>
    <cellStyle name="Обычный 5 2 3 2" xfId="1682"/>
    <cellStyle name="Обычный 5 2 4" xfId="1610"/>
    <cellStyle name="Обычный 5 3" xfId="1365"/>
    <cellStyle name="Обычный 5 4" xfId="1487"/>
    <cellStyle name="Обычный 6" xfId="1288"/>
    <cellStyle name="Обычный 6 2" xfId="1366"/>
    <cellStyle name="Обычный 6 2 2" xfId="1656"/>
    <cellStyle name="Обычный 6 3" xfId="1426"/>
    <cellStyle name="Обычный 6 3 2" xfId="1679"/>
    <cellStyle name="Обычный 6 4" xfId="1481"/>
    <cellStyle name="Обычный 6 5" xfId="1607"/>
    <cellStyle name="Обычный 7" xfId="1289"/>
    <cellStyle name="Обычный 8" xfId="1296"/>
    <cellStyle name="Обычный 9" xfId="1297"/>
    <cellStyle name="Обычный 9 2" xfId="1372"/>
    <cellStyle name="Открывавшаяся гиперссылка" xfId="290"/>
    <cellStyle name="Плохой 2" xfId="1447"/>
    <cellStyle name="Плохой 3" xfId="1509"/>
    <cellStyle name="Плохой 4" xfId="1592"/>
    <cellStyle name="Плохой 5" xfId="508"/>
    <cellStyle name="Пояснение 2" xfId="1455"/>
    <cellStyle name="Пояснение 3" xfId="1518"/>
    <cellStyle name="Пояснение 4" xfId="1593"/>
    <cellStyle name="Пояснение 5" xfId="509"/>
    <cellStyle name="Примечание 2" xfId="1482"/>
    <cellStyle name="Примечание 3" xfId="1517"/>
    <cellStyle name="Примечание 4" xfId="1594"/>
    <cellStyle name="Примечание 5" xfId="510"/>
    <cellStyle name="Процентный 2" xfId="291"/>
    <cellStyle name="Процентный 2 2" xfId="1319"/>
    <cellStyle name="Процентный 2 2 2" xfId="1618"/>
    <cellStyle name="Процентный 2 3" xfId="1386"/>
    <cellStyle name="Процентный 2 3 2" xfId="1672"/>
    <cellStyle name="Процентный 2 4" xfId="1486"/>
    <cellStyle name="Процентный 2 5" xfId="1556"/>
    <cellStyle name="Процентный 3" xfId="1440"/>
    <cellStyle name="Процентный 4" xfId="1549"/>
    <cellStyle name="Процентный 5" xfId="3"/>
    <cellStyle name="Связанная ячейка 2" xfId="1452"/>
    <cellStyle name="Связанная ячейка 3" xfId="1514"/>
    <cellStyle name="Связанная ячейка 4" xfId="1595"/>
    <cellStyle name="Связанная ячейка 5" xfId="511"/>
    <cellStyle name="Стиль 1" xfId="1282"/>
    <cellStyle name="Стиль_названий" xfId="512"/>
    <cellStyle name="Субсчет" xfId="292"/>
    <cellStyle name="Текст предупреждения 2" xfId="1454"/>
    <cellStyle name="Текст предупреждения 3" xfId="1516"/>
    <cellStyle name="Текст предупреждения 4" xfId="1596"/>
    <cellStyle name="Текст предупреждения 5" xfId="513"/>
    <cellStyle name="Текстовый" xfId="293"/>
    <cellStyle name="Тысячи [0]" xfId="294"/>
    <cellStyle name="Тысячи_010SN05" xfId="295"/>
    <cellStyle name="Үђғһ‹һ‚һљ1" xfId="514"/>
    <cellStyle name="Үђғһ‹һ‚һљ2" xfId="515"/>
    <cellStyle name="Финансовый" xfId="1692" builtinId="3"/>
    <cellStyle name="Финансовый [0] 2" xfId="296"/>
    <cellStyle name="Финансовый [0] 3" xfId="297"/>
    <cellStyle name="Финансовый [0] 3 2" xfId="1320"/>
    <cellStyle name="Финансовый [0] 4" xfId="1290"/>
    <cellStyle name="Финансовый [0] 4 2" xfId="1294"/>
    <cellStyle name="Финансовый [0] 4 2 2" xfId="1370"/>
    <cellStyle name="Финансовый [0] 4 2 2 2" xfId="1660"/>
    <cellStyle name="Финансовый [0] 4 2 3" xfId="1430"/>
    <cellStyle name="Финансовый [0] 4 2 3 2" xfId="1683"/>
    <cellStyle name="Финансовый [0] 4 2 4" xfId="1611"/>
    <cellStyle name="Финансовый [0] 4 3" xfId="1367"/>
    <cellStyle name="Финансовый [0] 4 3 2" xfId="1657"/>
    <cellStyle name="Финансовый [0] 4 4" xfId="1427"/>
    <cellStyle name="Финансовый [0] 4 4 2" xfId="1680"/>
    <cellStyle name="Финансовый [0] 4 5" xfId="1608"/>
    <cellStyle name="Финансовый 10" xfId="1498"/>
    <cellStyle name="Финансовый 11" xfId="1496"/>
    <cellStyle name="Финансовый 12" xfId="1492"/>
    <cellStyle name="Финансовый 13" xfId="1494"/>
    <cellStyle name="Финансовый 14" xfId="1497"/>
    <cellStyle name="Финансовый 15" xfId="1491"/>
    <cellStyle name="Финансовый 16" xfId="1495"/>
    <cellStyle name="Финансовый 17" xfId="1493"/>
    <cellStyle name="Финансовый 18" xfId="1489"/>
    <cellStyle name="Финансовый 19" xfId="1500"/>
    <cellStyle name="Финансовый 19 2" xfId="1688"/>
    <cellStyle name="Финансовый 2" xfId="298"/>
    <cellStyle name="Финансовый 2 2" xfId="1485"/>
    <cellStyle name="Финансовый 2 3" xfId="1439"/>
    <cellStyle name="Финансовый 20" xfId="1502"/>
    <cellStyle name="Финансовый 21" xfId="1548"/>
    <cellStyle name="Финансовый 22" xfId="1546"/>
    <cellStyle name="Финансовый 23" xfId="1598"/>
    <cellStyle name="Финансовый 24" xfId="1602"/>
    <cellStyle name="Финансовый 25" xfId="2"/>
    <cellStyle name="Финансовый 26" xfId="1689"/>
    <cellStyle name="Финансовый 27" xfId="1690"/>
    <cellStyle name="Финансовый 28" xfId="1691"/>
    <cellStyle name="Финансовый 3" xfId="1291"/>
    <cellStyle name="Финансовый 3 2" xfId="1484"/>
    <cellStyle name="Финансовый 4" xfId="1292"/>
    <cellStyle name="Финансовый 4 2" xfId="1295"/>
    <cellStyle name="Финансовый 4 2 2" xfId="1371"/>
    <cellStyle name="Финансовый 4 2 2 2" xfId="1661"/>
    <cellStyle name="Финансовый 4 2 3" xfId="1431"/>
    <cellStyle name="Финансовый 4 2 3 2" xfId="1684"/>
    <cellStyle name="Финансовый 4 2 4" xfId="1612"/>
    <cellStyle name="Финансовый 4 3" xfId="1368"/>
    <cellStyle name="Финансовый 4 3 2" xfId="1658"/>
    <cellStyle name="Финансовый 4 4" xfId="1428"/>
    <cellStyle name="Финансовый 4 4 2" xfId="1681"/>
    <cellStyle name="Финансовый 4 5" xfId="1609"/>
    <cellStyle name="Финансовый 5" xfId="1375"/>
    <cellStyle name="Финансовый 5 2" xfId="1663"/>
    <cellStyle name="Финансовый 6" xfId="1379"/>
    <cellStyle name="Финансовый 6 2" xfId="1665"/>
    <cellStyle name="Финансовый 7" xfId="1380"/>
    <cellStyle name="Финансовый 7 2" xfId="1666"/>
    <cellStyle name="Финансовый 8" xfId="1438"/>
    <cellStyle name="Финансовый 9" xfId="1490"/>
    <cellStyle name="Хороший 2" xfId="1446"/>
    <cellStyle name="Хороший 3" xfId="1508"/>
    <cellStyle name="Хороший 4" xfId="1597"/>
    <cellStyle name="Хороший 5" xfId="516"/>
    <cellStyle name="Числовой" xfId="299"/>
    <cellStyle name="Џђһ–…қ’қ›ү" xfId="517"/>
    <cellStyle name="Џђћ–…ќ’ќ›‰" xfId="518"/>
    <cellStyle name="常规_Sheet1" xfId="12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24" sqref="I24"/>
    </sheetView>
  </sheetViews>
  <sheetFormatPr defaultColWidth="9.140625" defaultRowHeight="15"/>
  <cols>
    <col min="1" max="1" width="48.28515625" style="2" customWidth="1"/>
    <col min="2" max="2" width="8.7109375" style="2" customWidth="1"/>
    <col min="3" max="3" width="17.7109375" style="7" bestFit="1" customWidth="1"/>
    <col min="4" max="4" width="1.42578125" style="2" customWidth="1"/>
    <col min="5" max="5" width="17.7109375" style="7" bestFit="1" customWidth="1"/>
    <col min="6" max="6" width="1.5703125" style="4" customWidth="1"/>
    <col min="7" max="16384" width="9.140625" style="4"/>
  </cols>
  <sheetData>
    <row r="1" spans="1:6">
      <c r="A1" s="79"/>
      <c r="B1" s="36"/>
      <c r="C1" s="54" t="s">
        <v>11</v>
      </c>
      <c r="D1" s="53"/>
      <c r="E1" s="54" t="s">
        <v>11</v>
      </c>
      <c r="F1" s="80"/>
    </row>
    <row r="2" spans="1:6" ht="15" customHeight="1">
      <c r="A2" s="79"/>
      <c r="B2" s="36"/>
      <c r="C2" s="55" t="s">
        <v>67</v>
      </c>
      <c r="D2" s="53"/>
      <c r="E2" s="55" t="s">
        <v>67</v>
      </c>
      <c r="F2" s="80"/>
    </row>
    <row r="3" spans="1:6">
      <c r="A3" s="79"/>
      <c r="B3" s="36"/>
      <c r="C3" s="54" t="s">
        <v>62</v>
      </c>
      <c r="D3" s="53"/>
      <c r="E3" s="54" t="s">
        <v>62</v>
      </c>
      <c r="F3" s="80"/>
    </row>
    <row r="4" spans="1:6">
      <c r="A4" s="79"/>
      <c r="B4" s="36"/>
      <c r="C4" s="54" t="s">
        <v>68</v>
      </c>
      <c r="D4" s="53"/>
      <c r="E4" s="54" t="s">
        <v>69</v>
      </c>
      <c r="F4" s="80"/>
    </row>
    <row r="5" spans="1:6" ht="15.75" thickBot="1">
      <c r="A5" s="79"/>
      <c r="B5" s="36"/>
      <c r="C5" s="10" t="s">
        <v>0</v>
      </c>
      <c r="D5" s="53"/>
      <c r="E5" s="10" t="s">
        <v>0</v>
      </c>
      <c r="F5" s="80"/>
    </row>
    <row r="6" spans="1:6">
      <c r="A6" s="1" t="s">
        <v>1</v>
      </c>
      <c r="B6" s="1"/>
      <c r="C6" s="12">
        <v>38373853</v>
      </c>
      <c r="D6" s="1"/>
      <c r="E6" s="12">
        <v>26712414</v>
      </c>
      <c r="F6" s="3"/>
    </row>
    <row r="7" spans="1:6" ht="15.75" thickBot="1">
      <c r="A7" s="1" t="s">
        <v>2</v>
      </c>
      <c r="B7" s="1"/>
      <c r="C7" s="13">
        <v>-10899162</v>
      </c>
      <c r="D7" s="1"/>
      <c r="E7" s="13">
        <v>-7954462</v>
      </c>
      <c r="F7" s="3"/>
    </row>
    <row r="8" spans="1:6" ht="15.75" thickBot="1">
      <c r="A8" s="39" t="s">
        <v>3</v>
      </c>
      <c r="B8" s="39"/>
      <c r="C8" s="14">
        <f>SUM(C6:C7)</f>
        <v>27474691</v>
      </c>
      <c r="D8" s="39"/>
      <c r="E8" s="14">
        <f>SUM(E6:E7)</f>
        <v>18757952</v>
      </c>
      <c r="F8" s="5"/>
    </row>
    <row r="9" spans="1:6">
      <c r="A9" s="1" t="s">
        <v>4</v>
      </c>
      <c r="B9" s="1"/>
      <c r="C9" s="12">
        <v>11070083</v>
      </c>
      <c r="D9" s="1"/>
      <c r="E9" s="12">
        <v>12871111</v>
      </c>
      <c r="F9" s="3"/>
    </row>
    <row r="10" spans="1:6" ht="15.75" thickBot="1">
      <c r="A10" s="1" t="s">
        <v>5</v>
      </c>
      <c r="B10" s="1"/>
      <c r="C10" s="13">
        <v>-1203831</v>
      </c>
      <c r="D10" s="1"/>
      <c r="E10" s="13">
        <v>-881578</v>
      </c>
      <c r="F10" s="3"/>
    </row>
    <row r="11" spans="1:6" ht="15.75" thickBot="1">
      <c r="A11" s="39" t="s">
        <v>6</v>
      </c>
      <c r="B11" s="39"/>
      <c r="C11" s="14">
        <f>SUM(C9:C10)</f>
        <v>9866252</v>
      </c>
      <c r="D11" s="39"/>
      <c r="E11" s="14">
        <f>SUM(E9:E10)</f>
        <v>11989533</v>
      </c>
      <c r="F11" s="5"/>
    </row>
    <row r="12" spans="1:6" ht="51">
      <c r="A12" s="1" t="s">
        <v>50</v>
      </c>
      <c r="B12" s="1"/>
      <c r="C12" s="12">
        <v>-72516</v>
      </c>
      <c r="D12" s="1"/>
      <c r="E12" s="12">
        <v>-633802</v>
      </c>
      <c r="F12" s="3"/>
    </row>
    <row r="13" spans="1:6" ht="25.5">
      <c r="A13" s="51" t="s">
        <v>81</v>
      </c>
      <c r="B13" s="1"/>
      <c r="C13" s="12">
        <v>-362292</v>
      </c>
      <c r="D13" s="1"/>
      <c r="E13" s="12">
        <v>124236</v>
      </c>
      <c r="F13" s="3"/>
    </row>
    <row r="14" spans="1:6" ht="15.75" thickBot="1">
      <c r="A14" s="1" t="s">
        <v>51</v>
      </c>
      <c r="B14" s="1"/>
      <c r="C14" s="12">
        <v>261254</v>
      </c>
      <c r="D14" s="1"/>
      <c r="E14" s="12">
        <v>187444</v>
      </c>
      <c r="F14" s="3"/>
    </row>
    <row r="15" spans="1:6">
      <c r="A15" s="39" t="s">
        <v>7</v>
      </c>
      <c r="B15" s="39"/>
      <c r="C15" s="15">
        <f>C8+C11+C12+C13+C14</f>
        <v>37167389</v>
      </c>
      <c r="D15" s="39"/>
      <c r="E15" s="15">
        <f>E8+E11+E12+E13+E14</f>
        <v>30425363</v>
      </c>
      <c r="F15" s="5"/>
    </row>
    <row r="16" spans="1:6" ht="25.5">
      <c r="A16" s="1" t="s">
        <v>64</v>
      </c>
      <c r="B16" s="1"/>
      <c r="C16" s="12">
        <v>729288</v>
      </c>
      <c r="D16" s="1"/>
      <c r="E16" s="12">
        <v>-1732574</v>
      </c>
      <c r="F16" s="3"/>
    </row>
    <row r="17" spans="1:6" ht="15.75" thickBot="1">
      <c r="A17" s="1" t="s">
        <v>8</v>
      </c>
      <c r="B17" s="1"/>
      <c r="C17" s="12">
        <v>-16982941</v>
      </c>
      <c r="D17" s="1"/>
      <c r="E17" s="12">
        <v>-13928977</v>
      </c>
      <c r="F17" s="3"/>
    </row>
    <row r="18" spans="1:6">
      <c r="A18" s="39" t="s">
        <v>9</v>
      </c>
      <c r="B18" s="39"/>
      <c r="C18" s="15">
        <f>C15+C16+C17</f>
        <v>20913736</v>
      </c>
      <c r="D18" s="39"/>
      <c r="E18" s="15">
        <f>E15+E16+E17</f>
        <v>14763812</v>
      </c>
      <c r="F18" s="5"/>
    </row>
    <row r="19" spans="1:6" ht="15.75" thickBot="1">
      <c r="A19" s="1" t="s">
        <v>10</v>
      </c>
      <c r="B19" s="1"/>
      <c r="C19" s="12">
        <v>-4365031</v>
      </c>
      <c r="D19" s="1"/>
      <c r="E19" s="12">
        <v>-3097955</v>
      </c>
      <c r="F19" s="3"/>
    </row>
    <row r="20" spans="1:6" ht="15.75" thickBot="1">
      <c r="A20" s="39" t="s">
        <v>12</v>
      </c>
      <c r="B20" s="39"/>
      <c r="C20" s="14">
        <f>C18+C19</f>
        <v>16548705</v>
      </c>
      <c r="D20" s="39"/>
      <c r="E20" s="14">
        <f>E18+E19</f>
        <v>11665857</v>
      </c>
      <c r="F20" s="5"/>
    </row>
    <row r="21" spans="1:6">
      <c r="A21" s="39"/>
      <c r="B21" s="39"/>
      <c r="C21" s="8"/>
      <c r="D21" s="39"/>
      <c r="E21" s="8"/>
      <c r="F21" s="5"/>
    </row>
    <row r="22" spans="1:6" s="29" customFormat="1" ht="15.75" thickBot="1">
      <c r="A22" s="27" t="s">
        <v>13</v>
      </c>
      <c r="B22" s="27"/>
      <c r="C22" s="40">
        <f>C20/34890*1000</f>
        <v>474310.83404987102</v>
      </c>
      <c r="D22" s="41"/>
      <c r="E22" s="40">
        <f>E20/34890*1000</f>
        <v>334361.04901117802</v>
      </c>
      <c r="F22" s="28"/>
    </row>
    <row r="24" spans="1:6">
      <c r="C24" s="46"/>
    </row>
  </sheetData>
  <mergeCells count="2">
    <mergeCell ref="A1:A5"/>
    <mergeCell ref="F1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18" sqref="A18"/>
    </sheetView>
  </sheetViews>
  <sheetFormatPr defaultColWidth="9.140625" defaultRowHeight="15"/>
  <cols>
    <col min="1" max="1" width="30" style="65" customWidth="1"/>
    <col min="2" max="2" width="2.7109375" style="65" customWidth="1"/>
    <col min="3" max="3" width="18.140625" style="65" bestFit="1" customWidth="1"/>
    <col min="4" max="4" width="1.28515625" style="65" customWidth="1"/>
    <col min="5" max="5" width="17.7109375" style="65" bestFit="1" customWidth="1"/>
    <col min="6" max="6" width="14" style="65" customWidth="1"/>
    <col min="7" max="16384" width="9.140625" style="65"/>
  </cols>
  <sheetData>
    <row r="1" spans="1:6" ht="51">
      <c r="A1" s="81"/>
      <c r="B1" s="82"/>
      <c r="C1" s="66" t="s">
        <v>85</v>
      </c>
      <c r="D1" s="83"/>
      <c r="E1" s="66" t="s">
        <v>86</v>
      </c>
      <c r="F1" s="83"/>
    </row>
    <row r="2" spans="1:6" ht="15.75" thickBot="1">
      <c r="A2" s="81"/>
      <c r="B2" s="82"/>
      <c r="C2" s="67" t="s">
        <v>0</v>
      </c>
      <c r="D2" s="83"/>
      <c r="E2" s="67" t="s">
        <v>0</v>
      </c>
      <c r="F2" s="83"/>
    </row>
    <row r="3" spans="1:6" ht="39" thickBot="1">
      <c r="A3" s="68" t="s">
        <v>82</v>
      </c>
      <c r="B3" s="69"/>
      <c r="C3" s="70">
        <v>16548705</v>
      </c>
      <c r="D3" s="68"/>
      <c r="E3" s="71">
        <v>11665857</v>
      </c>
      <c r="F3" s="66"/>
    </row>
    <row r="4" spans="1:6" ht="39" thickBot="1">
      <c r="A4" s="72" t="s">
        <v>76</v>
      </c>
      <c r="B4" s="73"/>
      <c r="C4" s="74">
        <v>-4468</v>
      </c>
      <c r="D4" s="72"/>
      <c r="E4" s="75" t="s">
        <v>83</v>
      </c>
      <c r="F4" s="76"/>
    </row>
    <row r="5" spans="1:6" ht="25.15" customHeight="1" thickBot="1">
      <c r="A5" s="68" t="s">
        <v>84</v>
      </c>
      <c r="B5" s="73"/>
      <c r="C5" s="77">
        <v>16544237</v>
      </c>
      <c r="D5" s="68"/>
      <c r="E5" s="77">
        <v>11665857</v>
      </c>
      <c r="F5" s="66"/>
    </row>
  </sheetData>
  <mergeCells count="4">
    <mergeCell ref="A1:A2"/>
    <mergeCell ref="B1:B2"/>
    <mergeCell ref="D1:D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H34" sqref="H34"/>
    </sheetView>
  </sheetViews>
  <sheetFormatPr defaultColWidth="9.140625" defaultRowHeight="15"/>
  <cols>
    <col min="1" max="1" width="46.42578125" style="4" customWidth="1"/>
    <col min="2" max="2" width="18.140625" style="7" bestFit="1" customWidth="1"/>
    <col min="3" max="3" width="1.7109375" style="7" customWidth="1"/>
    <col min="4" max="4" width="18.5703125" style="20" bestFit="1" customWidth="1"/>
    <col min="5" max="16384" width="9.140625" style="4"/>
  </cols>
  <sheetData>
    <row r="1" spans="1:4">
      <c r="A1" s="84"/>
      <c r="B1" s="37" t="s">
        <v>11</v>
      </c>
      <c r="C1" s="80"/>
    </row>
    <row r="2" spans="1:4">
      <c r="A2" s="84"/>
      <c r="B2" s="37" t="s">
        <v>70</v>
      </c>
      <c r="C2" s="80"/>
      <c r="D2" s="38" t="s">
        <v>52</v>
      </c>
    </row>
    <row r="3" spans="1:4" ht="15.75" thickBot="1">
      <c r="A3" s="84"/>
      <c r="B3" s="10" t="s">
        <v>0</v>
      </c>
      <c r="C3" s="80"/>
      <c r="D3" s="18" t="s">
        <v>0</v>
      </c>
    </row>
    <row r="4" spans="1:4">
      <c r="A4" s="5" t="s">
        <v>14</v>
      </c>
      <c r="B4" s="37"/>
      <c r="C4" s="9"/>
      <c r="D4" s="16"/>
    </row>
    <row r="5" spans="1:4">
      <c r="A5" s="3" t="s">
        <v>15</v>
      </c>
      <c r="B5" s="32">
        <v>11825840</v>
      </c>
      <c r="C5" s="9"/>
      <c r="D5" s="32">
        <v>16428817</v>
      </c>
    </row>
    <row r="6" spans="1:4">
      <c r="A6" s="3" t="s">
        <v>16</v>
      </c>
      <c r="B6" s="32">
        <v>157830793</v>
      </c>
      <c r="C6" s="9"/>
      <c r="D6" s="32">
        <v>117697312</v>
      </c>
    </row>
    <row r="7" spans="1:4">
      <c r="A7" s="3" t="s">
        <v>75</v>
      </c>
      <c r="B7" s="32">
        <v>6739764</v>
      </c>
      <c r="C7" s="9"/>
      <c r="D7" s="32">
        <v>0</v>
      </c>
    </row>
    <row r="8" spans="1:4" ht="38.25">
      <c r="A8" s="1" t="s">
        <v>44</v>
      </c>
      <c r="B8" s="32">
        <v>473771</v>
      </c>
      <c r="C8" s="9"/>
      <c r="D8" s="32">
        <v>0</v>
      </c>
    </row>
    <row r="9" spans="1:4">
      <c r="A9" s="3" t="s">
        <v>17</v>
      </c>
      <c r="B9" s="32">
        <v>7529942</v>
      </c>
      <c r="C9" s="9"/>
      <c r="D9" s="32">
        <v>6822854</v>
      </c>
    </row>
    <row r="10" spans="1:4" ht="15.75" thickBot="1">
      <c r="A10" s="3" t="s">
        <v>18</v>
      </c>
      <c r="B10" s="32">
        <v>2228815</v>
      </c>
      <c r="C10" s="9"/>
      <c r="D10" s="32">
        <v>2420361</v>
      </c>
    </row>
    <row r="11" spans="1:4" ht="15.75" thickBot="1">
      <c r="A11" s="5" t="s">
        <v>19</v>
      </c>
      <c r="B11" s="63">
        <f>SUM(B5:B10)</f>
        <v>186628925</v>
      </c>
      <c r="C11" s="37"/>
      <c r="D11" s="63">
        <f>SUM(D5:D10)</f>
        <v>143369344</v>
      </c>
    </row>
    <row r="12" spans="1:4" ht="15.75" thickTop="1">
      <c r="A12" s="5" t="s">
        <v>20</v>
      </c>
      <c r="B12" s="9"/>
      <c r="C12" s="9"/>
      <c r="D12" s="16"/>
    </row>
    <row r="13" spans="1:4" ht="38.25">
      <c r="A13" s="1" t="s">
        <v>44</v>
      </c>
      <c r="B13" s="32">
        <v>0</v>
      </c>
      <c r="C13" s="9"/>
      <c r="D13" s="32">
        <v>212431</v>
      </c>
    </row>
    <row r="14" spans="1:4">
      <c r="A14" s="3" t="s">
        <v>21</v>
      </c>
      <c r="B14" s="32">
        <v>30077000</v>
      </c>
      <c r="C14" s="9"/>
      <c r="D14" s="32">
        <v>20276333</v>
      </c>
    </row>
    <row r="15" spans="1:4">
      <c r="A15" s="3" t="s">
        <v>22</v>
      </c>
      <c r="B15" s="32"/>
      <c r="C15" s="9"/>
      <c r="D15" s="32"/>
    </row>
    <row r="16" spans="1:4">
      <c r="A16" s="3" t="s">
        <v>53</v>
      </c>
      <c r="B16" s="32">
        <v>35265459</v>
      </c>
      <c r="C16" s="9"/>
      <c r="D16" s="32">
        <v>34129269</v>
      </c>
    </row>
    <row r="17" spans="1:4">
      <c r="A17" s="3" t="s">
        <v>54</v>
      </c>
      <c r="B17" s="32">
        <v>53565403</v>
      </c>
      <c r="C17" s="9"/>
      <c r="D17" s="32">
        <v>39389258</v>
      </c>
    </row>
    <row r="18" spans="1:4">
      <c r="A18" s="3" t="s">
        <v>23</v>
      </c>
      <c r="B18" s="32">
        <v>17285088</v>
      </c>
      <c r="C18" s="9"/>
      <c r="D18" s="32">
        <v>6920282</v>
      </c>
    </row>
    <row r="19" spans="1:4">
      <c r="A19" s="3" t="s">
        <v>55</v>
      </c>
      <c r="B19" s="32">
        <v>737659</v>
      </c>
      <c r="C19" s="9"/>
      <c r="D19" s="32">
        <v>318616</v>
      </c>
    </row>
    <row r="20" spans="1:4" ht="15.75" thickBot="1">
      <c r="A20" s="3" t="s">
        <v>24</v>
      </c>
      <c r="B20" s="61">
        <v>5968284</v>
      </c>
      <c r="C20" s="9"/>
      <c r="D20" s="61">
        <v>5937345</v>
      </c>
    </row>
    <row r="21" spans="1:4" ht="15.75" thickBot="1">
      <c r="A21" s="5" t="s">
        <v>25</v>
      </c>
      <c r="B21" s="62">
        <f>SUM(B13:B20)</f>
        <v>142898893</v>
      </c>
      <c r="C21" s="37"/>
      <c r="D21" s="62">
        <f>SUM(D13:D20)</f>
        <v>107183534</v>
      </c>
    </row>
    <row r="22" spans="1:4">
      <c r="A22" s="5" t="s">
        <v>26</v>
      </c>
      <c r="B22" s="9"/>
      <c r="C22" s="9"/>
      <c r="D22" s="16"/>
    </row>
    <row r="23" spans="1:4">
      <c r="A23" s="3" t="s">
        <v>27</v>
      </c>
      <c r="B23" s="32">
        <v>5199503</v>
      </c>
      <c r="C23" s="9"/>
      <c r="D23" s="32">
        <v>5199503</v>
      </c>
    </row>
    <row r="24" spans="1:4" ht="25.5">
      <c r="A24" s="1" t="s">
        <v>76</v>
      </c>
      <c r="B24" s="32">
        <v>-4468</v>
      </c>
      <c r="C24" s="9"/>
      <c r="D24" s="32">
        <v>0</v>
      </c>
    </row>
    <row r="25" spans="1:4" ht="15.75" thickBot="1">
      <c r="A25" s="3" t="s">
        <v>28</v>
      </c>
      <c r="B25" s="61">
        <v>38534997</v>
      </c>
      <c r="C25" s="9"/>
      <c r="D25" s="61">
        <v>30986307</v>
      </c>
    </row>
    <row r="26" spans="1:4" ht="15.75" thickBot="1">
      <c r="A26" s="5" t="s">
        <v>29</v>
      </c>
      <c r="B26" s="62">
        <f>SUM(B23:B25)</f>
        <v>43730032</v>
      </c>
      <c r="C26" s="37"/>
      <c r="D26" s="62">
        <f>SUM(D23:D25)</f>
        <v>36185810</v>
      </c>
    </row>
    <row r="27" spans="1:4" ht="15.75" thickBot="1">
      <c r="A27" s="5" t="s">
        <v>30</v>
      </c>
      <c r="B27" s="63">
        <f>B21+B26</f>
        <v>186628925</v>
      </c>
      <c r="C27" s="37"/>
      <c r="D27" s="63">
        <f>D21+D26</f>
        <v>143369344</v>
      </c>
    </row>
    <row r="28" spans="1:4" ht="15.75" thickTop="1">
      <c r="A28" s="5"/>
      <c r="B28" s="37"/>
      <c r="C28" s="37"/>
      <c r="D28" s="52"/>
    </row>
    <row r="29" spans="1:4" s="29" customFormat="1" ht="15.75" thickBot="1">
      <c r="A29" s="30" t="s">
        <v>31</v>
      </c>
      <c r="B29" s="61">
        <v>1127927.2857552308</v>
      </c>
      <c r="C29" s="42"/>
      <c r="D29" s="61">
        <v>916989.39524218976</v>
      </c>
    </row>
    <row r="30" spans="1:4">
      <c r="A30" s="3"/>
      <c r="B30" s="9"/>
      <c r="C30" s="9"/>
      <c r="D30" s="16"/>
    </row>
  </sheetData>
  <mergeCells count="2">
    <mergeCell ref="A1:A3"/>
    <mergeCell ref="C1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sqref="A1:A4"/>
    </sheetView>
  </sheetViews>
  <sheetFormatPr defaultColWidth="9.140625" defaultRowHeight="15"/>
  <cols>
    <col min="1" max="1" width="51" style="2" customWidth="1"/>
    <col min="2" max="2" width="16.28515625" style="20" bestFit="1" customWidth="1"/>
    <col min="3" max="3" width="2.140625" style="20" customWidth="1"/>
    <col min="4" max="4" width="16.28515625" style="20" bestFit="1" customWidth="1"/>
    <col min="5" max="16384" width="9.140625" style="4"/>
  </cols>
  <sheetData>
    <row r="1" spans="1:4">
      <c r="A1" s="79"/>
      <c r="B1" s="21" t="s">
        <v>11</v>
      </c>
      <c r="C1" s="85"/>
      <c r="D1" s="21" t="s">
        <v>11</v>
      </c>
    </row>
    <row r="2" spans="1:4" ht="25.5">
      <c r="A2" s="79"/>
      <c r="B2" s="21" t="s">
        <v>71</v>
      </c>
      <c r="C2" s="85"/>
      <c r="D2" s="21" t="s">
        <v>71</v>
      </c>
    </row>
    <row r="3" spans="1:4" ht="25.5">
      <c r="A3" s="79"/>
      <c r="B3" s="21" t="s">
        <v>68</v>
      </c>
      <c r="C3" s="85"/>
      <c r="D3" s="21" t="s">
        <v>69</v>
      </c>
    </row>
    <row r="4" spans="1:4" ht="15.75" thickBot="1">
      <c r="A4" s="79"/>
      <c r="B4" s="22" t="s">
        <v>0</v>
      </c>
      <c r="C4" s="21"/>
      <c r="D4" s="22" t="s">
        <v>0</v>
      </c>
    </row>
    <row r="5" spans="1:4" ht="25.5">
      <c r="A5" s="6" t="s">
        <v>32</v>
      </c>
      <c r="B5" s="47"/>
      <c r="C5" s="19"/>
      <c r="D5" s="19"/>
    </row>
    <row r="6" spans="1:4">
      <c r="A6" s="1" t="s">
        <v>1</v>
      </c>
      <c r="B6" s="12">
        <v>34982357</v>
      </c>
      <c r="C6" s="16"/>
      <c r="D6" s="12">
        <v>25526188</v>
      </c>
    </row>
    <row r="7" spans="1:4">
      <c r="A7" s="1" t="s">
        <v>33</v>
      </c>
      <c r="B7" s="12">
        <v>-10102450</v>
      </c>
      <c r="C7" s="16"/>
      <c r="D7" s="13">
        <v>-5611852</v>
      </c>
    </row>
    <row r="8" spans="1:4">
      <c r="A8" s="1" t="s">
        <v>4</v>
      </c>
      <c r="B8" s="12">
        <v>11907548</v>
      </c>
      <c r="C8" s="16"/>
      <c r="D8" s="12">
        <v>12969506</v>
      </c>
    </row>
    <row r="9" spans="1:4">
      <c r="A9" s="1" t="s">
        <v>5</v>
      </c>
      <c r="B9" s="12">
        <v>-1186280</v>
      </c>
      <c r="C9" s="16"/>
      <c r="D9" s="13">
        <v>-842607</v>
      </c>
    </row>
    <row r="10" spans="1:4" ht="39" customHeight="1">
      <c r="A10" s="1" t="s">
        <v>77</v>
      </c>
      <c r="B10" s="12">
        <v>-758718</v>
      </c>
      <c r="C10" s="16"/>
      <c r="D10" s="12">
        <v>-571899</v>
      </c>
    </row>
    <row r="11" spans="1:4" ht="25.5">
      <c r="A11" s="1" t="s">
        <v>61</v>
      </c>
      <c r="B11" s="12">
        <v>-564027</v>
      </c>
      <c r="C11" s="16"/>
      <c r="D11" s="13">
        <v>343704</v>
      </c>
    </row>
    <row r="12" spans="1:4">
      <c r="A12" s="1" t="s">
        <v>57</v>
      </c>
      <c r="B12" s="12">
        <v>261254</v>
      </c>
      <c r="C12" s="16"/>
      <c r="D12" s="12">
        <v>187444</v>
      </c>
    </row>
    <row r="13" spans="1:4">
      <c r="A13" s="1" t="s">
        <v>8</v>
      </c>
      <c r="B13" s="12">
        <v>-14787723</v>
      </c>
      <c r="C13" s="16"/>
      <c r="D13" s="12">
        <v>-12220344</v>
      </c>
    </row>
    <row r="14" spans="1:4">
      <c r="A14" s="1"/>
      <c r="B14" s="12"/>
      <c r="C14" s="19"/>
      <c r="D14" s="13"/>
    </row>
    <row r="15" spans="1:4">
      <c r="A15" s="6" t="s">
        <v>65</v>
      </c>
      <c r="B15" s="12"/>
      <c r="C15" s="4"/>
      <c r="D15" s="4"/>
    </row>
    <row r="16" spans="1:4">
      <c r="A16" s="48" t="s">
        <v>63</v>
      </c>
      <c r="B16" s="12">
        <v>-1292</v>
      </c>
      <c r="C16" s="50"/>
      <c r="D16" s="49">
        <v>298</v>
      </c>
    </row>
    <row r="17" spans="1:4">
      <c r="A17" s="1" t="s">
        <v>16</v>
      </c>
      <c r="B17" s="12">
        <v>-36573444</v>
      </c>
      <c r="C17" s="16"/>
      <c r="D17" s="34">
        <v>-4125982</v>
      </c>
    </row>
    <row r="18" spans="1:4">
      <c r="A18" s="3" t="s">
        <v>75</v>
      </c>
      <c r="B18" s="12">
        <v>-6828268</v>
      </c>
      <c r="C18" s="16"/>
      <c r="D18" s="34">
        <v>0</v>
      </c>
    </row>
    <row r="19" spans="1:4">
      <c r="A19" s="1" t="s">
        <v>18</v>
      </c>
      <c r="B19" s="12">
        <v>-956101</v>
      </c>
      <c r="C19" s="16"/>
      <c r="D19" s="12">
        <v>-190458</v>
      </c>
    </row>
    <row r="20" spans="1:4">
      <c r="A20" s="4"/>
      <c r="B20" s="12"/>
      <c r="C20" s="16"/>
      <c r="D20" s="12"/>
    </row>
    <row r="21" spans="1:4">
      <c r="A21" s="6" t="s">
        <v>66</v>
      </c>
      <c r="B21" s="12"/>
      <c r="C21" s="19"/>
      <c r="D21" s="13"/>
    </row>
    <row r="22" spans="1:4">
      <c r="A22" s="1" t="s">
        <v>21</v>
      </c>
      <c r="B22" s="12">
        <v>9472599</v>
      </c>
      <c r="C22" s="16"/>
      <c r="D22" s="12">
        <v>-1354908</v>
      </c>
    </row>
    <row r="23" spans="1:4">
      <c r="A23" s="1" t="s">
        <v>22</v>
      </c>
      <c r="B23" s="12">
        <v>15300319</v>
      </c>
      <c r="C23" s="16"/>
      <c r="D23" s="12">
        <v>11945242</v>
      </c>
    </row>
    <row r="24" spans="1:4">
      <c r="A24" s="1" t="s">
        <v>55</v>
      </c>
      <c r="B24" s="12">
        <v>356500</v>
      </c>
      <c r="C24" s="16"/>
      <c r="D24" s="12">
        <v>0</v>
      </c>
    </row>
    <row r="25" spans="1:4" ht="15.75" thickBot="1">
      <c r="A25" s="1" t="s">
        <v>24</v>
      </c>
      <c r="B25" s="12">
        <v>252446</v>
      </c>
      <c r="C25" s="16"/>
      <c r="D25" s="35">
        <v>-4909</v>
      </c>
    </row>
    <row r="26" spans="1:4" ht="26.25" thickBot="1">
      <c r="A26" s="6" t="s">
        <v>46</v>
      </c>
      <c r="B26" s="25">
        <f>SUM(B6:B25)</f>
        <v>774720</v>
      </c>
      <c r="C26" s="19"/>
      <c r="D26" s="25">
        <f>SUM(D6:D25)</f>
        <v>26049423</v>
      </c>
    </row>
    <row r="27" spans="1:4" ht="15.75" thickBot="1">
      <c r="A27" s="1" t="s">
        <v>34</v>
      </c>
      <c r="B27" s="33">
        <v>-4236937</v>
      </c>
      <c r="C27" s="16"/>
      <c r="D27" s="33">
        <v>-2005474</v>
      </c>
    </row>
    <row r="28" spans="1:4" ht="26.25" thickBot="1">
      <c r="A28" s="6" t="s">
        <v>87</v>
      </c>
      <c r="B28" s="25">
        <f>SUM(B26:B27)</f>
        <v>-3462217</v>
      </c>
      <c r="C28" s="19"/>
      <c r="D28" s="25">
        <f>SUM(D26:D27)</f>
        <v>24043949</v>
      </c>
    </row>
    <row r="29" spans="1:4">
      <c r="A29" s="1"/>
      <c r="B29" s="16"/>
      <c r="C29" s="16"/>
      <c r="D29" s="16"/>
    </row>
    <row r="30" spans="1:4" ht="25.5">
      <c r="A30" s="6" t="s">
        <v>35</v>
      </c>
      <c r="B30" s="12"/>
      <c r="C30" s="24"/>
      <c r="D30" s="24"/>
    </row>
    <row r="31" spans="1:4" ht="25.5">
      <c r="A31" s="1" t="s">
        <v>56</v>
      </c>
      <c r="B31" s="12">
        <v>0</v>
      </c>
      <c r="C31" s="16"/>
      <c r="D31" s="12">
        <v>-13179883</v>
      </c>
    </row>
    <row r="32" spans="1:4">
      <c r="A32" s="1" t="s">
        <v>36</v>
      </c>
      <c r="B32" s="12">
        <v>-2325892</v>
      </c>
      <c r="C32" s="16"/>
      <c r="D32" s="12">
        <v>-2296511</v>
      </c>
    </row>
    <row r="33" spans="1:4" ht="15.75" thickBot="1">
      <c r="A33" s="1" t="s">
        <v>48</v>
      </c>
      <c r="B33" s="12">
        <v>8240</v>
      </c>
      <c r="C33" s="16"/>
      <c r="D33" s="12">
        <v>12859</v>
      </c>
    </row>
    <row r="34" spans="1:4" ht="26.25" thickBot="1">
      <c r="A34" s="6" t="s">
        <v>37</v>
      </c>
      <c r="B34" s="25">
        <f>SUM(B32:B33)</f>
        <v>-2317652</v>
      </c>
      <c r="C34" s="19"/>
      <c r="D34" s="25">
        <f>SUM(D31:D33)</f>
        <v>-15463535</v>
      </c>
    </row>
    <row r="35" spans="1:4">
      <c r="A35" s="1"/>
      <c r="B35" s="16"/>
      <c r="C35" s="16"/>
      <c r="D35" s="16"/>
    </row>
    <row r="36" spans="1:4" ht="25.5">
      <c r="A36" s="6" t="s">
        <v>38</v>
      </c>
      <c r="B36" s="16"/>
      <c r="C36" s="19"/>
      <c r="D36" s="16"/>
    </row>
    <row r="37" spans="1:4">
      <c r="A37" s="1" t="s">
        <v>60</v>
      </c>
      <c r="B37" s="12">
        <v>10000000</v>
      </c>
      <c r="C37" s="45"/>
      <c r="D37" s="16">
        <v>0</v>
      </c>
    </row>
    <row r="38" spans="1:4" ht="15.75" thickBot="1">
      <c r="A38" s="1" t="s">
        <v>47</v>
      </c>
      <c r="B38" s="12">
        <v>-9000015</v>
      </c>
      <c r="C38" s="23"/>
      <c r="D38" s="12">
        <v>-9000050</v>
      </c>
    </row>
    <row r="39" spans="1:4" ht="26.25" thickBot="1">
      <c r="A39" s="6" t="s">
        <v>79</v>
      </c>
      <c r="B39" s="25">
        <f>SUM(B37:B38)</f>
        <v>999985</v>
      </c>
      <c r="C39" s="19"/>
      <c r="D39" s="25">
        <f>SUM(D38:D38)</f>
        <v>-9000050</v>
      </c>
    </row>
    <row r="40" spans="1:4">
      <c r="A40" s="6"/>
      <c r="B40" s="19"/>
      <c r="C40" s="19"/>
      <c r="D40" s="43"/>
    </row>
    <row r="41" spans="1:4" ht="17.25" customHeight="1">
      <c r="A41" s="6" t="s">
        <v>78</v>
      </c>
      <c r="B41" s="26">
        <f>B28+B34+B39</f>
        <v>-4779884</v>
      </c>
      <c r="C41" s="19"/>
      <c r="D41" s="26">
        <f>D28+D34+D39</f>
        <v>-419636</v>
      </c>
    </row>
    <row r="42" spans="1:4" ht="25.5">
      <c r="A42" s="1" t="s">
        <v>39</v>
      </c>
      <c r="B42" s="12">
        <v>176907</v>
      </c>
      <c r="C42" s="16"/>
      <c r="D42" s="12">
        <v>-255329</v>
      </c>
    </row>
    <row r="43" spans="1:4" ht="26.25" thickBot="1">
      <c r="A43" s="1" t="s">
        <v>40</v>
      </c>
      <c r="B43" s="64">
        <v>16428817</v>
      </c>
      <c r="C43" s="16"/>
      <c r="D43" s="12">
        <v>13190286</v>
      </c>
    </row>
    <row r="44" spans="1:4">
      <c r="A44" s="6" t="s">
        <v>41</v>
      </c>
      <c r="B44" s="86">
        <f>SUM(B41:B43)</f>
        <v>11825840</v>
      </c>
      <c r="C44" s="88"/>
      <c r="D44" s="86">
        <f>SUM(D41:D43)</f>
        <v>12515321</v>
      </c>
    </row>
    <row r="45" spans="1:4" ht="15.75" thickBot="1">
      <c r="A45" s="6" t="s">
        <v>58</v>
      </c>
      <c r="B45" s="87"/>
      <c r="C45" s="88"/>
      <c r="D45" s="87"/>
    </row>
    <row r="46" spans="1:4" ht="15.75" thickTop="1"/>
  </sheetData>
  <mergeCells count="5">
    <mergeCell ref="A1:A4"/>
    <mergeCell ref="C1:C3"/>
    <mergeCell ref="B44:B45"/>
    <mergeCell ref="C44:C45"/>
    <mergeCell ref="D44:D4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A2"/>
    </sheetView>
  </sheetViews>
  <sheetFormatPr defaultColWidth="9.140625" defaultRowHeight="15"/>
  <cols>
    <col min="1" max="1" width="35.28515625" style="2" customWidth="1"/>
    <col min="2" max="2" width="11.85546875" style="7" customWidth="1"/>
    <col min="3" max="3" width="1.28515625" style="7" customWidth="1"/>
    <col min="4" max="4" width="16.7109375" style="7" customWidth="1"/>
    <col min="5" max="5" width="0.85546875" style="7" customWidth="1"/>
    <col min="6" max="6" width="13.42578125" style="7" customWidth="1"/>
    <col min="7" max="7" width="1" style="7" customWidth="1"/>
    <col min="8" max="8" width="14.140625" style="7" customWidth="1"/>
    <col min="9" max="16384" width="9.140625" style="4"/>
  </cols>
  <sheetData>
    <row r="1" spans="1:8" ht="15" customHeight="1">
      <c r="A1" s="90" t="s">
        <v>0</v>
      </c>
      <c r="B1" s="91" t="s">
        <v>80</v>
      </c>
      <c r="C1" s="80"/>
      <c r="D1" s="91" t="s">
        <v>76</v>
      </c>
      <c r="E1" s="56"/>
      <c r="F1" s="93" t="s">
        <v>42</v>
      </c>
      <c r="G1" s="80"/>
      <c r="H1" s="84" t="s">
        <v>43</v>
      </c>
    </row>
    <row r="2" spans="1:8" ht="74.25" customHeight="1" thickBot="1">
      <c r="A2" s="90"/>
      <c r="B2" s="92"/>
      <c r="C2" s="80"/>
      <c r="D2" s="92"/>
      <c r="E2" s="57"/>
      <c r="F2" s="94"/>
      <c r="G2" s="80"/>
      <c r="H2" s="89"/>
    </row>
    <row r="3" spans="1:8">
      <c r="A3" s="1"/>
      <c r="B3" s="16"/>
      <c r="C3" s="16"/>
      <c r="D3" s="16"/>
      <c r="E3" s="24"/>
      <c r="F3" s="16"/>
      <c r="G3" s="16"/>
      <c r="H3" s="16"/>
    </row>
    <row r="4" spans="1:8">
      <c r="A4" s="1" t="s">
        <v>49</v>
      </c>
      <c r="B4" s="32">
        <v>5199503</v>
      </c>
      <c r="C4" s="32"/>
      <c r="D4" s="32">
        <v>0</v>
      </c>
      <c r="E4" s="58"/>
      <c r="F4" s="32">
        <v>26666940</v>
      </c>
      <c r="G4" s="32"/>
      <c r="H4" s="32">
        <f>SUM(B4:F4)</f>
        <v>31866443</v>
      </c>
    </row>
    <row r="5" spans="1:8" ht="25.5">
      <c r="A5" s="1" t="s">
        <v>72</v>
      </c>
      <c r="B5" s="32">
        <v>0</v>
      </c>
      <c r="C5" s="32">
        <v>0</v>
      </c>
      <c r="D5" s="32">
        <v>0</v>
      </c>
      <c r="E5" s="58"/>
      <c r="F5" s="32">
        <v>11665857</v>
      </c>
      <c r="G5" s="32"/>
      <c r="H5" s="32">
        <f>SUM(B5:F5)</f>
        <v>11665857</v>
      </c>
    </row>
    <row r="6" spans="1:8" ht="15.75" thickBot="1">
      <c r="A6" s="1" t="s">
        <v>45</v>
      </c>
      <c r="B6" s="32">
        <v>0</v>
      </c>
      <c r="C6" s="32">
        <v>0</v>
      </c>
      <c r="D6" s="32">
        <v>0</v>
      </c>
      <c r="E6" s="58"/>
      <c r="F6" s="32">
        <v>-9000050</v>
      </c>
      <c r="G6" s="32">
        <v>0</v>
      </c>
      <c r="H6" s="32">
        <f>SUM(B6:F6)</f>
        <v>-9000050</v>
      </c>
    </row>
    <row r="7" spans="1:8" ht="26.25" thickBot="1">
      <c r="A7" s="44" t="s">
        <v>73</v>
      </c>
      <c r="B7" s="17">
        <f>SUM(B4:B6)</f>
        <v>5199503</v>
      </c>
      <c r="C7" s="43"/>
      <c r="D7" s="17">
        <v>0</v>
      </c>
      <c r="E7" s="59"/>
      <c r="F7" s="17">
        <f>SUM(F4:F6)</f>
        <v>29332747</v>
      </c>
      <c r="G7" s="43"/>
      <c r="H7" s="17">
        <f>SUM(H4:H6)</f>
        <v>34532250</v>
      </c>
    </row>
    <row r="8" spans="1:8" ht="15.75" thickTop="1">
      <c r="A8" s="11"/>
      <c r="B8" s="9"/>
      <c r="C8" s="9"/>
      <c r="D8" s="9"/>
      <c r="E8" s="60"/>
      <c r="F8" s="9"/>
      <c r="G8" s="9"/>
      <c r="H8" s="9"/>
    </row>
    <row r="9" spans="1:8">
      <c r="A9" s="1" t="s">
        <v>59</v>
      </c>
      <c r="B9" s="32">
        <v>5199503</v>
      </c>
      <c r="C9" s="32"/>
      <c r="D9" s="32">
        <v>0</v>
      </c>
      <c r="E9" s="58"/>
      <c r="F9" s="32">
        <v>30986307</v>
      </c>
      <c r="G9" s="32"/>
      <c r="H9" s="32">
        <f>SUM(B9:F9)</f>
        <v>36185810</v>
      </c>
    </row>
    <row r="10" spans="1:8" ht="25.5">
      <c r="A10" s="1" t="s">
        <v>72</v>
      </c>
      <c r="B10" s="32">
        <v>0</v>
      </c>
      <c r="C10" s="32">
        <v>0</v>
      </c>
      <c r="D10" s="32">
        <v>0</v>
      </c>
      <c r="E10" s="58"/>
      <c r="F10" s="32">
        <f>ОПиУ!C20</f>
        <v>16548705</v>
      </c>
      <c r="G10" s="32"/>
      <c r="H10" s="32">
        <f>SUM(B10:F10)</f>
        <v>16548705</v>
      </c>
    </row>
    <row r="11" spans="1:8" ht="38.25">
      <c r="A11" s="1" t="s">
        <v>76</v>
      </c>
      <c r="B11" s="32">
        <v>0</v>
      </c>
      <c r="C11" s="32"/>
      <c r="D11" s="32">
        <f>ОФП!B24</f>
        <v>-4468</v>
      </c>
      <c r="E11" s="58"/>
      <c r="F11" s="32">
        <v>0</v>
      </c>
      <c r="G11" s="32"/>
      <c r="H11" s="32">
        <f>SUM(B11:F11)</f>
        <v>-4468</v>
      </c>
    </row>
    <row r="12" spans="1:8" ht="15.75" thickBot="1">
      <c r="A12" s="1" t="s">
        <v>45</v>
      </c>
      <c r="B12" s="32">
        <v>0</v>
      </c>
      <c r="C12" s="32">
        <v>0</v>
      </c>
      <c r="D12" s="32">
        <v>0</v>
      </c>
      <c r="E12" s="58"/>
      <c r="F12" s="32">
        <v>-9000015</v>
      </c>
      <c r="G12" s="32">
        <v>0</v>
      </c>
      <c r="H12" s="32">
        <f>SUM(B12:F12)</f>
        <v>-9000015</v>
      </c>
    </row>
    <row r="13" spans="1:8" ht="26.25" thickBot="1">
      <c r="A13" s="11" t="s">
        <v>74</v>
      </c>
      <c r="B13" s="17">
        <f>SUM(B9:B10)</f>
        <v>5199503</v>
      </c>
      <c r="C13" s="31"/>
      <c r="D13" s="78">
        <f>SUM(D9:D12)</f>
        <v>-4468</v>
      </c>
      <c r="E13" s="59">
        <f t="shared" ref="E13" si="0">SUM(E9:E12)</f>
        <v>0</v>
      </c>
      <c r="F13" s="17">
        <f>SUM(F9:F12)</f>
        <v>38534997</v>
      </c>
      <c r="G13" s="31"/>
      <c r="H13" s="17">
        <f>SUM(H9:H12)</f>
        <v>43730032</v>
      </c>
    </row>
    <row r="14" spans="1:8" ht="15.75" thickTop="1"/>
  </sheetData>
  <mergeCells count="7">
    <mergeCell ref="H1:H2"/>
    <mergeCell ref="A1:A2"/>
    <mergeCell ref="C1:C2"/>
    <mergeCell ref="D1:D2"/>
    <mergeCell ref="F1:F2"/>
    <mergeCell ref="G1:G2"/>
    <mergeCell ref="B1:B2"/>
  </mergeCells>
  <pageMargins left="0.7" right="0.7" top="0.75" bottom="0.75" header="0.3" footer="0.3"/>
  <pageSetup paperSize="9" orientation="portrait" r:id="rId1"/>
  <ignoredErrors>
    <ignoredError sqref="H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ОПиУ</vt:lpstr>
      <vt:lpstr>OСД</vt:lpstr>
      <vt:lpstr>ОФП</vt:lpstr>
      <vt:lpstr>ДДС</vt:lpstr>
      <vt:lpstr>отчет об изм. в капитале</vt:lpstr>
      <vt:lpstr>ОПиУ!Text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ABLYAZOVA Lutfiye</cp:lastModifiedBy>
  <dcterms:created xsi:type="dcterms:W3CDTF">2014-08-15T08:50:47Z</dcterms:created>
  <dcterms:modified xsi:type="dcterms:W3CDTF">2017-11-13T12:42:26Z</dcterms:modified>
</cp:coreProperties>
</file>