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y.kuzembayev\Desktop\Коллекторская компания\Акции Облигации\KASE\Отчеты\3 квартал\"/>
    </mc:Choice>
  </mc:AlternateContent>
  <xr:revisionPtr revIDLastSave="0" documentId="13_ncr:1_{B230701A-7701-4945-94D7-8817B686F9FB}" xr6:coauthVersionLast="47" xr6:coauthVersionMax="47" xr10:uidLastSave="{00000000-0000-0000-0000-000000000000}"/>
  <bookViews>
    <workbookView xWindow="-120" yWindow="-120" windowWidth="29040" windowHeight="15720" tabRatio="886" activeTab="3" xr2:uid="{00000000-000D-0000-FFFF-FFFF00000000}"/>
  </bookViews>
  <sheets>
    <sheet name="Отчет о движении ден средств" sheetId="1" r:id="rId1"/>
    <sheet name="Отчет о прибыли и убытках" sheetId="2" r:id="rId2"/>
    <sheet name="Отчет о фин положении" sheetId="3" r:id="rId3"/>
    <sheet name="Отчет об изменениях в собст кап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4" l="1"/>
  <c r="C23" i="4" s="1"/>
  <c r="D23" i="4" s="1"/>
  <c r="D19" i="4"/>
  <c r="D18" i="4"/>
  <c r="D52" i="3"/>
  <c r="C52" i="3"/>
  <c r="D46" i="3"/>
  <c r="C46" i="3"/>
  <c r="D41" i="3"/>
  <c r="D47" i="3" s="1"/>
  <c r="D53" i="3" s="1"/>
  <c r="C41" i="3"/>
  <c r="C47" i="3" s="1"/>
  <c r="C53" i="3" s="1"/>
  <c r="D27" i="3"/>
  <c r="C27" i="3"/>
  <c r="D19" i="3"/>
  <c r="D29" i="3" s="1"/>
  <c r="C19" i="3"/>
  <c r="C29" i="3" s="1"/>
  <c r="D22" i="4" l="1"/>
  <c r="C54" i="3"/>
  <c r="D54" i="3"/>
  <c r="D13" i="2" l="1"/>
  <c r="D19" i="2" s="1"/>
  <c r="D20" i="2" s="1"/>
  <c r="D23" i="2" s="1"/>
  <c r="D26" i="2" s="1"/>
</calcChain>
</file>

<file path=xl/sharedStrings.xml><?xml version="1.0" encoding="utf-8"?>
<sst xmlns="http://schemas.openxmlformats.org/spreadsheetml/2006/main" count="186" uniqueCount="127">
  <si>
    <t>ТОО "Коллекторское агентство "FD Collection""</t>
  </si>
  <si>
    <t>финансовая отчетность за 3 квартал 2024 года , закончившийся 30 сентября  2024 года</t>
  </si>
  <si>
    <t>Отчет о движении денежных средств за 3 квартал 2024,                                                                                          закончившийся 30 сентября 2024 года (прямой метод).  (Не аудировано)</t>
  </si>
  <si>
    <t>В тысячах тенге</t>
  </si>
  <si>
    <t>на 30.09.2024</t>
  </si>
  <si>
    <t>на 30.09.2023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</si>
  <si>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</si>
  <si>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</si>
  <si>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</si>
  <si>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Полученные средства по правам требований</t>
  </si>
  <si>
    <t>Полученные средства по прочим требованиям</t>
  </si>
  <si>
    <t>Авансы полученные</t>
  </si>
  <si>
    <t xml:space="preserve">2. Выбытие денежных средств, всего </t>
  </si>
  <si>
    <t xml:space="preserve">Платежи за приобретенные права требования </t>
  </si>
  <si>
    <t xml:space="preserve">Платежи прочим поставщикам </t>
  </si>
  <si>
    <t>Авансы, выданные поставщикам товаров и услуг</t>
  </si>
  <si>
    <t>Выплаты по оплате труда</t>
  </si>
  <si>
    <t>Выплаты других платежей в бюджет</t>
  </si>
  <si>
    <t>Прочие выплаты</t>
  </si>
  <si>
    <t>-</t>
  </si>
  <si>
    <t xml:space="preserve">3. Чистая сумма денежных средств от операционной деятельности </t>
  </si>
  <si>
    <t>II. Движение денежных средств от инвестиционной деятельности</t>
  </si>
  <si>
    <t xml:space="preserve">1. Поступление денежных средств, всего </t>
  </si>
  <si>
    <t>Реализация основных средств</t>
  </si>
  <si>
    <t>2. Выбытие денежных средств, всего</t>
  </si>
  <si>
    <t>Приобретение основных средств и НМА</t>
  </si>
  <si>
    <t>Увеличение долгосрочных активов</t>
  </si>
  <si>
    <t>Предоставление займов</t>
  </si>
  <si>
    <t>3. Чистая сумма денежных средств от инвестиционной деятельности</t>
  </si>
  <si>
    <t>III. Движение денежных средств от финансовой деятельности</t>
  </si>
  <si>
    <t>Вклады в уставный капитад</t>
  </si>
  <si>
    <t>Полученные вознаграждения</t>
  </si>
  <si>
    <t xml:space="preserve">Получение займов </t>
  </si>
  <si>
    <t>Продажа облигаций</t>
  </si>
  <si>
    <t>Выплата дивидендов</t>
  </si>
  <si>
    <t xml:space="preserve">Погашение облигаций </t>
  </si>
  <si>
    <t>Погашение займов</t>
  </si>
  <si>
    <t xml:space="preserve">3. Чистая сумма денежных средств от финансовой деятельности </t>
  </si>
  <si>
    <t xml:space="preserve">4. Влияние начисления резерва </t>
  </si>
  <si>
    <t>Поступление от продажи облигаций</t>
  </si>
  <si>
    <t>5. Резерв</t>
  </si>
  <si>
    <t>6. Увеличение +/- уменьшение денежных средств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</si>
  <si>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</si>
  <si>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</si>
  <si>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Руководитель</t>
  </si>
  <si>
    <t>Кузембаев Е. С.</t>
  </si>
  <si>
    <t>(фамилия, имя, отчество (при его наличии))</t>
  </si>
  <si>
    <t>(подпись)</t>
  </si>
  <si>
    <t>Главный бухгалтер</t>
  </si>
  <si>
    <t>не предусмотрен</t>
  </si>
  <si>
    <t>Место печати</t>
  </si>
  <si>
    <t>(при наличии)</t>
  </si>
  <si>
    <t>исп. Токсанова И.Ж.</t>
  </si>
  <si>
    <t>финансовая отчетность за 9 месяцев 2024 года, закончившийся 30 сентября  2024 года</t>
  </si>
  <si>
    <t>Отчет о прибыли и убытках и прочем совокупном доходе за 9 месяцев 2024 года (Не аудировано)</t>
  </si>
  <si>
    <t>Прим.</t>
  </si>
  <si>
    <t>За 9 месяцев 2024 года</t>
  </si>
  <si>
    <t>За 9 месяцев 2023 года</t>
  </si>
  <si>
    <t>Процентные доходы, рассчитаные методом эффективной ставки с учетом кредитного риска</t>
  </si>
  <si>
    <t>Процентные расходы по эффективной ставке</t>
  </si>
  <si>
    <t>Доход от высвобождения дисконта</t>
  </si>
  <si>
    <t>Расходы по ожидаемым кредитным убыткам</t>
  </si>
  <si>
    <t>Расходы по резервам по дебиторской задолженности</t>
  </si>
  <si>
    <t>Валовая прибыль</t>
  </si>
  <si>
    <t>Расходы от освобождения дисконта</t>
  </si>
  <si>
    <t>Административные расходы</t>
  </si>
  <si>
    <t>Прочие доходы</t>
  </si>
  <si>
    <t>Прочие расходы</t>
  </si>
  <si>
    <t>Операционный (убыток) / прибыль</t>
  </si>
  <si>
    <t>(Убыток) / прибыль до налогообложения</t>
  </si>
  <si>
    <t>Расходы по подоходному налогу</t>
  </si>
  <si>
    <t>Чистая прибыль за период</t>
  </si>
  <si>
    <t>Прочий совокупный доход</t>
  </si>
  <si>
    <t>Итого совокупный доход за полугодие</t>
  </si>
  <si>
    <t>финансовая отчетность за 9 месяцев 2024 года, закончившийся 30 сентября 2024 года</t>
  </si>
  <si>
    <t>ОТЧЕТ О ФИНАНСОВОМ ПОЛОЖЕНИИ на 30 сентября 2024 года (Не аудировано)</t>
  </si>
  <si>
    <t>на 31.12.2023</t>
  </si>
  <si>
    <t>Активы</t>
  </si>
  <si>
    <t>Краткосрочные активы</t>
  </si>
  <si>
    <t>Денежные средства и их эквиваленты</t>
  </si>
  <si>
    <t>Права требования, оцениваемые по амортизированной стоимости</t>
  </si>
  <si>
    <t xml:space="preserve">ДЗ по возмещению </t>
  </si>
  <si>
    <t>Авансы выданные</t>
  </si>
  <si>
    <t>Запасы</t>
  </si>
  <si>
    <t>Прочие налоговые активы</t>
  </si>
  <si>
    <t>Текущий корпоративный подоходный налог</t>
  </si>
  <si>
    <t>Прочие краткосрочные активы</t>
  </si>
  <si>
    <t>Долгосрочные активы</t>
  </si>
  <si>
    <t>Основные средства</t>
  </si>
  <si>
    <t>Нематериальные активы</t>
  </si>
  <si>
    <t>Прочие долгосрочные активы</t>
  </si>
  <si>
    <t>Отложенные налоговые активы</t>
  </si>
  <si>
    <t>Итого активы</t>
  </si>
  <si>
    <t>Собственный капитал и обязательства</t>
  </si>
  <si>
    <t>Краткосрочные обязательства</t>
  </si>
  <si>
    <t>Краткосрочные финансовые обязатеьства</t>
  </si>
  <si>
    <t>Торговая кредиторская задолженность</t>
  </si>
  <si>
    <t>Корпоративный подоходный налог к уплате</t>
  </si>
  <si>
    <t>Прочие налоги к уплате и другие платежи в бюджет</t>
  </si>
  <si>
    <t>Вознаграждения работникам</t>
  </si>
  <si>
    <t>Краткосрочные оценочные обязательства</t>
  </si>
  <si>
    <t>Прочие обязательства</t>
  </si>
  <si>
    <t>Итого краткосрочные обязательства</t>
  </si>
  <si>
    <t>Долгосрочные обязательства</t>
  </si>
  <si>
    <t>Долгосрочная кредиторская задолженность</t>
  </si>
  <si>
    <t>Долгосрочные финансовые обязательства</t>
  </si>
  <si>
    <t>Отложенное налоговое обязательство</t>
  </si>
  <si>
    <t>Итого долгосрочные обязательства</t>
  </si>
  <si>
    <t>Итого  обязательства</t>
  </si>
  <si>
    <t>Собственный капитал</t>
  </si>
  <si>
    <t>Уставный капитал</t>
  </si>
  <si>
    <t>Нераспределенная прибыль</t>
  </si>
  <si>
    <t>Итого собственного капитала</t>
  </si>
  <si>
    <t>Итого капитал и обязательства</t>
  </si>
  <si>
    <t>Отчет об изменениях в собственном капитале за период, закончившийся 30 сентября 2024 года (Не аудировано)</t>
  </si>
  <si>
    <t>Итого капитал</t>
  </si>
  <si>
    <t>На 01 января 2022 года</t>
  </si>
  <si>
    <t>Прибыль (убыток) за отчётный год</t>
  </si>
  <si>
    <t>Внесение УК</t>
  </si>
  <si>
    <t>Итого совокупный прибыль (убыток) за отчётный год</t>
  </si>
  <si>
    <t>На 01 января 2023 года</t>
  </si>
  <si>
    <t>Прибыль (убыток) за период с 01.01.2023 по 31.03.2023</t>
  </si>
  <si>
    <t>Итого совокупный прибыль (убыток) на 31.03.2023</t>
  </si>
  <si>
    <t>На 01 января 2024 года</t>
  </si>
  <si>
    <t>Прибыль (убыток) за отчётный период</t>
  </si>
  <si>
    <t>Итого совокупный прибыль (убыток) за отчётный период</t>
  </si>
  <si>
    <t>На 30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</si>
</sst>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Garamond"/>
      <family val="1"/>
      <charset val="204"/>
    </font>
    <font>
      <sz val="10"/>
      <color theme="1"/>
      <name val="Garamond"/>
      <family val="2"/>
      <charset val="204"/>
    </font>
    <font>
      <b/>
      <sz val="11"/>
      <color theme="1"/>
      <name val="Garamond"/>
      <family val="1"/>
      <charset val="204"/>
    </font>
    <font>
      <sz val="10"/>
      <color theme="0"/>
      <name val="Garamond"/>
      <family val="1"/>
      <charset val="204"/>
    </font>
    <font>
      <b/>
      <sz val="18"/>
      <color rgb="FFFF0000"/>
      <name val="Garamond"/>
      <family val="1"/>
      <charset val="204"/>
    </font>
    <font>
      <sz val="10"/>
      <name val="Garamond"/>
      <family val="1"/>
      <charset val="204"/>
    </font>
    <font>
      <i/>
      <sz val="10"/>
      <name val="Garamond"/>
      <family val="1"/>
      <charset val="204"/>
    </font>
    <font>
      <b/>
      <sz val="10"/>
      <name val="Garamond"/>
      <family val="1"/>
      <charset val="204"/>
    </font>
    <font>
      <sz val="10"/>
      <color rgb="FF000000"/>
      <name val="Garamond"/>
      <family val="1"/>
      <charset val="204"/>
    </font>
    <font>
      <b/>
      <sz val="10"/>
      <color rgb="FF000000"/>
      <name val="Garamond"/>
      <family val="1"/>
      <charset val="204"/>
    </font>
    <font>
      <b/>
      <sz val="9"/>
      <name val="Garamond"/>
      <family val="1"/>
      <charset val="204"/>
    </font>
    <font>
      <sz val="11"/>
      <color theme="1"/>
      <name val="Garamond"/>
      <family val="1"/>
      <charset val="204"/>
    </font>
    <font>
      <sz val="9"/>
      <name val="Garamond"/>
      <family val="1"/>
      <charset val="204"/>
    </font>
    <font>
      <sz val="8"/>
      <name val="Arial"/>
      <family val="2"/>
    </font>
    <font>
      <b/>
      <sz val="9"/>
      <name val="Arial"/>
      <family val="2"/>
      <charset val="204"/>
    </font>
    <font>
      <sz val="7"/>
      <name val="Arial"/>
      <family val="2"/>
      <charset val="204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i/>
      <sz val="10"/>
      <color rgb="FFFF0000"/>
      <name val="Garamond"/>
      <family val="1"/>
      <charset val="204"/>
    </font>
    <font>
      <sz val="9"/>
      <color rgb="FFFF0000"/>
      <name val="Garamond"/>
      <family val="1"/>
      <charset val="204"/>
    </font>
    <font>
      <sz val="9"/>
      <color theme="1"/>
      <name val="Garamond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4999237037263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16" fillId="0" borderId="0"/>
    <xf numFmtId="0" fontId="1" fillId="0" borderId="0"/>
  </cellStyleXfs>
  <cellXfs count="100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6" fillId="0" borderId="0" xfId="1" applyFont="1"/>
    <xf numFmtId="0" fontId="7" fillId="0" borderId="0" xfId="0" applyFont="1"/>
    <xf numFmtId="0" fontId="8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center"/>
    </xf>
    <xf numFmtId="14" fontId="10" fillId="2" borderId="1" xfId="0" applyNumberFormat="1" applyFont="1" applyFill="1" applyBorder="1" applyAlignment="1">
      <alignment horizontal="center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3" fontId="15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3" fontId="15" fillId="0" borderId="1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3" fontId="10" fillId="0" borderId="3" xfId="0" applyNumberFormat="1" applyFont="1" applyBorder="1"/>
    <xf numFmtId="0" fontId="11" fillId="0" borderId="6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/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164" fontId="15" fillId="0" borderId="0" xfId="0" applyNumberFormat="1" applyFont="1" applyAlignment="1">
      <alignment vertical="center"/>
    </xf>
    <xf numFmtId="3" fontId="10" fillId="0" borderId="5" xfId="0" applyNumberFormat="1" applyFont="1" applyBorder="1"/>
    <xf numFmtId="3" fontId="10" fillId="0" borderId="0" xfId="0" applyNumberFormat="1" applyFont="1"/>
    <xf numFmtId="0" fontId="12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3" fontId="0" fillId="0" borderId="0" xfId="0" applyNumberFormat="1"/>
    <xf numFmtId="164" fontId="0" fillId="0" borderId="0" xfId="0" applyNumberFormat="1"/>
    <xf numFmtId="0" fontId="17" fillId="0" borderId="0" xfId="2" applyFont="1"/>
    <xf numFmtId="0" fontId="17" fillId="3" borderId="1" xfId="2" applyFont="1" applyFill="1" applyBorder="1" applyAlignment="1">
      <alignment horizontal="left" wrapText="1"/>
    </xf>
    <xf numFmtId="0" fontId="17" fillId="3" borderId="1" xfId="2" applyFont="1" applyFill="1" applyBorder="1" applyAlignment="1">
      <alignment wrapText="1"/>
    </xf>
    <xf numFmtId="0" fontId="16" fillId="0" borderId="0" xfId="2"/>
    <xf numFmtId="0" fontId="18" fillId="0" borderId="0" xfId="2" applyFont="1" applyAlignment="1">
      <alignment vertical="top"/>
    </xf>
    <xf numFmtId="0" fontId="18" fillId="0" borderId="0" xfId="2" applyFont="1" applyAlignment="1">
      <alignment horizontal="right" vertical="top"/>
    </xf>
    <xf numFmtId="0" fontId="17" fillId="0" borderId="0" xfId="2" applyFont="1" applyAlignment="1">
      <alignment horizontal="left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164" fontId="8" fillId="0" borderId="0" xfId="0" applyNumberFormat="1" applyFont="1"/>
    <xf numFmtId="0" fontId="9" fillId="0" borderId="8" xfId="0" applyFont="1" applyBorder="1" applyAlignment="1">
      <alignment wrapText="1"/>
    </xf>
    <xf numFmtId="0" fontId="0" fillId="0" borderId="8" xfId="0" applyBorder="1"/>
    <xf numFmtId="164" fontId="8" fillId="0" borderId="8" xfId="0" applyNumberFormat="1" applyFont="1" applyBorder="1"/>
    <xf numFmtId="0" fontId="10" fillId="0" borderId="1" xfId="0" applyFont="1" applyBorder="1"/>
    <xf numFmtId="0" fontId="19" fillId="0" borderId="1" xfId="0" applyFont="1" applyBorder="1" applyAlignment="1">
      <alignment vertical="center" wrapText="1"/>
    </xf>
    <xf numFmtId="164" fontId="10" fillId="0" borderId="1" xfId="0" applyNumberFormat="1" applyFont="1" applyBorder="1"/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8" fillId="0" borderId="8" xfId="0" applyFont="1" applyBorder="1"/>
    <xf numFmtId="164" fontId="15" fillId="0" borderId="8" xfId="0" applyNumberFormat="1" applyFont="1" applyBorder="1" applyAlignment="1">
      <alignment vertical="center"/>
    </xf>
    <xf numFmtId="0" fontId="10" fillId="0" borderId="8" xfId="0" applyFont="1" applyBorder="1"/>
    <xf numFmtId="0" fontId="19" fillId="0" borderId="8" xfId="0" applyFont="1" applyBorder="1" applyAlignment="1">
      <alignment vertical="center" wrapText="1"/>
    </xf>
    <xf numFmtId="164" fontId="10" fillId="0" borderId="8" xfId="0" applyNumberFormat="1" applyFont="1" applyBorder="1"/>
    <xf numFmtId="0" fontId="10" fillId="0" borderId="0" xfId="0" applyFont="1"/>
    <xf numFmtId="164" fontId="10" fillId="0" borderId="0" xfId="0" applyNumberFormat="1" applyFont="1"/>
    <xf numFmtId="164" fontId="20" fillId="0" borderId="0" xfId="0" applyNumberFormat="1" applyFont="1" applyAlignment="1">
      <alignment vertical="center" wrapText="1"/>
    </xf>
    <xf numFmtId="0" fontId="19" fillId="0" borderId="7" xfId="0" applyFont="1" applyBorder="1" applyAlignment="1">
      <alignment vertical="center" wrapText="1"/>
    </xf>
    <xf numFmtId="164" fontId="19" fillId="0" borderId="7" xfId="0" applyNumberFormat="1" applyFont="1" applyBorder="1" applyAlignment="1">
      <alignment vertical="center" wrapText="1"/>
    </xf>
    <xf numFmtId="164" fontId="19" fillId="0" borderId="0" xfId="0" applyNumberFormat="1" applyFont="1" applyAlignment="1">
      <alignment vertical="center" wrapText="1"/>
    </xf>
    <xf numFmtId="0" fontId="20" fillId="0" borderId="8" xfId="0" applyFont="1" applyBorder="1" applyAlignment="1">
      <alignment vertical="center" wrapText="1"/>
    </xf>
    <xf numFmtId="164" fontId="20" fillId="0" borderId="8" xfId="0" applyNumberFormat="1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164" fontId="19" fillId="0" borderId="9" xfId="0" applyNumberFormat="1" applyFont="1" applyBorder="1" applyAlignment="1">
      <alignment vertical="center" wrapText="1"/>
    </xf>
    <xf numFmtId="0" fontId="10" fillId="0" borderId="0" xfId="3" applyFont="1"/>
    <xf numFmtId="3" fontId="8" fillId="0" borderId="0" xfId="0" applyNumberFormat="1" applyFont="1"/>
    <xf numFmtId="164" fontId="13" fillId="2" borderId="0" xfId="0" applyNumberFormat="1" applyFont="1" applyFill="1" applyAlignment="1">
      <alignment vertical="center"/>
    </xf>
    <xf numFmtId="0" fontId="8" fillId="0" borderId="1" xfId="3" applyFont="1" applyBorder="1"/>
    <xf numFmtId="0" fontId="8" fillId="0" borderId="1" xfId="0" applyFont="1" applyBorder="1"/>
    <xf numFmtId="164" fontId="20" fillId="0" borderId="1" xfId="0" applyNumberFormat="1" applyFont="1" applyBorder="1" applyAlignment="1">
      <alignment vertical="center" wrapText="1"/>
    </xf>
    <xf numFmtId="0" fontId="8" fillId="0" borderId="8" xfId="3" applyFont="1" applyBorder="1"/>
    <xf numFmtId="0" fontId="8" fillId="0" borderId="0" xfId="3" applyFont="1"/>
    <xf numFmtId="0" fontId="8" fillId="2" borderId="8" xfId="3" applyFont="1" applyFill="1" applyBorder="1"/>
    <xf numFmtId="3" fontId="8" fillId="0" borderId="8" xfId="0" applyNumberFormat="1" applyFont="1" applyBorder="1"/>
    <xf numFmtId="0" fontId="8" fillId="2" borderId="9" xfId="3" applyFont="1" applyFill="1" applyBorder="1"/>
    <xf numFmtId="0" fontId="8" fillId="0" borderId="9" xfId="0" applyFont="1" applyBorder="1"/>
    <xf numFmtId="0" fontId="8" fillId="2" borderId="0" xfId="3" applyFont="1" applyFill="1"/>
    <xf numFmtId="0" fontId="21" fillId="0" borderId="0" xfId="1" applyFont="1" applyAlignment="1">
      <alignment horizontal="center" vertical="center"/>
    </xf>
    <xf numFmtId="0" fontId="20" fillId="0" borderId="0" xfId="1" applyFont="1"/>
    <xf numFmtId="0" fontId="14" fillId="0" borderId="0" xfId="0" applyFont="1"/>
    <xf numFmtId="0" fontId="8" fillId="0" borderId="0" xfId="0" applyFont="1" applyAlignment="1">
      <alignment horizontal="center"/>
    </xf>
    <xf numFmtId="3" fontId="15" fillId="4" borderId="0" xfId="0" applyNumberFormat="1" applyFont="1" applyFill="1" applyAlignment="1">
      <alignment vertical="center"/>
    </xf>
    <xf numFmtId="3" fontId="13" fillId="0" borderId="0" xfId="0" applyNumberFormat="1" applyFont="1" applyAlignment="1">
      <alignment vertical="center"/>
    </xf>
    <xf numFmtId="0" fontId="10" fillId="0" borderId="5" xfId="0" applyFont="1" applyBorder="1"/>
    <xf numFmtId="0" fontId="8" fillId="0" borderId="5" xfId="0" applyFont="1" applyBorder="1"/>
    <xf numFmtId="3" fontId="13" fillId="0" borderId="5" xfId="0" applyNumberFormat="1" applyFont="1" applyBorder="1" applyAlignment="1">
      <alignment vertical="center"/>
    </xf>
    <xf numFmtId="0" fontId="22" fillId="0" borderId="0" xfId="0" applyFont="1" applyAlignment="1">
      <alignment horizontal="right"/>
    </xf>
    <xf numFmtId="3" fontId="23" fillId="2" borderId="0" xfId="0" applyNumberFormat="1" applyFont="1" applyFill="1" applyAlignment="1">
      <alignment vertical="center"/>
    </xf>
    <xf numFmtId="0" fontId="24" fillId="0" borderId="0" xfId="0" applyFont="1"/>
    <xf numFmtId="0" fontId="10" fillId="0" borderId="1" xfId="0" applyFont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vertical="center"/>
    </xf>
    <xf numFmtId="164" fontId="15" fillId="2" borderId="0" xfId="0" applyNumberFormat="1" applyFont="1" applyFill="1" applyAlignment="1">
      <alignment vertical="center"/>
    </xf>
    <xf numFmtId="0" fontId="8" fillId="0" borderId="7" xfId="0" applyFont="1" applyBorder="1"/>
    <xf numFmtId="164" fontId="13" fillId="2" borderId="7" xfId="0" applyNumberFormat="1" applyFont="1" applyFill="1" applyBorder="1" applyAlignment="1">
      <alignment vertical="center"/>
    </xf>
  </cellXfs>
  <cellStyles count="4">
    <cellStyle name="Normal 3" xfId="1" xr:uid="{613E3BCA-BF44-43CD-83B9-E27E1BC7B1B7}"/>
    <cellStyle name="Обычный" xfId="0" builtinId="0"/>
    <cellStyle name="Обычный 3" xfId="3" xr:uid="{E3C8B62D-B0A0-408D-A43B-FEB5C24157D0}"/>
    <cellStyle name="Обычный_Ф3" xfId="2" xr:uid="{743028DE-5444-49C0-A695-0862EC1038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workbookViewId="0">
      <selection activeCell="K23" sqref="K23"/>
    </sheetView>
  </sheetViews>
  <sheetFormatPr defaultRowHeight="15" x14ac:dyDescent="0.25"/>
  <cols>
    <col min="1" max="1" width="54.28515625" customWidth="1"/>
    <col min="2" max="2" width="11.28515625" customWidth="1"/>
    <col min="3" max="3" width="18.140625" customWidth="1"/>
    <col min="4" max="4" width="16.42578125" customWidth="1"/>
  </cols>
  <sheetData>
    <row r="1" spans="1:4" ht="18.7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ht="51.75" customHeight="1" x14ac:dyDescent="0.25">
      <c r="A3" s="3" t="s">
        <v>2</v>
      </c>
      <c r="B3" s="3"/>
      <c r="C3" s="3"/>
      <c r="D3" s="4"/>
    </row>
    <row r="4" spans="1:4" ht="23.25" x14ac:dyDescent="0.35">
      <c r="A4" s="5"/>
      <c r="B4" s="6"/>
      <c r="C4" s="6"/>
      <c r="D4" s="6"/>
    </row>
    <row r="6" spans="1:4" x14ac:dyDescent="0.25">
      <c r="A6" s="7" t="s">
        <v>3</v>
      </c>
      <c r="B6" s="8"/>
      <c r="C6" s="9" t="s">
        <v>4</v>
      </c>
      <c r="D6" s="9" t="s">
        <v>5</v>
      </c>
    </row>
    <row r="7" spans="1:4" ht="14.45" customHeight="1" x14ac:dyDescent="0.25">
      <c r="A7" s="10" t="s">
        <v>6</v>
      </c>
      <c r="B7" s="11"/>
      <c r="C7" s="11"/>
      <c r="D7" s="12"/>
    </row>
    <row r="8" spans="1:4" x14ac:dyDescent="0.25">
      <c r="A8" s="13" t="s">
        <v>7</v>
      </c>
      <c r="B8" s="14"/>
      <c r="C8" s="15">
        <v>2414866.3037299998</v>
      </c>
      <c r="D8" s="15">
        <v>2249239</v>
      </c>
    </row>
    <row r="9" spans="1:4" x14ac:dyDescent="0.25">
      <c r="A9" s="16" t="s">
        <v>8</v>
      </c>
      <c r="B9" s="17"/>
      <c r="C9" s="18"/>
      <c r="D9" s="18"/>
    </row>
    <row r="10" spans="1:4" x14ac:dyDescent="0.25">
      <c r="A10" s="16" t="s">
        <v>9</v>
      </c>
      <c r="B10" s="19"/>
      <c r="C10" s="18">
        <v>2058399.9158099999</v>
      </c>
      <c r="D10" s="18">
        <v>2126193</v>
      </c>
    </row>
    <row r="11" spans="1:4" x14ac:dyDescent="0.25">
      <c r="A11" s="16" t="s">
        <v>10</v>
      </c>
      <c r="B11" s="19"/>
      <c r="C11" s="18">
        <v>161097.39117999998</v>
      </c>
      <c r="D11" s="18">
        <v>98121</v>
      </c>
    </row>
    <row r="12" spans="1:4" x14ac:dyDescent="0.25">
      <c r="A12" s="16" t="s">
        <v>11</v>
      </c>
      <c r="B12" s="19"/>
      <c r="C12" s="18">
        <v>195368.99673999997</v>
      </c>
      <c r="D12" s="18">
        <v>24925</v>
      </c>
    </row>
    <row r="13" spans="1:4" x14ac:dyDescent="0.25">
      <c r="A13" s="6"/>
      <c r="B13" s="19"/>
      <c r="C13" s="18"/>
      <c r="D13" s="18"/>
    </row>
    <row r="14" spans="1:4" x14ac:dyDescent="0.25">
      <c r="A14" s="13" t="s">
        <v>12</v>
      </c>
      <c r="B14" s="14"/>
      <c r="C14" s="15">
        <v>6694273.7580000004</v>
      </c>
      <c r="D14" s="15">
        <v>2039547</v>
      </c>
    </row>
    <row r="15" spans="1:4" x14ac:dyDescent="0.25">
      <c r="A15" s="16" t="s">
        <v>8</v>
      </c>
      <c r="B15" s="17"/>
      <c r="C15" s="18"/>
      <c r="D15" s="18"/>
    </row>
    <row r="16" spans="1:4" x14ac:dyDescent="0.25">
      <c r="A16" s="16" t="s">
        <v>13</v>
      </c>
      <c r="B16" s="19"/>
      <c r="C16" s="18">
        <v>5900000</v>
      </c>
      <c r="D16" s="18">
        <v>1580005</v>
      </c>
    </row>
    <row r="17" spans="1:4" x14ac:dyDescent="0.25">
      <c r="A17" s="16" t="s">
        <v>14</v>
      </c>
      <c r="B17" s="19"/>
      <c r="C17" s="18">
        <v>152363.93317999999</v>
      </c>
      <c r="D17" s="18">
        <v>201788</v>
      </c>
    </row>
    <row r="18" spans="1:4" x14ac:dyDescent="0.25">
      <c r="A18" s="16" t="s">
        <v>15</v>
      </c>
      <c r="B18" s="19"/>
      <c r="C18" s="18">
        <v>125969.37760000001</v>
      </c>
      <c r="D18" s="18">
        <v>114528</v>
      </c>
    </row>
    <row r="19" spans="1:4" x14ac:dyDescent="0.25">
      <c r="A19" s="16" t="s">
        <v>16</v>
      </c>
      <c r="B19" s="19"/>
      <c r="C19" s="18">
        <v>94764.855479999998</v>
      </c>
      <c r="D19" s="18">
        <v>55516</v>
      </c>
    </row>
    <row r="20" spans="1:4" x14ac:dyDescent="0.25">
      <c r="A20" s="16" t="s">
        <v>17</v>
      </c>
      <c r="B20" s="19"/>
      <c r="C20" s="18">
        <v>256030.63432999997</v>
      </c>
      <c r="D20" s="18">
        <v>87710</v>
      </c>
    </row>
    <row r="21" spans="1:4" x14ac:dyDescent="0.25">
      <c r="A21" s="16" t="s">
        <v>18</v>
      </c>
      <c r="B21" s="19"/>
      <c r="C21" s="18">
        <v>165144.95741</v>
      </c>
      <c r="D21" s="18" t="s">
        <v>19</v>
      </c>
    </row>
    <row r="22" spans="1:4" x14ac:dyDescent="0.25">
      <c r="A22" s="16"/>
      <c r="B22" s="19"/>
      <c r="C22" s="20"/>
      <c r="D22" s="20"/>
    </row>
    <row r="23" spans="1:4" ht="26.25" thickBot="1" x14ac:dyDescent="0.3">
      <c r="A23" s="21" t="s">
        <v>20</v>
      </c>
      <c r="B23" s="22"/>
      <c r="C23" s="23">
        <v>-4279407.4542700006</v>
      </c>
      <c r="D23" s="23">
        <v>209692</v>
      </c>
    </row>
    <row r="24" spans="1:4" ht="15" customHeight="1" thickTop="1" x14ac:dyDescent="0.25">
      <c r="A24" s="24" t="s">
        <v>21</v>
      </c>
      <c r="B24" s="24"/>
      <c r="C24" s="24"/>
      <c r="D24" s="24"/>
    </row>
    <row r="25" spans="1:4" x14ac:dyDescent="0.25">
      <c r="A25" s="13" t="s">
        <v>22</v>
      </c>
      <c r="B25" s="14"/>
      <c r="C25" s="15">
        <v>75000</v>
      </c>
      <c r="D25" s="15">
        <v>0</v>
      </c>
    </row>
    <row r="26" spans="1:4" x14ac:dyDescent="0.25">
      <c r="A26" s="16" t="s">
        <v>8</v>
      </c>
      <c r="B26" s="17"/>
      <c r="C26" s="18"/>
      <c r="D26" s="18"/>
    </row>
    <row r="27" spans="1:4" x14ac:dyDescent="0.25">
      <c r="A27" s="16" t="s">
        <v>23</v>
      </c>
      <c r="B27" s="19"/>
      <c r="C27" s="18">
        <v>75000</v>
      </c>
      <c r="D27" s="18">
        <v>0</v>
      </c>
    </row>
    <row r="28" spans="1:4" x14ac:dyDescent="0.25">
      <c r="A28" s="13" t="s">
        <v>24</v>
      </c>
      <c r="B28" s="25"/>
      <c r="C28" s="26">
        <v>87207</v>
      </c>
      <c r="D28" s="26">
        <v>103297</v>
      </c>
    </row>
    <row r="29" spans="1:4" x14ac:dyDescent="0.25">
      <c r="A29" s="16" t="s">
        <v>8</v>
      </c>
      <c r="B29" s="17"/>
      <c r="C29" s="18"/>
      <c r="D29" s="18"/>
    </row>
    <row r="30" spans="1:4" x14ac:dyDescent="0.25">
      <c r="A30" s="27" t="s">
        <v>25</v>
      </c>
      <c r="B30" s="28"/>
      <c r="C30" s="18">
        <v>6207</v>
      </c>
      <c r="D30" s="18">
        <v>11931</v>
      </c>
    </row>
    <row r="31" spans="1:4" x14ac:dyDescent="0.25">
      <c r="A31" s="27" t="s">
        <v>26</v>
      </c>
      <c r="B31" s="28"/>
      <c r="C31" s="18">
        <v>81000</v>
      </c>
      <c r="D31" s="18">
        <v>91366</v>
      </c>
    </row>
    <row r="32" spans="1:4" x14ac:dyDescent="0.25">
      <c r="A32" s="16" t="s">
        <v>27</v>
      </c>
      <c r="B32" s="19"/>
      <c r="C32" s="20"/>
      <c r="D32" s="20"/>
    </row>
    <row r="33" spans="1:4" ht="26.25" thickBot="1" x14ac:dyDescent="0.3">
      <c r="A33" s="21" t="s">
        <v>28</v>
      </c>
      <c r="B33" s="22"/>
      <c r="C33" s="23">
        <v>-12207</v>
      </c>
      <c r="D33" s="23">
        <v>-103297</v>
      </c>
    </row>
    <row r="34" spans="1:4" ht="15" customHeight="1" thickTop="1" x14ac:dyDescent="0.25">
      <c r="A34" s="24" t="s">
        <v>29</v>
      </c>
      <c r="B34" s="24"/>
      <c r="C34" s="24"/>
      <c r="D34" s="24"/>
    </row>
    <row r="35" spans="1:4" x14ac:dyDescent="0.25">
      <c r="A35" s="13" t="s">
        <v>22</v>
      </c>
      <c r="B35" s="14"/>
      <c r="C35" s="15">
        <v>5746803.2949700002</v>
      </c>
      <c r="D35" s="15">
        <v>0</v>
      </c>
    </row>
    <row r="36" spans="1:4" x14ac:dyDescent="0.25">
      <c r="A36" s="16" t="s">
        <v>8</v>
      </c>
      <c r="B36" s="17"/>
      <c r="C36" s="18"/>
      <c r="D36" s="18"/>
    </row>
    <row r="37" spans="1:4" x14ac:dyDescent="0.25">
      <c r="A37" s="16" t="s">
        <v>30</v>
      </c>
      <c r="B37" s="19"/>
      <c r="C37" s="29"/>
      <c r="D37" s="29"/>
    </row>
    <row r="38" spans="1:4" x14ac:dyDescent="0.25">
      <c r="A38" s="6" t="s">
        <v>31</v>
      </c>
      <c r="B38" s="19"/>
      <c r="C38" s="18">
        <v>46800.836000000003</v>
      </c>
      <c r="D38" s="18" t="s">
        <v>19</v>
      </c>
    </row>
    <row r="39" spans="1:4" x14ac:dyDescent="0.25">
      <c r="A39" s="16" t="s">
        <v>32</v>
      </c>
      <c r="B39" s="19"/>
      <c r="C39" s="18"/>
      <c r="D39" s="18"/>
    </row>
    <row r="40" spans="1:4" x14ac:dyDescent="0.25">
      <c r="A40" s="16" t="s">
        <v>33</v>
      </c>
      <c r="B40" s="19"/>
      <c r="C40" s="18">
        <v>5700002.45897</v>
      </c>
      <c r="D40" s="18"/>
    </row>
    <row r="41" spans="1:4" x14ac:dyDescent="0.25">
      <c r="A41" s="13" t="s">
        <v>24</v>
      </c>
      <c r="B41" s="14"/>
      <c r="C41" s="15">
        <v>1282891.5950799999</v>
      </c>
      <c r="D41" s="15">
        <v>0</v>
      </c>
    </row>
    <row r="42" spans="1:4" x14ac:dyDescent="0.25">
      <c r="A42" s="16" t="s">
        <v>8</v>
      </c>
      <c r="B42" s="17"/>
      <c r="C42" s="18"/>
      <c r="D42" s="18"/>
    </row>
    <row r="43" spans="1:4" x14ac:dyDescent="0.25">
      <c r="A43" s="16" t="s">
        <v>34</v>
      </c>
      <c r="B43" s="17"/>
      <c r="C43" s="18">
        <v>582891.59508</v>
      </c>
      <c r="D43" s="18"/>
    </row>
    <row r="44" spans="1:4" x14ac:dyDescent="0.25">
      <c r="A44" s="16" t="s">
        <v>35</v>
      </c>
      <c r="B44" s="17"/>
      <c r="C44" s="18">
        <v>700000</v>
      </c>
      <c r="D44" s="18"/>
    </row>
    <row r="45" spans="1:4" x14ac:dyDescent="0.25">
      <c r="A45" s="16" t="s">
        <v>36</v>
      </c>
      <c r="B45" s="19"/>
      <c r="C45" s="18"/>
      <c r="D45" s="18"/>
    </row>
    <row r="46" spans="1:4" ht="26.25" thickBot="1" x14ac:dyDescent="0.3">
      <c r="A46" s="21" t="s">
        <v>37</v>
      </c>
      <c r="B46" s="22"/>
      <c r="C46" s="30">
        <v>4463911.6998900007</v>
      </c>
      <c r="D46" s="30">
        <v>0</v>
      </c>
    </row>
    <row r="47" spans="1:4" ht="15.75" thickTop="1" x14ac:dyDescent="0.25">
      <c r="A47" s="16" t="s">
        <v>38</v>
      </c>
      <c r="B47" s="19"/>
      <c r="C47" s="18">
        <v>0</v>
      </c>
      <c r="D47" s="18">
        <v>1983</v>
      </c>
    </row>
    <row r="48" spans="1:4" ht="17.25" customHeight="1" x14ac:dyDescent="0.25">
      <c r="A48" s="16" t="s">
        <v>39</v>
      </c>
      <c r="B48" s="19"/>
      <c r="C48" s="18"/>
      <c r="D48" s="18"/>
    </row>
    <row r="49" spans="1:7" x14ac:dyDescent="0.25">
      <c r="A49" s="16" t="s">
        <v>40</v>
      </c>
      <c r="B49" s="19"/>
      <c r="C49" s="18"/>
      <c r="D49" s="18"/>
    </row>
    <row r="50" spans="1:7" x14ac:dyDescent="0.25">
      <c r="A50" s="13" t="s">
        <v>41</v>
      </c>
      <c r="B50" s="14"/>
      <c r="C50" s="31"/>
      <c r="D50" s="31">
        <v>104412</v>
      </c>
    </row>
    <row r="51" spans="1:7" ht="25.5" x14ac:dyDescent="0.25">
      <c r="A51" s="32" t="s">
        <v>42</v>
      </c>
      <c r="B51" s="33"/>
      <c r="C51" s="23">
        <v>137031</v>
      </c>
      <c r="D51" s="23">
        <v>91910</v>
      </c>
    </row>
    <row r="52" spans="1:7" ht="26.25" thickBot="1" x14ac:dyDescent="0.3">
      <c r="A52" s="21" t="s">
        <v>43</v>
      </c>
      <c r="B52" s="22"/>
      <c r="C52" s="30">
        <v>309328.24561999971</v>
      </c>
      <c r="D52" s="30">
        <v>196322</v>
      </c>
    </row>
    <row r="53" spans="1:7" ht="15.75" thickTop="1" x14ac:dyDescent="0.25">
      <c r="C53" s="34"/>
      <c r="D53" s="34"/>
    </row>
    <row r="54" spans="1:7" x14ac:dyDescent="0.25">
      <c r="C54" s="34"/>
      <c r="D54" s="34"/>
    </row>
    <row r="55" spans="1:7" x14ac:dyDescent="0.25">
      <c r="C55" s="35"/>
      <c r="D55" s="35"/>
    </row>
    <row r="56" spans="1:7" x14ac:dyDescent="0.25">
      <c r="C56" s="35"/>
      <c r="D56" s="35"/>
      <c r="G56" s="34"/>
    </row>
    <row r="57" spans="1:7" x14ac:dyDescent="0.25">
      <c r="A57" s="36" t="s">
        <v>44</v>
      </c>
      <c r="B57" s="37" t="s">
        <v>45</v>
      </c>
      <c r="C57" s="37"/>
      <c r="D57" s="38"/>
    </row>
    <row r="58" spans="1:7" x14ac:dyDescent="0.25">
      <c r="A58" s="39"/>
      <c r="B58" s="40" t="s">
        <v>46</v>
      </c>
      <c r="C58" s="40"/>
      <c r="D58" s="41" t="s">
        <v>47</v>
      </c>
    </row>
    <row r="59" spans="1:7" x14ac:dyDescent="0.25">
      <c r="A59" s="39"/>
      <c r="B59" s="39"/>
      <c r="C59" s="39"/>
      <c r="D59" s="39"/>
    </row>
    <row r="60" spans="1:7" x14ac:dyDescent="0.25">
      <c r="A60" s="39"/>
      <c r="B60" s="39"/>
      <c r="C60" s="39"/>
      <c r="D60" s="39"/>
    </row>
    <row r="61" spans="1:7" x14ac:dyDescent="0.25">
      <c r="A61" s="42" t="s">
        <v>48</v>
      </c>
      <c r="B61" s="37" t="s">
        <v>49</v>
      </c>
      <c r="C61" s="37"/>
      <c r="D61" s="38"/>
    </row>
    <row r="62" spans="1:7" x14ac:dyDescent="0.25">
      <c r="A62" s="39"/>
      <c r="B62" s="40" t="s">
        <v>46</v>
      </c>
      <c r="C62" s="40"/>
      <c r="D62" s="41" t="s">
        <v>47</v>
      </c>
    </row>
    <row r="63" spans="1:7" x14ac:dyDescent="0.25">
      <c r="A63" s="39"/>
      <c r="B63" s="39"/>
      <c r="C63" s="39"/>
      <c r="D63" s="39"/>
    </row>
    <row r="64" spans="1:7" x14ac:dyDescent="0.25">
      <c r="A64" s="39"/>
      <c r="B64" s="39"/>
      <c r="C64" s="39"/>
      <c r="D64" s="39"/>
    </row>
    <row r="65" spans="1:4" x14ac:dyDescent="0.25">
      <c r="A65" s="39" t="s">
        <v>50</v>
      </c>
      <c r="B65" s="39"/>
      <c r="C65" s="39"/>
      <c r="D65" s="39"/>
    </row>
    <row r="66" spans="1:4" x14ac:dyDescent="0.25">
      <c r="A66" s="39" t="s">
        <v>51</v>
      </c>
      <c r="B66" s="39"/>
      <c r="C66" s="39"/>
      <c r="D66" s="39"/>
    </row>
    <row r="67" spans="1:4" x14ac:dyDescent="0.25">
      <c r="A67" s="39"/>
      <c r="B67" s="39"/>
      <c r="C67" s="39"/>
      <c r="D67" s="39"/>
    </row>
    <row r="68" spans="1:4" x14ac:dyDescent="0.25">
      <c r="A68" s="39"/>
      <c r="B68" s="39"/>
      <c r="C68" s="39"/>
      <c r="D68" s="39"/>
    </row>
    <row r="69" spans="1:4" x14ac:dyDescent="0.25">
      <c r="A69" t="s">
        <v>52</v>
      </c>
    </row>
  </sheetData>
  <mergeCells count="8">
    <mergeCell ref="B57:C57"/>
    <mergeCell ref="B61:C61"/>
    <mergeCell ref="A1:D1"/>
    <mergeCell ref="A2:D2"/>
    <mergeCell ref="A3:C3"/>
    <mergeCell ref="A7:D7"/>
    <mergeCell ref="A24:D24"/>
    <mergeCell ref="A34:D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B74BA-C028-4443-A64D-48E2F12C20BD}">
  <dimension ref="A1:F43"/>
  <sheetViews>
    <sheetView workbookViewId="0">
      <selection activeCell="A33" sqref="A33"/>
    </sheetView>
  </sheetViews>
  <sheetFormatPr defaultRowHeight="15" x14ac:dyDescent="0.25"/>
  <cols>
    <col min="1" max="1" width="54.28515625" customWidth="1"/>
    <col min="2" max="2" width="15.7109375" customWidth="1"/>
    <col min="3" max="5" width="21.5703125" customWidth="1"/>
    <col min="6" max="6" width="32.7109375" customWidth="1"/>
    <col min="7" max="7" width="20" customWidth="1"/>
  </cols>
  <sheetData>
    <row r="1" spans="1:5" ht="18.75" x14ac:dyDescent="0.25">
      <c r="A1" s="1" t="s">
        <v>0</v>
      </c>
      <c r="B1" s="1"/>
      <c r="C1" s="1"/>
      <c r="D1" s="1"/>
    </row>
    <row r="2" spans="1:5" x14ac:dyDescent="0.25">
      <c r="A2" s="2" t="s">
        <v>53</v>
      </c>
      <c r="B2" s="2"/>
      <c r="C2" s="2"/>
      <c r="D2" s="2"/>
    </row>
    <row r="3" spans="1:5" x14ac:dyDescent="0.25">
      <c r="A3" s="43"/>
      <c r="B3" s="43"/>
      <c r="C3" s="43"/>
      <c r="D3" s="43"/>
    </row>
    <row r="4" spans="1:5" ht="32.25" customHeight="1" x14ac:dyDescent="0.25">
      <c r="A4" s="44" t="s">
        <v>54</v>
      </c>
      <c r="B4" s="44"/>
      <c r="C4" s="44"/>
      <c r="D4" s="44"/>
    </row>
    <row r="5" spans="1:5" x14ac:dyDescent="0.25">
      <c r="A5" s="45"/>
      <c r="B5" s="6"/>
      <c r="C5" s="46"/>
      <c r="D5" s="29"/>
    </row>
    <row r="6" spans="1:5" ht="15.75" thickBot="1" x14ac:dyDescent="0.3">
      <c r="A6" s="47" t="s">
        <v>3</v>
      </c>
      <c r="B6" s="48" t="s">
        <v>55</v>
      </c>
      <c r="C6" s="49" t="s">
        <v>56</v>
      </c>
      <c r="D6" s="49" t="s">
        <v>57</v>
      </c>
    </row>
    <row r="7" spans="1:5" x14ac:dyDescent="0.25">
      <c r="A7" s="50"/>
      <c r="B7" s="51"/>
      <c r="C7" s="52"/>
      <c r="D7" s="52"/>
    </row>
    <row r="8" spans="1:5" ht="26.25" x14ac:dyDescent="0.25">
      <c r="A8" s="45" t="s">
        <v>58</v>
      </c>
      <c r="B8" s="53">
        <v>5</v>
      </c>
      <c r="C8" s="46">
        <v>1769344897.2838399</v>
      </c>
      <c r="D8" s="29">
        <v>1763073000</v>
      </c>
    </row>
    <row r="9" spans="1:5" x14ac:dyDescent="0.25">
      <c r="A9" s="6" t="s">
        <v>59</v>
      </c>
      <c r="B9" s="6">
        <v>6</v>
      </c>
      <c r="C9" s="46">
        <v>-757311912.04999995</v>
      </c>
      <c r="D9" s="29">
        <v>-1095746000</v>
      </c>
    </row>
    <row r="10" spans="1:5" x14ac:dyDescent="0.25">
      <c r="A10" s="6" t="s">
        <v>60</v>
      </c>
      <c r="B10" s="54">
        <v>7</v>
      </c>
      <c r="C10" s="46">
        <v>745004848.39890599</v>
      </c>
      <c r="D10" s="29">
        <v>922561000</v>
      </c>
    </row>
    <row r="11" spans="1:5" x14ac:dyDescent="0.25">
      <c r="A11" s="6" t="s">
        <v>61</v>
      </c>
      <c r="B11">
        <v>8</v>
      </c>
      <c r="C11" s="46">
        <v>-1889659905.8920226</v>
      </c>
      <c r="D11" s="29">
        <v>-559678000</v>
      </c>
    </row>
    <row r="12" spans="1:5" ht="15.75" thickBot="1" x14ac:dyDescent="0.3">
      <c r="A12" s="55" t="s">
        <v>62</v>
      </c>
      <c r="B12" s="55"/>
      <c r="C12" s="49">
        <v>-53928045.509999998</v>
      </c>
      <c r="D12" s="56"/>
    </row>
    <row r="13" spans="1:5" ht="15.75" thickBot="1" x14ac:dyDescent="0.3">
      <c r="A13" s="57" t="s">
        <v>63</v>
      </c>
      <c r="B13" s="58"/>
      <c r="C13" s="59">
        <v>-186550117.76927662</v>
      </c>
      <c r="D13" s="59">
        <f>SUM(D8:D12)</f>
        <v>1030210000</v>
      </c>
    </row>
    <row r="14" spans="1:5" x14ac:dyDescent="0.25">
      <c r="A14" s="60"/>
      <c r="B14" s="53"/>
      <c r="C14" s="61"/>
      <c r="D14" s="61"/>
      <c r="E14" s="35"/>
    </row>
    <row r="15" spans="1:5" x14ac:dyDescent="0.25">
      <c r="A15" s="60" t="s">
        <v>64</v>
      </c>
      <c r="B15" s="53">
        <v>9</v>
      </c>
      <c r="C15" s="61">
        <v>-84038000</v>
      </c>
      <c r="D15" s="61">
        <v>-315950000</v>
      </c>
    </row>
    <row r="16" spans="1:5" x14ac:dyDescent="0.25">
      <c r="A16" s="54" t="s">
        <v>65</v>
      </c>
      <c r="B16" s="54">
        <v>10</v>
      </c>
      <c r="C16" s="62">
        <v>-408442624.86000001</v>
      </c>
      <c r="D16" s="29">
        <v>-300674000</v>
      </c>
    </row>
    <row r="17" spans="1:6" x14ac:dyDescent="0.25">
      <c r="A17" s="63" t="s">
        <v>66</v>
      </c>
      <c r="B17" s="63"/>
      <c r="C17" s="64">
        <v>386533888.51999998</v>
      </c>
      <c r="D17" s="64">
        <v>2117939000</v>
      </c>
    </row>
    <row r="18" spans="1:6" x14ac:dyDescent="0.25">
      <c r="A18" s="53" t="s">
        <v>67</v>
      </c>
      <c r="B18" s="53"/>
      <c r="C18" s="65">
        <v>-864408.3</v>
      </c>
      <c r="D18" s="65">
        <v>-27580000</v>
      </c>
    </row>
    <row r="19" spans="1:6" ht="15.75" thickBot="1" x14ac:dyDescent="0.3">
      <c r="A19" s="66" t="s">
        <v>68</v>
      </c>
      <c r="B19" s="66"/>
      <c r="C19" s="67">
        <v>-293361262.40927666</v>
      </c>
      <c r="D19" s="67">
        <f>SUM(D13:D18)</f>
        <v>2503945000</v>
      </c>
    </row>
    <row r="20" spans="1:6" ht="15.75" thickBot="1" x14ac:dyDescent="0.3">
      <c r="A20" s="68" t="s">
        <v>69</v>
      </c>
      <c r="B20" s="68"/>
      <c r="C20" s="69">
        <v>-293361262.40927666</v>
      </c>
      <c r="D20" s="69">
        <f>D19</f>
        <v>2503945000</v>
      </c>
    </row>
    <row r="21" spans="1:6" ht="7.5" customHeight="1" thickTop="1" x14ac:dyDescent="0.25">
      <c r="A21" s="70"/>
      <c r="B21" s="6"/>
      <c r="C21" s="62"/>
      <c r="D21" s="71"/>
      <c r="E21" s="72"/>
      <c r="F21" s="72"/>
    </row>
    <row r="22" spans="1:6" ht="14.25" customHeight="1" x14ac:dyDescent="0.25">
      <c r="A22" s="73" t="s">
        <v>70</v>
      </c>
      <c r="B22" s="74"/>
      <c r="C22" s="75"/>
      <c r="D22" s="29">
        <v>-134322000</v>
      </c>
      <c r="E22" s="6"/>
      <c r="F22" s="6"/>
    </row>
    <row r="23" spans="1:6" ht="15.75" thickBot="1" x14ac:dyDescent="0.3">
      <c r="A23" s="76" t="s">
        <v>71</v>
      </c>
      <c r="B23" s="55"/>
      <c r="C23" s="67">
        <v>-293361262.40927666</v>
      </c>
      <c r="D23" s="67">
        <f>D20+D22</f>
        <v>2369623000</v>
      </c>
      <c r="E23" s="6"/>
      <c r="F23" s="6"/>
    </row>
    <row r="24" spans="1:6" x14ac:dyDescent="0.25">
      <c r="A24" s="77"/>
      <c r="B24" s="6"/>
      <c r="C24" s="71"/>
      <c r="D24" s="71"/>
      <c r="E24" s="6"/>
      <c r="F24" s="6"/>
    </row>
    <row r="25" spans="1:6" ht="15.75" thickBot="1" x14ac:dyDescent="0.3">
      <c r="A25" s="78" t="s">
        <v>72</v>
      </c>
      <c r="B25" s="55"/>
      <c r="C25" s="79"/>
      <c r="D25" s="79"/>
      <c r="E25" s="6"/>
      <c r="F25" s="6"/>
    </row>
    <row r="26" spans="1:6" ht="15.75" thickBot="1" x14ac:dyDescent="0.3">
      <c r="A26" s="80" t="s">
        <v>73</v>
      </c>
      <c r="B26" s="81"/>
      <c r="C26" s="69">
        <v>-293361262.40927666</v>
      </c>
      <c r="D26" s="69">
        <f>D23</f>
        <v>2369623000</v>
      </c>
      <c r="E26" s="6"/>
      <c r="F26" s="6"/>
    </row>
    <row r="27" spans="1:6" ht="15.75" thickTop="1" x14ac:dyDescent="0.25">
      <c r="A27" s="82"/>
      <c r="B27" s="6"/>
      <c r="C27" s="71"/>
      <c r="D27" s="71"/>
      <c r="E27" s="6"/>
      <c r="F27" s="6"/>
    </row>
    <row r="28" spans="1:6" x14ac:dyDescent="0.25">
      <c r="A28" s="82"/>
      <c r="B28" s="6"/>
      <c r="C28" s="71"/>
      <c r="D28" s="71"/>
      <c r="E28" s="6"/>
      <c r="F28" s="6"/>
    </row>
    <row r="29" spans="1:6" x14ac:dyDescent="0.25">
      <c r="A29" s="36" t="s">
        <v>44</v>
      </c>
      <c r="B29" s="37" t="s">
        <v>45</v>
      </c>
      <c r="C29" s="37"/>
      <c r="D29" s="38"/>
      <c r="E29" s="6"/>
      <c r="F29" s="6"/>
    </row>
    <row r="30" spans="1:6" x14ac:dyDescent="0.25">
      <c r="A30" s="39"/>
      <c r="B30" s="40" t="s">
        <v>46</v>
      </c>
      <c r="C30" s="40"/>
      <c r="D30" s="41" t="s">
        <v>47</v>
      </c>
      <c r="E30" s="6"/>
      <c r="F30" s="6"/>
    </row>
    <row r="31" spans="1:6" x14ac:dyDescent="0.25">
      <c r="A31" s="39"/>
      <c r="B31" s="39"/>
      <c r="C31" s="39"/>
      <c r="D31" s="39"/>
      <c r="E31" s="6"/>
      <c r="F31" s="6"/>
    </row>
    <row r="32" spans="1:6" x14ac:dyDescent="0.25">
      <c r="A32" s="39"/>
      <c r="B32" s="39"/>
      <c r="C32" s="39"/>
      <c r="D32" s="39"/>
      <c r="E32" s="6"/>
      <c r="F32" s="6"/>
    </row>
    <row r="33" spans="1:6" x14ac:dyDescent="0.25">
      <c r="A33" s="42" t="s">
        <v>48</v>
      </c>
      <c r="B33" s="37" t="s">
        <v>49</v>
      </c>
      <c r="C33" s="37"/>
      <c r="D33" s="38"/>
      <c r="E33" s="6"/>
      <c r="F33" s="6"/>
    </row>
    <row r="34" spans="1:6" x14ac:dyDescent="0.25">
      <c r="A34" s="39"/>
      <c r="B34" s="40" t="s">
        <v>46</v>
      </c>
      <c r="C34" s="40"/>
      <c r="D34" s="41" t="s">
        <v>47</v>
      </c>
      <c r="E34" s="6"/>
      <c r="F34" s="6"/>
    </row>
    <row r="35" spans="1:6" x14ac:dyDescent="0.25">
      <c r="A35" s="39"/>
      <c r="B35" s="39"/>
      <c r="C35" s="39"/>
      <c r="D35" s="39"/>
      <c r="E35" s="6"/>
      <c r="F35" s="6"/>
    </row>
    <row r="36" spans="1:6" x14ac:dyDescent="0.25">
      <c r="A36" s="39"/>
      <c r="B36" s="39"/>
      <c r="C36" s="39"/>
      <c r="D36" s="39"/>
      <c r="E36" s="6"/>
      <c r="F36" s="6"/>
    </row>
    <row r="37" spans="1:6" x14ac:dyDescent="0.25">
      <c r="A37" s="39" t="s">
        <v>50</v>
      </c>
      <c r="B37" s="39"/>
      <c r="C37" s="39"/>
      <c r="D37" s="39"/>
      <c r="E37" s="6"/>
      <c r="F37" s="6"/>
    </row>
    <row r="38" spans="1:6" x14ac:dyDescent="0.25">
      <c r="A38" s="39" t="s">
        <v>51</v>
      </c>
      <c r="B38" s="39"/>
      <c r="C38" s="39"/>
      <c r="D38" s="39"/>
      <c r="E38" s="6"/>
      <c r="F38" s="6"/>
    </row>
    <row r="39" spans="1:6" x14ac:dyDescent="0.25">
      <c r="A39" s="39"/>
      <c r="B39" s="39"/>
      <c r="C39" s="39"/>
      <c r="D39" s="39"/>
      <c r="E39" s="6"/>
      <c r="F39" s="6"/>
    </row>
    <row r="40" spans="1:6" x14ac:dyDescent="0.25">
      <c r="A40" s="39"/>
      <c r="B40" s="39"/>
      <c r="C40" s="39"/>
      <c r="D40" s="39"/>
      <c r="E40" s="6"/>
      <c r="F40" s="6"/>
    </row>
    <row r="41" spans="1:6" x14ac:dyDescent="0.25">
      <c r="A41" t="s">
        <v>52</v>
      </c>
      <c r="E41" s="6"/>
      <c r="F41" s="6"/>
    </row>
    <row r="42" spans="1:6" x14ac:dyDescent="0.25">
      <c r="E42" s="6"/>
      <c r="F42" s="6"/>
    </row>
    <row r="43" spans="1:6" x14ac:dyDescent="0.25">
      <c r="E43" s="6"/>
      <c r="F43" s="6"/>
    </row>
  </sheetData>
  <mergeCells count="5">
    <mergeCell ref="A1:D1"/>
    <mergeCell ref="A2:D2"/>
    <mergeCell ref="A4:D4"/>
    <mergeCell ref="B29:C29"/>
    <mergeCell ref="B33:C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B5CB5-72A2-496E-9D84-E0286E07D0DC}">
  <dimension ref="A1:F67"/>
  <sheetViews>
    <sheetView workbookViewId="0">
      <selection activeCell="B30" sqref="B30"/>
    </sheetView>
  </sheetViews>
  <sheetFormatPr defaultRowHeight="15" x14ac:dyDescent="0.25"/>
  <cols>
    <col min="1" max="1" width="54.28515625" customWidth="1"/>
    <col min="2" max="2" width="15.7109375" customWidth="1"/>
    <col min="3" max="5" width="21.5703125" customWidth="1"/>
    <col min="6" max="6" width="32.7109375" customWidth="1"/>
  </cols>
  <sheetData>
    <row r="1" spans="1:6" ht="24.75" customHeight="1" x14ac:dyDescent="0.25">
      <c r="A1" s="1" t="s">
        <v>0</v>
      </c>
      <c r="B1" s="1"/>
      <c r="C1" s="1"/>
      <c r="D1" s="1"/>
    </row>
    <row r="2" spans="1:6" x14ac:dyDescent="0.25">
      <c r="A2" s="2" t="s">
        <v>74</v>
      </c>
      <c r="B2" s="2"/>
      <c r="C2" s="2"/>
      <c r="D2" s="2"/>
    </row>
    <row r="4" spans="1:6" s="85" customFormat="1" ht="21.75" customHeight="1" x14ac:dyDescent="0.25">
      <c r="A4" s="83" t="s">
        <v>75</v>
      </c>
      <c r="B4" s="83"/>
      <c r="C4" s="83"/>
      <c r="D4" s="83"/>
      <c r="E4" s="84"/>
      <c r="F4" s="84"/>
    </row>
    <row r="5" spans="1:6" x14ac:dyDescent="0.25">
      <c r="A5" s="6"/>
      <c r="B5" s="6"/>
      <c r="C5" s="6"/>
      <c r="D5" s="6"/>
      <c r="E5" s="6"/>
      <c r="F5" s="6"/>
    </row>
    <row r="6" spans="1:6" x14ac:dyDescent="0.25">
      <c r="A6" s="7" t="s">
        <v>3</v>
      </c>
      <c r="B6" s="8" t="s">
        <v>55</v>
      </c>
      <c r="C6" s="9" t="s">
        <v>4</v>
      </c>
      <c r="D6" s="9" t="s">
        <v>76</v>
      </c>
    </row>
    <row r="7" spans="1:6" x14ac:dyDescent="0.25">
      <c r="A7" s="60" t="s">
        <v>77</v>
      </c>
      <c r="B7" s="6"/>
      <c r="D7" s="6"/>
    </row>
    <row r="8" spans="1:6" x14ac:dyDescent="0.25">
      <c r="A8" s="60"/>
      <c r="B8" s="6"/>
      <c r="D8" s="6"/>
    </row>
    <row r="9" spans="1:6" x14ac:dyDescent="0.25">
      <c r="A9" s="60" t="s">
        <v>78</v>
      </c>
      <c r="B9" s="6"/>
      <c r="C9" s="6"/>
      <c r="D9" s="6"/>
    </row>
    <row r="10" spans="1:6" x14ac:dyDescent="0.25">
      <c r="A10" s="6" t="s">
        <v>79</v>
      </c>
      <c r="B10" s="86">
        <v>11</v>
      </c>
      <c r="C10" s="18">
        <v>309328</v>
      </c>
      <c r="D10" s="18">
        <v>137031</v>
      </c>
    </row>
    <row r="11" spans="1:6" x14ac:dyDescent="0.25">
      <c r="A11" s="6" t="s">
        <v>80</v>
      </c>
      <c r="B11" s="86">
        <v>12</v>
      </c>
      <c r="C11" s="18">
        <v>6835042</v>
      </c>
      <c r="D11" s="18">
        <v>8090740.4950000001</v>
      </c>
    </row>
    <row r="12" spans="1:6" x14ac:dyDescent="0.25">
      <c r="A12" s="6" t="s">
        <v>81</v>
      </c>
      <c r="B12" s="86"/>
      <c r="C12" s="18">
        <v>496406</v>
      </c>
      <c r="D12" s="18">
        <v>122952.495</v>
      </c>
    </row>
    <row r="13" spans="1:6" x14ac:dyDescent="0.25">
      <c r="A13" s="45" t="s">
        <v>82</v>
      </c>
      <c r="B13" s="86"/>
      <c r="C13" s="18">
        <v>130730</v>
      </c>
      <c r="D13" s="18">
        <v>96958</v>
      </c>
    </row>
    <row r="14" spans="1:6" x14ac:dyDescent="0.25">
      <c r="A14" s="45" t="s">
        <v>83</v>
      </c>
      <c r="B14" s="86"/>
      <c r="C14" s="18">
        <v>253</v>
      </c>
      <c r="D14" s="18">
        <v>208</v>
      </c>
    </row>
    <row r="15" spans="1:6" x14ac:dyDescent="0.25">
      <c r="A15" s="45" t="s">
        <v>84</v>
      </c>
      <c r="B15" s="86"/>
      <c r="C15" s="18">
        <v>42404</v>
      </c>
      <c r="D15" s="18">
        <v>25379</v>
      </c>
    </row>
    <row r="16" spans="1:6" x14ac:dyDescent="0.25">
      <c r="A16" s="45" t="s">
        <v>85</v>
      </c>
      <c r="B16" s="86"/>
      <c r="C16" s="18">
        <v>0</v>
      </c>
      <c r="D16" s="18">
        <v>0</v>
      </c>
    </row>
    <row r="17" spans="1:4" x14ac:dyDescent="0.25">
      <c r="A17" s="6" t="s">
        <v>86</v>
      </c>
      <c r="B17" s="86"/>
      <c r="C17" s="87">
        <v>2441</v>
      </c>
      <c r="D17" s="18">
        <v>37049</v>
      </c>
    </row>
    <row r="18" spans="1:4" x14ac:dyDescent="0.25">
      <c r="A18" s="74"/>
      <c r="B18" s="8"/>
      <c r="C18" s="20"/>
      <c r="D18" s="20"/>
    </row>
    <row r="19" spans="1:4" x14ac:dyDescent="0.25">
      <c r="A19" s="6"/>
      <c r="B19" s="6"/>
      <c r="C19" s="88">
        <f>SUM(C10:C18)</f>
        <v>7816604</v>
      </c>
      <c r="D19" s="88">
        <f>SUM(D10:D18)</f>
        <v>8510317.9900000002</v>
      </c>
    </row>
    <row r="20" spans="1:4" x14ac:dyDescent="0.25">
      <c r="A20" s="60"/>
      <c r="B20" s="6"/>
      <c r="C20" s="34"/>
      <c r="D20" s="71"/>
    </row>
    <row r="21" spans="1:4" x14ac:dyDescent="0.25">
      <c r="A21" s="60" t="s">
        <v>87</v>
      </c>
      <c r="B21" s="6"/>
      <c r="C21" s="34"/>
      <c r="D21" s="71"/>
    </row>
    <row r="22" spans="1:4" x14ac:dyDescent="0.25">
      <c r="A22" s="6" t="s">
        <v>88</v>
      </c>
      <c r="B22" s="86">
        <v>13</v>
      </c>
      <c r="C22" s="18">
        <v>14524</v>
      </c>
      <c r="D22" s="18">
        <v>16367</v>
      </c>
    </row>
    <row r="23" spans="1:4" x14ac:dyDescent="0.25">
      <c r="A23" s="6" t="s">
        <v>89</v>
      </c>
      <c r="B23" s="86">
        <v>14</v>
      </c>
      <c r="C23" s="18">
        <v>204688</v>
      </c>
      <c r="D23" s="18">
        <v>160907</v>
      </c>
    </row>
    <row r="24" spans="1:4" x14ac:dyDescent="0.25">
      <c r="A24" s="6" t="s">
        <v>90</v>
      </c>
      <c r="B24" s="86"/>
      <c r="C24" s="18">
        <v>0</v>
      </c>
      <c r="D24" s="18"/>
    </row>
    <row r="25" spans="1:4" x14ac:dyDescent="0.25">
      <c r="A25" s="6" t="s">
        <v>91</v>
      </c>
      <c r="B25" s="86"/>
      <c r="C25" s="18">
        <v>14969</v>
      </c>
      <c r="D25" s="18">
        <v>14969</v>
      </c>
    </row>
    <row r="26" spans="1:4" x14ac:dyDescent="0.25">
      <c r="A26" s="74"/>
      <c r="B26" s="8"/>
      <c r="C26" s="15"/>
      <c r="D26" s="15"/>
    </row>
    <row r="27" spans="1:4" x14ac:dyDescent="0.25">
      <c r="A27" s="6"/>
      <c r="B27" s="6"/>
      <c r="C27" s="31">
        <f>SUM(C22:C26)</f>
        <v>234181</v>
      </c>
      <c r="D27" s="31">
        <f>SUM(D22:D26)</f>
        <v>192243</v>
      </c>
    </row>
    <row r="28" spans="1:4" x14ac:dyDescent="0.25">
      <c r="C28" s="34"/>
      <c r="D28" s="34"/>
    </row>
    <row r="29" spans="1:4" ht="15.75" thickBot="1" x14ac:dyDescent="0.3">
      <c r="A29" s="89" t="s">
        <v>92</v>
      </c>
      <c r="B29" s="90"/>
      <c r="C29" s="91">
        <f>C19+C27</f>
        <v>8050785</v>
      </c>
      <c r="D29" s="91">
        <f>D19+D27</f>
        <v>8702560.9900000002</v>
      </c>
    </row>
    <row r="30" spans="1:4" ht="15.75" thickTop="1" x14ac:dyDescent="0.25">
      <c r="A30" s="6"/>
      <c r="B30" s="6"/>
      <c r="C30" s="88"/>
      <c r="D30" s="88"/>
    </row>
    <row r="31" spans="1:4" x14ac:dyDescent="0.25">
      <c r="A31" s="60" t="s">
        <v>93</v>
      </c>
      <c r="B31" s="6"/>
      <c r="C31" s="71"/>
      <c r="D31" s="71"/>
    </row>
    <row r="32" spans="1:4" x14ac:dyDescent="0.25">
      <c r="A32" s="60" t="s">
        <v>94</v>
      </c>
      <c r="B32" s="6"/>
      <c r="C32" s="71"/>
      <c r="D32" s="71"/>
    </row>
    <row r="33" spans="1:4" x14ac:dyDescent="0.25">
      <c r="A33" s="6" t="s">
        <v>95</v>
      </c>
      <c r="B33" s="86"/>
      <c r="C33" s="18">
        <v>133039</v>
      </c>
      <c r="D33" s="18"/>
    </row>
    <row r="34" spans="1:4" x14ac:dyDescent="0.25">
      <c r="A34" s="6" t="s">
        <v>96</v>
      </c>
      <c r="B34" s="86"/>
      <c r="C34" s="87">
        <v>29535</v>
      </c>
      <c r="D34" s="18">
        <v>12486</v>
      </c>
    </row>
    <row r="35" spans="1:4" x14ac:dyDescent="0.25">
      <c r="A35" s="6" t="s">
        <v>97</v>
      </c>
      <c r="B35" s="86"/>
      <c r="C35" s="18">
        <v>26236</v>
      </c>
      <c r="D35" s="18">
        <v>160756</v>
      </c>
    </row>
    <row r="36" spans="1:4" x14ac:dyDescent="0.25">
      <c r="A36" s="6" t="s">
        <v>98</v>
      </c>
      <c r="B36" s="86"/>
      <c r="C36" s="18">
        <v>27294</v>
      </c>
      <c r="D36" s="18">
        <v>0</v>
      </c>
    </row>
    <row r="37" spans="1:4" x14ac:dyDescent="0.25">
      <c r="A37" s="6" t="s">
        <v>99</v>
      </c>
      <c r="B37" s="86"/>
      <c r="C37" s="18">
        <v>15</v>
      </c>
      <c r="D37" s="18">
        <v>0</v>
      </c>
    </row>
    <row r="38" spans="1:4" x14ac:dyDescent="0.25">
      <c r="A38" s="6" t="s">
        <v>100</v>
      </c>
      <c r="B38" s="86"/>
      <c r="C38" s="18">
        <v>10366</v>
      </c>
      <c r="D38" s="18">
        <v>10366</v>
      </c>
    </row>
    <row r="39" spans="1:4" x14ac:dyDescent="0.25">
      <c r="A39" s="6" t="s">
        <v>101</v>
      </c>
      <c r="B39" s="86"/>
      <c r="C39" s="18"/>
      <c r="D39" s="18">
        <v>40825</v>
      </c>
    </row>
    <row r="40" spans="1:4" x14ac:dyDescent="0.25">
      <c r="A40" s="74"/>
      <c r="B40" s="8"/>
      <c r="C40" s="20"/>
      <c r="D40" s="20"/>
    </row>
    <row r="41" spans="1:4" x14ac:dyDescent="0.25">
      <c r="A41" s="50" t="s">
        <v>102</v>
      </c>
      <c r="B41" s="74"/>
      <c r="C41" s="15">
        <f>SUM(C33:C40)</f>
        <v>226485</v>
      </c>
      <c r="D41" s="15">
        <f>SUM(D34:D40)</f>
        <v>224433</v>
      </c>
    </row>
    <row r="42" spans="1:4" x14ac:dyDescent="0.25">
      <c r="A42" s="60" t="s">
        <v>103</v>
      </c>
      <c r="B42" s="6"/>
      <c r="C42" s="88"/>
      <c r="D42" s="88"/>
    </row>
    <row r="43" spans="1:4" x14ac:dyDescent="0.25">
      <c r="A43" s="6" t="s">
        <v>104</v>
      </c>
      <c r="B43" s="86">
        <v>15</v>
      </c>
      <c r="C43" s="18">
        <v>2273328</v>
      </c>
      <c r="D43" s="18">
        <v>7675168</v>
      </c>
    </row>
    <row r="44" spans="1:4" x14ac:dyDescent="0.25">
      <c r="A44" s="74" t="s">
        <v>105</v>
      </c>
      <c r="B44" s="8"/>
      <c r="C44" s="20">
        <v>5041373</v>
      </c>
      <c r="D44" s="20"/>
    </row>
    <row r="45" spans="1:4" x14ac:dyDescent="0.25">
      <c r="A45" s="60" t="s">
        <v>106</v>
      </c>
      <c r="B45" s="6"/>
      <c r="C45" s="31">
        <v>0</v>
      </c>
      <c r="D45" s="31">
        <v>0</v>
      </c>
    </row>
    <row r="46" spans="1:4" x14ac:dyDescent="0.25">
      <c r="A46" s="50" t="s">
        <v>107</v>
      </c>
      <c r="B46" s="74"/>
      <c r="C46" s="15">
        <f>SUM(C43:C45)</f>
        <v>7314701</v>
      </c>
      <c r="D46" s="15">
        <f>SUM(D43:D45)</f>
        <v>7675168</v>
      </c>
    </row>
    <row r="47" spans="1:4" x14ac:dyDescent="0.25">
      <c r="A47" s="60" t="s">
        <v>108</v>
      </c>
      <c r="B47" s="6"/>
      <c r="C47" s="88">
        <f>C41+C46</f>
        <v>7541186</v>
      </c>
      <c r="D47" s="88">
        <f>D41+D46</f>
        <v>7899601</v>
      </c>
    </row>
    <row r="48" spans="1:4" x14ac:dyDescent="0.25">
      <c r="A48" s="60"/>
      <c r="B48" s="6"/>
      <c r="C48" s="71"/>
      <c r="D48" s="71"/>
    </row>
    <row r="49" spans="1:6" x14ac:dyDescent="0.25">
      <c r="A49" s="6" t="s">
        <v>109</v>
      </c>
      <c r="B49" s="86"/>
      <c r="C49" s="18"/>
      <c r="D49" s="18"/>
    </row>
    <row r="50" spans="1:6" x14ac:dyDescent="0.25">
      <c r="A50" s="6" t="s">
        <v>110</v>
      </c>
      <c r="B50" s="86">
        <v>16</v>
      </c>
      <c r="C50" s="18">
        <v>210000</v>
      </c>
      <c r="D50" s="18">
        <v>210000</v>
      </c>
      <c r="E50" s="35"/>
      <c r="F50" s="35"/>
    </row>
    <row r="51" spans="1:6" x14ac:dyDescent="0.25">
      <c r="A51" s="74" t="s">
        <v>111</v>
      </c>
      <c r="B51" s="8"/>
      <c r="C51" s="20">
        <v>299599</v>
      </c>
      <c r="D51" s="20">
        <v>592960</v>
      </c>
    </row>
    <row r="52" spans="1:6" ht="15.75" thickBot="1" x14ac:dyDescent="0.3">
      <c r="A52" s="89" t="s">
        <v>112</v>
      </c>
      <c r="B52" s="90"/>
      <c r="C52" s="91">
        <f>SUM(C50:C51)</f>
        <v>509599</v>
      </c>
      <c r="D52" s="91">
        <f>SUM(D50:D51)</f>
        <v>802960</v>
      </c>
    </row>
    <row r="53" spans="1:6" ht="16.5" thickTop="1" thickBot="1" x14ac:dyDescent="0.3">
      <c r="A53" s="89" t="s">
        <v>113</v>
      </c>
      <c r="B53" s="90"/>
      <c r="C53" s="91">
        <f>C47+C52</f>
        <v>8050785</v>
      </c>
      <c r="D53" s="91">
        <f>D47+D52</f>
        <v>8702561</v>
      </c>
    </row>
    <row r="54" spans="1:6" ht="15.75" thickTop="1" x14ac:dyDescent="0.25">
      <c r="A54" s="6"/>
      <c r="B54" s="92"/>
      <c r="C54" s="93">
        <f>C29-C53</f>
        <v>0</v>
      </c>
      <c r="D54" s="93">
        <f>D29-D53</f>
        <v>-9.9999997764825821E-3</v>
      </c>
    </row>
    <row r="55" spans="1:6" x14ac:dyDescent="0.25">
      <c r="A55" s="36" t="s">
        <v>44</v>
      </c>
      <c r="B55" s="37" t="s">
        <v>45</v>
      </c>
      <c r="C55" s="37"/>
      <c r="D55" s="38"/>
    </row>
    <row r="56" spans="1:6" x14ac:dyDescent="0.25">
      <c r="A56" s="39"/>
      <c r="B56" s="40" t="s">
        <v>46</v>
      </c>
      <c r="C56" s="40"/>
      <c r="D56" s="41" t="s">
        <v>47</v>
      </c>
    </row>
    <row r="57" spans="1:6" x14ac:dyDescent="0.25">
      <c r="A57" s="39"/>
      <c r="B57" s="39"/>
      <c r="C57" s="39"/>
      <c r="D57" s="39"/>
    </row>
    <row r="58" spans="1:6" x14ac:dyDescent="0.25">
      <c r="A58" s="39"/>
      <c r="B58" s="39"/>
      <c r="C58" s="39"/>
      <c r="D58" s="39"/>
    </row>
    <row r="59" spans="1:6" x14ac:dyDescent="0.25">
      <c r="A59" s="42" t="s">
        <v>48</v>
      </c>
      <c r="B59" s="37" t="s">
        <v>49</v>
      </c>
      <c r="C59" s="37"/>
      <c r="D59" s="38"/>
    </row>
    <row r="60" spans="1:6" x14ac:dyDescent="0.25">
      <c r="A60" s="39"/>
      <c r="B60" s="40" t="s">
        <v>46</v>
      </c>
      <c r="C60" s="40"/>
      <c r="D60" s="41" t="s">
        <v>47</v>
      </c>
    </row>
    <row r="61" spans="1:6" x14ac:dyDescent="0.25">
      <c r="A61" s="39"/>
      <c r="B61" s="39"/>
      <c r="C61" s="39"/>
      <c r="D61" s="39"/>
    </row>
    <row r="62" spans="1:6" x14ac:dyDescent="0.25">
      <c r="A62" s="39"/>
      <c r="B62" s="39"/>
      <c r="C62" s="39"/>
      <c r="D62" s="39"/>
    </row>
    <row r="63" spans="1:6" x14ac:dyDescent="0.25">
      <c r="A63" s="39" t="s">
        <v>50</v>
      </c>
      <c r="B63" s="39"/>
      <c r="C63" s="39"/>
      <c r="D63" s="39"/>
    </row>
    <row r="64" spans="1:6" x14ac:dyDescent="0.25">
      <c r="A64" s="39" t="s">
        <v>51</v>
      </c>
      <c r="B64" s="39"/>
      <c r="C64" s="39"/>
      <c r="D64" s="39"/>
    </row>
    <row r="67" spans="1:1" x14ac:dyDescent="0.25">
      <c r="A67" s="94" t="s">
        <v>52</v>
      </c>
    </row>
  </sheetData>
  <mergeCells count="5">
    <mergeCell ref="A1:D1"/>
    <mergeCell ref="A2:D2"/>
    <mergeCell ref="A4:D4"/>
    <mergeCell ref="B55:C55"/>
    <mergeCell ref="B59:C5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D43F7-7C95-4014-8F30-02817EA71073}">
  <dimension ref="A1:E39"/>
  <sheetViews>
    <sheetView tabSelected="1" workbookViewId="0">
      <selection activeCell="D33" sqref="D33"/>
    </sheetView>
  </sheetViews>
  <sheetFormatPr defaultRowHeight="15" x14ac:dyDescent="0.25"/>
  <cols>
    <col min="1" max="1" width="54.28515625" customWidth="1"/>
    <col min="2" max="2" width="15.7109375" customWidth="1"/>
    <col min="3" max="4" width="21.5703125" customWidth="1"/>
    <col min="5" max="5" width="32.7109375" customWidth="1"/>
  </cols>
  <sheetData>
    <row r="1" spans="1:5" ht="18.75" x14ac:dyDescent="0.25">
      <c r="A1" s="1" t="s">
        <v>0</v>
      </c>
      <c r="B1" s="1"/>
      <c r="C1" s="1"/>
      <c r="D1" s="1"/>
    </row>
    <row r="2" spans="1:5" ht="23.25" customHeight="1" x14ac:dyDescent="0.25">
      <c r="A2" s="2" t="s">
        <v>74</v>
      </c>
      <c r="B2" s="2"/>
      <c r="C2" s="2"/>
      <c r="D2" s="2"/>
    </row>
    <row r="3" spans="1:5" x14ac:dyDescent="0.25">
      <c r="A3" s="82"/>
      <c r="B3" s="6"/>
      <c r="C3" s="71"/>
      <c r="D3" s="71"/>
      <c r="E3" s="6"/>
    </row>
    <row r="4" spans="1:5" s="85" customFormat="1" ht="30.75" customHeight="1" x14ac:dyDescent="0.25">
      <c r="A4" s="83" t="s">
        <v>114</v>
      </c>
      <c r="B4" s="83"/>
      <c r="C4" s="83"/>
      <c r="D4" s="83"/>
      <c r="E4" s="84"/>
    </row>
    <row r="5" spans="1:5" x14ac:dyDescent="0.25">
      <c r="A5" s="6"/>
      <c r="B5" s="6"/>
      <c r="C5" s="6"/>
      <c r="D5" s="6"/>
      <c r="E5" s="6"/>
    </row>
    <row r="6" spans="1:5" ht="25.5" x14ac:dyDescent="0.25">
      <c r="A6" s="7" t="s">
        <v>3</v>
      </c>
      <c r="B6" s="95" t="s">
        <v>110</v>
      </c>
      <c r="C6" s="95" t="s">
        <v>111</v>
      </c>
      <c r="D6" s="95" t="s">
        <v>115</v>
      </c>
    </row>
    <row r="7" spans="1:5" x14ac:dyDescent="0.25">
      <c r="A7" s="6"/>
      <c r="B7" s="6"/>
      <c r="C7" s="6"/>
      <c r="D7" s="6"/>
    </row>
    <row r="8" spans="1:5" ht="15.75" thickBot="1" x14ac:dyDescent="0.3">
      <c r="A8" s="89" t="s">
        <v>116</v>
      </c>
      <c r="B8" s="96">
        <v>130000000</v>
      </c>
      <c r="C8" s="96">
        <v>-17322000</v>
      </c>
      <c r="D8" s="96">
        <v>112678000</v>
      </c>
    </row>
    <row r="9" spans="1:5" ht="15.75" thickTop="1" x14ac:dyDescent="0.25">
      <c r="A9" s="6" t="s">
        <v>117</v>
      </c>
      <c r="B9" s="97">
        <v>1</v>
      </c>
      <c r="C9" s="97">
        <v>113591264.06247421</v>
      </c>
      <c r="D9" s="72">
        <v>113591265.06247421</v>
      </c>
    </row>
    <row r="10" spans="1:5" x14ac:dyDescent="0.25">
      <c r="A10" s="6" t="s">
        <v>34</v>
      </c>
      <c r="B10" s="97"/>
      <c r="C10" s="97"/>
      <c r="D10" s="72"/>
    </row>
    <row r="11" spans="1:5" x14ac:dyDescent="0.25">
      <c r="A11" s="6" t="s">
        <v>118</v>
      </c>
      <c r="B11" s="97">
        <v>80000000</v>
      </c>
      <c r="C11" s="97"/>
      <c r="D11" s="72">
        <v>80000000</v>
      </c>
    </row>
    <row r="12" spans="1:5" x14ac:dyDescent="0.25">
      <c r="A12" s="98" t="s">
        <v>119</v>
      </c>
      <c r="B12" s="99"/>
      <c r="C12" s="99">
        <v>113591264.06247421</v>
      </c>
      <c r="D12" s="99">
        <v>113591265.06247421</v>
      </c>
    </row>
    <row r="13" spans="1:5" ht="15.75" thickBot="1" x14ac:dyDescent="0.3">
      <c r="A13" s="89" t="s">
        <v>120</v>
      </c>
      <c r="B13" s="96">
        <v>210000001</v>
      </c>
      <c r="C13" s="96">
        <v>96269264.062474206</v>
      </c>
      <c r="D13" s="96">
        <v>306269265.06247419</v>
      </c>
    </row>
    <row r="14" spans="1:5" ht="15.75" thickTop="1" x14ac:dyDescent="0.25">
      <c r="A14" s="6" t="s">
        <v>121</v>
      </c>
      <c r="B14" s="97">
        <v>1</v>
      </c>
      <c r="C14" s="97">
        <v>477691000</v>
      </c>
      <c r="D14" s="72">
        <v>477691000</v>
      </c>
    </row>
    <row r="15" spans="1:5" x14ac:dyDescent="0.25">
      <c r="A15" s="6" t="s">
        <v>34</v>
      </c>
      <c r="B15" s="97"/>
      <c r="C15" s="97"/>
      <c r="D15" s="72"/>
    </row>
    <row r="16" spans="1:5" x14ac:dyDescent="0.25">
      <c r="A16" s="6" t="s">
        <v>118</v>
      </c>
      <c r="B16" s="97"/>
      <c r="C16" s="97"/>
      <c r="D16" s="72"/>
      <c r="E16" s="35"/>
    </row>
    <row r="17" spans="1:5" x14ac:dyDescent="0.25">
      <c r="A17" s="98" t="s">
        <v>122</v>
      </c>
      <c r="B17" s="99">
        <v>1</v>
      </c>
      <c r="C17" s="99">
        <v>477691000</v>
      </c>
      <c r="D17" s="99">
        <v>477691000</v>
      </c>
    </row>
    <row r="18" spans="1:5" ht="15.75" thickBot="1" x14ac:dyDescent="0.3">
      <c r="A18" s="89" t="s">
        <v>123</v>
      </c>
      <c r="B18" s="96">
        <v>210000002</v>
      </c>
      <c r="C18" s="96">
        <v>562960000</v>
      </c>
      <c r="D18" s="96">
        <f>B18+C18</f>
        <v>772960002</v>
      </c>
    </row>
    <row r="19" spans="1:5" ht="15.75" thickTop="1" x14ac:dyDescent="0.25">
      <c r="A19" s="6" t="s">
        <v>124</v>
      </c>
      <c r="B19" s="97">
        <v>1</v>
      </c>
      <c r="C19" s="97">
        <v>-293361000</v>
      </c>
      <c r="D19" s="72">
        <f>C19</f>
        <v>-293361000</v>
      </c>
    </row>
    <row r="20" spans="1:5" x14ac:dyDescent="0.25">
      <c r="A20" s="6" t="s">
        <v>34</v>
      </c>
      <c r="B20" s="97"/>
      <c r="C20" s="97"/>
      <c r="D20" s="72"/>
    </row>
    <row r="21" spans="1:5" x14ac:dyDescent="0.25">
      <c r="A21" s="6" t="s">
        <v>118</v>
      </c>
      <c r="B21" s="97"/>
      <c r="C21" s="97"/>
      <c r="D21" s="72"/>
    </row>
    <row r="22" spans="1:5" x14ac:dyDescent="0.25">
      <c r="A22" s="98" t="s">
        <v>125</v>
      </c>
      <c r="B22" s="99">
        <v>1</v>
      </c>
      <c r="C22" s="99">
        <f>C19</f>
        <v>-293361000</v>
      </c>
      <c r="D22" s="99">
        <f>C22</f>
        <v>-293361000</v>
      </c>
      <c r="E22" s="72"/>
    </row>
    <row r="23" spans="1:5" ht="15.75" thickBot="1" x14ac:dyDescent="0.3">
      <c r="A23" s="89" t="s">
        <v>126</v>
      </c>
      <c r="B23" s="96">
        <v>210000003</v>
      </c>
      <c r="C23" s="96">
        <f>C18+C22</f>
        <v>269599000</v>
      </c>
      <c r="D23" s="96">
        <f>B23+C23</f>
        <v>479599003</v>
      </c>
      <c r="E23" s="72"/>
    </row>
    <row r="24" spans="1:5" ht="15.75" thickTop="1" x14ac:dyDescent="0.25">
      <c r="A24" s="60"/>
      <c r="B24" s="72"/>
      <c r="C24" s="72"/>
      <c r="D24" s="72"/>
      <c r="E24" s="72"/>
    </row>
    <row r="25" spans="1:5" x14ac:dyDescent="0.25">
      <c r="A25" s="82"/>
      <c r="B25" s="6"/>
      <c r="C25" s="71"/>
      <c r="D25" s="71"/>
      <c r="E25" s="72"/>
    </row>
    <row r="26" spans="1:5" x14ac:dyDescent="0.25">
      <c r="A26" s="36" t="s">
        <v>44</v>
      </c>
      <c r="B26" s="37" t="s">
        <v>45</v>
      </c>
      <c r="C26" s="37"/>
      <c r="D26" s="38"/>
      <c r="E26" s="72"/>
    </row>
    <row r="27" spans="1:5" x14ac:dyDescent="0.25">
      <c r="A27" s="39"/>
      <c r="B27" s="40" t="s">
        <v>46</v>
      </c>
      <c r="C27" s="40"/>
      <c r="D27" s="41" t="s">
        <v>47</v>
      </c>
      <c r="E27" s="72"/>
    </row>
    <row r="28" spans="1:5" x14ac:dyDescent="0.25">
      <c r="A28" s="39"/>
      <c r="B28" s="39"/>
      <c r="C28" s="39"/>
      <c r="D28" s="39"/>
      <c r="E28" s="72"/>
    </row>
    <row r="29" spans="1:5" x14ac:dyDescent="0.25">
      <c r="A29" s="39"/>
      <c r="B29" s="39"/>
      <c r="C29" s="39"/>
      <c r="D29" s="39"/>
      <c r="E29" s="72"/>
    </row>
    <row r="30" spans="1:5" x14ac:dyDescent="0.25">
      <c r="A30" s="42" t="s">
        <v>48</v>
      </c>
      <c r="B30" s="37" t="s">
        <v>49</v>
      </c>
      <c r="C30" s="37"/>
      <c r="D30" s="38"/>
      <c r="E30" s="72"/>
    </row>
    <row r="31" spans="1:5" x14ac:dyDescent="0.25">
      <c r="A31" s="39"/>
      <c r="B31" s="40" t="s">
        <v>46</v>
      </c>
      <c r="C31" s="40"/>
      <c r="D31" s="41" t="s">
        <v>47</v>
      </c>
      <c r="E31" s="72"/>
    </row>
    <row r="32" spans="1:5" x14ac:dyDescent="0.25">
      <c r="A32" s="39"/>
      <c r="B32" s="39"/>
      <c r="C32" s="39"/>
      <c r="D32" s="39"/>
      <c r="E32" s="72"/>
    </row>
    <row r="33" spans="1:5" x14ac:dyDescent="0.25">
      <c r="A33" s="39"/>
      <c r="B33" s="39"/>
      <c r="C33" s="39"/>
      <c r="D33" s="39"/>
      <c r="E33" s="72"/>
    </row>
    <row r="34" spans="1:5" x14ac:dyDescent="0.25">
      <c r="A34" s="39" t="s">
        <v>50</v>
      </c>
      <c r="B34" s="39"/>
      <c r="C34" s="39"/>
      <c r="D34" s="39"/>
      <c r="E34" s="72"/>
    </row>
    <row r="35" spans="1:5" x14ac:dyDescent="0.25">
      <c r="A35" s="39" t="s">
        <v>51</v>
      </c>
      <c r="B35" s="39"/>
      <c r="C35" s="39"/>
      <c r="D35" s="39"/>
      <c r="E35" s="72"/>
    </row>
    <row r="36" spans="1:5" x14ac:dyDescent="0.25">
      <c r="A36" s="39"/>
      <c r="B36" s="39"/>
      <c r="C36" s="39"/>
      <c r="D36" s="39"/>
      <c r="E36" s="72"/>
    </row>
    <row r="37" spans="1:5" x14ac:dyDescent="0.25">
      <c r="A37" s="39"/>
      <c r="B37" s="39"/>
      <c r="C37" s="39"/>
      <c r="D37" s="39"/>
      <c r="E37" s="72"/>
    </row>
    <row r="38" spans="1:5" x14ac:dyDescent="0.25">
      <c r="A38" s="94" t="s">
        <v>52</v>
      </c>
      <c r="E38" s="72"/>
    </row>
    <row r="39" spans="1:5" x14ac:dyDescent="0.25">
      <c r="E39" s="72"/>
    </row>
  </sheetData>
  <mergeCells count="5">
    <mergeCell ref="A1:D1"/>
    <mergeCell ref="A2:D2"/>
    <mergeCell ref="A4:D4"/>
    <mergeCell ref="B26:C26"/>
    <mergeCell ref="B30:C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о движении ден средств</vt:lpstr>
      <vt:lpstr>Отчет о прибыли и убытках</vt:lpstr>
      <vt:lpstr>Отчет о фин положении</vt:lpstr>
      <vt:lpstr>Отчет об изменениях в собст кап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Ерлан Кузембаев</dc:creator>
  <cp:lastModifiedBy>Ерлан Кузембаев</cp:lastModifiedBy>
  <dcterms:created xsi:type="dcterms:W3CDTF">2015-06-05T18:19:34Z</dcterms:created>
  <dcterms:modified xsi:type="dcterms:W3CDTF">2024-11-12T06:19:52Z</dcterms:modified>
</cp:coreProperties>
</file>