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Отчетность\KASE\2023\"/>
    </mc:Choice>
  </mc:AlternateContent>
  <bookViews>
    <workbookView xWindow="0" yWindow="0" windowWidth="28800" windowHeight="11835" firstSheet="1" activeTab="1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Баланс!$A$1:$Y$35</definedName>
    <definedName name="_xlnm.Print_Area" localSheetId="3">Капитал!$A$1:$R$20</definedName>
    <definedName name="_xlnm.Print_Area" localSheetId="2">ОПиУ!$A$1:$Y$24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15" l="1"/>
  <c r="W16" i="15"/>
  <c r="Q9" i="9" l="1"/>
  <c r="Q10" i="9"/>
  <c r="Q11" i="9"/>
  <c r="Q8" i="9"/>
  <c r="X13" i="3"/>
  <c r="X15" i="3" s="1"/>
  <c r="X17" i="3" s="1"/>
  <c r="W17" i="2"/>
  <c r="W8" i="2"/>
  <c r="W22" i="15" l="1"/>
  <c r="W24" i="15"/>
  <c r="W31" i="15" s="1"/>
  <c r="P12" i="9"/>
  <c r="Q12" i="9" s="1"/>
  <c r="W13" i="3"/>
  <c r="W15" i="3" s="1"/>
  <c r="W17" i="3" s="1"/>
  <c r="W23" i="2"/>
  <c r="W28" i="2" s="1"/>
  <c r="W15" i="2"/>
  <c r="W39" i="15" l="1"/>
  <c r="W41" i="15" s="1"/>
  <c r="W26" i="2"/>
</calcChain>
</file>

<file path=xl/sharedStrings.xml><?xml version="1.0" encoding="utf-8"?>
<sst xmlns="http://schemas.openxmlformats.org/spreadsheetml/2006/main" count="165" uniqueCount="117">
  <si>
    <t>тыс.тенге</t>
  </si>
  <si>
    <t>Показатели</t>
  </si>
  <si>
    <t>На конец 
отчетного периода</t>
  </si>
  <si>
    <t>На начало 
отчетного периода</t>
  </si>
  <si>
    <t>Прочие краткосрочные активы</t>
  </si>
  <si>
    <t>Нематериальные активы</t>
  </si>
  <si>
    <t>Краткосрочные оценочные обязательства</t>
  </si>
  <si>
    <t>Прочие краткосрочные обязательства</t>
  </si>
  <si>
    <t>Уставный капитал</t>
  </si>
  <si>
    <t>Нераспределенная прибыль (непокрытый убыток)</t>
  </si>
  <si>
    <t>Балансовая стоимость простых акций</t>
  </si>
  <si>
    <t>Руководитель</t>
  </si>
  <si>
    <t>(фамилия, имя, отчество)</t>
  </si>
  <si>
    <t>(подпись)</t>
  </si>
  <si>
    <t>М П</t>
  </si>
  <si>
    <t>тыс. тенге</t>
  </si>
  <si>
    <t>Административные расходы</t>
  </si>
  <si>
    <t>Выгрузил ОСВ с "1С"</t>
  </si>
  <si>
    <t>Добавил корректировки с ТТ</t>
  </si>
  <si>
    <t>в том числе: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</si>
  <si>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</si>
  <si>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</si>
  <si>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</si>
  <si>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</si>
  <si>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</si>
  <si>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</si>
  <si>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</si>
  <si>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</si>
  <si>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</si>
  <si>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</si>
  <si>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</si>
  <si>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</si>
  <si>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</si>
  <si>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</si>
  <si>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</si>
  <si>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</si>
  <si>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</si>
  <si>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</si>
  <si>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</si>
  <si>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Показатель</t>
  </si>
  <si>
    <t>Код
строки</t>
  </si>
  <si>
    <t>Итого капитал</t>
  </si>
  <si>
    <t>Нераспределенная прибыль</t>
  </si>
  <si>
    <t>I. Движение денежных средств от операционной деятельности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</si>
  <si>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</si>
  <si>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</si>
  <si>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выплата дивидендов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</si>
  <si>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</si>
  <si>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</si>
  <si>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Денежные средства и их эквиваленты</t>
  </si>
  <si>
    <t>Краткосрочная торговая и прочая дебиторская задолженность</t>
  </si>
  <si>
    <t>Вознаграждение работникам</t>
  </si>
  <si>
    <t>Прочие доходы</t>
  </si>
  <si>
    <t>Прочие расходы</t>
  </si>
  <si>
    <t xml:space="preserve">Доходы от финансирования </t>
  </si>
  <si>
    <t>Убыток до налогообложения за период</t>
  </si>
  <si>
    <t>Корректировки:</t>
  </si>
  <si>
    <t>Финансовые расходы</t>
  </si>
  <si>
    <t>Финансовые доходы</t>
  </si>
  <si>
    <t>Движение денежных средств от операционной деятельности до изменений в оборотном капитале</t>
  </si>
  <si>
    <t>Изменение НДС к возмещению</t>
  </si>
  <si>
    <t>Изменение прочих текущих активов</t>
  </si>
  <si>
    <t xml:space="preserve">Изменение торговой и прочей кредиторской задолженности </t>
  </si>
  <si>
    <t>Изменение прочих текущих обязательств</t>
  </si>
  <si>
    <t>Изменение торговой и прочей дебиторской задолженности</t>
  </si>
  <si>
    <t>Чистое движение денег от операционной деятельности</t>
  </si>
  <si>
    <t>Поступление денежных средств, всего</t>
  </si>
  <si>
    <t>Вознаграждение полученное</t>
  </si>
  <si>
    <t>Поступления от выбытия инвестиционных ценных бумаг</t>
  </si>
  <si>
    <t>Выбытие денежных средств, всего</t>
  </si>
  <si>
    <t>приобретение инвестиционных ценных бумаг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</si>
  <si>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</si>
  <si>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</si>
  <si>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 и их эквивалентах</t>
  </si>
  <si>
    <t xml:space="preserve">Краткосрочная торговая кредиторская задолженность </t>
  </si>
  <si>
    <t>Краткосрочные активы</t>
  </si>
  <si>
    <t>Долгосрочные активы</t>
  </si>
  <si>
    <t>Итого активы</t>
  </si>
  <si>
    <t>Активы</t>
  </si>
  <si>
    <t>Собственный капитал и обязательства</t>
  </si>
  <si>
    <t>Краткосрочные обязательства</t>
  </si>
  <si>
    <t>Собственный капитал</t>
  </si>
  <si>
    <t>Итого обязательств и собственного капитала</t>
  </si>
  <si>
    <t>Прибыль (убыток) до налогообложения от продолжающейся деятельности</t>
  </si>
  <si>
    <t>Расходы/(экономия) по налогу на прибыль</t>
  </si>
  <si>
    <t>Прибыль (убыток) за отчетный период от продолжающей деятельности</t>
  </si>
  <si>
    <t>Прочий совокупный доход</t>
  </si>
  <si>
    <t>Итого совокупный доход/(убыток) за вычетом налогов</t>
  </si>
  <si>
    <t>Акционерный капитал</t>
  </si>
  <si>
    <t>Совокупный доход/расход за год</t>
  </si>
  <si>
    <t>Совокупный доход/расход за отчетный период</t>
  </si>
  <si>
    <t>Амортизация нематериальных активов</t>
  </si>
  <si>
    <t>Корпоративный подоходный налог</t>
  </si>
  <si>
    <t>Прим.</t>
  </si>
  <si>
    <t>Мухамбетов Н.Б.</t>
  </si>
  <si>
    <t>Бухгалтер</t>
  </si>
  <si>
    <t>Род А.И.</t>
  </si>
  <si>
    <t xml:space="preserve">Бухгалтер    </t>
  </si>
  <si>
    <t>по состоянию на 31 марта 2023 года</t>
  </si>
  <si>
    <t>Подоходный налог к возмещению</t>
  </si>
  <si>
    <t>Краткосрочные финансовые обязательства</t>
  </si>
  <si>
    <t>Сальдо на 1 января 2023 г.</t>
  </si>
  <si>
    <t>Сальдо на 1 января 2022г.</t>
  </si>
  <si>
    <t>Сальдо на 31 марта 2023 г.</t>
  </si>
  <si>
    <t>Получение займов</t>
  </si>
  <si>
    <t xml:space="preserve">Расходы на финансирование </t>
  </si>
  <si>
    <t>АО "Green Power Generation"</t>
  </si>
  <si>
    <t>Промежуточная сокращенная финансовая отчетность</t>
  </si>
  <si>
    <t>Промежуточный отчет о финансовом положении</t>
  </si>
  <si>
    <t>ПРОМЕЖУТОЧНЫЙ ОТЧЕТ О СОВОКУПНОМ ДОХОДЕ</t>
  </si>
  <si>
    <t>за 3 месяца, закончившихся 31 марта 2023 года</t>
  </si>
  <si>
    <t>За трехмесячный период, закончившийся 31 марта</t>
  </si>
  <si>
    <t>2023 года               (неаудировано)</t>
  </si>
  <si>
    <t xml:space="preserve">2022 года  </t>
  </si>
  <si>
    <t>ПРОМЕЖУТОЧНЫЙ ОТЧЕТ ОБ ИЗМЕНЕНИЯХ В СОБСТВЕННОМ КАПИТАЛЕ</t>
  </si>
  <si>
    <t>ПРОМЕЖУТОЧНЫЙ ОТЧЕТ О ДВИЖЕНИИ ДЕНЕЖНЫХ СРЕДСТВ</t>
  </si>
  <si>
    <t xml:space="preserve">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</si>
</sst>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_-* #,##0\ _₽_-;\-* #,##0\ _₽_-;_-* &quot;-&quot;??\ _₽_-;_-@_-"/>
    <numFmt numFmtId="166" formatCode="#,##0__;\(#,##0\)__;\-__"/>
    <numFmt numFmtId="167" formatCode="000"/>
    <numFmt numFmtId="168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164" fontId="4" fillId="3" borderId="1" xfId="1" applyFont="1" applyFill="1" applyBorder="1" applyAlignment="1">
      <alignment horizontal="center" vertical="center"/>
    </xf>
    <xf numFmtId="164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64" fontId="11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2" fillId="0" borderId="3" xfId="1" applyNumberFormat="1" applyFont="1" applyFill="1" applyBorder="1"/>
    <xf numFmtId="41" fontId="8" fillId="2" borderId="0" xfId="1" applyNumberFormat="1" applyFont="1" applyFill="1" applyBorder="1" applyAlignment="1">
      <alignment horizontal="right" vertical="center"/>
    </xf>
    <xf numFmtId="41" fontId="8" fillId="3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6" fontId="12" fillId="0" borderId="3" xfId="4" applyNumberFormat="1" applyFont="1" applyFill="1" applyBorder="1" applyAlignment="1">
      <alignment vertical="center"/>
    </xf>
    <xf numFmtId="166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>
      <alignment horizontal="right" vertical="center"/>
    </xf>
    <xf numFmtId="165" fontId="0" fillId="0" borderId="0" xfId="0" applyNumberFormat="1"/>
    <xf numFmtId="4" fontId="0" fillId="4" borderId="0" xfId="0" applyNumberFormat="1" applyFill="1" applyAlignment="1"/>
    <xf numFmtId="43" fontId="0" fillId="0" borderId="0" xfId="0" applyNumberFormat="1" applyAlignment="1">
      <alignment wrapText="1"/>
    </xf>
    <xf numFmtId="43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6" fontId="10" fillId="0" borderId="3" xfId="4" applyNumberFormat="1" applyFont="1" applyFill="1" applyBorder="1" applyAlignment="1">
      <alignment vertical="center"/>
    </xf>
    <xf numFmtId="168" fontId="0" fillId="0" borderId="0" xfId="0" applyNumberFormat="1" applyAlignment="1">
      <alignment horizontal="left"/>
    </xf>
    <xf numFmtId="168" fontId="4" fillId="0" borderId="0" xfId="0" applyNumberFormat="1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166" fontId="10" fillId="0" borderId="0" xfId="4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6" fontId="12" fillId="3" borderId="3" xfId="4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vertical="center"/>
    </xf>
    <xf numFmtId="166" fontId="12" fillId="3" borderId="3" xfId="1" applyNumberFormat="1" applyFont="1" applyFill="1" applyBorder="1"/>
    <xf numFmtId="41" fontId="8" fillId="3" borderId="0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right" vertical="center"/>
    </xf>
    <xf numFmtId="166" fontId="12" fillId="0" borderId="3" xfId="1" applyNumberFormat="1" applyFont="1" applyFill="1" applyBorder="1"/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horizontal="right" vertical="center"/>
    </xf>
    <xf numFmtId="166" fontId="10" fillId="3" borderId="3" xfId="1" applyNumberFormat="1" applyFont="1" applyFill="1" applyBorder="1"/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7" fontId="3" fillId="2" borderId="10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9" fillId="0" borderId="2" xfId="5" applyFont="1" applyBorder="1" applyAlignment="1">
      <alignment horizontal="left" vertical="top" indent="5"/>
    </xf>
    <xf numFmtId="0" fontId="9" fillId="0" borderId="4" xfId="5" applyFont="1" applyBorder="1" applyAlignment="1">
      <alignment horizontal="left" vertical="top" indent="5"/>
    </xf>
    <xf numFmtId="0" fontId="9" fillId="0" borderId="5" xfId="5" applyFont="1" applyBorder="1" applyAlignment="1">
      <alignment horizontal="left" vertical="top" indent="5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</cellXfs>
  <cellStyles count="7">
    <cellStyle name="Обычный" xfId="0" builtinId="0"/>
    <cellStyle name="Обычный 2" xfId="3"/>
    <cellStyle name="Обычный 3" xfId="2"/>
    <cellStyle name="Обычный_ДДС" xfId="5"/>
    <cellStyle name="Финансовый" xfId="1" builtinId="3"/>
    <cellStyle name="Финансовый 2" xfId="4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17</v>
      </c>
    </row>
    <row r="3" spans="1:9" x14ac:dyDescent="0.25">
      <c r="A3">
        <v>2</v>
      </c>
      <c r="B3" t="s">
        <v>18</v>
      </c>
    </row>
    <row r="4" spans="1:9" x14ac:dyDescent="0.25">
      <c r="A4">
        <v>4</v>
      </c>
      <c r="B4" t="s">
        <v>21</v>
      </c>
      <c r="E4" t="s">
        <v>20</v>
      </c>
    </row>
    <row r="5" spans="1:9" x14ac:dyDescent="0.25">
      <c r="A5">
        <v>5</v>
      </c>
      <c r="B5" t="s">
        <v>22</v>
      </c>
      <c r="C5" t="s">
        <v>23</v>
      </c>
    </row>
    <row r="6" spans="1:9" x14ac:dyDescent="0.25">
      <c r="A6">
        <v>6</v>
      </c>
      <c r="B6" t="s">
        <v>24</v>
      </c>
    </row>
    <row r="8" spans="1:9" x14ac:dyDescent="0.25">
      <c r="A8">
        <v>7</v>
      </c>
      <c r="B8" t="s">
        <v>25</v>
      </c>
    </row>
    <row r="9" spans="1:9" x14ac:dyDescent="0.25">
      <c r="A9">
        <v>8</v>
      </c>
      <c r="B9" t="s">
        <v>26</v>
      </c>
      <c r="I9" t="s">
        <v>38</v>
      </c>
    </row>
    <row r="11" spans="1:9" x14ac:dyDescent="0.25">
      <c r="B11" s="29" t="s">
        <v>27</v>
      </c>
    </row>
    <row r="12" spans="1:9" x14ac:dyDescent="0.25">
      <c r="A12">
        <v>1</v>
      </c>
      <c r="B12" t="s">
        <v>37</v>
      </c>
    </row>
    <row r="13" spans="1:9" x14ac:dyDescent="0.25">
      <c r="A13">
        <v>2</v>
      </c>
      <c r="B13" t="s">
        <v>34</v>
      </c>
    </row>
    <row r="14" spans="1:9" x14ac:dyDescent="0.25">
      <c r="A14">
        <v>3</v>
      </c>
      <c r="B14" t="s">
        <v>28</v>
      </c>
    </row>
    <row r="15" spans="1:9" x14ac:dyDescent="0.25">
      <c r="A15">
        <v>4</v>
      </c>
      <c r="B15" t="s">
        <v>29</v>
      </c>
      <c r="C15" t="s">
        <v>30</v>
      </c>
    </row>
    <row r="16" spans="1:9" x14ac:dyDescent="0.25">
      <c r="B16" t="s">
        <v>31</v>
      </c>
    </row>
    <row r="17" spans="1:3" x14ac:dyDescent="0.25">
      <c r="B17" t="s">
        <v>32</v>
      </c>
      <c r="C17" t="s">
        <v>33</v>
      </c>
    </row>
    <row r="18" spans="1:3" x14ac:dyDescent="0.25">
      <c r="A18">
        <v>5</v>
      </c>
      <c r="B18" t="s">
        <v>35</v>
      </c>
    </row>
    <row r="19" spans="1:3" x14ac:dyDescent="0.25">
      <c r="A19">
        <v>6</v>
      </c>
      <c r="B19" t="s">
        <v>36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zoomScaleNormal="100" zoomScaleSheetLayoutView="100" workbookViewId="0">
      <selection activeCell="B1" sqref="B1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70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8" s="3" customFormat="1" ht="15.75" customHeight="1" x14ac:dyDescent="0.25">
      <c r="B1" s="174" t="s">
        <v>106</v>
      </c>
      <c r="V1" s="70"/>
      <c r="X1" s="176" t="s">
        <v>107</v>
      </c>
    </row>
    <row r="2" spans="1:28" s="4" customFormat="1" ht="15.75" customHeight="1" x14ac:dyDescent="0.25"/>
    <row r="3" spans="1:28" s="3" customFormat="1" ht="20.25" customHeight="1" x14ac:dyDescent="0.25">
      <c r="A3" s="175" t="s">
        <v>108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</row>
    <row r="4" spans="1:28" s="3" customFormat="1" ht="12" customHeight="1" x14ac:dyDescent="0.25">
      <c r="A4" s="102" t="s">
        <v>98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8" s="3" customFormat="1" ht="12" customHeight="1" x14ac:dyDescent="0.25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8" ht="24" x14ac:dyDescent="0.25">
      <c r="A6" s="104" t="s">
        <v>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V6" s="65" t="s">
        <v>93</v>
      </c>
      <c r="W6" s="9" t="s">
        <v>2</v>
      </c>
      <c r="X6" s="10" t="s">
        <v>3</v>
      </c>
    </row>
    <row r="7" spans="1:28" ht="12.75" customHeight="1" x14ac:dyDescent="0.25">
      <c r="A7" s="110" t="s">
        <v>78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  <c r="V7" s="66"/>
      <c r="W7" s="32"/>
      <c r="X7" s="32"/>
      <c r="AA7" s="47"/>
    </row>
    <row r="8" spans="1:28" ht="12.75" customHeight="1" x14ac:dyDescent="0.25">
      <c r="A8" s="107" t="s">
        <v>75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9"/>
      <c r="V8" s="66"/>
      <c r="W8" s="32">
        <f>SUM(W9:W12)</f>
        <v>1084428</v>
      </c>
      <c r="X8" s="81">
        <v>83963</v>
      </c>
      <c r="AA8" s="47"/>
    </row>
    <row r="9" spans="1:28" s="1" customFormat="1" ht="12.75" customHeight="1" x14ac:dyDescent="0.25">
      <c r="A9" s="98" t="s">
        <v>49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/>
      <c r="V9" s="69">
        <v>5</v>
      </c>
      <c r="W9" s="82">
        <v>79073</v>
      </c>
      <c r="X9" s="82">
        <v>79085</v>
      </c>
      <c r="Z9" s="46"/>
      <c r="AA9" s="47"/>
      <c r="AB9" s="47"/>
    </row>
    <row r="10" spans="1:28" s="1" customFormat="1" x14ac:dyDescent="0.25">
      <c r="A10" s="113" t="s">
        <v>50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5"/>
      <c r="V10" s="71">
        <v>6</v>
      </c>
      <c r="W10" s="82">
        <v>1000000</v>
      </c>
      <c r="X10" s="82">
        <v>131</v>
      </c>
      <c r="Z10"/>
      <c r="AA10" s="47"/>
      <c r="AB10" s="47"/>
    </row>
    <row r="11" spans="1:28" s="1" customFormat="1" ht="12.75" customHeight="1" x14ac:dyDescent="0.25">
      <c r="A11" s="98" t="s">
        <v>99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00"/>
      <c r="V11" s="69"/>
      <c r="W11" s="82">
        <v>2175</v>
      </c>
      <c r="X11" s="82">
        <v>1738</v>
      </c>
      <c r="Z11"/>
      <c r="AA11" s="47"/>
      <c r="AB11" s="47"/>
    </row>
    <row r="12" spans="1:28" s="1" customFormat="1" ht="12.75" customHeight="1" x14ac:dyDescent="0.25">
      <c r="A12" s="98" t="s">
        <v>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00"/>
      <c r="V12" s="69"/>
      <c r="W12" s="82">
        <v>3180</v>
      </c>
      <c r="X12" s="82">
        <v>3009</v>
      </c>
      <c r="Z12" s="46"/>
      <c r="AA12" s="47"/>
      <c r="AB12" s="47"/>
    </row>
    <row r="13" spans="1:28" s="1" customFormat="1" ht="12.75" customHeight="1" x14ac:dyDescent="0.25">
      <c r="A13" s="116" t="s">
        <v>76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8"/>
      <c r="V13" s="72"/>
      <c r="W13" s="81">
        <v>0</v>
      </c>
      <c r="X13" s="82">
        <v>0</v>
      </c>
      <c r="Z13"/>
      <c r="AA13" s="47"/>
      <c r="AB13" s="47"/>
    </row>
    <row r="14" spans="1:28" s="1" customFormat="1" ht="12.75" customHeight="1" x14ac:dyDescent="0.2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100"/>
      <c r="V14" s="69"/>
      <c r="W14" s="82">
        <v>0</v>
      </c>
      <c r="X14" s="82">
        <v>0</v>
      </c>
      <c r="Z14"/>
      <c r="AA14" s="47"/>
      <c r="AB14" s="47"/>
    </row>
    <row r="15" spans="1:28" s="1" customFormat="1" ht="12.75" customHeight="1" x14ac:dyDescent="0.25">
      <c r="A15" s="119" t="s">
        <v>77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1"/>
      <c r="V15" s="72"/>
      <c r="W15" s="81">
        <f>W8</f>
        <v>1084428</v>
      </c>
      <c r="X15" s="81">
        <v>83963</v>
      </c>
      <c r="Z15"/>
      <c r="AA15" s="47"/>
    </row>
    <row r="16" spans="1:28" s="1" customFormat="1" ht="12.75" customHeight="1" x14ac:dyDescent="0.25">
      <c r="A16" s="119" t="s">
        <v>79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1"/>
      <c r="V16" s="72"/>
      <c r="W16" s="83"/>
      <c r="X16" s="83"/>
      <c r="Z16"/>
      <c r="AA16" s="47"/>
    </row>
    <row r="17" spans="1:28" s="1" customFormat="1" ht="12.75" customHeight="1" x14ac:dyDescent="0.25">
      <c r="A17" s="107" t="s">
        <v>80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9"/>
      <c r="V17" s="66"/>
      <c r="W17" s="83">
        <f>SUM(W18:W22)</f>
        <v>1000912</v>
      </c>
      <c r="X17" s="83">
        <v>126</v>
      </c>
      <c r="Z17"/>
      <c r="AA17" s="47"/>
    </row>
    <row r="18" spans="1:28" s="1" customFormat="1" ht="12.75" customHeight="1" x14ac:dyDescent="0.25">
      <c r="A18" s="113" t="s">
        <v>100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5"/>
      <c r="V18" s="85"/>
      <c r="W18" s="97">
        <v>1000333</v>
      </c>
      <c r="X18" s="83">
        <v>0</v>
      </c>
      <c r="Z18"/>
      <c r="AA18" s="47"/>
    </row>
    <row r="19" spans="1:28" s="1" customFormat="1" ht="12.75" customHeight="1" x14ac:dyDescent="0.25">
      <c r="A19" s="113" t="s">
        <v>74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5"/>
      <c r="V19" s="71">
        <v>7</v>
      </c>
      <c r="W19" s="82">
        <v>36</v>
      </c>
      <c r="X19" s="82">
        <v>74</v>
      </c>
      <c r="Y19" s="2"/>
      <c r="Z19" s="43"/>
      <c r="AA19" s="47"/>
      <c r="AB19" s="47"/>
    </row>
    <row r="20" spans="1:28" s="1" customFormat="1" ht="12.75" customHeight="1" x14ac:dyDescent="0.25">
      <c r="A20" s="113" t="s">
        <v>51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  <c r="V20" s="71"/>
      <c r="W20" s="82">
        <v>330</v>
      </c>
      <c r="X20" s="96">
        <v>0</v>
      </c>
      <c r="Z20" s="43"/>
      <c r="AA20" s="47"/>
      <c r="AB20" s="47"/>
    </row>
    <row r="21" spans="1:28" s="1" customFormat="1" ht="12.75" customHeight="1" x14ac:dyDescent="0.25">
      <c r="A21" s="113" t="s">
        <v>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  <c r="V21" s="71">
        <v>8</v>
      </c>
      <c r="W21" s="82">
        <v>123</v>
      </c>
      <c r="X21" s="82">
        <v>52</v>
      </c>
      <c r="Z21" s="43"/>
      <c r="AA21" s="47"/>
    </row>
    <row r="22" spans="1:28" s="1" customFormat="1" ht="12.75" customHeight="1" x14ac:dyDescent="0.25">
      <c r="A22" s="113" t="s">
        <v>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/>
      <c r="V22" s="71"/>
      <c r="W22" s="82">
        <v>90</v>
      </c>
      <c r="X22" s="82">
        <v>0</v>
      </c>
      <c r="Z22" s="43"/>
      <c r="AA22" s="47"/>
    </row>
    <row r="23" spans="1:28" s="1" customFormat="1" ht="12.75" customHeight="1" x14ac:dyDescent="0.25">
      <c r="A23" s="107" t="s">
        <v>81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9"/>
      <c r="V23" s="66"/>
      <c r="W23" s="81">
        <f>SUM(W24:W25)</f>
        <v>83516</v>
      </c>
      <c r="X23" s="81">
        <v>83837</v>
      </c>
      <c r="Z23"/>
      <c r="AA23" s="47"/>
    </row>
    <row r="24" spans="1:28" s="1" customFormat="1" ht="12.75" customHeight="1" x14ac:dyDescent="0.25">
      <c r="A24" s="113" t="s">
        <v>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5"/>
      <c r="V24" s="71">
        <v>9</v>
      </c>
      <c r="W24" s="82">
        <v>106050</v>
      </c>
      <c r="X24" s="82">
        <v>106050</v>
      </c>
      <c r="Z24"/>
      <c r="AA24" s="47"/>
    </row>
    <row r="25" spans="1:28" s="1" customFormat="1" ht="12.75" customHeight="1" x14ac:dyDescent="0.25">
      <c r="A25" s="113" t="s">
        <v>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5"/>
      <c r="V25" s="71"/>
      <c r="W25" s="82">
        <v>-22534</v>
      </c>
      <c r="X25" s="82">
        <v>-22213</v>
      </c>
      <c r="Y25" s="2"/>
      <c r="Z25"/>
      <c r="AA25" s="47"/>
    </row>
    <row r="26" spans="1:28" s="1" customFormat="1" ht="12.75" customHeight="1" x14ac:dyDescent="0.25">
      <c r="A26" s="119" t="s">
        <v>82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1"/>
      <c r="V26" s="72"/>
      <c r="W26" s="32">
        <f>W17+W23</f>
        <v>1084428</v>
      </c>
      <c r="X26" s="81">
        <v>83963</v>
      </c>
      <c r="Z26"/>
      <c r="AA26" s="47"/>
    </row>
    <row r="27" spans="1:28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64"/>
      <c r="W27" s="26"/>
      <c r="X27" s="84"/>
      <c r="AA27" s="48"/>
    </row>
    <row r="28" spans="1:28" ht="12.75" customHeight="1" x14ac:dyDescent="0.25">
      <c r="A28" s="110" t="s">
        <v>10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2"/>
      <c r="V28" s="66">
        <v>9</v>
      </c>
      <c r="W28" s="27">
        <f>W23/100</f>
        <v>835.16</v>
      </c>
      <c r="X28" s="27">
        <v>838</v>
      </c>
      <c r="Y28" s="42"/>
      <c r="Z28" s="45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6"/>
      <c r="X29" s="6"/>
      <c r="Y29" s="42"/>
      <c r="Z29" s="45"/>
    </row>
    <row r="30" spans="1:28" x14ac:dyDescent="0.25">
      <c r="A30" s="5" t="s">
        <v>11</v>
      </c>
      <c r="B30" s="3"/>
      <c r="C30" s="3"/>
      <c r="D30" s="3"/>
      <c r="E30" s="3"/>
      <c r="F30" s="3"/>
      <c r="G30" s="3"/>
      <c r="H30" s="123" t="s">
        <v>94</v>
      </c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62"/>
      <c r="W30" s="14"/>
      <c r="X30" s="6"/>
      <c r="Z30" s="45"/>
    </row>
    <row r="31" spans="1:28" x14ac:dyDescent="0.25">
      <c r="A31" s="3"/>
      <c r="B31" s="3"/>
      <c r="C31" s="3"/>
      <c r="D31" s="3"/>
      <c r="E31" s="3"/>
      <c r="F31" s="3"/>
      <c r="G31" s="3"/>
      <c r="H31" s="124" t="s">
        <v>12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68"/>
      <c r="W31" s="15" t="s">
        <v>13</v>
      </c>
      <c r="X31" s="6"/>
    </row>
    <row r="32" spans="1:28" x14ac:dyDescent="0.25">
      <c r="A32" s="16" t="s">
        <v>95</v>
      </c>
      <c r="B32" s="16"/>
      <c r="C32" s="16"/>
      <c r="D32" s="16"/>
      <c r="E32" s="16"/>
      <c r="F32" s="16"/>
      <c r="G32" s="16"/>
      <c r="H32" s="17"/>
      <c r="I32" s="17"/>
      <c r="J32" s="17"/>
      <c r="K32" s="17"/>
      <c r="L32" s="18"/>
      <c r="M32" s="18"/>
      <c r="N32" s="18" t="s">
        <v>96</v>
      </c>
      <c r="O32" s="18"/>
      <c r="P32" s="18"/>
      <c r="Q32" s="18"/>
      <c r="R32" s="18"/>
      <c r="S32" s="18"/>
      <c r="T32" s="18"/>
      <c r="U32" s="18"/>
      <c r="V32" s="62"/>
      <c r="W32" s="14"/>
      <c r="X32" s="6"/>
    </row>
    <row r="33" spans="1:24" x14ac:dyDescent="0.25">
      <c r="A33" s="3"/>
      <c r="B33" s="3"/>
      <c r="C33" s="3"/>
      <c r="D33" s="3"/>
      <c r="E33" s="3"/>
      <c r="F33" s="3"/>
      <c r="G33" s="3"/>
      <c r="H33" s="122" t="s">
        <v>12</v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63"/>
      <c r="W33" s="19" t="s">
        <v>13</v>
      </c>
      <c r="X33" s="6"/>
    </row>
    <row r="34" spans="1:24" x14ac:dyDescent="0.25">
      <c r="A34" s="3"/>
      <c r="B34" s="4" t="s">
        <v>14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6"/>
      <c r="X34" s="6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20">
        <v>0</v>
      </c>
      <c r="X35" s="20">
        <v>0</v>
      </c>
    </row>
  </sheetData>
  <mergeCells count="28">
    <mergeCell ref="H33:U33"/>
    <mergeCell ref="A25:U25"/>
    <mergeCell ref="A26:U26"/>
    <mergeCell ref="A28:U28"/>
    <mergeCell ref="A16:U16"/>
    <mergeCell ref="A17:U17"/>
    <mergeCell ref="A23:U23"/>
    <mergeCell ref="H30:U30"/>
    <mergeCell ref="H31:U31"/>
    <mergeCell ref="A24:U24"/>
    <mergeCell ref="A20:U20"/>
    <mergeCell ref="A22:U22"/>
    <mergeCell ref="A19:U19"/>
    <mergeCell ref="A21:U21"/>
    <mergeCell ref="A18:U18"/>
    <mergeCell ref="A10:U10"/>
    <mergeCell ref="A11:U11"/>
    <mergeCell ref="A12:U12"/>
    <mergeCell ref="A13:U13"/>
    <mergeCell ref="A15:U15"/>
    <mergeCell ref="A14:U14"/>
    <mergeCell ref="A9:U9"/>
    <mergeCell ref="A3:X3"/>
    <mergeCell ref="A4:X4"/>
    <mergeCell ref="A5:X5"/>
    <mergeCell ref="A6:U6"/>
    <mergeCell ref="A8:U8"/>
    <mergeCell ref="A7:U7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view="pageBreakPreview" zoomScaleNormal="100" zoomScaleSheetLayoutView="100" workbookViewId="0">
      <selection activeCell="V13" sqref="V13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17.42578125" customWidth="1"/>
    <col min="24" max="24" width="17.28515625" customWidth="1"/>
    <col min="25" max="25" width="3.5703125" customWidth="1"/>
  </cols>
  <sheetData>
    <row r="1" spans="1:25" ht="17.25" customHeight="1" x14ac:dyDescent="0.25">
      <c r="A1" s="3"/>
      <c r="B1" s="174" t="s">
        <v>106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76" t="s">
        <v>107</v>
      </c>
      <c r="Y1" s="3"/>
    </row>
    <row r="2" spans="1:25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3.25" customHeight="1" x14ac:dyDescent="0.25">
      <c r="A3" s="101" t="s">
        <v>109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5" ht="23.25" customHeight="1" x14ac:dyDescent="0.25">
      <c r="A4" s="102" t="s">
        <v>110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5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1" t="s">
        <v>15</v>
      </c>
    </row>
    <row r="6" spans="1:25" ht="26.25" customHeight="1" x14ac:dyDescent="0.25">
      <c r="A6" s="177" t="s">
        <v>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9"/>
      <c r="V6" s="183" t="s">
        <v>93</v>
      </c>
      <c r="W6" s="185" t="s">
        <v>111</v>
      </c>
      <c r="X6" s="186"/>
    </row>
    <row r="7" spans="1:25" ht="23.25" customHeight="1" x14ac:dyDescent="0.25">
      <c r="A7" s="180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2"/>
      <c r="V7" s="184"/>
      <c r="W7" s="8" t="s">
        <v>112</v>
      </c>
      <c r="X7" s="8" t="s">
        <v>113</v>
      </c>
    </row>
    <row r="8" spans="1:25" ht="12.75" customHeight="1" x14ac:dyDescent="0.25">
      <c r="A8" s="125" t="s">
        <v>54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/>
      <c r="V8" s="71">
        <v>10</v>
      </c>
      <c r="W8" s="53">
        <v>2786</v>
      </c>
      <c r="X8" s="89">
        <v>1219</v>
      </c>
    </row>
    <row r="9" spans="1:25" ht="12.75" customHeight="1" x14ac:dyDescent="0.25">
      <c r="A9" s="125" t="s">
        <v>105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7"/>
      <c r="V9" s="71"/>
      <c r="W9" s="53">
        <v>-333</v>
      </c>
      <c r="X9" s="95">
        <v>0</v>
      </c>
    </row>
    <row r="10" spans="1:25" ht="12.75" customHeight="1" x14ac:dyDescent="0.25">
      <c r="A10" s="125" t="s">
        <v>52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7"/>
      <c r="V10" s="71"/>
      <c r="W10" s="53">
        <v>0</v>
      </c>
      <c r="X10" s="89">
        <v>460</v>
      </c>
    </row>
    <row r="11" spans="1:25" ht="12.75" customHeight="1" x14ac:dyDescent="0.25">
      <c r="A11" s="125" t="s">
        <v>53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7"/>
      <c r="V11" s="71"/>
      <c r="W11" s="53">
        <v>0</v>
      </c>
      <c r="X11" s="89">
        <v>-351</v>
      </c>
      <c r="Y11" s="42"/>
    </row>
    <row r="12" spans="1:25" x14ac:dyDescent="0.25">
      <c r="A12" s="129" t="s">
        <v>16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69">
        <v>12</v>
      </c>
      <c r="W12" s="53">
        <v>-2774</v>
      </c>
      <c r="X12" s="89">
        <v>-997</v>
      </c>
    </row>
    <row r="13" spans="1:25" x14ac:dyDescent="0.25">
      <c r="A13" s="119" t="s">
        <v>83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1"/>
      <c r="V13" s="72"/>
      <c r="W13" s="32">
        <f>SUM(W8:W12)</f>
        <v>-321</v>
      </c>
      <c r="X13" s="88">
        <f>SUM(X8:X12)</f>
        <v>331</v>
      </c>
    </row>
    <row r="14" spans="1:25" ht="12.75" customHeight="1" x14ac:dyDescent="0.25">
      <c r="A14" s="125" t="s">
        <v>84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7"/>
      <c r="V14" s="71"/>
      <c r="W14" s="11">
        <v>0</v>
      </c>
      <c r="X14" s="86">
        <v>0</v>
      </c>
    </row>
    <row r="15" spans="1:25" ht="12.75" customHeight="1" x14ac:dyDescent="0.25">
      <c r="A15" s="110" t="s">
        <v>85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66"/>
      <c r="W15" s="25">
        <f>W13</f>
        <v>-321</v>
      </c>
      <c r="X15" s="87">
        <f>X13</f>
        <v>331</v>
      </c>
    </row>
    <row r="16" spans="1:25" ht="12.75" customHeight="1" x14ac:dyDescent="0.25">
      <c r="A16" s="125" t="s">
        <v>86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7"/>
      <c r="V16" s="71"/>
      <c r="W16" s="53">
        <v>0</v>
      </c>
      <c r="X16" s="89">
        <v>0</v>
      </c>
    </row>
    <row r="17" spans="1:24" ht="12.75" customHeight="1" x14ac:dyDescent="0.25">
      <c r="A17" s="119" t="s">
        <v>87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66"/>
      <c r="W17" s="25">
        <f>W15</f>
        <v>-321</v>
      </c>
      <c r="X17" s="87">
        <f>X15</f>
        <v>331</v>
      </c>
    </row>
    <row r="18" spans="1:24" ht="12.75" customHeigh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/>
      <c r="X18" s="60"/>
    </row>
    <row r="19" spans="1:24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" t="s">
        <v>11</v>
      </c>
      <c r="B20" s="3"/>
      <c r="C20" s="3"/>
      <c r="D20" s="3"/>
      <c r="E20" s="3"/>
      <c r="F20" s="3"/>
      <c r="G20" s="3"/>
      <c r="H20" s="123" t="s">
        <v>94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62"/>
      <c r="W20" s="22"/>
      <c r="X20" s="3"/>
    </row>
    <row r="21" spans="1:24" ht="10.5" customHeight="1" x14ac:dyDescent="0.25">
      <c r="A21" s="3"/>
      <c r="B21" s="3"/>
      <c r="C21" s="3"/>
      <c r="D21" s="3"/>
      <c r="E21" s="3"/>
      <c r="F21" s="3"/>
      <c r="G21" s="3"/>
      <c r="H21" s="124" t="s">
        <v>12</v>
      </c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68"/>
      <c r="W21" s="23" t="s">
        <v>13</v>
      </c>
      <c r="X21" s="3"/>
    </row>
    <row r="22" spans="1:24" ht="12.75" customHeight="1" x14ac:dyDescent="0.25">
      <c r="A22" s="5" t="s">
        <v>97</v>
      </c>
      <c r="B22" s="3"/>
      <c r="C22" s="3"/>
      <c r="D22" s="3"/>
      <c r="E22" s="3"/>
      <c r="F22" s="3"/>
      <c r="G22" s="3"/>
      <c r="H22" s="18"/>
      <c r="I22" s="18"/>
      <c r="J22" s="18"/>
      <c r="K22" s="18"/>
      <c r="L22" s="18"/>
      <c r="M22" s="18"/>
      <c r="N22" s="18"/>
      <c r="O22" s="18" t="s">
        <v>96</v>
      </c>
      <c r="P22" s="18"/>
      <c r="Q22" s="18"/>
      <c r="R22" s="18"/>
      <c r="S22" s="18"/>
      <c r="T22" s="18"/>
      <c r="U22" s="18"/>
      <c r="V22" s="18"/>
      <c r="W22" s="22"/>
      <c r="X22" s="3"/>
    </row>
    <row r="23" spans="1:24" ht="9.75" customHeight="1" x14ac:dyDescent="0.25">
      <c r="A23" s="3"/>
      <c r="B23" s="3"/>
      <c r="C23" s="3"/>
      <c r="D23" s="3"/>
      <c r="E23" s="3"/>
      <c r="F23" s="3"/>
      <c r="G23" s="3"/>
      <c r="H23" s="128" t="s">
        <v>12</v>
      </c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73"/>
      <c r="W23" s="24" t="s">
        <v>13</v>
      </c>
      <c r="X23" s="3"/>
    </row>
    <row r="24" spans="1:24" ht="12.75" customHeight="1" x14ac:dyDescent="0.25">
      <c r="A24" s="3"/>
      <c r="B24" s="4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</sheetData>
  <mergeCells count="18">
    <mergeCell ref="H20:U20"/>
    <mergeCell ref="H21:U21"/>
    <mergeCell ref="H23:U23"/>
    <mergeCell ref="A17:U17"/>
    <mergeCell ref="A12:U12"/>
    <mergeCell ref="A16:U16"/>
    <mergeCell ref="A10:U10"/>
    <mergeCell ref="A11:U11"/>
    <mergeCell ref="A13:U13"/>
    <mergeCell ref="A8:U8"/>
    <mergeCell ref="A15:U15"/>
    <mergeCell ref="A14:U14"/>
    <mergeCell ref="A9:U9"/>
    <mergeCell ref="A3:X3"/>
    <mergeCell ref="A4:X4"/>
    <mergeCell ref="A6:U7"/>
    <mergeCell ref="V6:V7"/>
    <mergeCell ref="W6:X6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="115" zoomScaleNormal="100" zoomScaleSheetLayoutView="115" workbookViewId="0">
      <selection activeCell="B1" sqref="B1"/>
    </sheetView>
  </sheetViews>
  <sheetFormatPr defaultColWidth="9.140625" defaultRowHeight="15" x14ac:dyDescent="0.25"/>
  <cols>
    <col min="1" max="1" width="1.5703125" style="3" customWidth="1"/>
    <col min="2" max="2" width="2.8554687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32.5703125" style="3" customWidth="1"/>
    <col min="17" max="17" width="20.5703125" style="3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7.25" customHeight="1" x14ac:dyDescent="0.25">
      <c r="A1"/>
      <c r="B1" s="187" t="s">
        <v>106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 s="176" t="s">
        <v>107</v>
      </c>
    </row>
    <row r="2" spans="1:17" ht="14.25" customHeight="1" x14ac:dyDescent="0.25">
      <c r="A2"/>
      <c r="B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Q2" s="30"/>
    </row>
    <row r="3" spans="1:17" s="3" customFormat="1" ht="8.25" customHeight="1" x14ac:dyDescent="0.25"/>
    <row r="4" spans="1:17" s="3" customFormat="1" ht="21" customHeight="1" x14ac:dyDescent="0.25">
      <c r="G4" s="135" t="s">
        <v>114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s="3" customFormat="1" ht="21" customHeight="1" x14ac:dyDescent="0.25">
      <c r="G5" s="135" t="s">
        <v>110</v>
      </c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7" s="3" customFormat="1" ht="15.75" thickBot="1" x14ac:dyDescent="0.3">
      <c r="Q6" s="28" t="s">
        <v>15</v>
      </c>
    </row>
    <row r="7" spans="1:17" s="3" customFormat="1" ht="26.25" customHeight="1" x14ac:dyDescent="0.25">
      <c r="A7" s="138" t="s">
        <v>39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136" t="s">
        <v>40</v>
      </c>
      <c r="N7" s="137"/>
      <c r="O7" s="61" t="s">
        <v>88</v>
      </c>
      <c r="P7" s="61" t="s">
        <v>42</v>
      </c>
      <c r="Q7" s="52" t="s">
        <v>41</v>
      </c>
    </row>
    <row r="8" spans="1:17" ht="25.5" customHeight="1" x14ac:dyDescent="0.25">
      <c r="A8" s="132" t="s">
        <v>102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3">
        <v>110</v>
      </c>
      <c r="N8" s="134"/>
      <c r="O8" s="32">
        <v>106050</v>
      </c>
      <c r="P8" s="32">
        <v>-24058</v>
      </c>
      <c r="Q8" s="32">
        <f>SUM(O8:P8)</f>
        <v>81992</v>
      </c>
    </row>
    <row r="9" spans="1:17" ht="25.5" customHeight="1" x14ac:dyDescent="0.25">
      <c r="A9" s="132" t="s">
        <v>89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>
        <v>160</v>
      </c>
      <c r="N9" s="134"/>
      <c r="O9" s="32">
        <v>0</v>
      </c>
      <c r="P9" s="32">
        <v>1845</v>
      </c>
      <c r="Q9" s="32">
        <f t="shared" ref="Q9:Q12" si="0">SUM(O9:P9)</f>
        <v>1845</v>
      </c>
    </row>
    <row r="10" spans="1:17" ht="25.5" customHeight="1" x14ac:dyDescent="0.25">
      <c r="A10" s="132" t="s">
        <v>101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42">
        <v>200</v>
      </c>
      <c r="N10" s="143"/>
      <c r="O10" s="32">
        <v>106050</v>
      </c>
      <c r="P10" s="32">
        <v>-22213</v>
      </c>
      <c r="Q10" s="32">
        <f t="shared" si="0"/>
        <v>83837</v>
      </c>
    </row>
    <row r="11" spans="1:17" ht="25.5" customHeight="1" x14ac:dyDescent="0.25">
      <c r="A11" s="144" t="s">
        <v>90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>
        <v>60</v>
      </c>
      <c r="N11" s="146"/>
      <c r="O11" s="33"/>
      <c r="P11" s="33">
        <v>-321</v>
      </c>
      <c r="Q11" s="32">
        <f t="shared" si="0"/>
        <v>-321</v>
      </c>
    </row>
    <row r="12" spans="1:17" ht="25.5" customHeight="1" x14ac:dyDescent="0.25">
      <c r="A12" s="132" t="s">
        <v>103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>
        <v>100</v>
      </c>
      <c r="N12" s="134"/>
      <c r="O12" s="32">
        <v>106050</v>
      </c>
      <c r="P12" s="32">
        <f>P10+P11</f>
        <v>-22534</v>
      </c>
      <c r="Q12" s="32">
        <f t="shared" si="0"/>
        <v>83516</v>
      </c>
    </row>
    <row r="15" spans="1:17" s="3" customFormat="1" ht="12" customHeight="1" x14ac:dyDescent="0.25">
      <c r="C15" s="34" t="s">
        <v>11</v>
      </c>
      <c r="D15" s="34"/>
      <c r="E15" s="34"/>
      <c r="F15" s="34"/>
      <c r="G15" s="34"/>
      <c r="H15" s="34"/>
      <c r="I15" s="34"/>
      <c r="L15" s="141" t="s">
        <v>94</v>
      </c>
      <c r="M15" s="141"/>
      <c r="N15" s="141"/>
      <c r="O15" s="141"/>
      <c r="P15" s="35"/>
    </row>
    <row r="16" spans="1:17" s="3" customFormat="1" ht="11.25" customHeight="1" x14ac:dyDescent="0.25">
      <c r="L16" s="36" t="s">
        <v>12</v>
      </c>
      <c r="M16" s="36"/>
      <c r="N16" s="36"/>
      <c r="O16" s="36"/>
      <c r="P16" s="38" t="s">
        <v>13</v>
      </c>
    </row>
    <row r="17" spans="3:17" s="3" customFormat="1" ht="11.25" customHeight="1" x14ac:dyDescent="0.25">
      <c r="L17" s="13"/>
      <c r="M17" s="13"/>
      <c r="N17" s="13"/>
      <c r="O17" s="13"/>
    </row>
    <row r="18" spans="3:17" s="80" customFormat="1" ht="18" customHeight="1" x14ac:dyDescent="0.2">
      <c r="C18" s="39" t="s">
        <v>95</v>
      </c>
      <c r="L18" s="141" t="s">
        <v>96</v>
      </c>
      <c r="M18" s="141"/>
      <c r="N18" s="141"/>
      <c r="O18" s="141"/>
      <c r="P18" s="35"/>
      <c r="Q18" s="31"/>
    </row>
    <row r="19" spans="3:17" s="3" customFormat="1" ht="12" customHeight="1" x14ac:dyDescent="0.25">
      <c r="C19" s="40"/>
      <c r="D19" s="40"/>
      <c r="E19" s="40"/>
      <c r="F19" s="40"/>
      <c r="G19" s="40"/>
      <c r="H19" s="40"/>
      <c r="I19" s="40"/>
      <c r="L19" s="37" t="s">
        <v>12</v>
      </c>
      <c r="N19" s="37" t="s">
        <v>12</v>
      </c>
      <c r="O19" s="37"/>
      <c r="P19" s="38" t="s">
        <v>13</v>
      </c>
      <c r="Q19" s="37"/>
    </row>
    <row r="23" spans="3:17" x14ac:dyDescent="0.25">
      <c r="P23" s="41"/>
    </row>
  </sheetData>
  <mergeCells count="16">
    <mergeCell ref="L18:O18"/>
    <mergeCell ref="L15:O15"/>
    <mergeCell ref="A10:L10"/>
    <mergeCell ref="M10:N10"/>
    <mergeCell ref="A11:L11"/>
    <mergeCell ref="M11:N11"/>
    <mergeCell ref="A12:L12"/>
    <mergeCell ref="M12:N12"/>
    <mergeCell ref="A8:L8"/>
    <mergeCell ref="M8:N8"/>
    <mergeCell ref="A9:L9"/>
    <mergeCell ref="M9:N9"/>
    <mergeCell ref="G4:Q4"/>
    <mergeCell ref="G5:Q5"/>
    <mergeCell ref="M7:N7"/>
    <mergeCell ref="A7:L7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view="pageBreakPreview" zoomScale="85" zoomScaleNormal="100" zoomScaleSheetLayoutView="85" workbookViewId="0">
      <selection activeCell="W7" sqref="W7:X7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20.25" customHeight="1" x14ac:dyDescent="0.25">
      <c r="B1" s="174" t="s">
        <v>106</v>
      </c>
      <c r="U1" s="4"/>
      <c r="V1" s="4"/>
      <c r="W1" s="4"/>
      <c r="X1" s="188" t="s">
        <v>107</v>
      </c>
    </row>
    <row r="2" spans="1:24" s="4" customFormat="1" ht="12" customHeight="1" x14ac:dyDescent="0.25"/>
    <row r="3" spans="1:24" s="7" customFormat="1" ht="12" customHeight="1" x14ac:dyDescent="0.25"/>
    <row r="4" spans="1:24" s="3" customFormat="1" ht="12" customHeight="1" x14ac:dyDescent="0.25">
      <c r="A4" s="101" t="s">
        <v>115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s="3" customFormat="1" ht="12" customHeight="1" x14ac:dyDescent="0.25">
      <c r="A5" s="102" t="s">
        <v>110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1:24" s="3" customFormat="1" ht="12" customHeight="1" x14ac:dyDescent="0.25">
      <c r="V6" s="70"/>
      <c r="X6" s="44" t="s">
        <v>15</v>
      </c>
    </row>
    <row r="7" spans="1:24" s="3" customFormat="1" ht="36" customHeight="1" x14ac:dyDescent="0.25">
      <c r="A7" s="189" t="s">
        <v>1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 t="s">
        <v>93</v>
      </c>
      <c r="W7" s="192" t="s">
        <v>111</v>
      </c>
      <c r="X7" s="193"/>
    </row>
    <row r="8" spans="1:24" ht="33" customHeight="1" x14ac:dyDescent="0.25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90" t="s">
        <v>112</v>
      </c>
      <c r="X8" s="191" t="s">
        <v>116</v>
      </c>
    </row>
    <row r="9" spans="1:24" s="3" customFormat="1" ht="12" customHeight="1" x14ac:dyDescent="0.25">
      <c r="A9" s="156" t="s">
        <v>43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</row>
    <row r="10" spans="1:24" s="3" customFormat="1" ht="12" customHeight="1" x14ac:dyDescent="0.25">
      <c r="A10" s="171" t="s">
        <v>55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3"/>
      <c r="V10" s="74"/>
      <c r="W10" s="32">
        <v>-321</v>
      </c>
      <c r="X10" s="90">
        <v>331</v>
      </c>
    </row>
    <row r="11" spans="1:24" s="3" customFormat="1" ht="12" customHeight="1" outlineLevel="1" x14ac:dyDescent="0.25">
      <c r="A11" s="165" t="s">
        <v>56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7"/>
      <c r="V11" s="74"/>
      <c r="W11" s="53"/>
      <c r="X11" s="91"/>
    </row>
    <row r="12" spans="1:24" s="3" customFormat="1" ht="12" customHeight="1" outlineLevel="1" x14ac:dyDescent="0.25">
      <c r="A12" s="165" t="s">
        <v>91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7"/>
      <c r="V12" s="74"/>
      <c r="W12" s="53">
        <v>0</v>
      </c>
      <c r="X12" s="91">
        <v>0</v>
      </c>
    </row>
    <row r="13" spans="1:24" s="3" customFormat="1" ht="12" customHeight="1" outlineLevel="1" x14ac:dyDescent="0.25">
      <c r="A13" s="165" t="s">
        <v>57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7"/>
      <c r="V13" s="74"/>
      <c r="W13" s="53">
        <v>333</v>
      </c>
      <c r="X13" s="91">
        <v>0</v>
      </c>
    </row>
    <row r="14" spans="1:24" s="3" customFormat="1" ht="12" customHeight="1" outlineLevel="1" x14ac:dyDescent="0.25">
      <c r="A14" s="165" t="s">
        <v>58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74"/>
      <c r="W14" s="53">
        <v>-2786</v>
      </c>
      <c r="X14" s="91">
        <v>-1219</v>
      </c>
    </row>
    <row r="15" spans="1:24" s="3" customFormat="1" ht="12" customHeight="1" outlineLevel="1" x14ac:dyDescent="0.25">
      <c r="A15" s="165" t="s">
        <v>92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7"/>
      <c r="V15" s="74"/>
      <c r="W15" s="53">
        <v>0</v>
      </c>
      <c r="X15" s="91">
        <v>0</v>
      </c>
    </row>
    <row r="16" spans="1:24" s="3" customFormat="1" ht="12" customHeight="1" x14ac:dyDescent="0.25">
      <c r="A16" s="171" t="s">
        <v>59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3"/>
      <c r="V16" s="74"/>
      <c r="W16" s="32">
        <f>SUM(W10:W15)</f>
        <v>-2774</v>
      </c>
      <c r="X16" s="90">
        <v>-888</v>
      </c>
    </row>
    <row r="17" spans="1:24" s="3" customFormat="1" ht="12" customHeight="1" x14ac:dyDescent="0.25">
      <c r="A17" s="165" t="s">
        <v>60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7"/>
      <c r="V17" s="74"/>
      <c r="W17" s="53">
        <v>-131</v>
      </c>
      <c r="X17" s="91">
        <v>-12</v>
      </c>
    </row>
    <row r="18" spans="1:24" s="3" customFormat="1" ht="12" customHeight="1" x14ac:dyDescent="0.25">
      <c r="A18" s="165" t="s">
        <v>61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7"/>
      <c r="V18" s="74"/>
      <c r="W18" s="53">
        <v>230</v>
      </c>
      <c r="X18" s="91">
        <v>-282</v>
      </c>
    </row>
    <row r="19" spans="1:24" s="3" customFormat="1" ht="12" customHeight="1" x14ac:dyDescent="0.25">
      <c r="A19" s="165" t="s">
        <v>62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/>
      <c r="V19" s="74"/>
      <c r="W19" s="53">
        <v>90</v>
      </c>
      <c r="X19" s="91">
        <v>-67</v>
      </c>
    </row>
    <row r="20" spans="1:24" s="3" customFormat="1" ht="12" customHeight="1" x14ac:dyDescent="0.25">
      <c r="A20" s="165" t="s">
        <v>63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7"/>
      <c r="V20" s="74"/>
      <c r="W20" s="53">
        <v>0</v>
      </c>
      <c r="X20" s="91">
        <v>27</v>
      </c>
    </row>
    <row r="21" spans="1:24" s="3" customFormat="1" ht="12" customHeight="1" x14ac:dyDescent="0.25">
      <c r="A21" s="165" t="s">
        <v>64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7"/>
      <c r="V21" s="74"/>
      <c r="W21" s="53">
        <v>-999907</v>
      </c>
      <c r="X21" s="91">
        <v>0</v>
      </c>
    </row>
    <row r="22" spans="1:24" s="3" customFormat="1" ht="12" customHeight="1" x14ac:dyDescent="0.25">
      <c r="A22" s="147" t="s">
        <v>65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9"/>
      <c r="V22" s="75"/>
      <c r="W22" s="32">
        <f>SUM(W16:W21)</f>
        <v>-1002492</v>
      </c>
      <c r="X22" s="90">
        <v>-1222</v>
      </c>
    </row>
    <row r="23" spans="1:24" s="3" customFormat="1" ht="12" customHeight="1" x14ac:dyDescent="0.25">
      <c r="A23" s="156" t="s">
        <v>44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8"/>
    </row>
    <row r="24" spans="1:24" s="3" customFormat="1" ht="12" customHeight="1" x14ac:dyDescent="0.25">
      <c r="A24" s="171" t="s">
        <v>66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3"/>
      <c r="V24" s="74"/>
      <c r="W24" s="32">
        <f>SUM(W26:W27)</f>
        <v>2480</v>
      </c>
      <c r="X24" s="92">
        <v>1036</v>
      </c>
    </row>
    <row r="25" spans="1:24" s="3" customFormat="1" ht="12" customHeight="1" outlineLevel="1" x14ac:dyDescent="0.25">
      <c r="A25" s="162" t="s">
        <v>19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4"/>
      <c r="V25" s="76"/>
      <c r="W25" s="32"/>
      <c r="X25" s="92"/>
    </row>
    <row r="26" spans="1:24" s="3" customFormat="1" ht="12" customHeight="1" outlineLevel="1" x14ac:dyDescent="0.25">
      <c r="A26" s="165" t="s">
        <v>67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7"/>
      <c r="V26" s="74"/>
      <c r="W26" s="53">
        <v>2480</v>
      </c>
      <c r="X26" s="93">
        <v>1036</v>
      </c>
    </row>
    <row r="27" spans="1:24" s="3" customFormat="1" ht="12" customHeight="1" outlineLevel="1" x14ac:dyDescent="0.25">
      <c r="A27" s="165" t="s">
        <v>68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7"/>
      <c r="V27" s="74"/>
      <c r="W27" s="53">
        <v>0</v>
      </c>
      <c r="X27" s="93">
        <v>0</v>
      </c>
    </row>
    <row r="28" spans="1:24" s="3" customFormat="1" ht="12" customHeight="1" x14ac:dyDescent="0.25">
      <c r="A28" s="171" t="s">
        <v>69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3"/>
      <c r="V28" s="74"/>
      <c r="W28" s="32">
        <v>0</v>
      </c>
      <c r="X28" s="92">
        <v>0</v>
      </c>
    </row>
    <row r="29" spans="1:24" s="3" customFormat="1" ht="12" customHeight="1" outlineLevel="1" x14ac:dyDescent="0.25">
      <c r="A29" s="162" t="s">
        <v>19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4"/>
      <c r="V29" s="76"/>
      <c r="W29" s="53"/>
      <c r="X29" s="93"/>
    </row>
    <row r="30" spans="1:24" s="3" customFormat="1" ht="12" customHeight="1" outlineLevel="1" x14ac:dyDescent="0.25">
      <c r="A30" s="165" t="s">
        <v>70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/>
      <c r="V30" s="74"/>
      <c r="W30" s="53">
        <v>0</v>
      </c>
      <c r="X30" s="93">
        <v>0</v>
      </c>
    </row>
    <row r="31" spans="1:24" s="3" customFormat="1" ht="12" customHeight="1" x14ac:dyDescent="0.25">
      <c r="A31" s="147" t="s">
        <v>71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9"/>
      <c r="V31" s="75"/>
      <c r="W31" s="32">
        <f>W24</f>
        <v>2480</v>
      </c>
      <c r="X31" s="92">
        <v>1036</v>
      </c>
    </row>
    <row r="32" spans="1:24" s="3" customFormat="1" ht="12" customHeight="1" x14ac:dyDescent="0.25">
      <c r="A32" s="156" t="s">
        <v>45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8"/>
    </row>
    <row r="33" spans="1:24" s="3" customFormat="1" ht="12" customHeight="1" x14ac:dyDescent="0.25">
      <c r="A33" s="159" t="s">
        <v>66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1"/>
      <c r="V33" s="77"/>
      <c r="W33" s="32">
        <v>1000000</v>
      </c>
      <c r="X33" s="94">
        <v>0</v>
      </c>
    </row>
    <row r="34" spans="1:24" s="3" customFormat="1" ht="12" customHeight="1" x14ac:dyDescent="0.25">
      <c r="A34" s="168" t="s">
        <v>104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70"/>
      <c r="V34" s="77"/>
      <c r="W34" s="53">
        <v>1000000</v>
      </c>
      <c r="X34" s="95">
        <v>0</v>
      </c>
    </row>
    <row r="35" spans="1:24" s="3" customFormat="1" ht="12" customHeight="1" x14ac:dyDescent="0.25">
      <c r="A35" s="159" t="s">
        <v>69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1"/>
      <c r="V35" s="77"/>
      <c r="W35" s="53"/>
      <c r="X35" s="95"/>
    </row>
    <row r="36" spans="1:24" s="3" customFormat="1" ht="12" customHeight="1" x14ac:dyDescent="0.25">
      <c r="A36" s="162" t="s">
        <v>19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4"/>
      <c r="V36" s="76"/>
      <c r="W36" s="53">
        <v>0</v>
      </c>
      <c r="X36" s="95">
        <v>0</v>
      </c>
    </row>
    <row r="37" spans="1:24" s="3" customFormat="1" ht="12" customHeight="1" x14ac:dyDescent="0.25">
      <c r="A37" s="165" t="s">
        <v>46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7"/>
      <c r="V37" s="74"/>
      <c r="W37" s="53">
        <v>0</v>
      </c>
      <c r="X37" s="95">
        <v>0</v>
      </c>
    </row>
    <row r="38" spans="1:24" s="3" customFormat="1" ht="12" customHeight="1" x14ac:dyDescent="0.25">
      <c r="A38" s="150" t="s">
        <v>72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2"/>
      <c r="V38" s="67"/>
      <c r="W38" s="32">
        <f>W33-W35</f>
        <v>1000000</v>
      </c>
      <c r="X38" s="94">
        <v>0</v>
      </c>
    </row>
    <row r="39" spans="1:24" s="3" customFormat="1" ht="12" customHeight="1" x14ac:dyDescent="0.25">
      <c r="A39" s="153" t="s">
        <v>73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5"/>
      <c r="V39" s="78"/>
      <c r="W39" s="53">
        <f>W22+W31+W38</f>
        <v>-12</v>
      </c>
      <c r="X39" s="95">
        <v>-186</v>
      </c>
    </row>
    <row r="40" spans="1:24" s="3" customFormat="1" ht="12" customHeight="1" x14ac:dyDescent="0.25">
      <c r="A40" s="147" t="s">
        <v>47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9"/>
      <c r="V40" s="75"/>
      <c r="W40" s="32">
        <v>79085</v>
      </c>
      <c r="X40" s="94">
        <v>78839</v>
      </c>
    </row>
    <row r="41" spans="1:24" s="3" customFormat="1" ht="12" customHeight="1" x14ac:dyDescent="0.25">
      <c r="A41" s="147" t="s">
        <v>48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9"/>
      <c r="V41" s="75"/>
      <c r="W41" s="32">
        <f>W40+W39</f>
        <v>79073</v>
      </c>
      <c r="X41" s="94">
        <v>78654</v>
      </c>
    </row>
    <row r="42" spans="1:24" s="3" customFormat="1" ht="12" customHeight="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79"/>
      <c r="W42" s="57"/>
      <c r="X42" s="57"/>
    </row>
    <row r="43" spans="1:24" s="3" customFormat="1" ht="12" customHeight="1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79"/>
      <c r="W43" s="57"/>
      <c r="X43" s="57"/>
    </row>
    <row r="44" spans="1:24" s="3" customFormat="1" ht="12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79"/>
      <c r="W44" s="57"/>
      <c r="X44" s="57"/>
    </row>
    <row r="45" spans="1:24" s="3" customFormat="1" ht="12" customHeight="1" x14ac:dyDescent="0.25">
      <c r="V45" s="70"/>
      <c r="W45" s="54"/>
    </row>
    <row r="46" spans="1:24" s="3" customFormat="1" ht="12" customHeight="1" x14ac:dyDescent="0.25">
      <c r="A46" s="5" t="s">
        <v>11</v>
      </c>
      <c r="H46" s="123" t="s">
        <v>94</v>
      </c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62"/>
      <c r="W46" s="49"/>
      <c r="X46" s="13"/>
    </row>
    <row r="47" spans="1:24" s="3" customFormat="1" ht="12" customHeight="1" x14ac:dyDescent="0.25">
      <c r="H47" s="124" t="s">
        <v>12</v>
      </c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68"/>
      <c r="W47" s="51" t="s">
        <v>13</v>
      </c>
      <c r="X47" s="13"/>
    </row>
    <row r="48" spans="1:24" s="3" customFormat="1" ht="12" customHeight="1" x14ac:dyDescent="0.25"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13"/>
    </row>
    <row r="49" spans="1:24" s="3" customFormat="1" ht="12" customHeight="1" x14ac:dyDescent="0.25"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13"/>
    </row>
    <row r="50" spans="1:24" s="3" customFormat="1" ht="12" customHeight="1" x14ac:dyDescent="0.25">
      <c r="A50" s="5" t="s">
        <v>95</v>
      </c>
      <c r="H50" s="18"/>
      <c r="I50" s="18"/>
      <c r="J50" s="18"/>
      <c r="K50" s="18"/>
      <c r="L50" s="18"/>
      <c r="M50" s="18"/>
      <c r="N50" s="18"/>
      <c r="O50" s="18"/>
      <c r="P50" s="18"/>
      <c r="Q50" s="18" t="s">
        <v>96</v>
      </c>
      <c r="R50" s="18"/>
      <c r="S50" s="18"/>
      <c r="T50" s="18"/>
      <c r="U50" s="18"/>
      <c r="V50" s="62"/>
      <c r="W50" s="49"/>
      <c r="X50" s="13"/>
    </row>
    <row r="51" spans="1:24" s="3" customFormat="1" ht="12" customHeight="1" x14ac:dyDescent="0.25">
      <c r="H51" s="128" t="s">
        <v>12</v>
      </c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73"/>
      <c r="W51" s="50" t="s">
        <v>13</v>
      </c>
    </row>
    <row r="52" spans="1:24" s="3" customFormat="1" ht="12" customHeight="1" x14ac:dyDescent="0.25">
      <c r="B52" s="4" t="s">
        <v>14</v>
      </c>
      <c r="V52" s="70"/>
    </row>
    <row r="53" spans="1:24" s="3" customFormat="1" ht="12" customHeight="1" x14ac:dyDescent="0.25">
      <c r="V53" s="70"/>
    </row>
    <row r="54" spans="1:24" s="3" customFormat="1" ht="12" customHeight="1" x14ac:dyDescent="0.25">
      <c r="V54" s="70"/>
    </row>
    <row r="55" spans="1:24" ht="12" customHeight="1" x14ac:dyDescent="0.25">
      <c r="W55" s="55"/>
    </row>
  </sheetData>
  <mergeCells count="41">
    <mergeCell ref="A7:U8"/>
    <mergeCell ref="V7:V8"/>
    <mergeCell ref="W7:X7"/>
    <mergeCell ref="A16:U16"/>
    <mergeCell ref="A4:X4"/>
    <mergeCell ref="A5:X5"/>
    <mergeCell ref="A9:X9"/>
    <mergeCell ref="A10:U10"/>
    <mergeCell ref="A11:U11"/>
    <mergeCell ref="A12:U12"/>
    <mergeCell ref="A13:U13"/>
    <mergeCell ref="A14:U14"/>
    <mergeCell ref="A15:U15"/>
    <mergeCell ref="A22:U22"/>
    <mergeCell ref="A23:X23"/>
    <mergeCell ref="A24:U24"/>
    <mergeCell ref="A25:U25"/>
    <mergeCell ref="A17:U17"/>
    <mergeCell ref="A18:U18"/>
    <mergeCell ref="A19:U19"/>
    <mergeCell ref="A20:U20"/>
    <mergeCell ref="A21:U21"/>
    <mergeCell ref="A31:U31"/>
    <mergeCell ref="A28:U28"/>
    <mergeCell ref="A29:U29"/>
    <mergeCell ref="A30:U30"/>
    <mergeCell ref="A26:U26"/>
    <mergeCell ref="A27:U27"/>
    <mergeCell ref="A38:U38"/>
    <mergeCell ref="A39:U39"/>
    <mergeCell ref="A32:X32"/>
    <mergeCell ref="A35:U35"/>
    <mergeCell ref="A36:U36"/>
    <mergeCell ref="A37:U37"/>
    <mergeCell ref="A34:U34"/>
    <mergeCell ref="A33:U33"/>
    <mergeCell ref="H47:U47"/>
    <mergeCell ref="H51:U51"/>
    <mergeCell ref="A40:U40"/>
    <mergeCell ref="A41:U41"/>
    <mergeCell ref="H46:U46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2023-05-29T04:40:59Z</cp:lastPrinted>
  <dcterms:created xsi:type="dcterms:W3CDTF">2021-05-11T12:45:17Z</dcterms:created>
  <dcterms:modified xsi:type="dcterms:W3CDTF">2023-05-29T04:47:26Z</dcterms:modified>
</cp:coreProperties>
</file>