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2" windowWidth="15192" windowHeight="8328"/>
  </bookViews>
  <sheets>
    <sheet name="Ф1" sheetId="1" r:id="rId1"/>
    <sheet name="Ф2" sheetId="5" r:id="rId2"/>
  </sheets>
  <definedNames>
    <definedName name="_xlnm.Print_Titles" localSheetId="0">Ф1!$11:$11</definedName>
  </definedNames>
  <calcPr calcId="145621"/>
</workbook>
</file>

<file path=xl/calcChain.xml><?xml version="1.0" encoding="utf-8"?>
<calcChain xmlns="http://schemas.openxmlformats.org/spreadsheetml/2006/main">
  <c r="C43" i="5" l="1"/>
  <c r="C26" i="5"/>
  <c r="C19" i="5"/>
  <c r="C33" i="5" s="1"/>
  <c r="C35" i="5" s="1"/>
  <c r="E43" i="5"/>
  <c r="D43" i="5"/>
  <c r="E26" i="5"/>
  <c r="D26" i="5"/>
  <c r="E19" i="5"/>
  <c r="D19" i="5"/>
  <c r="D33" i="5" s="1"/>
  <c r="D35" i="5" s="1"/>
  <c r="D50" i="5" s="1"/>
  <c r="D52" i="5" s="1"/>
  <c r="D54" i="5" s="1"/>
  <c r="D57" i="5" s="1"/>
  <c r="B43" i="5"/>
  <c r="B26" i="5"/>
  <c r="B19" i="5"/>
  <c r="C50" i="5" l="1"/>
  <c r="C52" i="5" s="1"/>
  <c r="C54" i="5" s="1"/>
  <c r="C57" i="5" s="1"/>
  <c r="E33" i="5"/>
  <c r="E35" i="5" s="1"/>
  <c r="E50" i="5" s="1"/>
  <c r="E52" i="5" s="1"/>
  <c r="E54" i="5" s="1"/>
  <c r="E57" i="5" s="1"/>
  <c r="B33" i="5"/>
  <c r="B35" i="5" s="1"/>
  <c r="B50" i="5" s="1"/>
  <c r="B52" i="5" s="1"/>
  <c r="B73" i="1"/>
  <c r="B46" i="1"/>
  <c r="B38" i="1"/>
  <c r="B48" i="1" s="1"/>
  <c r="B54" i="5" l="1"/>
  <c r="B57" i="5" l="1"/>
  <c r="C99" i="1"/>
  <c r="C73" i="1"/>
  <c r="C101" i="1" s="1"/>
  <c r="C48" i="1"/>
  <c r="B99" i="1" l="1"/>
  <c r="B101" i="1" l="1"/>
</calcChain>
</file>

<file path=xl/comments1.xml><?xml version="1.0" encoding="utf-8"?>
<comments xmlns="http://schemas.openxmlformats.org/spreadsheetml/2006/main">
  <authors>
    <author>ZBoranba</author>
  </authors>
  <commentList>
    <comment ref="B38" authorId="0">
      <text>
        <r>
          <rPr>
            <b/>
            <sz val="9"/>
            <color indexed="81"/>
            <rFont val="Tahoma"/>
            <family val="2"/>
            <charset val="204"/>
          </rPr>
          <t>ZBoranba:</t>
        </r>
        <r>
          <rPr>
            <sz val="9"/>
            <color indexed="81"/>
            <rFont val="Tahoma"/>
            <family val="2"/>
            <charset val="204"/>
          </rPr>
          <t xml:space="preserve">
оставляем только КПН остальные в прочие</t>
        </r>
      </text>
    </comment>
  </commentList>
</comments>
</file>

<file path=xl/sharedStrings.xml><?xml version="1.0" encoding="utf-8"?>
<sst xmlns="http://schemas.openxmlformats.org/spreadsheetml/2006/main" count="115" uniqueCount="102">
  <si>
    <t>Форма № 1</t>
  </si>
  <si>
    <t>БУХГАЛТЕРСКИЙ БАЛАНС</t>
  </si>
  <si>
    <t>АО "Евразийский банк"</t>
  </si>
  <si>
    <t>(наименование банка)</t>
  </si>
  <si>
    <t>в тыс. тенге</t>
  </si>
  <si>
    <t>Наименование статей</t>
  </si>
  <si>
    <t xml:space="preserve"> АКТИВЫ</t>
  </si>
  <si>
    <t>Денежные средства</t>
  </si>
  <si>
    <t>Счета в Национальном Банке Республики Казахстан</t>
  </si>
  <si>
    <t>Аффинированные драгоценные металлы</t>
  </si>
  <si>
    <t>Торговые ценные бумаги (за вычетом резервов на возможные потери)</t>
  </si>
  <si>
    <t>Дебиторская задолженность по сделкам «Обратное РЕПО»</t>
  </si>
  <si>
    <t>Производные финансовые инструменты</t>
  </si>
  <si>
    <t>Счета и депозиты в других банках (за вычетом резервов на возможные потери)</t>
  </si>
  <si>
    <t>Займы, предоставленные клиентам (за вычетом резервов на возможные потери)</t>
  </si>
  <si>
    <t>Активы, имеющиеся в наличии для продажи</t>
  </si>
  <si>
    <t>Активы, удерживаемые до погашения</t>
  </si>
  <si>
    <t>Инвестиции в капитал и субординированный долг</t>
  </si>
  <si>
    <t>Предоплата по подоходному налогу</t>
  </si>
  <si>
    <t>Отсроченные налоговые активы</t>
  </si>
  <si>
    <t>Основные средства (за вычетом амортизации)</t>
  </si>
  <si>
    <t>Нематериальные активы (за вычетом амортизации)</t>
  </si>
  <si>
    <t>Прочие активы (за вычетом резервов на возможные потери)</t>
  </si>
  <si>
    <t>ИТОГО АКТИВОВ</t>
  </si>
  <si>
    <t xml:space="preserve"> ОБЯЗАТЕЛЬСТВА</t>
  </si>
  <si>
    <t>Кредиторская задолженность по сделкам «РЕПО»</t>
  </si>
  <si>
    <t>Текущие счета и депозиты клиентов</t>
  </si>
  <si>
    <t>Выпущенные долговые ценные бумаги</t>
  </si>
  <si>
    <t>Выпущенные субординированные долговые ценные бумаги</t>
  </si>
  <si>
    <t>Отсроченное налоговое обязательство</t>
  </si>
  <si>
    <t>Прочие обязательства</t>
  </si>
  <si>
    <t>Дивиденды к выплате</t>
  </si>
  <si>
    <t>ИТОГО ОБЯЗАТЕЛЬСТВА</t>
  </si>
  <si>
    <t>Доля меньшинства</t>
  </si>
  <si>
    <t>СОБСТВЕННЫЙ КАПИТАЛ</t>
  </si>
  <si>
    <t>Акционерный капитал</t>
  </si>
  <si>
    <t>в том числе:</t>
  </si>
  <si>
    <t>простые акции</t>
  </si>
  <si>
    <t>привилигированные акции</t>
  </si>
  <si>
    <t>Дополнительно оплаченный капитал</t>
  </si>
  <si>
    <t>Изъятый капитал</t>
  </si>
  <si>
    <t xml:space="preserve"> Резерв на покрытие общих банковских рисков</t>
  </si>
  <si>
    <t xml:space="preserve"> Резерв по переоценке активов, имеющихся в наличии для продажи </t>
  </si>
  <si>
    <t>Нераспределенный доход</t>
  </si>
  <si>
    <t>ИТОГО КАПИТАЛ</t>
  </si>
  <si>
    <t>ИТОГО ОБЯЗАТЕЛЬСТВ И СОБСТВЕННЫЙ КАПИТАЛ</t>
  </si>
  <si>
    <t>Процентные доходы</t>
  </si>
  <si>
    <t xml:space="preserve"> по корреспондентским счетам и размещенным вкладам </t>
  </si>
  <si>
    <t xml:space="preserve"> по займам и финансовой аренде, выданным банкам </t>
  </si>
  <si>
    <t xml:space="preserve"> по займам, предоставленным клиентам</t>
  </si>
  <si>
    <t xml:space="preserve"> по ценным бумагам </t>
  </si>
  <si>
    <t>по операциям РЕПО</t>
  </si>
  <si>
    <t>Прочие доходы, связанные с получением банком вознаграждения</t>
  </si>
  <si>
    <t xml:space="preserve">Процентные расходы </t>
  </si>
  <si>
    <t>по счетам клиентов</t>
  </si>
  <si>
    <t>по займам,  полученным от банков</t>
  </si>
  <si>
    <t>по выпущенным долговым ценным бумагам</t>
  </si>
  <si>
    <t>по субординированному долгу</t>
  </si>
  <si>
    <t>прочие расходы, связанные с выплатой вознаграждения</t>
  </si>
  <si>
    <t xml:space="preserve"> Чистый процентный доход до формирования резерва на потери по займам</t>
  </si>
  <si>
    <t xml:space="preserve">  Формирование резервов на обесценение активов</t>
  </si>
  <si>
    <t xml:space="preserve"> Чистый процентный доход</t>
  </si>
  <si>
    <t xml:space="preserve"> Дивиденды полученные</t>
  </si>
  <si>
    <t xml:space="preserve"> Доходы по услугам и комиссии полученные </t>
  </si>
  <si>
    <t xml:space="preserve"> Расходы по услугам и комиссии уплаченные</t>
  </si>
  <si>
    <t xml:space="preserve"> Доходы (убытки) от  ценных бумаг  и имеющихся в наличии для продажи (нетто)</t>
  </si>
  <si>
    <t xml:space="preserve"> Доходы (убытки) по операциям с иностранной валютой (нетто)</t>
  </si>
  <si>
    <t>Доходы, связанные с участием в ассоциированных организациях</t>
  </si>
  <si>
    <t xml:space="preserve"> Прочие  доходы</t>
  </si>
  <si>
    <t>ЧИСТЫЙ ДОХОД (УБЫТОК), НЕ СВЯЗАННЫЕ С ПОЛУЧЕНИЕМ  ВОЗНАГРАЖДЕНИЯ:</t>
  </si>
  <si>
    <t xml:space="preserve"> Операционные расходы</t>
  </si>
  <si>
    <t xml:space="preserve">    -   Амортизационные отчисления и износ</t>
  </si>
  <si>
    <t xml:space="preserve">    -  расходы по выплате налогов и других обязательных платежей в бюджет, за исключением корпоративного подоходного налога</t>
  </si>
  <si>
    <t xml:space="preserve"> Прочие расходы</t>
  </si>
  <si>
    <t xml:space="preserve"> Операционная прибыль </t>
  </si>
  <si>
    <t xml:space="preserve"> Формирование резервов на покрытие забалансового кредитного риска</t>
  </si>
  <si>
    <t xml:space="preserve"> Прибыль до налогообложения и доли меньшинства</t>
  </si>
  <si>
    <t xml:space="preserve"> Расходы по налогу на прибыль</t>
  </si>
  <si>
    <t xml:space="preserve"> ЧИСТАЯ ПРИБЫЛЬ (УБЫТКИ) ДО ДОЛИ МЕНЬШИНСТВА</t>
  </si>
  <si>
    <t xml:space="preserve">Займы, полученные от Правительства Республики Казахстан </t>
  </si>
  <si>
    <t>по корреспондентским счетам и вкладам, привлеченным от банков</t>
  </si>
  <si>
    <t>ОТЧЕТ О ПРИБЫЛЯХ И УБЫТКАХ</t>
  </si>
  <si>
    <t>Прочие долговые инструменты в категории "займы и дебиторская задолженность"</t>
  </si>
  <si>
    <t xml:space="preserve">    -  Расходы на оплату труда и командировочные</t>
  </si>
  <si>
    <t>Прочие привлеченные средства</t>
  </si>
  <si>
    <t>КФН</t>
  </si>
  <si>
    <t>Счета и депозиты банков</t>
  </si>
  <si>
    <t>Динамические резервы</t>
  </si>
  <si>
    <t>Нелина Л.Н.</t>
  </si>
  <si>
    <t>Форма № 2</t>
  </si>
  <si>
    <t xml:space="preserve"> на 01.01.2014г. (аудир.)</t>
  </si>
  <si>
    <t>Председатель Правления</t>
  </si>
  <si>
    <t>Эгглтон М.Д.</t>
  </si>
  <si>
    <t>Главный бухгалтер - Управляющий директор</t>
  </si>
  <si>
    <t>на 01 июля 2014 года</t>
  </si>
  <si>
    <t xml:space="preserve"> на 01.07.2014г. </t>
  </si>
  <si>
    <t>за 2 квартал 2013 г.</t>
  </si>
  <si>
    <t>за 6 месяцев 2013 г.</t>
  </si>
  <si>
    <t xml:space="preserve"> НЕРАСПРЕДЕЛЕННАЯ ЧИСТАЯ ПРИБЫЛЬ (НЕПОКРЫТЫЙ УБЫТОК) ПО РЕЗЕРВАМ (ПРОВИЗИЯМ)</t>
  </si>
  <si>
    <t xml:space="preserve"> ИТОГО ЧИСТАЯ ПРИБЫЛЬ (УБЫТОК) </t>
  </si>
  <si>
    <t>за 2 квартал 2014 г.</t>
  </si>
  <si>
    <t>за 6 месяцев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</si>
</sst>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8"/>
      <name val="Arial Cyr"/>
      <charset val="204"/>
    </font>
    <font>
      <b/>
      <u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61">
    <xf numFmtId="0" fontId="0" fillId="0" borderId="0"/>
    <xf numFmtId="0" fontId="21" fillId="0" borderId="0"/>
    <xf numFmtId="0" fontId="22" fillId="0" borderId="0"/>
    <xf numFmtId="0" fontId="5" fillId="0" borderId="0"/>
    <xf numFmtId="0" fontId="15" fillId="0" borderId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26" applyNumberFormat="0" applyAlignment="0" applyProtection="0"/>
    <xf numFmtId="0" fontId="31" fillId="7" borderId="27" applyNumberFormat="0" applyAlignment="0" applyProtection="0"/>
    <xf numFmtId="0" fontId="32" fillId="7" borderId="26" applyNumberFormat="0" applyAlignment="0" applyProtection="0"/>
    <xf numFmtId="0" fontId="33" fillId="0" borderId="28" applyNumberFormat="0" applyFill="0" applyAlignment="0" applyProtection="0"/>
    <xf numFmtId="0" fontId="34" fillId="8" borderId="29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1" applyNumberFormat="0" applyFill="0" applyAlignment="0" applyProtection="0"/>
    <xf numFmtId="0" fontId="38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8" fillId="33" borderId="0" applyNumberFormat="0" applyBorder="0" applyAlignment="0" applyProtection="0"/>
    <xf numFmtId="0" fontId="4" fillId="0" borderId="0"/>
    <xf numFmtId="0" fontId="4" fillId="9" borderId="30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30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30" applyNumberFormat="0" applyFont="0" applyAlignment="0" applyProtection="0"/>
    <xf numFmtId="0" fontId="39" fillId="0" borderId="0"/>
    <xf numFmtId="0" fontId="5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</cellStyleXfs>
  <cellXfs count="71">
    <xf numFmtId="0" fontId="0" fillId="0" borderId="0" xfId="0"/>
    <xf numFmtId="0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0" fontId="1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0" fillId="0" borderId="0" xfId="0" applyNumberFormat="1" applyFont="1" applyAlignment="1">
      <alignment horizontal="left" vertical="center" wrapText="1"/>
    </xf>
    <xf numFmtId="0" fontId="20" fillId="0" borderId="0" xfId="0" applyFont="1" applyFill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3" fontId="0" fillId="0" borderId="0" xfId="0" applyNumberFormat="1"/>
    <xf numFmtId="0" fontId="19" fillId="0" borderId="32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right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9" xfId="0" applyNumberFormat="1" applyFont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9" fillId="0" borderId="14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9" fillId="0" borderId="12" xfId="0" applyNumberFormat="1" applyFont="1" applyBorder="1" applyAlignment="1">
      <alignment horizontal="right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 wrapText="1"/>
    </xf>
    <xf numFmtId="3" fontId="9" fillId="0" borderId="15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right" vertical="center" wrapText="1"/>
    </xf>
    <xf numFmtId="3" fontId="9" fillId="0" borderId="22" xfId="0" applyNumberFormat="1" applyFont="1" applyBorder="1" applyAlignment="1">
      <alignment horizontal="righ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horizontal="left" vertical="center"/>
    </xf>
    <xf numFmtId="3" fontId="14" fillId="0" borderId="0" xfId="4" applyNumberFormat="1" applyFont="1" applyAlignment="1" applyProtection="1">
      <alignment horizontal="left" vertical="center"/>
      <protection locked="0"/>
    </xf>
    <xf numFmtId="0" fontId="16" fillId="0" borderId="0" xfId="3" applyFont="1" applyAlignment="1" applyProtection="1">
      <alignment horizontal="right" vertical="top"/>
      <protection locked="0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3" fontId="6" fillId="34" borderId="6" xfId="0" applyNumberFormat="1" applyFont="1" applyFill="1" applyBorder="1" applyAlignment="1">
      <alignment horizontal="right" vertical="center" wrapText="1"/>
    </xf>
    <xf numFmtId="0" fontId="9" fillId="0" borderId="19" xfId="0" applyFont="1" applyBorder="1" applyAlignment="1">
      <alignment vertical="center" wrapText="1"/>
    </xf>
    <xf numFmtId="3" fontId="9" fillId="2" borderId="17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61">
    <cellStyle name="20% - Акцент1" xfId="22" builtinId="30" customBuiltin="1"/>
    <cellStyle name="20% - Акцент1 2" xfId="47"/>
    <cellStyle name="20% - Акцент1 2 2" xfId="133"/>
    <cellStyle name="20% - Акцент1 2 3" xfId="91"/>
    <cellStyle name="20% - Акцент1 3" xfId="61"/>
    <cellStyle name="20% - Акцент1 3 2" xfId="147"/>
    <cellStyle name="20% - Акцент1 3 3" xfId="105"/>
    <cellStyle name="20% - Акцент1 4" xfId="119"/>
    <cellStyle name="20% - Акцент1 5" xfId="77"/>
    <cellStyle name="20% - Акцент2" xfId="26" builtinId="34" customBuiltin="1"/>
    <cellStyle name="20% - Акцент2 2" xfId="48"/>
    <cellStyle name="20% - Акцент2 2 2" xfId="134"/>
    <cellStyle name="20% - Акцент2 2 3" xfId="92"/>
    <cellStyle name="20% - Акцент2 3" xfId="62"/>
    <cellStyle name="20% - Акцент2 3 2" xfId="148"/>
    <cellStyle name="20% - Акцент2 3 3" xfId="106"/>
    <cellStyle name="20% - Акцент2 4" xfId="121"/>
    <cellStyle name="20% - Акцент2 5" xfId="79"/>
    <cellStyle name="20% - Акцент3" xfId="30" builtinId="38" customBuiltin="1"/>
    <cellStyle name="20% - Акцент3 2" xfId="49"/>
    <cellStyle name="20% - Акцент3 2 2" xfId="135"/>
    <cellStyle name="20% - Акцент3 2 3" xfId="93"/>
    <cellStyle name="20% - Акцент3 3" xfId="63"/>
    <cellStyle name="20% - Акцент3 3 2" xfId="149"/>
    <cellStyle name="20% - Акцент3 3 3" xfId="107"/>
    <cellStyle name="20% - Акцент3 4" xfId="123"/>
    <cellStyle name="20% - Акцент3 5" xfId="81"/>
    <cellStyle name="20% - Акцент4" xfId="34" builtinId="42" customBuiltin="1"/>
    <cellStyle name="20% - Акцент4 2" xfId="50"/>
    <cellStyle name="20% - Акцент4 2 2" xfId="136"/>
    <cellStyle name="20% - Акцент4 2 3" xfId="94"/>
    <cellStyle name="20% - Акцент4 3" xfId="64"/>
    <cellStyle name="20% - Акцент4 3 2" xfId="150"/>
    <cellStyle name="20% - Акцент4 3 3" xfId="108"/>
    <cellStyle name="20% - Акцент4 4" xfId="125"/>
    <cellStyle name="20% - Акцент4 5" xfId="83"/>
    <cellStyle name="20% - Акцент5" xfId="38" builtinId="46" customBuiltin="1"/>
    <cellStyle name="20% - Акцент5 2" xfId="51"/>
    <cellStyle name="20% - Акцент5 2 2" xfId="137"/>
    <cellStyle name="20% - Акцент5 2 3" xfId="95"/>
    <cellStyle name="20% - Акцент5 3" xfId="65"/>
    <cellStyle name="20% - Акцент5 3 2" xfId="151"/>
    <cellStyle name="20% - Акцент5 3 3" xfId="109"/>
    <cellStyle name="20% - Акцент5 4" xfId="127"/>
    <cellStyle name="20% - Акцент5 5" xfId="85"/>
    <cellStyle name="20% - Акцент6" xfId="42" builtinId="50" customBuiltin="1"/>
    <cellStyle name="20% - Акцент6 2" xfId="52"/>
    <cellStyle name="20% - Акцент6 2 2" xfId="138"/>
    <cellStyle name="20% - Акцент6 2 3" xfId="96"/>
    <cellStyle name="20% - Акцент6 3" xfId="66"/>
    <cellStyle name="20% - Акцент6 3 2" xfId="152"/>
    <cellStyle name="20% - Акцент6 3 3" xfId="110"/>
    <cellStyle name="20% - Акцент6 4" xfId="129"/>
    <cellStyle name="20% - Акцент6 5" xfId="87"/>
    <cellStyle name="40% - Акцент1" xfId="23" builtinId="31" customBuiltin="1"/>
    <cellStyle name="40% - Акцент1 2" xfId="53"/>
    <cellStyle name="40% - Акцент1 2 2" xfId="139"/>
    <cellStyle name="40% - Акцент1 2 3" xfId="97"/>
    <cellStyle name="40% - Акцент1 3" xfId="67"/>
    <cellStyle name="40% - Акцент1 3 2" xfId="153"/>
    <cellStyle name="40% - Акцент1 3 3" xfId="111"/>
    <cellStyle name="40% - Акцент1 4" xfId="120"/>
    <cellStyle name="40% - Акцент1 5" xfId="78"/>
    <cellStyle name="40% - Акцент2" xfId="27" builtinId="35" customBuiltin="1"/>
    <cellStyle name="40% - Акцент2 2" xfId="54"/>
    <cellStyle name="40% - Акцент2 2 2" xfId="140"/>
    <cellStyle name="40% - Акцент2 2 3" xfId="98"/>
    <cellStyle name="40% - Акцент2 3" xfId="68"/>
    <cellStyle name="40% - Акцент2 3 2" xfId="154"/>
    <cellStyle name="40% - Акцент2 3 3" xfId="112"/>
    <cellStyle name="40% - Акцент2 4" xfId="122"/>
    <cellStyle name="40% - Акцент2 5" xfId="80"/>
    <cellStyle name="40% - Акцент3" xfId="31" builtinId="39" customBuiltin="1"/>
    <cellStyle name="40% - Акцент3 2" xfId="55"/>
    <cellStyle name="40% - Акцент3 2 2" xfId="141"/>
    <cellStyle name="40% - Акцент3 2 3" xfId="99"/>
    <cellStyle name="40% - Акцент3 3" xfId="69"/>
    <cellStyle name="40% - Акцент3 3 2" xfId="155"/>
    <cellStyle name="40% - Акцент3 3 3" xfId="113"/>
    <cellStyle name="40% - Акцент3 4" xfId="124"/>
    <cellStyle name="40% - Акцент3 5" xfId="82"/>
    <cellStyle name="40% - Акцент4" xfId="35" builtinId="43" customBuiltin="1"/>
    <cellStyle name="40% - Акцент4 2" xfId="56"/>
    <cellStyle name="40% - Акцент4 2 2" xfId="142"/>
    <cellStyle name="40% - Акцент4 2 3" xfId="100"/>
    <cellStyle name="40% - Акцент4 3" xfId="70"/>
    <cellStyle name="40% - Акцент4 3 2" xfId="156"/>
    <cellStyle name="40% - Акцент4 3 3" xfId="114"/>
    <cellStyle name="40% - Акцент4 4" xfId="126"/>
    <cellStyle name="40% - Акцент4 5" xfId="84"/>
    <cellStyle name="40% - Акцент5" xfId="39" builtinId="47" customBuiltin="1"/>
    <cellStyle name="40% - Акцент5 2" xfId="57"/>
    <cellStyle name="40% - Акцент5 2 2" xfId="143"/>
    <cellStyle name="40% - Акцент5 2 3" xfId="101"/>
    <cellStyle name="40% - Акцент5 3" xfId="71"/>
    <cellStyle name="40% - Акцент5 3 2" xfId="157"/>
    <cellStyle name="40% - Акцент5 3 3" xfId="115"/>
    <cellStyle name="40% - Акцент5 4" xfId="128"/>
    <cellStyle name="40% - Акцент5 5" xfId="86"/>
    <cellStyle name="40% - Акцент6" xfId="43" builtinId="51" customBuiltin="1"/>
    <cellStyle name="40% - Акцент6 2" xfId="58"/>
    <cellStyle name="40% - Акцент6 2 2" xfId="144"/>
    <cellStyle name="40% - Акцент6 2 3" xfId="102"/>
    <cellStyle name="40% - Акцент6 3" xfId="72"/>
    <cellStyle name="40% - Акцент6 3 2" xfId="158"/>
    <cellStyle name="40% - Акцент6 3 3" xfId="116"/>
    <cellStyle name="40% - Акцент6 4" xfId="130"/>
    <cellStyle name="40% - Акцент6 5" xfId="88"/>
    <cellStyle name="60% - Акцент1" xfId="24" builtinId="32" customBuiltin="1"/>
    <cellStyle name="60% - Акцент2" xfId="28" builtinId="36" customBuiltin="1"/>
    <cellStyle name="60% - Акцент3" xfId="32" builtinId="40" customBuiltin="1"/>
    <cellStyle name="60% - Акцент4" xfId="36" builtinId="44" customBuiltin="1"/>
    <cellStyle name="60% - Акцент5" xfId="40" builtinId="48" customBuiltin="1"/>
    <cellStyle name="60% -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3" builtinId="20" customBuiltin="1"/>
    <cellStyle name="Вывод" xfId="14" builtinId="21" customBuiltin="1"/>
    <cellStyle name="Вычисление" xfId="15" builtinId="22" customBuiltin="1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Итог" xfId="20" builtinId="25" customBuiltin="1"/>
    <cellStyle name="Контрольная ячейка" xfId="17" builtinId="23" customBuiltin="1"/>
    <cellStyle name="Название" xfId="5" builtinId="15" customBuiltin="1"/>
    <cellStyle name="Нейтральный" xfId="12" builtinId="28" customBuiltin="1"/>
    <cellStyle name="Обычный" xfId="0" builtinId="0"/>
    <cellStyle name="Обычный 2" xfId="1"/>
    <cellStyle name="Обычный 2 2" xfId="45"/>
    <cellStyle name="Обычный 2 2 2" xfId="131"/>
    <cellStyle name="Обычный 2 2 3" xfId="89"/>
    <cellStyle name="Обычный 2 3" xfId="59"/>
    <cellStyle name="Обычный 2 3 2" xfId="145"/>
    <cellStyle name="Обычный 2 3 3" xfId="103"/>
    <cellStyle name="Обычный 2 4" xfId="73"/>
    <cellStyle name="Обычный 2 4 2" xfId="159"/>
    <cellStyle name="Обычный 2 4 3" xfId="117"/>
    <cellStyle name="Обычный 2 5" xfId="76"/>
    <cellStyle name="Обычный 3" xfId="2"/>
    <cellStyle name="Обычный 4" xfId="75"/>
    <cellStyle name="Обычный_God_Формы фин.отчетности_BWU_09_11_03" xfId="3"/>
    <cellStyle name="Обычный_Форма4-03m2007" xfId="4"/>
    <cellStyle name="Плохой" xfId="11" builtinId="27" customBuiltin="1"/>
    <cellStyle name="Пояснение" xfId="19" builtinId="53" customBuiltin="1"/>
    <cellStyle name="Примечание 2" xfId="46"/>
    <cellStyle name="Примечание 2 2" xfId="60"/>
    <cellStyle name="Примечание 2 2 2" xfId="146"/>
    <cellStyle name="Примечание 2 2 3" xfId="104"/>
    <cellStyle name="Примечание 2 3" xfId="74"/>
    <cellStyle name="Примечание 2 3 2" xfId="160"/>
    <cellStyle name="Примечание 2 3 3" xfId="118"/>
    <cellStyle name="Примечание 2 4" xfId="132"/>
    <cellStyle name="Примечание 2 5" xfId="90"/>
    <cellStyle name="Связанная ячейка" xfId="16" builtinId="24" customBuiltin="1"/>
    <cellStyle name="Текст предупреждения" xfId="18" builtinId="11" customBuiltin="1"/>
    <cellStyle name="Хороший" xfId="1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0"/>
  <sheetViews>
    <sheetView tabSelected="1" zoomScale="90" zoomScaleNormal="90" workbookViewId="0"/>
  </sheetViews>
  <sheetFormatPr defaultRowHeight="13.2" x14ac:dyDescent="0.25"/>
  <cols>
    <col min="1" max="1" width="60" customWidth="1"/>
    <col min="2" max="3" width="13.33203125" customWidth="1"/>
  </cols>
  <sheetData>
    <row r="1" spans="1:5" x14ac:dyDescent="0.25">
      <c r="A1" s="1"/>
      <c r="B1" s="3"/>
      <c r="C1" s="54" t="s">
        <v>85</v>
      </c>
    </row>
    <row r="2" spans="1:5" ht="15.6" x14ac:dyDescent="0.25">
      <c r="A2" s="1"/>
      <c r="B2" s="64" t="s">
        <v>0</v>
      </c>
      <c r="C2" s="64"/>
    </row>
    <row r="3" spans="1:5" x14ac:dyDescent="0.25">
      <c r="A3" s="1"/>
      <c r="B3" s="4"/>
      <c r="C3" s="3"/>
    </row>
    <row r="4" spans="1:5" x14ac:dyDescent="0.25">
      <c r="A4" s="5"/>
      <c r="B4" s="3"/>
      <c r="C4" s="3"/>
    </row>
    <row r="5" spans="1:5" ht="15.6" x14ac:dyDescent="0.25">
      <c r="A5" s="66" t="s">
        <v>1</v>
      </c>
      <c r="B5" s="66"/>
      <c r="C5" s="66"/>
    </row>
    <row r="6" spans="1:5" ht="15.6" x14ac:dyDescent="0.25">
      <c r="A6" s="67" t="s">
        <v>2</v>
      </c>
      <c r="B6" s="66"/>
      <c r="C6" s="66"/>
    </row>
    <row r="7" spans="1:5" x14ac:dyDescent="0.25">
      <c r="A7" s="68" t="s">
        <v>3</v>
      </c>
      <c r="B7" s="68"/>
      <c r="C7" s="68"/>
    </row>
    <row r="8" spans="1:5" ht="15.6" x14ac:dyDescent="0.25">
      <c r="A8" s="65" t="s">
        <v>94</v>
      </c>
      <c r="B8" s="65"/>
      <c r="C8" s="65"/>
    </row>
    <row r="9" spans="1:5" ht="15.6" x14ac:dyDescent="0.25">
      <c r="A9" s="65"/>
      <c r="B9" s="65"/>
      <c r="C9" s="65"/>
    </row>
    <row r="10" spans="1:5" ht="13.8" thickBot="1" x14ac:dyDescent="0.3">
      <c r="A10" s="6"/>
      <c r="B10" s="3"/>
      <c r="C10" s="7" t="s">
        <v>4</v>
      </c>
    </row>
    <row r="11" spans="1:5" ht="40.200000000000003" thickBot="1" x14ac:dyDescent="0.3">
      <c r="A11" s="40" t="s">
        <v>5</v>
      </c>
      <c r="B11" s="18" t="s">
        <v>95</v>
      </c>
      <c r="C11" s="41" t="s">
        <v>90</v>
      </c>
    </row>
    <row r="12" spans="1:5" x14ac:dyDescent="0.25">
      <c r="A12" s="36" t="s">
        <v>6</v>
      </c>
      <c r="B12" s="37"/>
      <c r="C12" s="39"/>
    </row>
    <row r="13" spans="1:5" x14ac:dyDescent="0.25">
      <c r="A13" s="20"/>
      <c r="B13" s="25"/>
      <c r="C13" s="26"/>
    </row>
    <row r="14" spans="1:5" x14ac:dyDescent="0.25">
      <c r="A14" s="20" t="s">
        <v>7</v>
      </c>
      <c r="B14" s="50">
        <v>22637112</v>
      </c>
      <c r="C14" s="50">
        <v>20070329</v>
      </c>
      <c r="E14" s="16"/>
    </row>
    <row r="15" spans="1:5" x14ac:dyDescent="0.25">
      <c r="A15" s="20"/>
      <c r="B15" s="50"/>
      <c r="C15" s="50"/>
      <c r="E15" s="16"/>
    </row>
    <row r="16" spans="1:5" x14ac:dyDescent="0.25">
      <c r="A16" s="20" t="s">
        <v>8</v>
      </c>
      <c r="B16" s="50">
        <v>6598091</v>
      </c>
      <c r="C16" s="50">
        <v>30034554</v>
      </c>
      <c r="E16" s="16"/>
    </row>
    <row r="17" spans="1:5" x14ac:dyDescent="0.25">
      <c r="A17" s="20"/>
      <c r="B17" s="50"/>
      <c r="C17" s="50"/>
      <c r="E17" s="16"/>
    </row>
    <row r="18" spans="1:5" x14ac:dyDescent="0.25">
      <c r="A18" s="20" t="s">
        <v>9</v>
      </c>
      <c r="B18" s="50"/>
      <c r="C18" s="50"/>
      <c r="E18" s="16"/>
    </row>
    <row r="19" spans="1:5" x14ac:dyDescent="0.25">
      <c r="A19" s="20"/>
      <c r="B19" s="50"/>
      <c r="C19" s="50"/>
      <c r="E19" s="16"/>
    </row>
    <row r="20" spans="1:5" ht="26.4" x14ac:dyDescent="0.25">
      <c r="A20" s="20" t="s">
        <v>10</v>
      </c>
      <c r="B20" s="50"/>
      <c r="C20" s="50"/>
      <c r="E20" s="16"/>
    </row>
    <row r="21" spans="1:5" x14ac:dyDescent="0.25">
      <c r="A21" s="20"/>
      <c r="B21" s="50"/>
      <c r="C21" s="50"/>
      <c r="E21" s="16"/>
    </row>
    <row r="22" spans="1:5" x14ac:dyDescent="0.25">
      <c r="A22" s="20" t="s">
        <v>11</v>
      </c>
      <c r="B22" s="50"/>
      <c r="C22" s="50"/>
      <c r="E22" s="16"/>
    </row>
    <row r="23" spans="1:5" x14ac:dyDescent="0.25">
      <c r="A23" s="20"/>
      <c r="B23" s="50"/>
      <c r="C23" s="50"/>
      <c r="E23" s="16"/>
    </row>
    <row r="24" spans="1:5" x14ac:dyDescent="0.25">
      <c r="A24" s="20" t="s">
        <v>12</v>
      </c>
      <c r="B24" s="50"/>
      <c r="C24" s="50"/>
      <c r="E24" s="16"/>
    </row>
    <row r="25" spans="1:5" x14ac:dyDescent="0.25">
      <c r="A25" s="20"/>
      <c r="B25" s="50"/>
      <c r="C25" s="50"/>
      <c r="E25" s="16"/>
    </row>
    <row r="26" spans="1:5" ht="26.4" x14ac:dyDescent="0.25">
      <c r="A26" s="20" t="s">
        <v>13</v>
      </c>
      <c r="B26" s="50">
        <v>45783073</v>
      </c>
      <c r="C26" s="50">
        <v>33508126</v>
      </c>
      <c r="E26" s="16"/>
    </row>
    <row r="27" spans="1:5" x14ac:dyDescent="0.25">
      <c r="A27" s="20"/>
      <c r="B27" s="50"/>
      <c r="C27" s="50"/>
      <c r="E27" s="16"/>
    </row>
    <row r="28" spans="1:5" ht="26.4" x14ac:dyDescent="0.25">
      <c r="A28" s="20" t="s">
        <v>14</v>
      </c>
      <c r="B28" s="50">
        <v>512652556</v>
      </c>
      <c r="C28" s="50">
        <v>426513718</v>
      </c>
      <c r="E28" s="16"/>
    </row>
    <row r="29" spans="1:5" x14ac:dyDescent="0.25">
      <c r="A29" s="20"/>
      <c r="B29" s="50"/>
      <c r="C29" s="50"/>
      <c r="E29" s="16"/>
    </row>
    <row r="30" spans="1:5" x14ac:dyDescent="0.25">
      <c r="A30" s="20" t="s">
        <v>15</v>
      </c>
      <c r="B30" s="50">
        <v>14285471</v>
      </c>
      <c r="C30" s="50">
        <v>10979872</v>
      </c>
      <c r="E30" s="16"/>
    </row>
    <row r="31" spans="1:5" x14ac:dyDescent="0.25">
      <c r="A31" s="20"/>
      <c r="B31" s="50"/>
      <c r="C31" s="50"/>
      <c r="E31" s="16"/>
    </row>
    <row r="32" spans="1:5" x14ac:dyDescent="0.25">
      <c r="A32" s="20" t="s">
        <v>16</v>
      </c>
      <c r="B32" s="50">
        <v>16895183</v>
      </c>
      <c r="C32" s="50">
        <v>23462306</v>
      </c>
      <c r="E32" s="16"/>
    </row>
    <row r="33" spans="1:5" x14ac:dyDescent="0.25">
      <c r="A33" s="20"/>
      <c r="B33" s="50"/>
      <c r="C33" s="50"/>
      <c r="E33" s="16"/>
    </row>
    <row r="34" spans="1:5" ht="26.4" x14ac:dyDescent="0.25">
      <c r="A34" s="20" t="s">
        <v>82</v>
      </c>
      <c r="B34" s="50"/>
      <c r="C34" s="50"/>
      <c r="E34" s="16"/>
    </row>
    <row r="35" spans="1:5" x14ac:dyDescent="0.25">
      <c r="A35" s="20"/>
      <c r="B35" s="50"/>
      <c r="C35" s="50"/>
      <c r="E35" s="16"/>
    </row>
    <row r="36" spans="1:5" x14ac:dyDescent="0.25">
      <c r="A36" s="20" t="s">
        <v>17</v>
      </c>
      <c r="B36" s="50">
        <v>5607853</v>
      </c>
      <c r="C36" s="50">
        <v>5607853</v>
      </c>
      <c r="E36" s="16"/>
    </row>
    <row r="37" spans="1:5" x14ac:dyDescent="0.25">
      <c r="A37" s="20"/>
      <c r="B37" s="50"/>
      <c r="C37" s="50"/>
      <c r="E37" s="16"/>
    </row>
    <row r="38" spans="1:5" x14ac:dyDescent="0.25">
      <c r="A38" s="20" t="s">
        <v>18</v>
      </c>
      <c r="B38" s="50">
        <f>2176244-624568</f>
        <v>1551676</v>
      </c>
      <c r="C38" s="19"/>
      <c r="E38" s="16"/>
    </row>
    <row r="39" spans="1:5" x14ac:dyDescent="0.25">
      <c r="A39" s="20"/>
      <c r="B39" s="50"/>
      <c r="C39" s="19"/>
      <c r="E39" s="16"/>
    </row>
    <row r="40" spans="1:5" x14ac:dyDescent="0.25">
      <c r="A40" s="20" t="s">
        <v>19</v>
      </c>
      <c r="B40" s="50"/>
      <c r="C40" s="19">
        <v>1271228</v>
      </c>
      <c r="E40" s="16"/>
    </row>
    <row r="41" spans="1:5" x14ac:dyDescent="0.25">
      <c r="A41" s="20"/>
      <c r="B41" s="50"/>
      <c r="C41" s="19"/>
      <c r="E41" s="16"/>
    </row>
    <row r="42" spans="1:5" x14ac:dyDescent="0.25">
      <c r="A42" s="20" t="s">
        <v>20</v>
      </c>
      <c r="B42" s="50">
        <v>17553715</v>
      </c>
      <c r="C42" s="19">
        <v>16728392</v>
      </c>
      <c r="E42" s="16"/>
    </row>
    <row r="43" spans="1:5" x14ac:dyDescent="0.25">
      <c r="A43" s="20"/>
      <c r="B43" s="50"/>
      <c r="C43" s="19"/>
      <c r="E43" s="16"/>
    </row>
    <row r="44" spans="1:5" x14ac:dyDescent="0.25">
      <c r="A44" s="20" t="s">
        <v>21</v>
      </c>
      <c r="B44" s="50">
        <v>3167712</v>
      </c>
      <c r="C44" s="19">
        <v>2736734</v>
      </c>
      <c r="E44" s="16"/>
    </row>
    <row r="45" spans="1:5" x14ac:dyDescent="0.25">
      <c r="A45" s="20"/>
      <c r="B45" s="50"/>
      <c r="C45" s="19"/>
      <c r="E45" s="16"/>
    </row>
    <row r="46" spans="1:5" x14ac:dyDescent="0.25">
      <c r="A46" s="20" t="s">
        <v>22</v>
      </c>
      <c r="B46" s="50">
        <f>40519734+624568</f>
        <v>41144302</v>
      </c>
      <c r="C46" s="19">
        <v>13356178</v>
      </c>
      <c r="E46" s="16"/>
    </row>
    <row r="47" spans="1:5" x14ac:dyDescent="0.25">
      <c r="A47" s="21"/>
      <c r="B47" s="50"/>
      <c r="C47" s="50"/>
      <c r="E47" s="16"/>
    </row>
    <row r="48" spans="1:5" ht="13.8" thickBot="1" x14ac:dyDescent="0.3">
      <c r="A48" s="31" t="s">
        <v>23</v>
      </c>
      <c r="B48" s="38">
        <f>SUM(B14:B47)</f>
        <v>687876744</v>
      </c>
      <c r="C48" s="38">
        <f>SUM(C14:C47)</f>
        <v>584269290</v>
      </c>
      <c r="E48" s="16"/>
    </row>
    <row r="49" spans="1:5" ht="13.8" thickBot="1" x14ac:dyDescent="0.3">
      <c r="A49" s="42" t="s">
        <v>24</v>
      </c>
      <c r="B49" s="28"/>
      <c r="C49" s="28"/>
      <c r="E49" s="16"/>
    </row>
    <row r="50" spans="1:5" x14ac:dyDescent="0.25">
      <c r="A50" s="45"/>
      <c r="B50" s="29"/>
      <c r="C50" s="29"/>
      <c r="E50" s="16"/>
    </row>
    <row r="51" spans="1:5" x14ac:dyDescent="0.25">
      <c r="A51" s="20" t="s">
        <v>86</v>
      </c>
      <c r="B51" s="50">
        <v>17062994</v>
      </c>
      <c r="C51" s="50">
        <v>12608055</v>
      </c>
      <c r="E51" s="16"/>
    </row>
    <row r="52" spans="1:5" x14ac:dyDescent="0.25">
      <c r="A52" s="20"/>
      <c r="B52" s="50"/>
      <c r="C52" s="50"/>
      <c r="E52" s="16"/>
    </row>
    <row r="53" spans="1:5" x14ac:dyDescent="0.25">
      <c r="A53" s="20" t="s">
        <v>79</v>
      </c>
      <c r="B53" s="50">
        <v>1337651</v>
      </c>
      <c r="C53" s="50">
        <v>1344023</v>
      </c>
      <c r="E53" s="16"/>
    </row>
    <row r="54" spans="1:5" x14ac:dyDescent="0.25">
      <c r="A54" s="20"/>
      <c r="B54" s="50"/>
      <c r="C54" s="50"/>
      <c r="E54" s="16"/>
    </row>
    <row r="55" spans="1:5" x14ac:dyDescent="0.25">
      <c r="A55" s="20" t="s">
        <v>25</v>
      </c>
      <c r="B55" s="50">
        <v>26287106</v>
      </c>
      <c r="C55" s="50">
        <v>8803285</v>
      </c>
      <c r="E55" s="16"/>
    </row>
    <row r="56" spans="1:5" x14ac:dyDescent="0.25">
      <c r="A56" s="20"/>
      <c r="B56" s="50"/>
      <c r="C56" s="50"/>
      <c r="E56" s="16"/>
    </row>
    <row r="57" spans="1:5" x14ac:dyDescent="0.25">
      <c r="A57" s="20" t="s">
        <v>12</v>
      </c>
      <c r="B57" s="50"/>
      <c r="C57" s="50">
        <v>2278</v>
      </c>
      <c r="E57" s="16"/>
    </row>
    <row r="58" spans="1:5" x14ac:dyDescent="0.25">
      <c r="A58" s="20"/>
      <c r="B58" s="50"/>
      <c r="C58" s="50"/>
      <c r="E58" s="16"/>
    </row>
    <row r="59" spans="1:5" x14ac:dyDescent="0.25">
      <c r="A59" s="20" t="s">
        <v>26</v>
      </c>
      <c r="B59" s="50">
        <v>461154148</v>
      </c>
      <c r="C59" s="50">
        <v>401781105</v>
      </c>
      <c r="E59" s="16"/>
    </row>
    <row r="60" spans="1:5" x14ac:dyDescent="0.25">
      <c r="A60" s="20"/>
      <c r="B60" s="50"/>
      <c r="C60" s="50"/>
      <c r="E60" s="16"/>
    </row>
    <row r="61" spans="1:5" x14ac:dyDescent="0.25">
      <c r="A61" s="20" t="s">
        <v>27</v>
      </c>
      <c r="B61" s="50">
        <v>32560038</v>
      </c>
      <c r="C61" s="50">
        <v>32910768</v>
      </c>
      <c r="E61" s="16"/>
    </row>
    <row r="62" spans="1:5" x14ac:dyDescent="0.25">
      <c r="A62" s="20"/>
      <c r="B62" s="50"/>
      <c r="C62" s="50"/>
      <c r="E62" s="16"/>
    </row>
    <row r="63" spans="1:5" x14ac:dyDescent="0.25">
      <c r="A63" s="20" t="s">
        <v>28</v>
      </c>
      <c r="B63" s="50">
        <v>35447954</v>
      </c>
      <c r="C63" s="50">
        <v>35669288</v>
      </c>
      <c r="E63" s="16"/>
    </row>
    <row r="64" spans="1:5" x14ac:dyDescent="0.25">
      <c r="A64" s="20"/>
      <c r="B64" s="50"/>
      <c r="C64" s="50"/>
      <c r="E64" s="16"/>
    </row>
    <row r="65" spans="1:5" x14ac:dyDescent="0.25">
      <c r="A65" s="20" t="s">
        <v>29</v>
      </c>
      <c r="B65" s="50">
        <v>11778</v>
      </c>
      <c r="C65" s="50">
        <v>253098</v>
      </c>
      <c r="E65" s="16"/>
    </row>
    <row r="66" spans="1:5" x14ac:dyDescent="0.25">
      <c r="A66" s="20"/>
      <c r="B66" s="50"/>
      <c r="C66" s="50"/>
      <c r="E66" s="16"/>
    </row>
    <row r="67" spans="1:5" x14ac:dyDescent="0.25">
      <c r="A67" s="20" t="s">
        <v>84</v>
      </c>
      <c r="B67" s="50">
        <v>20237808</v>
      </c>
      <c r="C67" s="50">
        <v>20066326</v>
      </c>
      <c r="E67" s="16"/>
    </row>
    <row r="68" spans="1:5" x14ac:dyDescent="0.25">
      <c r="A68" s="20"/>
      <c r="B68" s="50"/>
      <c r="C68" s="50"/>
      <c r="E68" s="16"/>
    </row>
    <row r="69" spans="1:5" x14ac:dyDescent="0.25">
      <c r="A69" s="20" t="s">
        <v>30</v>
      </c>
      <c r="B69" s="50">
        <v>33430911</v>
      </c>
      <c r="C69" s="50">
        <v>12064207</v>
      </c>
      <c r="E69" s="16"/>
    </row>
    <row r="70" spans="1:5" x14ac:dyDescent="0.25">
      <c r="A70" s="20"/>
      <c r="B70" s="50"/>
      <c r="C70" s="50"/>
      <c r="E70" s="16"/>
    </row>
    <row r="71" spans="1:5" x14ac:dyDescent="0.25">
      <c r="A71" s="20" t="s">
        <v>31</v>
      </c>
      <c r="B71" s="50"/>
      <c r="C71" s="50"/>
      <c r="E71" s="16"/>
    </row>
    <row r="72" spans="1:5" x14ac:dyDescent="0.25">
      <c r="A72" s="20"/>
      <c r="B72" s="49"/>
      <c r="C72" s="49"/>
      <c r="E72" s="16"/>
    </row>
    <row r="73" spans="1:5" ht="13.8" thickBot="1" x14ac:dyDescent="0.3">
      <c r="A73" s="31" t="s">
        <v>32</v>
      </c>
      <c r="B73" s="38">
        <f>SUM(B51:B72)</f>
        <v>627530388</v>
      </c>
      <c r="C73" s="38">
        <f>SUM(C51:C72)</f>
        <v>525502433</v>
      </c>
      <c r="E73" s="16"/>
    </row>
    <row r="74" spans="1:5" ht="13.8" thickBot="1" x14ac:dyDescent="0.3">
      <c r="A74" s="22"/>
      <c r="B74" s="43"/>
      <c r="C74" s="43"/>
      <c r="E74" s="16"/>
    </row>
    <row r="75" spans="1:5" ht="13.8" thickBot="1" x14ac:dyDescent="0.3">
      <c r="A75" s="23" t="s">
        <v>33</v>
      </c>
      <c r="B75" s="43"/>
      <c r="C75" s="43"/>
      <c r="E75" s="16"/>
    </row>
    <row r="76" spans="1:5" ht="13.8" thickBot="1" x14ac:dyDescent="0.3">
      <c r="A76" s="24"/>
      <c r="B76" s="44"/>
      <c r="C76" s="44"/>
      <c r="E76" s="16"/>
    </row>
    <row r="77" spans="1:5" x14ac:dyDescent="0.25">
      <c r="A77" s="35" t="s">
        <v>34</v>
      </c>
      <c r="B77" s="29"/>
      <c r="C77" s="29"/>
      <c r="E77" s="16"/>
    </row>
    <row r="78" spans="1:5" x14ac:dyDescent="0.25">
      <c r="A78" s="20"/>
      <c r="B78" s="49"/>
      <c r="C78" s="49"/>
      <c r="E78" s="16"/>
    </row>
    <row r="79" spans="1:5" x14ac:dyDescent="0.25">
      <c r="A79" s="20" t="s">
        <v>35</v>
      </c>
      <c r="B79" s="50">
        <v>30110207</v>
      </c>
      <c r="C79" s="50">
        <v>30110207</v>
      </c>
      <c r="E79" s="16"/>
    </row>
    <row r="80" spans="1:5" x14ac:dyDescent="0.25">
      <c r="A80" s="20"/>
      <c r="B80" s="50"/>
      <c r="C80" s="50"/>
      <c r="E80" s="16"/>
    </row>
    <row r="81" spans="1:5" x14ac:dyDescent="0.25">
      <c r="A81" s="20" t="s">
        <v>36</v>
      </c>
      <c r="B81" s="50"/>
      <c r="C81" s="50"/>
      <c r="E81" s="16"/>
    </row>
    <row r="82" spans="1:5" x14ac:dyDescent="0.25">
      <c r="A82" s="20"/>
      <c r="B82" s="50"/>
      <c r="C82" s="50"/>
      <c r="E82" s="16"/>
    </row>
    <row r="83" spans="1:5" x14ac:dyDescent="0.25">
      <c r="A83" s="20" t="s">
        <v>37</v>
      </c>
      <c r="B83" s="50">
        <v>30110207</v>
      </c>
      <c r="C83" s="50">
        <v>30110207</v>
      </c>
      <c r="E83" s="16"/>
    </row>
    <row r="84" spans="1:5" x14ac:dyDescent="0.25">
      <c r="A84" s="20"/>
      <c r="B84" s="50"/>
      <c r="C84" s="50"/>
      <c r="E84" s="16"/>
    </row>
    <row r="85" spans="1:5" x14ac:dyDescent="0.25">
      <c r="A85" s="20" t="s">
        <v>38</v>
      </c>
      <c r="B85" s="50"/>
      <c r="C85" s="50"/>
      <c r="E85" s="16"/>
    </row>
    <row r="86" spans="1:5" x14ac:dyDescent="0.25">
      <c r="A86" s="20"/>
      <c r="B86" s="50"/>
      <c r="C86" s="50"/>
      <c r="E86" s="16"/>
    </row>
    <row r="87" spans="1:5" x14ac:dyDescent="0.25">
      <c r="A87" s="20" t="s">
        <v>39</v>
      </c>
      <c r="B87" s="50">
        <v>2025632</v>
      </c>
      <c r="C87" s="50">
        <v>2025632</v>
      </c>
      <c r="E87" s="16"/>
    </row>
    <row r="88" spans="1:5" x14ac:dyDescent="0.25">
      <c r="A88" s="20"/>
      <c r="B88" s="50"/>
      <c r="C88" s="50"/>
      <c r="E88" s="16"/>
    </row>
    <row r="89" spans="1:5" x14ac:dyDescent="0.25">
      <c r="A89" s="20" t="s">
        <v>40</v>
      </c>
      <c r="B89" s="50"/>
      <c r="C89" s="50"/>
      <c r="E89" s="16"/>
    </row>
    <row r="90" spans="1:5" x14ac:dyDescent="0.25">
      <c r="A90" s="20"/>
      <c r="B90" s="50"/>
      <c r="C90" s="50"/>
      <c r="E90" s="16"/>
    </row>
    <row r="91" spans="1:5" x14ac:dyDescent="0.25">
      <c r="A91" s="20" t="s">
        <v>87</v>
      </c>
      <c r="B91" s="50">
        <v>6719532</v>
      </c>
      <c r="C91" s="50">
        <v>6733233</v>
      </c>
      <c r="E91" s="16"/>
    </row>
    <row r="92" spans="1:5" x14ac:dyDescent="0.25">
      <c r="A92" s="20"/>
      <c r="B92" s="50"/>
      <c r="C92" s="50"/>
      <c r="E92" s="16"/>
    </row>
    <row r="93" spans="1:5" x14ac:dyDescent="0.25">
      <c r="A93" s="20" t="s">
        <v>41</v>
      </c>
      <c r="B93" s="50">
        <v>8234923</v>
      </c>
      <c r="C93" s="50">
        <v>8234923</v>
      </c>
      <c r="E93" s="16"/>
    </row>
    <row r="94" spans="1:5" x14ac:dyDescent="0.25">
      <c r="A94" s="21"/>
      <c r="B94" s="50"/>
      <c r="C94" s="50"/>
      <c r="E94" s="16"/>
    </row>
    <row r="95" spans="1:5" ht="26.4" x14ac:dyDescent="0.25">
      <c r="A95" s="20" t="s">
        <v>42</v>
      </c>
      <c r="B95" s="50">
        <v>-23247</v>
      </c>
      <c r="C95" s="50">
        <v>-51653</v>
      </c>
      <c r="E95" s="16"/>
    </row>
    <row r="96" spans="1:5" x14ac:dyDescent="0.25">
      <c r="A96" s="21"/>
      <c r="B96" s="50"/>
      <c r="C96" s="50"/>
      <c r="E96" s="16"/>
    </row>
    <row r="97" spans="1:5" x14ac:dyDescent="0.25">
      <c r="A97" s="20" t="s">
        <v>43</v>
      </c>
      <c r="B97" s="50">
        <v>13279309</v>
      </c>
      <c r="C97" s="50">
        <v>11714515</v>
      </c>
      <c r="E97" s="16"/>
    </row>
    <row r="98" spans="1:5" x14ac:dyDescent="0.25">
      <c r="A98" s="21"/>
      <c r="B98" s="27"/>
      <c r="C98" s="50"/>
      <c r="E98" s="16"/>
    </row>
    <row r="99" spans="1:5" ht="13.8" thickBot="1" x14ac:dyDescent="0.3">
      <c r="A99" s="34" t="s">
        <v>44</v>
      </c>
      <c r="B99" s="25">
        <f>B79+SUM(B87:B98)</f>
        <v>60346356</v>
      </c>
      <c r="C99" s="49">
        <f>C79+SUM(C87:C98)</f>
        <v>58766857</v>
      </c>
      <c r="E99" s="16"/>
    </row>
    <row r="100" spans="1:5" ht="13.8" thickBot="1" x14ac:dyDescent="0.3">
      <c r="A100" s="32"/>
      <c r="B100" s="30"/>
      <c r="C100" s="30"/>
      <c r="E100" s="16"/>
    </row>
    <row r="101" spans="1:5" ht="13.8" thickBot="1" x14ac:dyDescent="0.3">
      <c r="A101" s="33" t="s">
        <v>45</v>
      </c>
      <c r="B101" s="30">
        <f>B73+B75+B99</f>
        <v>687876744</v>
      </c>
      <c r="C101" s="30">
        <f>C73+C75+C99</f>
        <v>584269290</v>
      </c>
      <c r="E101" s="16"/>
    </row>
    <row r="102" spans="1:5" ht="13.8" x14ac:dyDescent="0.25">
      <c r="A102" s="13"/>
      <c r="B102" s="8"/>
      <c r="C102" s="8"/>
    </row>
    <row r="103" spans="1:5" x14ac:dyDescent="0.25">
      <c r="A103" s="51" t="s">
        <v>91</v>
      </c>
      <c r="B103" s="53" t="s">
        <v>92</v>
      </c>
      <c r="C103" s="8"/>
    </row>
    <row r="104" spans="1:5" x14ac:dyDescent="0.25">
      <c r="A104" s="47"/>
      <c r="B104" s="47"/>
      <c r="C104" s="9"/>
    </row>
    <row r="105" spans="1:5" x14ac:dyDescent="0.25">
      <c r="A105" s="51" t="s">
        <v>93</v>
      </c>
      <c r="B105" s="52" t="s">
        <v>88</v>
      </c>
      <c r="C105" s="9"/>
    </row>
    <row r="106" spans="1:5" x14ac:dyDescent="0.25">
      <c r="A106" s="1"/>
      <c r="B106" s="3"/>
      <c r="C106" s="3"/>
    </row>
    <row r="107" spans="1:5" x14ac:dyDescent="0.25">
      <c r="A107" s="1"/>
      <c r="B107" s="3"/>
      <c r="C107" s="3"/>
    </row>
    <row r="108" spans="1:5" x14ac:dyDescent="0.25">
      <c r="A108" s="1"/>
      <c r="B108" s="3"/>
      <c r="C108" s="3"/>
    </row>
    <row r="109" spans="1:5" x14ac:dyDescent="0.25">
      <c r="A109" s="1"/>
      <c r="B109" s="3"/>
      <c r="C109" s="3"/>
    </row>
    <row r="110" spans="1:5" x14ac:dyDescent="0.25">
      <c r="A110" s="1"/>
      <c r="B110" s="3"/>
      <c r="C110" s="3"/>
    </row>
  </sheetData>
  <mergeCells count="6">
    <mergeCell ref="B2:C2"/>
    <mergeCell ref="A9:C9"/>
    <mergeCell ref="A5:C5"/>
    <mergeCell ref="A6:C6"/>
    <mergeCell ref="A7:C7"/>
    <mergeCell ref="A8:C8"/>
  </mergeCells>
  <phoneticPr fontId="17" type="noConversion"/>
  <pageMargins left="0.75" right="0.75" top="0.62" bottom="0.47" header="0.27" footer="0.17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/>
  </sheetViews>
  <sheetFormatPr defaultColWidth="9.109375" defaultRowHeight="13.2" x14ac:dyDescent="0.25"/>
  <cols>
    <col min="1" max="1" width="59.6640625" style="12" customWidth="1"/>
    <col min="2" max="5" width="18" style="47" customWidth="1"/>
    <col min="6" max="16384" width="9.109375" style="47"/>
  </cols>
  <sheetData>
    <row r="1" spans="1:5" x14ac:dyDescent="0.25">
      <c r="E1" s="54" t="s">
        <v>85</v>
      </c>
    </row>
    <row r="2" spans="1:5" x14ac:dyDescent="0.25">
      <c r="A2" s="48"/>
    </row>
    <row r="3" spans="1:5" ht="15.6" x14ac:dyDescent="0.25">
      <c r="A3" s="48"/>
      <c r="D3" s="64" t="s">
        <v>89</v>
      </c>
      <c r="E3" s="64"/>
    </row>
    <row r="4" spans="1:5" ht="15.6" x14ac:dyDescent="0.25">
      <c r="A4" s="48"/>
      <c r="B4" s="55"/>
      <c r="C4" s="55"/>
    </row>
    <row r="5" spans="1:5" ht="15.6" x14ac:dyDescent="0.25">
      <c r="A5" s="48"/>
      <c r="B5" s="55"/>
      <c r="C5" s="55"/>
    </row>
    <row r="6" spans="1:5" ht="15.6" x14ac:dyDescent="0.25">
      <c r="A6" s="48"/>
      <c r="B6" s="55"/>
      <c r="C6" s="55"/>
    </row>
    <row r="7" spans="1:5" x14ac:dyDescent="0.25">
      <c r="A7" s="48"/>
    </row>
    <row r="8" spans="1:5" x14ac:dyDescent="0.25">
      <c r="A8" s="48"/>
    </row>
    <row r="9" spans="1:5" x14ac:dyDescent="0.25">
      <c r="A9" s="48"/>
    </row>
    <row r="10" spans="1:5" ht="15.6" x14ac:dyDescent="0.25">
      <c r="A10" s="57"/>
    </row>
    <row r="11" spans="1:5" ht="15.6" x14ac:dyDescent="0.25">
      <c r="A11" s="69" t="s">
        <v>81</v>
      </c>
      <c r="B11" s="69"/>
      <c r="C11" s="69"/>
      <c r="D11" s="69"/>
      <c r="E11" s="69"/>
    </row>
    <row r="12" spans="1:5" ht="15.6" x14ac:dyDescent="0.25">
      <c r="A12" s="70" t="s">
        <v>2</v>
      </c>
      <c r="B12" s="70"/>
      <c r="C12" s="70"/>
      <c r="D12" s="70"/>
      <c r="E12" s="70"/>
    </row>
    <row r="13" spans="1:5" x14ac:dyDescent="0.25">
      <c r="A13" s="68" t="s">
        <v>3</v>
      </c>
      <c r="B13" s="68"/>
      <c r="C13" s="68"/>
      <c r="D13" s="68"/>
      <c r="E13" s="68"/>
    </row>
    <row r="14" spans="1:5" ht="15.6" x14ac:dyDescent="0.25">
      <c r="A14" s="65" t="s">
        <v>94</v>
      </c>
      <c r="B14" s="65"/>
      <c r="C14" s="65"/>
      <c r="D14" s="65"/>
      <c r="E14" s="65"/>
    </row>
    <row r="15" spans="1:5" ht="15.6" x14ac:dyDescent="0.25">
      <c r="A15" s="56"/>
      <c r="B15" s="56"/>
      <c r="C15" s="56"/>
    </row>
    <row r="16" spans="1:5" ht="15.6" x14ac:dyDescent="0.25">
      <c r="A16" s="65"/>
      <c r="B16" s="65"/>
      <c r="C16" s="65"/>
    </row>
    <row r="17" spans="1:5" ht="13.8" thickBot="1" x14ac:dyDescent="0.3">
      <c r="A17" s="48"/>
      <c r="E17" s="7" t="s">
        <v>4</v>
      </c>
    </row>
    <row r="18" spans="1:5" ht="27" thickBot="1" x14ac:dyDescent="0.3">
      <c r="A18" s="15" t="s">
        <v>5</v>
      </c>
      <c r="B18" s="58" t="s">
        <v>100</v>
      </c>
      <c r="C18" s="58" t="s">
        <v>101</v>
      </c>
      <c r="D18" s="58" t="s">
        <v>96</v>
      </c>
      <c r="E18" s="18" t="s">
        <v>97</v>
      </c>
    </row>
    <row r="19" spans="1:5" ht="13.8" x14ac:dyDescent="0.25">
      <c r="A19" s="17" t="s">
        <v>46</v>
      </c>
      <c r="B19" s="37">
        <f>SUM(B20:B25)</f>
        <v>18516619</v>
      </c>
      <c r="C19" s="37">
        <f>SUM(C20:C25)</f>
        <v>35496726</v>
      </c>
      <c r="D19" s="37">
        <f>SUM(D20:D25)</f>
        <v>16003164</v>
      </c>
      <c r="E19" s="37">
        <f>SUM(E20:E25)</f>
        <v>30095696</v>
      </c>
    </row>
    <row r="20" spans="1:5" x14ac:dyDescent="0.25">
      <c r="A20" s="46" t="s">
        <v>47</v>
      </c>
      <c r="B20" s="19">
        <v>54772</v>
      </c>
      <c r="C20" s="19">
        <v>96161</v>
      </c>
      <c r="D20" s="19">
        <v>45601</v>
      </c>
      <c r="E20" s="19">
        <v>94348</v>
      </c>
    </row>
    <row r="21" spans="1:5" x14ac:dyDescent="0.25">
      <c r="A21" s="46" t="s">
        <v>48</v>
      </c>
      <c r="B21" s="19">
        <v>0</v>
      </c>
      <c r="C21" s="19"/>
      <c r="D21" s="19">
        <v>0</v>
      </c>
      <c r="E21" s="19"/>
    </row>
    <row r="22" spans="1:5" x14ac:dyDescent="0.25">
      <c r="A22" s="46" t="s">
        <v>49</v>
      </c>
      <c r="B22" s="19">
        <v>18172481</v>
      </c>
      <c r="C22" s="19">
        <v>34831672</v>
      </c>
      <c r="D22" s="19">
        <v>15656210</v>
      </c>
      <c r="E22" s="19">
        <v>29437785</v>
      </c>
    </row>
    <row r="23" spans="1:5" x14ac:dyDescent="0.25">
      <c r="A23" s="46" t="s">
        <v>50</v>
      </c>
      <c r="B23" s="19">
        <v>289366</v>
      </c>
      <c r="C23" s="19">
        <v>568893</v>
      </c>
      <c r="D23" s="19">
        <v>296434</v>
      </c>
      <c r="E23" s="19">
        <v>554832</v>
      </c>
    </row>
    <row r="24" spans="1:5" x14ac:dyDescent="0.25">
      <c r="A24" s="46" t="s">
        <v>51</v>
      </c>
      <c r="B24" s="19">
        <v>0</v>
      </c>
      <c r="C24" s="19"/>
      <c r="D24" s="19">
        <v>4919</v>
      </c>
      <c r="E24" s="19">
        <v>8731</v>
      </c>
    </row>
    <row r="25" spans="1:5" x14ac:dyDescent="0.25">
      <c r="A25" s="46" t="s">
        <v>52</v>
      </c>
      <c r="B25" s="59"/>
      <c r="C25" s="59"/>
      <c r="D25" s="59"/>
      <c r="E25" s="59"/>
    </row>
    <row r="26" spans="1:5" ht="13.8" x14ac:dyDescent="0.25">
      <c r="A26" s="10" t="s">
        <v>53</v>
      </c>
      <c r="B26" s="60">
        <f>SUM(B27:B32)</f>
        <v>9012274</v>
      </c>
      <c r="C26" s="60">
        <f>SUM(C27:C32)</f>
        <v>17920550</v>
      </c>
      <c r="D26" s="60">
        <f>SUM(D27:D32)</f>
        <v>7041095</v>
      </c>
      <c r="E26" s="60">
        <f>SUM(E27:E32)</f>
        <v>13596958</v>
      </c>
    </row>
    <row r="27" spans="1:5" x14ac:dyDescent="0.25">
      <c r="A27" s="46" t="s">
        <v>54</v>
      </c>
      <c r="B27" s="19">
        <v>6281558</v>
      </c>
      <c r="C27" s="19">
        <v>12607391</v>
      </c>
      <c r="D27" s="19">
        <v>5119159</v>
      </c>
      <c r="E27" s="19">
        <v>9624697</v>
      </c>
    </row>
    <row r="28" spans="1:5" ht="26.4" x14ac:dyDescent="0.25">
      <c r="A28" s="46" t="s">
        <v>80</v>
      </c>
      <c r="B28" s="19">
        <v>522115</v>
      </c>
      <c r="C28" s="19">
        <v>663253</v>
      </c>
      <c r="D28" s="19">
        <v>218251</v>
      </c>
      <c r="E28" s="19">
        <v>440535</v>
      </c>
    </row>
    <row r="29" spans="1:5" x14ac:dyDescent="0.25">
      <c r="A29" s="46" t="s">
        <v>55</v>
      </c>
      <c r="B29" s="19">
        <v>199379</v>
      </c>
      <c r="C29" s="19">
        <v>616448</v>
      </c>
      <c r="D29" s="19">
        <v>30096</v>
      </c>
      <c r="E29" s="19">
        <v>57715</v>
      </c>
    </row>
    <row r="30" spans="1:5" x14ac:dyDescent="0.25">
      <c r="A30" s="46" t="s">
        <v>56</v>
      </c>
      <c r="B30" s="19">
        <v>736163</v>
      </c>
      <c r="C30" s="19">
        <v>1487193</v>
      </c>
      <c r="D30" s="19">
        <v>732685</v>
      </c>
      <c r="E30" s="19">
        <v>1506440</v>
      </c>
    </row>
    <row r="31" spans="1:5" x14ac:dyDescent="0.25">
      <c r="A31" s="46" t="s">
        <v>57</v>
      </c>
      <c r="B31" s="19">
        <v>935622</v>
      </c>
      <c r="C31" s="19">
        <v>1874857</v>
      </c>
      <c r="D31" s="19">
        <v>557484</v>
      </c>
      <c r="E31" s="19">
        <v>1238240</v>
      </c>
    </row>
    <row r="32" spans="1:5" x14ac:dyDescent="0.25">
      <c r="A32" s="46" t="s">
        <v>58</v>
      </c>
      <c r="B32" s="19">
        <v>337437</v>
      </c>
      <c r="C32" s="19">
        <v>671408</v>
      </c>
      <c r="D32" s="19">
        <v>383420</v>
      </c>
      <c r="E32" s="19">
        <v>729331</v>
      </c>
    </row>
    <row r="33" spans="1:5" ht="27.6" x14ac:dyDescent="0.25">
      <c r="A33" s="10" t="s">
        <v>59</v>
      </c>
      <c r="B33" s="60">
        <f>B19-B26</f>
        <v>9504345</v>
      </c>
      <c r="C33" s="60">
        <f>C19-C26</f>
        <v>17576176</v>
      </c>
      <c r="D33" s="60">
        <f>D19-D26</f>
        <v>8962069</v>
      </c>
      <c r="E33" s="60">
        <f>E19-E26</f>
        <v>16498738</v>
      </c>
    </row>
    <row r="34" spans="1:5" x14ac:dyDescent="0.25">
      <c r="A34" s="11" t="s">
        <v>60</v>
      </c>
      <c r="B34" s="61">
        <v>2935003</v>
      </c>
      <c r="C34" s="61">
        <v>5817567</v>
      </c>
      <c r="D34" s="61">
        <v>2609190</v>
      </c>
      <c r="E34" s="61">
        <v>3679878</v>
      </c>
    </row>
    <row r="35" spans="1:5" ht="13.8" x14ac:dyDescent="0.25">
      <c r="A35" s="10" t="s">
        <v>61</v>
      </c>
      <c r="B35" s="60">
        <f>B33-B34</f>
        <v>6569342</v>
      </c>
      <c r="C35" s="60">
        <f>C33-C34</f>
        <v>11758609</v>
      </c>
      <c r="D35" s="60">
        <f>D33-D34</f>
        <v>6352879</v>
      </c>
      <c r="E35" s="60">
        <f>E33-E34</f>
        <v>12818860</v>
      </c>
    </row>
    <row r="36" spans="1:5" x14ac:dyDescent="0.25">
      <c r="A36" s="46" t="s">
        <v>62</v>
      </c>
      <c r="B36" s="59"/>
      <c r="C36" s="59"/>
      <c r="D36" s="59"/>
      <c r="E36" s="59"/>
    </row>
    <row r="37" spans="1:5" x14ac:dyDescent="0.25">
      <c r="A37" s="46" t="s">
        <v>63</v>
      </c>
      <c r="B37" s="59">
        <v>2687628</v>
      </c>
      <c r="C37" s="59">
        <v>4908413</v>
      </c>
      <c r="D37" s="59">
        <v>3320181</v>
      </c>
      <c r="E37" s="59">
        <v>6111381</v>
      </c>
    </row>
    <row r="38" spans="1:5" x14ac:dyDescent="0.25">
      <c r="A38" s="46" t="s">
        <v>64</v>
      </c>
      <c r="B38" s="59">
        <v>555277</v>
      </c>
      <c r="C38" s="59">
        <v>1202290</v>
      </c>
      <c r="D38" s="59">
        <v>456344</v>
      </c>
      <c r="E38" s="59">
        <v>773308</v>
      </c>
    </row>
    <row r="39" spans="1:5" ht="26.4" x14ac:dyDescent="0.25">
      <c r="A39" s="11" t="s">
        <v>65</v>
      </c>
      <c r="B39" s="59">
        <v>-577</v>
      </c>
      <c r="C39" s="59">
        <v>345</v>
      </c>
      <c r="D39" s="59">
        <v>-274</v>
      </c>
      <c r="E39" s="59">
        <v>-274</v>
      </c>
    </row>
    <row r="40" spans="1:5" x14ac:dyDescent="0.25">
      <c r="A40" s="11" t="s">
        <v>66</v>
      </c>
      <c r="B40" s="59">
        <v>466229</v>
      </c>
      <c r="C40" s="59">
        <v>1788403</v>
      </c>
      <c r="D40" s="59">
        <v>575045</v>
      </c>
      <c r="E40" s="59">
        <v>1127114</v>
      </c>
    </row>
    <row r="41" spans="1:5" x14ac:dyDescent="0.25">
      <c r="A41" s="11" t="s">
        <v>67</v>
      </c>
      <c r="B41" s="59">
        <v>0</v>
      </c>
      <c r="C41" s="59"/>
      <c r="D41" s="59">
        <v>0</v>
      </c>
      <c r="E41" s="59"/>
    </row>
    <row r="42" spans="1:5" x14ac:dyDescent="0.25">
      <c r="A42" s="46" t="s">
        <v>68</v>
      </c>
      <c r="B42" s="59">
        <v>976593</v>
      </c>
      <c r="C42" s="59">
        <v>3057860</v>
      </c>
      <c r="D42" s="59">
        <v>738481</v>
      </c>
      <c r="E42" s="59">
        <v>1787375</v>
      </c>
    </row>
    <row r="43" spans="1:5" ht="26.4" x14ac:dyDescent="0.25">
      <c r="A43" s="46" t="s">
        <v>69</v>
      </c>
      <c r="B43" s="49">
        <f>B36+B37-B38+B39+B40+B41+B42</f>
        <v>3574596</v>
      </c>
      <c r="C43" s="49">
        <f>C36+C37-C38+C39+C40+C41+C42</f>
        <v>8552731</v>
      </c>
      <c r="D43" s="49">
        <f>D36+D37-D38+D39+D40+D41+D42</f>
        <v>4177089</v>
      </c>
      <c r="E43" s="49">
        <f>E36+E37-E38+E39+E40+E41+E42</f>
        <v>8252288</v>
      </c>
    </row>
    <row r="44" spans="1:5" ht="13.8" x14ac:dyDescent="0.25">
      <c r="A44" s="10" t="s">
        <v>70</v>
      </c>
      <c r="B44" s="49">
        <v>7369613</v>
      </c>
      <c r="C44" s="49">
        <v>14852432</v>
      </c>
      <c r="D44" s="49">
        <v>6423749</v>
      </c>
      <c r="E44" s="49">
        <v>12513489</v>
      </c>
    </row>
    <row r="45" spans="1:5" x14ac:dyDescent="0.25">
      <c r="A45" s="46" t="s">
        <v>36</v>
      </c>
      <c r="B45" s="49"/>
      <c r="C45" s="49"/>
      <c r="D45" s="49"/>
      <c r="E45" s="49"/>
    </row>
    <row r="46" spans="1:5" x14ac:dyDescent="0.25">
      <c r="A46" s="46" t="s">
        <v>83</v>
      </c>
      <c r="B46" s="50">
        <v>4029568</v>
      </c>
      <c r="C46" s="50">
        <v>8767429</v>
      </c>
      <c r="D46" s="50">
        <v>3796984</v>
      </c>
      <c r="E46" s="50">
        <v>7564338</v>
      </c>
    </row>
    <row r="47" spans="1:5" x14ac:dyDescent="0.25">
      <c r="A47" s="46" t="s">
        <v>71</v>
      </c>
      <c r="B47" s="50">
        <v>775614</v>
      </c>
      <c r="C47" s="50">
        <v>1520208</v>
      </c>
      <c r="D47" s="50">
        <v>655689</v>
      </c>
      <c r="E47" s="50">
        <v>1271264</v>
      </c>
    </row>
    <row r="48" spans="1:5" ht="26.4" x14ac:dyDescent="0.25">
      <c r="A48" s="46" t="s">
        <v>72</v>
      </c>
      <c r="B48" s="50">
        <v>305200</v>
      </c>
      <c r="C48" s="50">
        <v>505380</v>
      </c>
      <c r="D48" s="50">
        <v>251856</v>
      </c>
      <c r="E48" s="50">
        <v>405178</v>
      </c>
    </row>
    <row r="49" spans="1:5" x14ac:dyDescent="0.25">
      <c r="A49" s="46" t="s">
        <v>73</v>
      </c>
      <c r="B49" s="50">
        <v>373570</v>
      </c>
      <c r="C49" s="50">
        <v>1420715</v>
      </c>
      <c r="D49" s="50">
        <v>326283</v>
      </c>
      <c r="E49" s="50">
        <v>616905</v>
      </c>
    </row>
    <row r="50" spans="1:5" ht="13.8" x14ac:dyDescent="0.25">
      <c r="A50" s="10" t="s">
        <v>74</v>
      </c>
      <c r="B50" s="49">
        <f>B35+B43-B44-B49</f>
        <v>2400755</v>
      </c>
      <c r="C50" s="49">
        <f>C35+C43-C44-C49</f>
        <v>4038193</v>
      </c>
      <c r="D50" s="49">
        <f>D35+D43-D44-D49</f>
        <v>3779936</v>
      </c>
      <c r="E50" s="49">
        <f>E35+E43-E44-E49</f>
        <v>7940754</v>
      </c>
    </row>
    <row r="51" spans="1:5" ht="26.4" x14ac:dyDescent="0.25">
      <c r="A51" s="46" t="s">
        <v>75</v>
      </c>
      <c r="B51" s="61">
        <v>4503</v>
      </c>
      <c r="C51" s="61">
        <v>80603</v>
      </c>
      <c r="D51" s="61"/>
      <c r="E51" s="61"/>
    </row>
    <row r="52" spans="1:5" ht="13.8" x14ac:dyDescent="0.25">
      <c r="A52" s="10" t="s">
        <v>76</v>
      </c>
      <c r="B52" s="49">
        <f>B50-B51</f>
        <v>2396252</v>
      </c>
      <c r="C52" s="49">
        <f>C50-C51</f>
        <v>3957590</v>
      </c>
      <c r="D52" s="49">
        <f>D50-D51</f>
        <v>3779936</v>
      </c>
      <c r="E52" s="49">
        <f>E50-E51</f>
        <v>7940754</v>
      </c>
    </row>
    <row r="53" spans="1:5" x14ac:dyDescent="0.25">
      <c r="A53" s="46" t="s">
        <v>77</v>
      </c>
      <c r="B53" s="50">
        <v>550387</v>
      </c>
      <c r="C53" s="50">
        <v>909805</v>
      </c>
      <c r="D53" s="50">
        <v>879835</v>
      </c>
      <c r="E53" s="50">
        <v>1836823</v>
      </c>
    </row>
    <row r="54" spans="1:5" x14ac:dyDescent="0.25">
      <c r="A54" s="46" t="s">
        <v>78</v>
      </c>
      <c r="B54" s="60">
        <f>B52-B53</f>
        <v>1845865</v>
      </c>
      <c r="C54" s="60">
        <f>C52-C53</f>
        <v>3047785</v>
      </c>
      <c r="D54" s="60">
        <f>D52-D53</f>
        <v>2900101</v>
      </c>
      <c r="E54" s="60">
        <f>E52-E53</f>
        <v>6103931</v>
      </c>
    </row>
    <row r="55" spans="1:5" ht="26.4" x14ac:dyDescent="0.25">
      <c r="A55" s="46" t="s">
        <v>98</v>
      </c>
      <c r="B55" s="49">
        <v>0</v>
      </c>
      <c r="C55" s="49">
        <v>0</v>
      </c>
      <c r="D55" s="49">
        <v>-71383</v>
      </c>
      <c r="E55" s="49">
        <v>-345162</v>
      </c>
    </row>
    <row r="56" spans="1:5" x14ac:dyDescent="0.25">
      <c r="A56" s="46" t="s">
        <v>33</v>
      </c>
      <c r="B56" s="60"/>
      <c r="C56" s="60"/>
      <c r="D56" s="60"/>
      <c r="E56" s="60"/>
    </row>
    <row r="57" spans="1:5" ht="13.8" thickBot="1" x14ac:dyDescent="0.3">
      <c r="A57" s="62" t="s">
        <v>99</v>
      </c>
      <c r="B57" s="63">
        <f>B54+B55-B56</f>
        <v>1845865</v>
      </c>
      <c r="C57" s="63">
        <f>C54+C55-C56</f>
        <v>3047785</v>
      </c>
      <c r="D57" s="63">
        <f>D54+D55-D56</f>
        <v>2828718</v>
      </c>
      <c r="E57" s="63">
        <f>E54+E55-E56</f>
        <v>5758769</v>
      </c>
    </row>
    <row r="58" spans="1:5" x14ac:dyDescent="0.25">
      <c r="A58" s="48"/>
    </row>
    <row r="59" spans="1:5" ht="13.8" x14ac:dyDescent="0.25">
      <c r="A59" s="14"/>
    </row>
    <row r="60" spans="1:5" x14ac:dyDescent="0.25">
      <c r="A60" s="48"/>
    </row>
    <row r="61" spans="1:5" x14ac:dyDescent="0.25">
      <c r="A61" s="48"/>
    </row>
    <row r="62" spans="1:5" x14ac:dyDescent="0.25">
      <c r="A62" s="51" t="s">
        <v>91</v>
      </c>
      <c r="B62" s="53" t="s">
        <v>92</v>
      </c>
    </row>
    <row r="63" spans="1:5" x14ac:dyDescent="0.25">
      <c r="A63" s="47"/>
    </row>
    <row r="64" spans="1:5" x14ac:dyDescent="0.25">
      <c r="A64" s="51" t="s">
        <v>93</v>
      </c>
      <c r="B64" s="52" t="s">
        <v>88</v>
      </c>
    </row>
    <row r="65" spans="1:1" x14ac:dyDescent="0.25">
      <c r="A65" s="2"/>
    </row>
    <row r="66" spans="1:1" x14ac:dyDescent="0.25">
      <c r="A66" s="48"/>
    </row>
    <row r="67" spans="1:1" x14ac:dyDescent="0.25">
      <c r="A67" s="48"/>
    </row>
    <row r="68" spans="1:1" x14ac:dyDescent="0.25">
      <c r="A68" s="48"/>
    </row>
    <row r="69" spans="1:1" x14ac:dyDescent="0.25">
      <c r="A69" s="48"/>
    </row>
    <row r="70" spans="1:1" x14ac:dyDescent="0.25">
      <c r="A70" s="48"/>
    </row>
    <row r="71" spans="1:1" x14ac:dyDescent="0.25">
      <c r="A71" s="48"/>
    </row>
    <row r="72" spans="1:1" x14ac:dyDescent="0.25">
      <c r="A72" s="48"/>
    </row>
    <row r="73" spans="1:1" x14ac:dyDescent="0.25">
      <c r="A73" s="48"/>
    </row>
    <row r="74" spans="1:1" x14ac:dyDescent="0.25">
      <c r="A74" s="48"/>
    </row>
  </sheetData>
  <mergeCells count="6">
    <mergeCell ref="A16:C16"/>
    <mergeCell ref="D3:E3"/>
    <mergeCell ref="A11:E11"/>
    <mergeCell ref="A12:E12"/>
    <mergeCell ref="A13:E13"/>
    <mergeCell ref="A14:E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Ф1</vt:lpstr>
      <vt:lpstr>Ф2</vt:lpstr>
      <vt:lpstr>Ф1!Заголовки_для_печати</vt:lpstr>
    </vt:vector>
  </TitlesOfParts>
  <Company>Eurasian-bank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Zholaman</dc:creator>
  <cp:lastModifiedBy>Lapin Mihail Fedorovich</cp:lastModifiedBy>
  <cp:lastPrinted>2014-07-03T08:41:35Z</cp:lastPrinted>
  <dcterms:created xsi:type="dcterms:W3CDTF">2009-08-13T03:19:07Z</dcterms:created>
  <dcterms:modified xsi:type="dcterms:W3CDTF">2014-07-31T05:59:52Z</dcterms:modified>
</cp:coreProperties>
</file>