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D:\Library_D\Period\2023\06 June 2023\word,pdf\"/>
    </mc:Choice>
  </mc:AlternateContent>
  <bookViews>
    <workbookView xWindow="360" yWindow="690" windowWidth="11550" windowHeight="7620" tabRatio="798"/>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62913"/>
</workbook>
</file>

<file path=xl/calcChain.xml><?xml version="1.0" encoding="utf-8"?>
<calcChain xmlns="http://schemas.openxmlformats.org/spreadsheetml/2006/main">
  <c r="C30" i="2" l="1"/>
  <c r="E30" i="2"/>
  <c r="C38" i="1" l="1"/>
  <c r="E38" i="1"/>
  <c r="C18" i="1" l="1"/>
  <c r="E18" i="1"/>
  <c r="B42" i="3" l="1"/>
  <c r="D42" i="3"/>
  <c r="D37" i="3" l="1"/>
  <c r="B37" i="3"/>
  <c r="D25" i="3"/>
  <c r="D27" i="3" s="1"/>
  <c r="B25" i="3"/>
  <c r="B27" i="3" s="1"/>
  <c r="E31" i="2"/>
  <c r="C31" i="2"/>
  <c r="E11" i="2"/>
  <c r="C11" i="2"/>
  <c r="E8" i="2"/>
  <c r="C8" i="2"/>
  <c r="E31" i="1"/>
  <c r="E39" i="1" s="1"/>
  <c r="C31" i="1"/>
  <c r="C39" i="1" s="1"/>
  <c r="C16" i="2" l="1"/>
  <c r="C21" i="2" s="1"/>
  <c r="C23" i="2" s="1"/>
  <c r="C32" i="2" s="1"/>
  <c r="E16" i="2"/>
  <c r="E21" i="2" s="1"/>
  <c r="D43" i="3"/>
  <c r="B43" i="3"/>
  <c r="B47" i="3" s="1"/>
  <c r="D47" i="3" l="1"/>
  <c r="E23" i="2"/>
  <c r="E32" i="2" l="1"/>
</calcChain>
</file>

<file path=xl/sharedStrings.xml><?xml version="1.0" encoding="utf-8"?>
<sst xmlns="http://schemas.openxmlformats.org/spreadsheetml/2006/main" count="223" uniqueCount="133">
  <si>
    <t>тыс. тенге</t>
  </si>
  <si>
    <t>Процентные расходы</t>
  </si>
  <si>
    <t>Чистый процентный доход</t>
  </si>
  <si>
    <t>Комиссионные доходы</t>
  </si>
  <si>
    <t>Комиссионные расходы</t>
  </si>
  <si>
    <t>Чистый комиссионный доход</t>
  </si>
  <si>
    <t>Операционный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</si>
  <si>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</si>
  <si>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</si>
  <si>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</si>
  <si>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</si>
  <si>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</si>
  <si>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</si>
  <si>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</si>
  <si>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</si>
  <si>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</si>
  <si>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</si>
  <si>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</si>
  <si>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</si>
  <si>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</si>
  <si>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</si>
  <si>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</si>
  <si>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</si>
  <si>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</si>
  <si>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</si>
  <si>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</si>
  <si>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</si>
  <si>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</si>
  <si>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</si>
  <si>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Подоходный налог уплаченный</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</si>
  <si>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</si>
  <si>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</si>
  <si>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</si>
  <si>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</si>
  <si>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</si>
  <si>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</si>
  <si>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</si>
  <si>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</si>
  <si>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</si>
  <si>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</si>
  <si>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</si>
  <si>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</si>
  <si>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</si>
  <si>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</si>
  <si>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</si>
  <si>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</si>
  <si>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</si>
  <si>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</si>
  <si>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</si>
  <si>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</si>
  <si>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</si>
  <si>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</si>
  <si>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</si>
  <si>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</si>
  <si>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</si>
  <si>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</si>
  <si>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</si>
  <si>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</si>
  <si>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</si>
  <si>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</si>
  <si>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</si>
  <si>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</si>
  <si>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 xml:space="preserve">Чистое изменение справедливой стоимости финансовых активов, учитываемых по справедливой стоимости через прочий совокупный доход </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</si>
  <si>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</si>
  <si>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</si>
  <si>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</si>
  <si>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</si>
  <si>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</si>
  <si>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</si>
  <si>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</si>
  <si>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</si>
  <si>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</si>
  <si>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</si>
  <si>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</si>
  <si>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Базовая прибыль на акцию (тенге)</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</si>
  <si>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</si>
  <si>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</si>
  <si>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</si>
  <si>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</si>
  <si>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</si>
  <si>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</si>
  <si>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Финансовые активы, учитываемые по справедливой стоимости через прочий совокупный доход </t>
  </si>
  <si>
    <t xml:space="preserve">Инвестиции, учитываемые по амортизированной стоимости </t>
  </si>
  <si>
    <t xml:space="preserve">Резерв по переоценке финансовых активов, учитываемых по справедливой стоимости через прочий совокупный доход </t>
  </si>
  <si>
    <t xml:space="preserve">Влияние изменения ожидаемых кредитных убытков </t>
  </si>
  <si>
    <t>Потоки денежных средств, использованные в инвестиционной деятельности</t>
  </si>
  <si>
    <t>Прочий совокупный доход</t>
  </si>
  <si>
    <t>Всего прочего совокупного дохода</t>
  </si>
  <si>
    <t>Нераспре-деленная прибыль</t>
  </si>
  <si>
    <t>Примечание</t>
  </si>
  <si>
    <t>24 (в)</t>
  </si>
  <si>
    <t xml:space="preserve">Чистая прибыль от операций с финансовыми активами, учитываемыми по справедливой стоимости через прочий совокупный доход </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</si>
  <si>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</si>
  <si>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</si>
  <si>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</si>
  <si>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</si>
  <si>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</si>
  <si>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Чистые прочие операционные расходы</t>
  </si>
  <si>
    <t>Финансовые инструменты, оцениваемые по справедливой стоимости, изменения которой отражаются в составе прибыли или убытка за период</t>
  </si>
  <si>
    <t>31 декабря 2022 г.</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</si>
  <si>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</si>
  <si>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</si>
  <si>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</si>
  <si>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</si>
  <si>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поступления/(выплаты)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</si>
  <si>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</si>
  <si>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</si>
  <si>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</si>
  <si>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Чистое уменьшение денежных средств и их эквивалентов</t>
  </si>
  <si>
    <t>Чистые потоки денежных средств от/ (использованные в) операционной деятельности до уплаты подоходного налога</t>
  </si>
  <si>
    <t>Потоки денежных средств от/(использованные в) операционной деятельности</t>
  </si>
  <si>
    <t>Остаток на 1 января 2022 года</t>
  </si>
  <si>
    <t>Корректировка отложенного налога</t>
  </si>
  <si>
    <t xml:space="preserve">Остаток на 1 января 2023 года </t>
  </si>
  <si>
    <t>За шесть месяцев, закончившихся 
30 июня 2023 г. 
(не аудировано) 
тыс. тенге</t>
  </si>
  <si>
    <t>За шесть месяцев, закончившихся 
30 июня 2022 г. 
(не аудировано) 
тыс. тенге</t>
  </si>
  <si>
    <t>Консолидированный промежуточный сжатый отчет о прибыли или убытке и прочем совокупном доходе за шесть месяцев, закончившихся 30 июня 2023 года</t>
  </si>
  <si>
    <t>Консолидированный промежуточный сжатый отчет о финансовом положении по состоянию на 30 июня 2023 года</t>
  </si>
  <si>
    <t xml:space="preserve"> 30 июня 2023 г.</t>
  </si>
  <si>
    <t>Консолидированный промежуточный сжатый отчет о движении денежных средств
за шесть месяцев, закончившихся 30 июня 2023 года</t>
  </si>
  <si>
    <t>Консолидированный промежуточный сжатый отчет об изменениях в капитале за шесть месяцев, закончившихся 30 июня 2023 года</t>
  </si>
  <si>
    <t>Остаток на 30 июня 2022 года (не аудировано)</t>
  </si>
  <si>
    <t>Остаток на 30 июня 2023 года (не аудировано)</t>
  </si>
  <si>
    <t>Бекбосунов С.М.</t>
  </si>
  <si>
    <t>И.о. Председателя Правления</t>
  </si>
  <si>
    <t>Чистая прибыль/(убыток)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</si>
  <si>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Убытки от обесценения в отношении обязательств по предоставлению кредитов и договоров финансовой гарантии</t>
  </si>
  <si>
    <t>Всего прочего совокупного дохода за период</t>
  </si>
  <si>
    <t>Текущее налоговое обязательство</t>
  </si>
  <si>
    <t xml:space="preserve"> - </t>
  </si>
  <si>
    <t>Поступление прочих привлеченных средств</t>
  </si>
  <si>
    <t>Прочие поступления/(выплаты)</t>
  </si>
  <si>
    <t>Потоки денежных средств (использованные в)/от финансовой деятельности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</si>
</sst>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cellStyle name=" 1" xfId="10"/>
    <cellStyle name=" 2" xfId="11"/>
    <cellStyle name=" 3" xfId="12"/>
    <cellStyle name=" 4" xfId="13"/>
    <cellStyle name="_x000d__x000a_JournalTemplate=C:\COMFO\CTALK\JOURSTD.TPL_x000d__x000a_LbStateAddress=3 3 0 251 1 89 2 311_x000d__x000a_LbStateJou" xfId="14"/>
    <cellStyle name="#" xfId="15"/>
    <cellStyle name="# ##" xfId="16"/>
    <cellStyle name="# ##%" xfId="17"/>
    <cellStyle name="# ##% 2" xfId="652"/>
    <cellStyle name="# 2" xfId="651"/>
    <cellStyle name="#0" xfId="18"/>
    <cellStyle name="#0 2" xfId="653"/>
    <cellStyle name="?????????? [0]_????1" xfId="19"/>
    <cellStyle name="??????????_????1" xfId="20"/>
    <cellStyle name="???????_????1" xfId="21"/>
    <cellStyle name="?’һғһ‚›ү" xfId="22"/>
    <cellStyle name="?’һғһ‚›ү 2" xfId="654"/>
    <cellStyle name="?’ћѓћ‚›‰" xfId="23"/>
    <cellStyle name="?’ћѓћ‚›‰ 2" xfId="655"/>
    <cellStyle name="_080604_RV_taxes" xfId="24"/>
    <cellStyle name="_080606 RV_last" xfId="25"/>
    <cellStyle name="_080606_Leila_upd" xfId="26"/>
    <cellStyle name="_5.1" xfId="27"/>
    <cellStyle name="_A4 TS Metallurg 05-06-07" xfId="28"/>
    <cellStyle name="_AL_ U_ AL_07_Sales_COGS" xfId="29"/>
    <cellStyle name="_Book1" xfId="30"/>
    <cellStyle name="_Book2" xfId="31"/>
    <cellStyle name="_Cash count WPz" xfId="32"/>
    <cellStyle name="_Caspi Neft_06_C 3_Planning Analytical Review_" xfId="33"/>
    <cellStyle name="_Caspi Neft_06_L_Intangible assets_BR_1" xfId="34"/>
    <cellStyle name="_CN_03-05_Transition_21 04 08" xfId="35"/>
    <cellStyle name="_Copy of CN_06_TB_SCK" xfId="36"/>
    <cellStyle name="_Disclosures RV 07" xfId="37"/>
    <cellStyle name="_EB_06_G_Treasury_KTE" xfId="38"/>
    <cellStyle name="_EB_08(6m)_J_Lending_VK, BM" xfId="39"/>
    <cellStyle name="_EB_6months08_G-64_Cash_count" xfId="40"/>
    <cellStyle name="_EB_G_31.12.07_Treasury_BR" xfId="41"/>
    <cellStyle name="_EFPK_K_PPE" xfId="42"/>
    <cellStyle name="_EI G_Securities 07" xfId="43"/>
    <cellStyle name="_F.21_BS_disclosures" xfId="44"/>
    <cellStyle name="_F-2 EFPK_07_TB" xfId="45"/>
    <cellStyle name="_FMIC stock take_Almaty-15.02.08" xfId="46"/>
    <cellStyle name="_G-4 " xfId="47"/>
    <cellStyle name="_I-85 (2)" xfId="48"/>
    <cellStyle name="_J_WP_loans_template" xfId="49"/>
    <cellStyle name="_J-245_weighted average" xfId="50"/>
    <cellStyle name="_Metallurg_K_PPE" xfId="51"/>
    <cellStyle name="_Metallurg_LLC_07_Final_Trial_Balance" xfId="52"/>
    <cellStyle name="_Metallurg_S_Taxes" xfId="53"/>
    <cellStyle name="_My Template" xfId="54"/>
    <cellStyle name="_PERSONAL" xfId="55"/>
    <cellStyle name="_PERSONAL_1" xfId="56"/>
    <cellStyle name="_Rudnenskyi vodokanal_06_U_Sales" xfId="57"/>
    <cellStyle name="_Salary" xfId="58"/>
    <cellStyle name="_Sheet1" xfId="59"/>
    <cellStyle name="_TB_2006_final" xfId="60"/>
    <cellStyle name="_U_ AL_07_Sales_COGS" xfId="61"/>
    <cellStyle name="_U_Revenue_CN_07" xfId="62"/>
    <cellStyle name="_UMZ_2006_K_PPE_AinurZh_1st_review" xfId="63"/>
    <cellStyle name="_X_PL_RLKZ_WP_ATA_Sharip.D" xfId="64"/>
    <cellStyle name="_Дебиторка по цессии (нояб 2008) финал" xfId="65"/>
    <cellStyle name="_Копия УТВЕРЖДЕННЫЙ БЮДЖЕТ на 2004 год(формат КМГ)" xfId="66"/>
    <cellStyle name="_Прил_15_311208" xfId="67"/>
    <cellStyle name="_Прил_15_311208_02.02" xfId="68"/>
    <cellStyle name="”?ќђќ‘ћ‚›‰" xfId="71"/>
    <cellStyle name="”?қђқ‘һ‚›ү" xfId="70"/>
    <cellStyle name="”?љ‘?ђһ‚ђққ›ү" xfId="72"/>
    <cellStyle name="”?љ‘?ђћ‚ђќќ›‰" xfId="73"/>
    <cellStyle name="”€ќђќ‘ћ‚›‰" xfId="75"/>
    <cellStyle name="”€қђқ‘һ‚›ү" xfId="74"/>
    <cellStyle name="”€љ‘€ђһ‚ђққ›ү" xfId="76"/>
    <cellStyle name="”€љ‘€ђћ‚ђќќ›‰" xfId="77"/>
    <cellStyle name="”ќђќ‘ћ‚›‰" xfId="78"/>
    <cellStyle name="”љ‘ђћ‚ђќќ›‰" xfId="79"/>
    <cellStyle name="„…ќ…†ќ›‰" xfId="80"/>
    <cellStyle name="„…қ…†қ›ү" xfId="81"/>
    <cellStyle name="€’һғһ‚›ү" xfId="87"/>
    <cellStyle name="€’һғһ‚›ү 2" xfId="657"/>
    <cellStyle name="€’ћѓћ‚›‰" xfId="88"/>
    <cellStyle name="€’ћѓћ‚›‰ 2" xfId="658"/>
    <cellStyle name="=C:\WINDOWS\SYSTEM32\COMMAND.COM" xfId="82"/>
    <cellStyle name="‡ђѓћ‹ћ‚ћљ1" xfId="83"/>
    <cellStyle name="‡ђѓћ‹ћ‚ћљ2" xfId="84"/>
    <cellStyle name="•W_laroux" xfId="85"/>
    <cellStyle name="•WЏЂ_ЉO‰?—a‹?" xfId="86"/>
    <cellStyle name="’ћѓћ‚›‰" xfId="69"/>
    <cellStyle name="’ћѓћ‚›‰ 2" xfId="656"/>
    <cellStyle name="W_OÝaà" xfId="599"/>
    <cellStyle name="0.00%" xfId="89"/>
    <cellStyle name="0.00% 2" xfId="659"/>
    <cellStyle name="1 000 Kc_List1" xfId="90"/>
    <cellStyle name="1.0 TITLE" xfId="91"/>
    <cellStyle name="1.1 TITLE" xfId="92"/>
    <cellStyle name="1Normal" xfId="93"/>
    <cellStyle name="20% - Accent1 2" xfId="94"/>
    <cellStyle name="20% - Accent1 3" xfId="95"/>
    <cellStyle name="20% - Accent1 4" xfId="96"/>
    <cellStyle name="20% - Accent1 5" xfId="97"/>
    <cellStyle name="20% - Accent1 6" xfId="98"/>
    <cellStyle name="20% - Accent2 2" xfId="99"/>
    <cellStyle name="20% - Accent2 3" xfId="100"/>
    <cellStyle name="20% - Accent2 4" xfId="101"/>
    <cellStyle name="20% - Accent2 5" xfId="102"/>
    <cellStyle name="20% - Accent2 6" xfId="103"/>
    <cellStyle name="20% - Accent3 2" xfId="104"/>
    <cellStyle name="20% - Accent3 3" xfId="105"/>
    <cellStyle name="20% - Accent3 4" xfId="106"/>
    <cellStyle name="20% - Accent3 5" xfId="107"/>
    <cellStyle name="20% - Accent3 6" xfId="108"/>
    <cellStyle name="20% - Accent4 2" xfId="109"/>
    <cellStyle name="20% - Accent4 3" xfId="110"/>
    <cellStyle name="20% - Accent4 4" xfId="111"/>
    <cellStyle name="20% - Accent4 5" xfId="112"/>
    <cellStyle name="20% - Accent4 6" xfId="113"/>
    <cellStyle name="20% - Accent5 2" xfId="114"/>
    <cellStyle name="20% - Accent5 3" xfId="115"/>
    <cellStyle name="20% - Accent5 4" xfId="116"/>
    <cellStyle name="20% - Accent5 5" xfId="117"/>
    <cellStyle name="20% - Accent5 6" xfId="118"/>
    <cellStyle name="20% - Accent6 2" xfId="119"/>
    <cellStyle name="20% - Accent6 3" xfId="120"/>
    <cellStyle name="20% - Accent6 4" xfId="121"/>
    <cellStyle name="20% - Accent6 5" xfId="122"/>
    <cellStyle name="20% - Accent6 6" xfId="123"/>
    <cellStyle name="20% - Акцент1 2" xfId="124"/>
    <cellStyle name="20% - Акцент1 3" xfId="660"/>
    <cellStyle name="20% - Акцент2 2" xfId="125"/>
    <cellStyle name="20% - Акцент2 3" xfId="661"/>
    <cellStyle name="20% - Акцент3 2" xfId="126"/>
    <cellStyle name="20% - Акцент3 3" xfId="662"/>
    <cellStyle name="20% - Акцент4 2" xfId="127"/>
    <cellStyle name="20% - Акцент4 3" xfId="663"/>
    <cellStyle name="20% - Акцент5 2" xfId="128"/>
    <cellStyle name="20% - Акцент5 3" xfId="664"/>
    <cellStyle name="20% - Акцент6 2" xfId="129"/>
    <cellStyle name="20% - Акцент6 3" xfId="665"/>
    <cellStyle name="40% - Accent1 2" xfId="130"/>
    <cellStyle name="40% - Accent1 3" xfId="131"/>
    <cellStyle name="40% - Accent1 4" xfId="132"/>
    <cellStyle name="40% - Accent1 5" xfId="133"/>
    <cellStyle name="40% - Accent1 6" xfId="134"/>
    <cellStyle name="40% - Accent2 2" xfId="135"/>
    <cellStyle name="40% - Accent2 3" xfId="136"/>
    <cellStyle name="40% - Accent2 4" xfId="137"/>
    <cellStyle name="40% - Accent2 5" xfId="138"/>
    <cellStyle name="40% - Accent2 6" xfId="139"/>
    <cellStyle name="40% - Accent3 2" xfId="140"/>
    <cellStyle name="40% - Accent3 3" xfId="141"/>
    <cellStyle name="40% - Accent3 4" xfId="142"/>
    <cellStyle name="40% - Accent3 5" xfId="143"/>
    <cellStyle name="40% - Accent3 6" xfId="144"/>
    <cellStyle name="40% - Accent4 2" xfId="145"/>
    <cellStyle name="40% - Accent4 3" xfId="146"/>
    <cellStyle name="40% - Accent4 4" xfId="147"/>
    <cellStyle name="40% - Accent4 5" xfId="148"/>
    <cellStyle name="40% - Accent4 6" xfId="149"/>
    <cellStyle name="40% - Accent5 2" xfId="150"/>
    <cellStyle name="40% - Accent5 3" xfId="151"/>
    <cellStyle name="40% - Accent5 4" xfId="152"/>
    <cellStyle name="40% - Accent5 5" xfId="153"/>
    <cellStyle name="40% - Accent5 6" xfId="154"/>
    <cellStyle name="40% - Accent6 2" xfId="155"/>
    <cellStyle name="40% - Accent6 3" xfId="156"/>
    <cellStyle name="40% - Accent6 4" xfId="157"/>
    <cellStyle name="40% - Accent6 5" xfId="158"/>
    <cellStyle name="40% - Accent6 6" xfId="159"/>
    <cellStyle name="40% - Акцент1 2" xfId="160"/>
    <cellStyle name="40% - Акцент1 3" xfId="666"/>
    <cellStyle name="40% - Акцент2 2" xfId="161"/>
    <cellStyle name="40% - Акцент2 3" xfId="667"/>
    <cellStyle name="40% - Акцент3 2" xfId="162"/>
    <cellStyle name="40% - Акцент3 3" xfId="668"/>
    <cellStyle name="40% - Акцент4 2" xfId="163"/>
    <cellStyle name="40% - Акцент4 3" xfId="669"/>
    <cellStyle name="40% - Акцент5 2" xfId="164"/>
    <cellStyle name="40% - Акцент5 3" xfId="670"/>
    <cellStyle name="40% - Акцент6 2" xfId="165"/>
    <cellStyle name="40% - Акцент6 3" xfId="671"/>
    <cellStyle name="60% - Accent1 2" xfId="166"/>
    <cellStyle name="60% - Accent1 3" xfId="167"/>
    <cellStyle name="60% - Accent1 4" xfId="168"/>
    <cellStyle name="60% - Accent1 5" xfId="169"/>
    <cellStyle name="60% - Accent1 6" xfId="170"/>
    <cellStyle name="60% - Accent2 2" xfId="171"/>
    <cellStyle name="60% - Accent2 3" xfId="172"/>
    <cellStyle name="60% - Accent2 4" xfId="173"/>
    <cellStyle name="60% - Accent2 5" xfId="174"/>
    <cellStyle name="60% - Accent2 6" xfId="175"/>
    <cellStyle name="60% - Accent3 2" xfId="176"/>
    <cellStyle name="60% - Accent3 3" xfId="177"/>
    <cellStyle name="60% - Accent3 4" xfId="178"/>
    <cellStyle name="60% - Accent3 5" xfId="179"/>
    <cellStyle name="60% - Accent3 6" xfId="180"/>
    <cellStyle name="60% - Accent4 2" xfId="181"/>
    <cellStyle name="60% - Accent4 3" xfId="182"/>
    <cellStyle name="60% - Accent4 4" xfId="183"/>
    <cellStyle name="60% - Accent4 5" xfId="184"/>
    <cellStyle name="60% - Accent4 6" xfId="185"/>
    <cellStyle name="60% - Accent5 2" xfId="186"/>
    <cellStyle name="60% - Accent5 3" xfId="187"/>
    <cellStyle name="60% - Accent5 4" xfId="188"/>
    <cellStyle name="60% - Accent5 5" xfId="189"/>
    <cellStyle name="60% - Accent5 6" xfId="190"/>
    <cellStyle name="60% - Accent6 2" xfId="191"/>
    <cellStyle name="60% - Accent6 3" xfId="192"/>
    <cellStyle name="60% - Accent6 4" xfId="193"/>
    <cellStyle name="60% - Accent6 5" xfId="194"/>
    <cellStyle name="60% - Accent6 6" xfId="195"/>
    <cellStyle name="60% - Акцент1 2" xfId="196"/>
    <cellStyle name="60% - Акцент1 3" xfId="672"/>
    <cellStyle name="60% - Акцент2 2" xfId="197"/>
    <cellStyle name="60% - Акцент2 3" xfId="673"/>
    <cellStyle name="60% - Акцент3 2" xfId="198"/>
    <cellStyle name="60% - Акцент3 3" xfId="674"/>
    <cellStyle name="60% - Акцент4 2" xfId="199"/>
    <cellStyle name="60% - Акцент4 3" xfId="675"/>
    <cellStyle name="60% - Акцент5 2" xfId="200"/>
    <cellStyle name="60% - Акцент5 3" xfId="676"/>
    <cellStyle name="60% - Акцент6 2" xfId="201"/>
    <cellStyle name="60% - Акцент6 3" xfId="677"/>
    <cellStyle name="Äåíåæíûé [0]_PERSONAL" xfId="202"/>
    <cellStyle name="Äåíåæíûé_PERSONAL" xfId="203"/>
    <cellStyle name="Accent1 2" xfId="204"/>
    <cellStyle name="Accent1 3" xfId="205"/>
    <cellStyle name="Accent1 4" xfId="206"/>
    <cellStyle name="Accent1 5" xfId="207"/>
    <cellStyle name="Accent1 6" xfId="208"/>
    <cellStyle name="Accent2 2" xfId="209"/>
    <cellStyle name="Accent2 3" xfId="210"/>
    <cellStyle name="Accent2 4" xfId="211"/>
    <cellStyle name="Accent2 5" xfId="212"/>
    <cellStyle name="Accent2 6" xfId="213"/>
    <cellStyle name="Accent3 2" xfId="214"/>
    <cellStyle name="Accent3 3" xfId="215"/>
    <cellStyle name="Accent3 4" xfId="216"/>
    <cellStyle name="Accent3 5" xfId="217"/>
    <cellStyle name="Accent3 6" xfId="218"/>
    <cellStyle name="Accent4 2" xfId="219"/>
    <cellStyle name="Accent4 3" xfId="220"/>
    <cellStyle name="Accent4 4" xfId="221"/>
    <cellStyle name="Accent4 5" xfId="222"/>
    <cellStyle name="Accent4 6" xfId="223"/>
    <cellStyle name="Accent5 2" xfId="224"/>
    <cellStyle name="Accent5 3" xfId="225"/>
    <cellStyle name="Accent5 4" xfId="226"/>
    <cellStyle name="Accent5 5" xfId="227"/>
    <cellStyle name="Accent5 6" xfId="228"/>
    <cellStyle name="Accent6 2" xfId="229"/>
    <cellStyle name="Accent6 3" xfId="230"/>
    <cellStyle name="Accent6 4" xfId="231"/>
    <cellStyle name="Accent6 5" xfId="232"/>
    <cellStyle name="Accent6 6" xfId="233"/>
    <cellStyle name="ACIKLAMA" xfId="234"/>
    <cellStyle name="args.style" xfId="235"/>
    <cellStyle name="Bad 2" xfId="236"/>
    <cellStyle name="Bad 3" xfId="237"/>
    <cellStyle name="Bad 4" xfId="238"/>
    <cellStyle name="Bad 5" xfId="239"/>
    <cellStyle name="Bad 6" xfId="240"/>
    <cellStyle name="BASLIK" xfId="241"/>
    <cellStyle name="BASLIKl" xfId="242"/>
    <cellStyle name="Body" xfId="243"/>
    <cellStyle name="Border" xfId="244"/>
    <cellStyle name="Border 2" xfId="678"/>
    <cellStyle name="Calc Currency (0)" xfId="245"/>
    <cellStyle name="Calc Currency (2)" xfId="246"/>
    <cellStyle name="Calc Percent (0)" xfId="247"/>
    <cellStyle name="Calc Percent (1)" xfId="248"/>
    <cellStyle name="Calc Percent (2)" xfId="249"/>
    <cellStyle name="Calc Units (0)" xfId="250"/>
    <cellStyle name="Calc Units (1)" xfId="251"/>
    <cellStyle name="Calc Units (2)" xfId="252"/>
    <cellStyle name="Calculation 2" xfId="253"/>
    <cellStyle name="Calculation 2 2" xfId="679"/>
    <cellStyle name="Calculation 3" xfId="254"/>
    <cellStyle name="Calculation 3 2" xfId="680"/>
    <cellStyle name="Calculation 4" xfId="255"/>
    <cellStyle name="Calculation 4 2" xfId="681"/>
    <cellStyle name="Calculation 5" xfId="256"/>
    <cellStyle name="Calculation 5 2" xfId="682"/>
    <cellStyle name="Calculation 6" xfId="257"/>
    <cellStyle name="Calculation 6 2" xfId="683"/>
    <cellStyle name="carky [0]_List1" xfId="258"/>
    <cellStyle name="carky_List1" xfId="259"/>
    <cellStyle name="Centered Heading" xfId="260"/>
    <cellStyle name="Check Cell 2" xfId="261"/>
    <cellStyle name="Check Cell 3" xfId="262"/>
    <cellStyle name="Check Cell 4" xfId="263"/>
    <cellStyle name="Check Cell 5" xfId="264"/>
    <cellStyle name="Check Cell 6" xfId="265"/>
    <cellStyle name="Column_Title" xfId="266"/>
    <cellStyle name="Comma  - Style1" xfId="267"/>
    <cellStyle name="Comma  - Style2" xfId="268"/>
    <cellStyle name="Comma  - Style3" xfId="269"/>
    <cellStyle name="Comma  - Style4" xfId="270"/>
    <cellStyle name="Comma  - Style5" xfId="271"/>
    <cellStyle name="Comma %" xfId="272"/>
    <cellStyle name="Comma [0] 2" xfId="273"/>
    <cellStyle name="Comma [0] 2 2" xfId="274"/>
    <cellStyle name="Comma [00]" xfId="275"/>
    <cellStyle name="Comma 0.0" xfId="276"/>
    <cellStyle name="Comma 0.0%" xfId="277"/>
    <cellStyle name="Comma 0.00" xfId="278"/>
    <cellStyle name="Comma 0.00%" xfId="279"/>
    <cellStyle name="Comma 0.000" xfId="280"/>
    <cellStyle name="Comma 0.000%" xfId="281"/>
    <cellStyle name="Comma 12" xfId="282"/>
    <cellStyle name="Comma 13" xfId="283"/>
    <cellStyle name="Comma 15" xfId="284"/>
    <cellStyle name="Comma 16" xfId="285"/>
    <cellStyle name="Comma 19" xfId="286"/>
    <cellStyle name="Comma 2" xfId="287"/>
    <cellStyle name="Comma 2 2" xfId="288"/>
    <cellStyle name="Comma 2 3" xfId="289"/>
    <cellStyle name="Comma 2_расчеты по Ak Erke от кпмг" xfId="290"/>
    <cellStyle name="Comma 3" xfId="291"/>
    <cellStyle name="Comma 3 2" xfId="292"/>
    <cellStyle name="Comma 4" xfId="293"/>
    <cellStyle name="Comma 4 2" xfId="294"/>
    <cellStyle name="Comma 4_F2_EB_2010_TB_31 12 10_for Bank" xfId="295"/>
    <cellStyle name="Comma 5" xfId="296"/>
    <cellStyle name="Comma 6" xfId="297"/>
    <cellStyle name="Comma_2005" xfId="298"/>
    <cellStyle name="Comma0" xfId="299"/>
    <cellStyle name="Company Name" xfId="300"/>
    <cellStyle name="Copied" xfId="301"/>
    <cellStyle name="COST1" xfId="302"/>
    <cellStyle name="CR Comma" xfId="303"/>
    <cellStyle name="CR Currency" xfId="304"/>
    <cellStyle name="Credit" xfId="305"/>
    <cellStyle name="Credit subtotal" xfId="306"/>
    <cellStyle name="Credit subtotal 2" xfId="684"/>
    <cellStyle name="Credit Total" xfId="307"/>
    <cellStyle name="Credit Total 2" xfId="685"/>
    <cellStyle name="Currency %" xfId="308"/>
    <cellStyle name="Currency [0] 2" xfId="309"/>
    <cellStyle name="Currency [00]" xfId="310"/>
    <cellStyle name="Currency 0.0" xfId="311"/>
    <cellStyle name="Currency 0.0%" xfId="312"/>
    <cellStyle name="Currency 0.0_AL_ U_ AL_07_Sales_COGS" xfId="313"/>
    <cellStyle name="Currency 0.00" xfId="314"/>
    <cellStyle name="Currency 0.00%" xfId="315"/>
    <cellStyle name="Currency 0.00_AL_ U_ AL_07_Sales_COGS" xfId="316"/>
    <cellStyle name="Currency 0.000" xfId="317"/>
    <cellStyle name="Currency 0.000%" xfId="318"/>
    <cellStyle name="Currency 0.000_AL_ U_ AL_07_Sales_COGS" xfId="319"/>
    <cellStyle name="Currency EN" xfId="320"/>
    <cellStyle name="Currency EN 2" xfId="686"/>
    <cellStyle name="Currency RU" xfId="321"/>
    <cellStyle name="Currency RU 2" xfId="687"/>
    <cellStyle name="Currency0" xfId="322"/>
    <cellStyle name="d" xfId="323"/>
    <cellStyle name="d 2" xfId="688"/>
    <cellStyle name="Date" xfId="324"/>
    <cellStyle name="Date Short" xfId="325"/>
    <cellStyle name="Debit" xfId="326"/>
    <cellStyle name="Debit subtotal" xfId="327"/>
    <cellStyle name="Debit subtotal 2" xfId="689"/>
    <cellStyle name="Debit Total" xfId="328"/>
    <cellStyle name="Debit Total 2" xfId="690"/>
    <cellStyle name="DELTA" xfId="329"/>
    <cellStyle name="Dezimal__Utopia Index Index und Guidance (Deutsch)" xfId="330"/>
    <cellStyle name="Dziesietny [0]_GR (2)" xfId="331"/>
    <cellStyle name="Dziesietny_GR (2)" xfId="332"/>
    <cellStyle name="E&amp;Y House" xfId="333"/>
    <cellStyle name="Enter Currency (0)" xfId="334"/>
    <cellStyle name="Enter Currency (2)" xfId="335"/>
    <cellStyle name="Enter Units (0)" xfId="336"/>
    <cellStyle name="Enter Units (1)" xfId="337"/>
    <cellStyle name="Enter Units (2)" xfId="338"/>
    <cellStyle name="Entered" xfId="339"/>
    <cellStyle name="Euro" xfId="340"/>
    <cellStyle name="ew" xfId="341"/>
    <cellStyle name="Explanatory Text 2" xfId="342"/>
    <cellStyle name="Explanatory Text 3" xfId="343"/>
    <cellStyle name="Explanatory Text 4" xfId="344"/>
    <cellStyle name="Explanatory Text 5" xfId="345"/>
    <cellStyle name="Explanatory Text 6" xfId="346"/>
    <cellStyle name="F?ljde hyperl?nken_F-reports" xfId="347"/>
    <cellStyle name="Fixed" xfId="348"/>
    <cellStyle name="FIYAT" xfId="349"/>
    <cellStyle name="Följde hyperlänken_F-reports" xfId="350"/>
    <cellStyle name="Format Number Column" xfId="351"/>
    <cellStyle name="g" xfId="352"/>
    <cellStyle name="g_Invoice GI" xfId="353"/>
    <cellStyle name="g_Invoice GI_Tsesna Mak_2008_ K_PPE_DI" xfId="354"/>
    <cellStyle name="g_Tsesna Mak_2008_ K_PPE_DI" xfId="355"/>
    <cellStyle name="general" xfId="356"/>
    <cellStyle name="Good 2" xfId="357"/>
    <cellStyle name="Good 3" xfId="358"/>
    <cellStyle name="Good 4" xfId="359"/>
    <cellStyle name="Good 5" xfId="360"/>
    <cellStyle name="Good 6" xfId="361"/>
    <cellStyle name="Grey" xfId="362"/>
    <cellStyle name="GRUP" xfId="363"/>
    <cellStyle name="HEADER" xfId="364"/>
    <cellStyle name="Header1" xfId="365"/>
    <cellStyle name="Header2" xfId="366"/>
    <cellStyle name="Header2 2" xfId="691"/>
    <cellStyle name="Heading" xfId="367"/>
    <cellStyle name="Heading 1 2" xfId="368"/>
    <cellStyle name="Heading 1 3" xfId="369"/>
    <cellStyle name="Heading 1 4" xfId="370"/>
    <cellStyle name="Heading 1 5" xfId="371"/>
    <cellStyle name="Heading 1 6" xfId="372"/>
    <cellStyle name="Heading 2 2" xfId="373"/>
    <cellStyle name="Heading 2 3" xfId="374"/>
    <cellStyle name="Heading 2 4" xfId="375"/>
    <cellStyle name="Heading 2 5" xfId="376"/>
    <cellStyle name="Heading 2 6" xfId="377"/>
    <cellStyle name="Heading 3 2" xfId="378"/>
    <cellStyle name="Heading 3 3" xfId="379"/>
    <cellStyle name="Heading 3 4" xfId="380"/>
    <cellStyle name="Heading 3 5" xfId="381"/>
    <cellStyle name="Heading 3 6" xfId="382"/>
    <cellStyle name="Heading 4 2" xfId="383"/>
    <cellStyle name="Heading 4 3" xfId="384"/>
    <cellStyle name="Heading 4 4" xfId="385"/>
    <cellStyle name="Heading 4 5" xfId="386"/>
    <cellStyle name="Heading 4 6" xfId="387"/>
    <cellStyle name="Heading No Underline" xfId="388"/>
    <cellStyle name="Heading With Underline" xfId="389"/>
    <cellStyle name="Hyperl?nk_F-reports" xfId="390"/>
    <cellStyle name="Hyperlänk_F-reports" xfId="391"/>
    <cellStyle name="Hyperlink 2" xfId="392"/>
    <cellStyle name="Îáû÷íûé_Adv Reconc_1" xfId="393"/>
    <cellStyle name="Input [yellow]" xfId="394"/>
    <cellStyle name="Input [yellow] 2" xfId="692"/>
    <cellStyle name="Input 2" xfId="395"/>
    <cellStyle name="Input 2 2" xfId="693"/>
    <cellStyle name="Input 3" xfId="396"/>
    <cellStyle name="Input 3 2" xfId="694"/>
    <cellStyle name="Input 4" xfId="397"/>
    <cellStyle name="Input 4 2" xfId="695"/>
    <cellStyle name="Input 5" xfId="398"/>
    <cellStyle name="Input 5 2" xfId="696"/>
    <cellStyle name="Input 6" xfId="399"/>
    <cellStyle name="Input 6 2" xfId="697"/>
    <cellStyle name="Input Box" xfId="400"/>
    <cellStyle name="Input Box 2" xfId="698"/>
    <cellStyle name="Input Cells" xfId="401"/>
    <cellStyle name="Inputnumbaccid" xfId="402"/>
    <cellStyle name="Inpyear" xfId="403"/>
    <cellStyle name="International" xfId="404"/>
    <cellStyle name="International1" xfId="405"/>
    <cellStyle name="Ivan" xfId="406"/>
    <cellStyle name="KPMG Heading 1" xfId="407"/>
    <cellStyle name="KPMG Heading 2" xfId="408"/>
    <cellStyle name="KPMG Heading 3" xfId="409"/>
    <cellStyle name="KPMG Heading 4" xfId="410"/>
    <cellStyle name="KPMG Normal" xfId="411"/>
    <cellStyle name="KPMG Normal Text" xfId="412"/>
    <cellStyle name="KPMG Normal_Cash_flow_consol_05.04" xfId="413"/>
    <cellStyle name="Link Currency (0)" xfId="414"/>
    <cellStyle name="Link Currency (2)" xfId="415"/>
    <cellStyle name="Link Units (0)" xfId="416"/>
    <cellStyle name="Link Units (1)" xfId="417"/>
    <cellStyle name="Link Units (2)" xfId="418"/>
    <cellStyle name="Linked Cell 2" xfId="419"/>
    <cellStyle name="Linked Cell 3" xfId="420"/>
    <cellStyle name="Linked Cell 4" xfId="421"/>
    <cellStyle name="Linked Cell 5" xfId="422"/>
    <cellStyle name="Linked Cell 6" xfId="423"/>
    <cellStyle name="Linked Cells" xfId="424"/>
    <cellStyle name="MAINHEADER" xfId="425"/>
    <cellStyle name="MARKA" xfId="426"/>
    <cellStyle name="meny_List1" xfId="427"/>
    <cellStyle name="Millares [0]_pldt" xfId="428"/>
    <cellStyle name="Millares_pldt" xfId="429"/>
    <cellStyle name="Milliers [0]_!!!GO" xfId="430"/>
    <cellStyle name="Milliers_!!!GO" xfId="431"/>
    <cellStyle name="MODEL" xfId="432"/>
    <cellStyle name="Moeda [0]_PERSONAL" xfId="433"/>
    <cellStyle name="Moeda_PERSONAL" xfId="434"/>
    <cellStyle name="Moneda [0]_pldt" xfId="435"/>
    <cellStyle name="Moneda_pldt" xfId="436"/>
    <cellStyle name="Monétaire [0]_!!!GO" xfId="437"/>
    <cellStyle name="Monétaire_!!!GO" xfId="438"/>
    <cellStyle name="Nameenter" xfId="439"/>
    <cellStyle name="Neutral 2" xfId="440"/>
    <cellStyle name="Neutral 3" xfId="441"/>
    <cellStyle name="Neutral 4" xfId="442"/>
    <cellStyle name="Neutral 5" xfId="443"/>
    <cellStyle name="Neutral 6" xfId="444"/>
    <cellStyle name="Norma11l" xfId="445"/>
    <cellStyle name="Normal - Style1" xfId="446"/>
    <cellStyle name="Normal 10" xfId="447"/>
    <cellStyle name="Normal 11" xfId="448"/>
    <cellStyle name="Normal 12" xfId="449"/>
    <cellStyle name="Normal 14" xfId="450"/>
    <cellStyle name="Normal 15" xfId="451"/>
    <cellStyle name="Normal 16" xfId="452"/>
    <cellStyle name="Normal 17" xfId="453"/>
    <cellStyle name="Normal 18" xfId="454"/>
    <cellStyle name="Normal 19" xfId="455"/>
    <cellStyle name="Normal 2" xfId="2"/>
    <cellStyle name="Normal 2 2" xfId="456"/>
    <cellStyle name="Normal 2 2 2" xfId="457"/>
    <cellStyle name="Normal 2 2_расчеты по Ak Erke от кпмг" xfId="458"/>
    <cellStyle name="Normal 2 3" xfId="459"/>
    <cellStyle name="Normal 2_EB_2010_SAD" xfId="460"/>
    <cellStyle name="Normal 20" xfId="461"/>
    <cellStyle name="Normal 25" xfId="462"/>
    <cellStyle name="Normal 3" xfId="3"/>
    <cellStyle name="Normal 3 2" xfId="463"/>
    <cellStyle name="Normal 3 2 2" xfId="464"/>
    <cellStyle name="Normal 3 3" xfId="465"/>
    <cellStyle name="Normal 4" xfId="466"/>
    <cellStyle name="Normal 4 2" xfId="467"/>
    <cellStyle name="Normal 4 3" xfId="468"/>
    <cellStyle name="Normal 4_пробный баланс 2010 г 14 марта" xfId="469"/>
    <cellStyle name="Normal 5" xfId="470"/>
    <cellStyle name="Normal 6" xfId="471"/>
    <cellStyle name="Normal 6 2" xfId="472"/>
    <cellStyle name="Normal 6 2 2" xfId="473"/>
    <cellStyle name="Normal 6 3" xfId="474"/>
    <cellStyle name="Normal 6_F2_EB_2010_TB_31 12 10_for Bank" xfId="475"/>
    <cellStyle name="Normal 7" xfId="476"/>
    <cellStyle name="Normal 8" xfId="477"/>
    <cellStyle name="Normal 9" xfId="478"/>
    <cellStyle name="Normal 9 2" xfId="479"/>
    <cellStyle name="Normal_700-Н - Dec'03" xfId="480"/>
    <cellStyle name="normalni_laroux" xfId="481"/>
    <cellStyle name="Normalny_24. 02. 97." xfId="482"/>
    <cellStyle name="Note 2" xfId="483"/>
    <cellStyle name="Note 2 2" xfId="699"/>
    <cellStyle name="Note 3" xfId="484"/>
    <cellStyle name="Note 3 2" xfId="700"/>
    <cellStyle name="Note 4" xfId="485"/>
    <cellStyle name="Note 4 2" xfId="701"/>
    <cellStyle name="Note 5" xfId="486"/>
    <cellStyle name="Note 5 2" xfId="702"/>
    <cellStyle name="Note 6" xfId="487"/>
    <cellStyle name="Note 6 2" xfId="703"/>
    <cellStyle name="Note 7" xfId="488"/>
    <cellStyle name="Note 7 2" xfId="704"/>
    <cellStyle name="Number0DecimalStyle" xfId="489"/>
    <cellStyle name="Number10DecimalStyle" xfId="490"/>
    <cellStyle name="Number1DecimalStyle" xfId="491"/>
    <cellStyle name="Number2DecimalStyle" xfId="492"/>
    <cellStyle name="Number3DecimalStyle" xfId="493"/>
    <cellStyle name="Number4DecimalStyle" xfId="494"/>
    <cellStyle name="Number5DecimalStyle" xfId="495"/>
    <cellStyle name="Number6DecimalStyle" xfId="496"/>
    <cellStyle name="Number7DecimalStyle" xfId="497"/>
    <cellStyle name="Number8DecimalStyle" xfId="498"/>
    <cellStyle name="Number9DecimalStyle" xfId="499"/>
    <cellStyle name="Ôčíŕíńîâűé [0]_ďđĺäďđ-110_ďđĺäďđ-110 (2)" xfId="500"/>
    <cellStyle name="Œ…‹æØ‚è [0.00]_!!!GO" xfId="501"/>
    <cellStyle name="Œ…‹æØ‚è_!!!GO" xfId="502"/>
    <cellStyle name="Ôèíàíñîâûé [0]_Ëèñò1" xfId="503"/>
    <cellStyle name="Ôèíàíñîâûé_Ëèñò1" xfId="504"/>
    <cellStyle name="Òûñÿ÷è [0]_cogs" xfId="505"/>
    <cellStyle name="Òûñÿ÷è_cogs" xfId="506"/>
    <cellStyle name="Output 2" xfId="507"/>
    <cellStyle name="Output 2 2" xfId="705"/>
    <cellStyle name="Output 3" xfId="508"/>
    <cellStyle name="Output 3 2" xfId="706"/>
    <cellStyle name="Output 4" xfId="509"/>
    <cellStyle name="Output 4 2" xfId="707"/>
    <cellStyle name="Output 5" xfId="510"/>
    <cellStyle name="Output 5 2" xfId="708"/>
    <cellStyle name="Output 6" xfId="511"/>
    <cellStyle name="Output 6 2" xfId="709"/>
    <cellStyle name="paint" xfId="512"/>
    <cellStyle name="per.style" xfId="513"/>
    <cellStyle name="Percent %" xfId="514"/>
    <cellStyle name="Percent % Long Underline" xfId="515"/>
    <cellStyle name="Percent %_Worksheet in  US Financial Statements Ref. Workbook - Single Co" xfId="516"/>
    <cellStyle name="Percent (0)" xfId="517"/>
    <cellStyle name="Percent [0]" xfId="518"/>
    <cellStyle name="Percent [00]" xfId="519"/>
    <cellStyle name="Percent [2]" xfId="520"/>
    <cellStyle name="Percent 0.0%" xfId="521"/>
    <cellStyle name="Percent 0.0% Long Underline" xfId="522"/>
    <cellStyle name="Percent 0.00%" xfId="523"/>
    <cellStyle name="Percent 0.00% Long Underline" xfId="524"/>
    <cellStyle name="Percent 0.00%_5690 Ceiling test for client KZ (1)" xfId="525"/>
    <cellStyle name="Percent 0.000%" xfId="526"/>
    <cellStyle name="Percent 0.000% Long Underline" xfId="527"/>
    <cellStyle name="Percent 11" xfId="528"/>
    <cellStyle name="Percent 16" xfId="529"/>
    <cellStyle name="Percent 2" xfId="530"/>
    <cellStyle name="Percent 2 2" xfId="531"/>
    <cellStyle name="Percent 20" xfId="532"/>
    <cellStyle name="Percent 21" xfId="533"/>
    <cellStyle name="Percent 3" xfId="534"/>
    <cellStyle name="Percent 3 2" xfId="535"/>
    <cellStyle name="Percent 4" xfId="536"/>
    <cellStyle name="Percent 5" xfId="537"/>
    <cellStyle name="PrePop Currency (0)" xfId="538"/>
    <cellStyle name="PrePop Currency (2)" xfId="539"/>
    <cellStyle name="PrePop Units (0)" xfId="540"/>
    <cellStyle name="PrePop Units (1)" xfId="541"/>
    <cellStyle name="PrePop Units (2)" xfId="542"/>
    <cellStyle name="pricing" xfId="543"/>
    <cellStyle name="PSChar" xfId="544"/>
    <cellStyle name="qq" xfId="545"/>
    <cellStyle name="RevList" xfId="546"/>
    <cellStyle name="SEEntry" xfId="547"/>
    <cellStyle name="Separador de milhares [0]_PERSONAL" xfId="548"/>
    <cellStyle name="Separador de milhares_PERSONAL" xfId="549"/>
    <cellStyle name="small" xfId="550"/>
    <cellStyle name="SPOl" xfId="551"/>
    <cellStyle name="Standard__Utopia Index Index und Guidance (Deutsch)" xfId="552"/>
    <cellStyle name="Style 1" xfId="553"/>
    <cellStyle name="Style 1 2" xfId="4"/>
    <cellStyle name="Style 1 3" xfId="554"/>
    <cellStyle name="Style 1 4" xfId="555"/>
    <cellStyle name="Style 1 5" xfId="556"/>
    <cellStyle name="Style 1 6" xfId="557"/>
    <cellStyle name="Style 1 7" xfId="558"/>
    <cellStyle name="Style 1 8" xfId="559"/>
    <cellStyle name="Style 1_расчеты по Ak Erke от кпмг" xfId="560"/>
    <cellStyle name="Style 10" xfId="561"/>
    <cellStyle name="Style 11" xfId="562"/>
    <cellStyle name="Style 12" xfId="563"/>
    <cellStyle name="Style 13" xfId="564"/>
    <cellStyle name="Style 14" xfId="565"/>
    <cellStyle name="Style 2" xfId="566"/>
    <cellStyle name="Style 3" xfId="567"/>
    <cellStyle name="Style 4" xfId="568"/>
    <cellStyle name="Style 5" xfId="569"/>
    <cellStyle name="Style 6" xfId="570"/>
    <cellStyle name="Style 7" xfId="571"/>
    <cellStyle name="Style 8" xfId="572"/>
    <cellStyle name="Style 9" xfId="573"/>
    <cellStyle name="Subtotal" xfId="574"/>
    <cellStyle name="Text Indent A" xfId="575"/>
    <cellStyle name="Text Indent B" xfId="576"/>
    <cellStyle name="Text Indent C" xfId="577"/>
    <cellStyle name="TextStyle" xfId="578"/>
    <cellStyle name="Tickmark" xfId="579"/>
    <cellStyle name="Title 1.0" xfId="580"/>
    <cellStyle name="Title 1.1" xfId="581"/>
    <cellStyle name="Title 1.1.1" xfId="582"/>
    <cellStyle name="Title 2" xfId="583"/>
    <cellStyle name="Title 3" xfId="584"/>
    <cellStyle name="Title 4" xfId="585"/>
    <cellStyle name="Title 5" xfId="586"/>
    <cellStyle name="Title 6" xfId="587"/>
    <cellStyle name="Total 2" xfId="588"/>
    <cellStyle name="Total 2 2" xfId="710"/>
    <cellStyle name="Total 3" xfId="589"/>
    <cellStyle name="Total 3 2" xfId="711"/>
    <cellStyle name="Total 4" xfId="590"/>
    <cellStyle name="Total 4 2" xfId="712"/>
    <cellStyle name="Total 5" xfId="591"/>
    <cellStyle name="Total 5 2" xfId="713"/>
    <cellStyle name="Total 6" xfId="592"/>
    <cellStyle name="Total 6 2" xfId="714"/>
    <cellStyle name="Tusental (0)_E3 short" xfId="593"/>
    <cellStyle name="Tusental_E3 short" xfId="594"/>
    <cellStyle name="URUNKODU" xfId="595"/>
    <cellStyle name="Valuta (0)_E3 short" xfId="596"/>
    <cellStyle name="Valuta_E3 short" xfId="597"/>
    <cellStyle name="Virgül_BİLANÇO" xfId="598"/>
    <cellStyle name="Walutowy [0]_GR (2)" xfId="600"/>
    <cellStyle name="Walutowy_GR (2)" xfId="601"/>
    <cellStyle name="Warning Text 2" xfId="602"/>
    <cellStyle name="Warning Text 3" xfId="603"/>
    <cellStyle name="Warning Text 4" xfId="604"/>
    <cellStyle name="Warning Text 5" xfId="605"/>
    <cellStyle name="Warning Text 6" xfId="606"/>
    <cellStyle name="Акцент1 2" xfId="607"/>
    <cellStyle name="Акцент1 3" xfId="715"/>
    <cellStyle name="Акцент2 2" xfId="608"/>
    <cellStyle name="Акцент2 3" xfId="716"/>
    <cellStyle name="Акцент3 2" xfId="609"/>
    <cellStyle name="Акцент3 3" xfId="717"/>
    <cellStyle name="Акцент4 2" xfId="610"/>
    <cellStyle name="Акцент4 3" xfId="718"/>
    <cellStyle name="Акцент5 2" xfId="611"/>
    <cellStyle name="Акцент5 3" xfId="719"/>
    <cellStyle name="Акцент6 2" xfId="612"/>
    <cellStyle name="Акцент6 3" xfId="720"/>
    <cellStyle name="Ввод  2" xfId="613"/>
    <cellStyle name="Ввод  3" xfId="721"/>
    <cellStyle name="Виталий" xfId="614"/>
    <cellStyle name="Виталий 2" xfId="722"/>
    <cellStyle name="Вывод 2" xfId="615"/>
    <cellStyle name="Вывод 3" xfId="723"/>
    <cellStyle name="Вычисление 2" xfId="616"/>
    <cellStyle name="Вычисление 3" xfId="724"/>
    <cellStyle name="Гиперссылка 2" xfId="617"/>
    <cellStyle name="Заголовок 1 2" xfId="618"/>
    <cellStyle name="Заголовок 1 3" xfId="725"/>
    <cellStyle name="Заголовок 2 2" xfId="619"/>
    <cellStyle name="Заголовок 2 3" xfId="726"/>
    <cellStyle name="Заголовок 3 2" xfId="620"/>
    <cellStyle name="Заголовок 3 3" xfId="727"/>
    <cellStyle name="Заголовок 4 2" xfId="621"/>
    <cellStyle name="Заголовок 4 3" xfId="728"/>
    <cellStyle name="Итог 2" xfId="622"/>
    <cellStyle name="Итог 3" xfId="729"/>
    <cellStyle name="КАНДАГАЧ тел3-33-96" xfId="623"/>
    <cellStyle name="Контрольная ячейка 2" xfId="624"/>
    <cellStyle name="Контрольная ячейка 3" xfId="730"/>
    <cellStyle name="Мой" xfId="625"/>
    <cellStyle name="Название 2" xfId="626"/>
    <cellStyle name="Название 3" xfId="731"/>
    <cellStyle name="Нейтральный 2" xfId="627"/>
    <cellStyle name="Нейтральный 3" xfId="732"/>
    <cellStyle name="Обычный" xfId="0" builtinId="0"/>
    <cellStyle name="Обычный 2" xfId="8"/>
    <cellStyle name="Обычный 2 2" xfId="7"/>
    <cellStyle name="Обычный 2 3" xfId="733"/>
    <cellStyle name="Обычный 3" xfId="628"/>
    <cellStyle name="Обычный 4" xfId="629"/>
    <cellStyle name="Обычный 5" xfId="734"/>
    <cellStyle name="Плохой 2" xfId="630"/>
    <cellStyle name="Плохой 3" xfId="735"/>
    <cellStyle name="Пояснение 2" xfId="631"/>
    <cellStyle name="Пояснение 3" xfId="736"/>
    <cellStyle name="Примечание 2" xfId="632"/>
    <cellStyle name="Примечание 3" xfId="737"/>
    <cellStyle name="Процентный 2" xfId="633"/>
    <cellStyle name="Процентный 3" xfId="649"/>
    <cellStyle name="Связанная ячейка 2" xfId="634"/>
    <cellStyle name="Связанная ячейка 3" xfId="738"/>
    <cellStyle name="Стиль 1" xfId="635"/>
    <cellStyle name="Стиль_названий" xfId="636"/>
    <cellStyle name="Субсчет" xfId="637"/>
    <cellStyle name="Субсчет 2" xfId="739"/>
    <cellStyle name="Текст предупреждения 2" xfId="638"/>
    <cellStyle name="Текст предупреждения 3" xfId="740"/>
    <cellStyle name="Текстовый" xfId="639"/>
    <cellStyle name="Тысячи [0]" xfId="640"/>
    <cellStyle name="Тысячи_010SN05" xfId="641"/>
    <cellStyle name="Үђғһ‹һ‚һљ1" xfId="642"/>
    <cellStyle name="Үђғһ‹һ‚һљ2" xfId="643"/>
    <cellStyle name="Финансовый" xfId="1" builtinId="3"/>
    <cellStyle name="Финансовый [0] 2" xfId="741"/>
    <cellStyle name="Финансовый 2" xfId="5"/>
    <cellStyle name="Финансовый 3" xfId="6"/>
    <cellStyle name="Финансовый 3 3" xfId="650"/>
    <cellStyle name="Финансовый 4" xfId="648"/>
    <cellStyle name="Хороший 2" xfId="644"/>
    <cellStyle name="Хороший 3" xfId="742"/>
    <cellStyle name="Числовой" xfId="645"/>
    <cellStyle name="Џђһ–…қ’қ›ү" xfId="646"/>
    <cellStyle name="Џђћ–…ќ’ќ›‰" xfId="647"/>
  </cellStyles>
  <dxfs count="0"/>
  <tableStyles count="0" defaultTableStyle="TableStyleMedium9" defaultPivotStyle="PivotStyleLight16"/>
  <colors>
    <mruColors>
      <color rgb="FFCCFFCC"/>
      <color rgb="FFCCECFF"/>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balmusin\My%20Documents\Clients\FINCA\FINCA\Documents%20and%20Settings\Administrator\Desktop\other\Sever\PBC\Taxes\My%20Documents\Marcel\Personal\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s>
    <sheetDataSet>
      <sheetData sheetId="0"/>
      <sheetData sheetId="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Test of FA Installation"/>
      <sheetName val="Additions"/>
      <sheetName val="% threshhold(salary)"/>
      <sheetName val="P&amp;L"/>
      <sheetName val="Provisions"/>
      <sheetName val="breakdown"/>
      <sheetName val="Rollforward"/>
      <sheetName val="FAR 04"/>
      <sheetName val="PP&amp;E mvt for 2003"/>
      <sheetName val="COS calculation"/>
      <sheetName val="Spreadsheet # 2"/>
      <sheetName val="FA depreciation"/>
      <sheetName val="Additions testing"/>
      <sheetName val="Movement schedule"/>
      <sheetName val="depreciation testing"/>
      <sheetName val="Credit lines - PBC"/>
      <sheetName val="Accrued interest - PBC"/>
      <sheetName val="BD"/>
      <sheetName val="LBO Model"/>
      <sheetName val="misc"/>
      <sheetName val="Info"/>
      <sheetName val="Movements"/>
      <sheetName val="Disclosure"/>
      <sheetName val="Anlagevermögen"/>
      <sheetName val="П_макросы"/>
      <sheetName val="Собственный капитал"/>
      <sheetName val="9-1"/>
      <sheetName val="4"/>
      <sheetName val="1-1"/>
      <sheetName val="1"/>
      <sheetName val="д.7.001"/>
      <sheetName val="XREF"/>
      <sheetName val="Movement"/>
      <sheetName val="HideSheet"/>
      <sheetName val="База"/>
      <sheetName val="7"/>
      <sheetName val="10"/>
      <sheetName val="Список документов"/>
      <sheetName val="Hidden"/>
      <sheetName val="Worksheet in (C) 8755 Depreciat"/>
      <sheetName val="Sheet1"/>
      <sheetName val="Форма2"/>
      <sheetName val="Курсы"/>
      <sheetName val="ВСДС_1 (MAIN)"/>
      <sheetName val="FES"/>
      <sheetName val="Threshold Table"/>
      <sheetName val="700-H"/>
      <sheetName val="Dictionaries"/>
      <sheetName val="Параметры"/>
      <sheetName val="Доходы и расходы"/>
      <sheetName val="Вспомогательный"/>
      <sheetName val="Цены"/>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Rollforward"/>
      <sheetName val="P&amp;L"/>
      <sheetName val="Provisions"/>
      <sheetName val="breakdown"/>
      <sheetName val="FA depreciation"/>
      <sheetName val="Test of FA Installation"/>
      <sheetName val="Additions"/>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s>
    <sheetDataSet>
      <sheetData sheetId="0" refreshError="1">
        <row r="15">
          <cell r="D15" t="str">
            <v>GL</v>
          </cell>
        </row>
        <row r="44">
          <cell r="C44">
            <v>620764.84000000008</v>
          </cell>
          <cell r="D44" t="str">
            <v>!</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sheetData sheetId="95"/>
      <sheetData sheetId="96">
        <row r="3">
          <cell r="A3">
            <v>25461.85</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XLR_NoRangeSheet"/>
      <sheetName val="ATI"/>
      <sheetName val="Курсы"/>
      <sheetName val="Test"/>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справка"/>
      <sheetName val="ОборБалФормОтч"/>
      <sheetName val="ТитулЛистОтч"/>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1Утв ТК  Capex 07 "/>
      <sheetName val="3310"/>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s>
    <sheetDataSet>
      <sheetData sheetId="0">
        <row r="2">
          <cell r="E2">
            <v>139.41</v>
          </cell>
        </row>
      </sheetData>
      <sheetData sheetId="1"/>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Sheet1"/>
      <sheetName val="НДПИ"/>
      <sheetName val="  2.3.2"/>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нояб 08"/>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SMSTemp"/>
      <sheetName val="МО 0012"/>
      <sheetName val="д.7.001"/>
      <sheetName val="СписокТЭП"/>
      <sheetName val="Форма2"/>
      <sheetName val="ИзменяемыеДанные"/>
      <sheetName val="СЦЕНАРН УСЛ"/>
      <sheetName val="СПгнг"/>
      <sheetName val="ДДСАБ"/>
      <sheetName val="ДДСККБ"/>
      <sheetName val="P&amp;L"/>
      <sheetName val="Provisions"/>
      <sheetName val="ОборБалФормОтч"/>
      <sheetName val="Статьи"/>
      <sheetName val="1 класс"/>
      <sheetName val="2 класс"/>
      <sheetName val="3 класс"/>
      <sheetName val="4 класс"/>
      <sheetName val="5 класс"/>
      <sheetName val="10Cash"/>
      <sheetName val="Rollforward"/>
      <sheetName val="ниигкр"/>
      <sheetName val="класс"/>
      <sheetName val="#ССЫЛКА"/>
      <sheetName val="FES"/>
      <sheetName val="База"/>
      <sheetName val="из сем"/>
      <sheetName val="Пр3"/>
      <sheetName val="I KEY INFORMATION"/>
      <sheetName val="t0_name"/>
      <sheetName val="поставка сравн13"/>
      <sheetName val="OBL_CRED_30-06-97.XLS"/>
      <sheetName val="ТитулЛистОтч"/>
      <sheetName val="ОТиТБ"/>
      <sheetName val="факт 2005 г."/>
      <sheetName val="Лист2"/>
      <sheetName val="Water trucking 2005"/>
      <sheetName val="Ввод"/>
      <sheetName val="2в"/>
      <sheetName val="60701"/>
      <sheetName val="Движение ОС"/>
      <sheetName val="Cash CCI Detail"/>
      <sheetName val="depreciation testing"/>
      <sheetName val="N-200.1"/>
      <sheetName val="N-500.1"/>
      <sheetName val="тариф"/>
      <sheetName val="#REF!"/>
      <sheetName val="\USER\MANAT\CREDITY\REGION\ARHI"/>
      <sheetName val="8210.09"/>
      <sheetName val="ОС и ИН (120)"/>
      <sheetName val="технический-НЕ УДАЛЯТЬ"/>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KCC"/>
      <sheetName val="Расчет_Ин"/>
      <sheetName val="PIT&amp;PP(2)"/>
      <sheetName val="general"/>
      <sheetName val="U2.102-5217,2207,2217"/>
      <sheetName val="B 1"/>
      <sheetName val="SETUP"/>
      <sheetName val="A 100"/>
      <sheetName val="клинкер"/>
      <sheetName val="A-20"/>
      <sheetName val="Ссудный портфель"/>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Apogei_2001_6_LS"/>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s>
    <sheetDataSet>
      <sheetData sheetId="0"/>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I-Index"/>
      <sheetName val="B-4"/>
      <sheetName val="Final_2003-02_Kmod8_02"/>
      <sheetName val="Input"/>
      <sheetName val="TB 30.11"/>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REF"/>
      <sheetName val="Saisie obligatoire"/>
      <sheetName val="Расчет_Ин"/>
      <sheetName val="ИнвестицииСвод"/>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s>
    <sheetDataSet>
      <sheetData sheetId="0">
        <row r="3">
          <cell r="B3" t="str">
            <v>Bogatyr Access Komir</v>
          </cell>
        </row>
      </sheetData>
      <sheetData sheetId="1"/>
      <sheetData sheetId="2"/>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Controls"/>
      <sheetName val="Debt Profile"/>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WORKSHEET"/>
      <sheetName val="CMA Calculations- R Factor"/>
      <sheetName val="CMA Calculations- Figure 5440.1"/>
      <sheetName val="д.7.001"/>
      <sheetName val="ЦентрЗатр"/>
      <sheetName val="Disclosure"/>
      <sheetName val="F-2.1"/>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PYTB"/>
      <sheetName val="Selection"/>
      <sheetName val="Загрузка "/>
      <sheetName val="SMSTemp"/>
      <sheetName val="Sheet3"/>
      <sheetName val="P9-BS by Co"/>
      <sheetName val="МО 0012"/>
      <sheetName val="Final_1145"/>
      <sheetName val="chiet tinh"/>
      <sheetName val="Sheet1"/>
      <sheetName val="fish"/>
      <sheetName val="Anlagevermögen"/>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KONSOLID"/>
      <sheetName val="Aug"/>
      <sheetName val="July"/>
      <sheetName val="June"/>
      <sheetName val="May"/>
      <sheetName val="Sept"/>
      <sheetName val="admin"/>
      <sheetName val="База"/>
      <sheetName val="ОборБалФормОтч"/>
      <sheetName val="FDREPORT"/>
      <sheetName val="Resource Sheet"/>
      <sheetName val="Main Sheet"/>
      <sheetName val="Управление"/>
      <sheetName val="3НК"/>
      <sheetName val="7.1"/>
      <sheetName val="KazCopper"/>
      <sheetName val="FMLK"/>
      <sheetName val="\\$NDS\.EFES_KARAGANDA_SYS.ESY\"/>
      <sheetName val="IFRS FS"/>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title"/>
      <sheetName val="profit &amp; loss"/>
      <sheetName val="balance sheet"/>
      <sheetName val="Лист3"/>
      <sheetName val="B-4"/>
      <sheetName val="Securities"/>
      <sheetName val="[FAAL68.XLS][FAAL68.XLS][FAAL68"/>
      <sheetName val="[FAAL68.XLS][FAAL68.XLS]\\$NDS\"/>
      <sheetName val="X-rates"/>
      <sheetName val="BS"/>
      <sheetName val="IS"/>
      <sheetName val="ао"/>
      <sheetName val="StagesReport"/>
      <sheetName val="Bench Data"/>
      <sheetName val="Cost Sheet"/>
      <sheetName val="Control"/>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XREF"/>
      <sheetName val="summary"/>
      <sheetName val="References"/>
      <sheetName val="8180 (8181,8182)"/>
      <sheetName val="8082"/>
      <sheetName val="8250"/>
      <sheetName val="8140"/>
      <sheetName val="8070"/>
      <sheetName val="8145"/>
      <sheetName val="8200"/>
      <sheetName val="8113"/>
      <sheetName val="8210"/>
      <sheetName val="Products"/>
      <sheetName val="Аукцион_-_форма"/>
      <sheetName val="8180_(8181,8182)"/>
      <sheetName val="Аукцион_-_форма1"/>
      <sheetName val="8180_(8181,8182)1"/>
      <sheetName val="IS"/>
      <sheetName val="Сводная"/>
      <sheetName val="Актив(1)"/>
      <sheetName val="Лист2"/>
      <sheetName val="Cash CCI Detail"/>
      <sheetName val="XLR_NoRangeSheet"/>
      <sheetName val="валюта"/>
      <sheetName val="Форма2"/>
      <sheetName val="Статьи"/>
      <sheetName val="ТД РАП"/>
      <sheetName val="Links"/>
      <sheetName val="Lead"/>
      <sheetName val="Переоценка сроч"/>
      <sheetName val="breakdown"/>
      <sheetName val="FA depreciation"/>
      <sheetName val="KEGOC - Global"/>
      <sheetName val="Sarbai MES"/>
      <sheetName val="Б.мчас (П)"/>
      <sheetName val="д.7.001"/>
      <sheetName val="1 вариант  2009 "/>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поставка сравн13"/>
      <sheetName val="#ССЫЛКА"/>
      <sheetName val="Gzb_1"/>
      <sheetName val="Форма1"/>
      <sheetName val="ЯНВАРЬ"/>
      <sheetName val="Prelim Cost"/>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курсы"/>
      <sheetName val="OS"/>
      <sheetName val="Движение финансов"/>
      <sheetName val="Intercompany transactions"/>
      <sheetName val="1450"/>
      <sheetName val="Tickmarks"/>
      <sheetName val="Бонды стр.341"/>
      <sheetName val="Criterion Range"/>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13А ГЭП-анализ"/>
      <sheetName val="Нормативы"/>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
          <cell r="A1">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ow r="1">
          <cell r="A1">
            <v>0</v>
          </cell>
        </row>
      </sheetData>
      <sheetData sheetId="58">
        <row r="1">
          <cell r="A1">
            <v>0</v>
          </cell>
        </row>
      </sheetData>
      <sheetData sheetId="59">
        <row r="1">
          <cell r="A1">
            <v>0</v>
          </cell>
        </row>
      </sheetData>
      <sheetData sheetId="60">
        <row r="1">
          <cell r="A1">
            <v>0</v>
          </cell>
        </row>
      </sheetData>
      <sheetData sheetId="61">
        <row r="1">
          <cell r="A1">
            <v>0</v>
          </cell>
        </row>
      </sheetData>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Бюджет"/>
      <sheetName val="Random Report"/>
      <sheetName val="Sheet3"/>
      <sheetName val="SMSTemp"/>
      <sheetName val="XLR_NoRangeSheet"/>
      <sheetName val="Anlageverm_gen"/>
      <sheetName val="Threshold Table"/>
      <sheetName val="Hidden"/>
      <sheetName val="д.7.001"/>
      <sheetName val="Links"/>
      <sheetName val="General"/>
      <sheetName val="Data Validation"/>
      <sheetName val="Pro Forma"/>
      <sheetName val="Inputs"/>
      <sheetName val="Mkt Cap"/>
      <sheetName val="INPUT"/>
      <sheetName val="PIT&amp;PP(2)"/>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SA Procedures"/>
      <sheetName val="MetaData"/>
      <sheetName val="KGC - Centerra GL Code Mapping"/>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Курсы валют ЦБ"/>
      <sheetName val="СЭЛТ"/>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nlagevermögen"/>
      <sheetName val="A-20"/>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CON-OST"/>
      <sheetName val="01.01.05"/>
      <sheetName val="std tabel"/>
      <sheetName val="Settings"/>
      <sheetName val="SQL-Table"/>
      <sheetName val="lookups"/>
      <sheetName val="Book Adjustment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misc"/>
      <sheetName val="RestrVB"/>
      <sheetName val="RJE_97"/>
      <sheetName val="RJE_98"/>
      <sheetName val="Equity_roll_98"/>
      <sheetName val="AJE_99"/>
      <sheetName val="RJE_99"/>
      <sheetName val="Equity_roll_99"/>
      <sheetName val="RJE_971"/>
      <sheetName val="RJE_981"/>
      <sheetName val="Equity_roll_981"/>
      <sheetName val="AJE_991"/>
      <sheetName val="RJE_991"/>
      <sheetName val="Equity_roll_991"/>
      <sheetName val="База"/>
      <sheetName val="Anlagevermögen"/>
      <sheetName val="ЯНВАРЬ"/>
      <sheetName val="yO302.1"/>
      <sheetName val="Income Statement"/>
      <sheetName val="Tabeller"/>
      <sheetName val="SMSTemp"/>
      <sheetName val="Sheet1"/>
      <sheetName val="2002"/>
      <sheetName val="Combined"/>
      <sheetName val="Bal Sheet"/>
      <sheetName val="Data"/>
      <sheetName val="Bal Sheet 2322.1"/>
      <sheetName val="1 класс"/>
      <sheetName val="2 класс"/>
      <sheetName val="3 класс"/>
      <sheetName val="4 класс"/>
      <sheetName val="5 класс"/>
      <sheetName val="Cash Flow - 2004 Workings"/>
      <sheetName val="Contents"/>
      <sheetName val="Loans_010107"/>
      <sheetName val="U2.1010"/>
      <sheetName val="客戶清單customer list"/>
      <sheetName val="HKM RTC Crude costs"/>
      <sheetName val="F-1,2,3_97"/>
      <sheetName val="JobDetails"/>
      <sheetName val="Ratios"/>
      <sheetName val="Balance Sheet"/>
      <sheetName val="группа"/>
      <sheetName val="Workings"/>
      <sheetName val="Macroeconomic Assumptions"/>
      <sheetName val="RestrMicro"/>
      <sheetName val="RestrSprint"/>
      <sheetName val="Employee"/>
      <sheetName val="Проводки'02"/>
      <sheetName val="Threshold Table"/>
      <sheetName val="Chart"/>
      <sheetName val="FAB별"/>
      <sheetName val="Prelim Cost"/>
      <sheetName val="I-Index"/>
      <sheetName val="Карточки"/>
      <sheetName val="Hidden"/>
      <sheetName val="КР з.ч"/>
      <sheetName val="Cash CCI Detail"/>
      <sheetName val="Summary of Misstatements"/>
      <sheetName val="std tabel"/>
      <sheetName val="EVA"/>
      <sheetName val="Info"/>
      <sheetName val="Currencies"/>
      <sheetName val="01.01.05"/>
      <sheetName val="cover"/>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90">
          <cell r="BA90">
            <v>4405391</v>
          </cell>
        </row>
      </sheetData>
      <sheetData sheetId="100"/>
      <sheetData sheetId="101"/>
      <sheetData sheetId="102"/>
      <sheetData sheetId="103"/>
      <sheetData sheetId="104"/>
      <sheetData sheetId="10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исп.см."/>
      <sheetName val="BAL_ЗернЛК"/>
      <sheetName val="TB 30.11"/>
      <sheetName val="PIT&amp;PP(2)"/>
      <sheetName val="GENERAL ACT."/>
      <sheetName val="BOQ"/>
      <sheetName val="Param"/>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Prelim Cost"/>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B 1"/>
      <sheetName val="A 100"/>
      <sheetName val="std tabel"/>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Drilling 1"/>
      <sheetName val="31.05.04"/>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Итог"/>
      <sheetName val="1"/>
      <sheetName val="2"/>
      <sheetName val="3"/>
      <sheetName val="4"/>
      <sheetName val="MES"/>
      <sheetName val="Sheet1"/>
      <sheetName val="BS"/>
      <sheetName val="misc"/>
      <sheetName val="KGC Operations Costs"/>
      <sheetName val="Production Data Input"/>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Summator"/>
      <sheetName val="Продажи реальные и прогноз 20 л"/>
      <sheetName val="CAPEX"/>
      <sheetName val="ToC"/>
      <sheetName val="InputTI"/>
      <sheetName val="Checks"/>
      <sheetName val="Labor"/>
      <sheetName val="P&amp;L"/>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A-20"/>
      <sheetName val="GAAP TB 31.12.01  detail p&amp;l"/>
      <sheetName val="Форма2"/>
      <sheetName val="2008"/>
      <sheetName val="2009"/>
      <sheetName val="P9-BS by Co"/>
      <sheetName val="SMSTemp"/>
      <sheetName val="t0_name"/>
      <sheetName val="GAAP TB 30.08.01  detail p&amp;l"/>
      <sheetName val="ремонт 25"/>
      <sheetName val="TB"/>
      <sheetName val="PR CN"/>
      <sheetName val="K_760"/>
      <sheetName val="L&amp;E"/>
      <sheetName val="Assumptions"/>
      <sheetName val="definitions"/>
      <sheetName val="16"/>
      <sheetName val="12"/>
      <sheetName val="10"/>
      <sheetName val="22"/>
      <sheetName val="IS"/>
      <sheetName val="Общая информация"/>
      <sheetName val="Def"/>
      <sheetName val="из сем"/>
      <sheetName val="6 NK"/>
      <sheetName val="факс(2005-20гг.)"/>
      <sheetName val="PKF-2005"/>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Summary"/>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Param"/>
      <sheetName val="GB-5-4.2"/>
      <sheetName val="G"/>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s>
    <sheetDataSet>
      <sheetData sheetId="0"/>
      <sheetData sheetId="1"/>
      <sheetData sheetId="2"/>
      <sheetData sheetId="3"/>
      <sheetData sheetId="4"/>
      <sheetData sheetId="5"/>
      <sheetData sheetId="6"/>
      <sheetData sheetId="7"/>
      <sheetData sheetId="8"/>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s>
    <sheetDataSet>
      <sheetData sheetId="0">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K1" t="str">
            <v>PY1</v>
          </cell>
        </row>
        <row r="3">
          <cell r="K3">
            <v>19172</v>
          </cell>
        </row>
        <row r="4">
          <cell r="K4">
            <v>0</v>
          </cell>
        </row>
        <row r="5">
          <cell r="K5">
            <v>0</v>
          </cell>
        </row>
        <row r="6">
          <cell r="K6">
            <v>0</v>
          </cell>
        </row>
        <row r="7">
          <cell r="K7">
            <v>19172</v>
          </cell>
        </row>
        <row r="9">
          <cell r="K9">
            <v>2584</v>
          </cell>
        </row>
        <row r="10">
          <cell r="K10">
            <v>2584</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Данные"/>
      <sheetName val="ФКТ OE"/>
      <sheetName val="ФКТ OI"/>
      <sheetName val="Securities"/>
      <sheetName val="U-ZR_AT1.XLS"/>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s>
    <sheetDataSet>
      <sheetData sheetId="0" refreshError="1">
        <row r="11">
          <cell r="E11">
            <v>2005009</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Teh"/>
      <sheetName val="KAZAK RECO ST 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D_Opex"/>
      <sheetName val="Планы"/>
      <sheetName val="PIT&amp;PP(2)"/>
      <sheetName val="fish"/>
      <sheetName val="std tabel"/>
      <sheetName val="July_03_Pg8"/>
      <sheetName val="Opening"/>
      <sheetName val="по связ карточки"/>
      <sheetName val="FS-97"/>
      <sheetName val="CPI"/>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Pro Forma"/>
      <sheetName val="Inputs"/>
      <sheetName val="INTRODUC"/>
      <sheetName val="General"/>
      <sheetName val="Eqty"/>
      <sheetName val="Pro_Forma"/>
      <sheetName val="Pro_Forma1"/>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Итог"/>
      <sheetName val="2"/>
      <sheetName val="3"/>
      <sheetName val="4"/>
      <sheetName val="MES"/>
      <sheetName val="Sheet1"/>
      <sheetName val="Adjustments"/>
      <sheetName val="Threshold Table"/>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Hidden"/>
      <sheetName val="Settings"/>
      <sheetName val="п 15"/>
      <sheetName val="tr"/>
      <sheetName val="Links"/>
      <sheetName val="Lead"/>
      <sheetName val="Reference"/>
      <sheetName val="Production_Ref Q-1-3"/>
      <sheetName val="WBS elements RS-v.02A"/>
      <sheetName val="2.2 ОтклОТМ"/>
      <sheetName val="1.3.2 ОТМ"/>
      <sheetName val="Предпр"/>
      <sheetName val="ЦентрЗатр"/>
      <sheetName val="ЕдИзм"/>
      <sheetName val="Курс.разн КТЖ"/>
      <sheetName val="КР материалы"/>
      <sheetName val="plan"/>
      <sheetName val="Настройка"/>
      <sheetName val="д.7.001"/>
      <sheetName val="Rollforward {pbe}"/>
      <sheetName val="Allow - SR&amp;D"/>
      <sheetName val="Info"/>
      <sheetName val="Summary"/>
      <sheetName val="SA Procedures"/>
      <sheetName val="MetaData"/>
      <sheetName val="BS"/>
      <sheetName val="misc"/>
      <sheetName val="Securities"/>
      <sheetName val="КР з.ч"/>
      <sheetName val="Справочно"/>
      <sheetName val="DATA"/>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SMSTemp"/>
      <sheetName val="Anlagevermögen"/>
      <sheetName val="Планы"/>
      <sheetName val="XLR_NoRangeSheet"/>
      <sheetName val="Settings"/>
      <sheetName val="std tabel"/>
      <sheetName val="fish"/>
      <sheetName val="Links"/>
      <sheetName val="Lead"/>
      <sheetName val="July_03_Pg8"/>
      <sheetName val="26.Prepaid expenses"/>
      <sheetName val="Статьи"/>
      <sheetName val="GAAP TB 30.09.01  detail p&amp;l"/>
      <sheetName val="Store"/>
      <sheetName val="PBC_Cut-off"/>
      <sheetName val="Выбор"/>
      <sheetName val="Product Assumptions"/>
      <sheetName val="Перечень связанных сторон"/>
      <sheetName val="Product_Assumptions"/>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Post Frac"/>
      <sheetName val="IPR"/>
      <sheetName val="Структура группы"/>
      <sheetName val="CaratPrévisions "/>
      <sheetName val="CaratRM99Division "/>
      <sheetName val="CaratRMDivision"/>
      <sheetName val="CaratRSBDivision"/>
      <sheetName val="Выбор сценария"/>
      <sheetName val="2.2 ОтклОТМ"/>
      <sheetName val="1.3.2 ОТМ"/>
      <sheetName val="Securities"/>
      <sheetName val="Cover sheet"/>
      <sheetName val="KCC"/>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Inputs"/>
      <sheetName val="FA Movement Kyrg"/>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Anlagevermögen"/>
      <sheetName val="Securities"/>
      <sheetName val="ЦентрЗатр"/>
      <sheetName val="ЕдИзм"/>
      <sheetName val="Предпр"/>
      <sheetName val="Data-in"/>
      <sheetName val="БПО"/>
      <sheetName val="тран2"/>
      <sheetName val="8"/>
      <sheetName val="IS"/>
      <sheetName val="BS"/>
      <sheetName val="Лист2"/>
      <sheetName val="орех"/>
      <sheetName val="ПКОП_3_100%"/>
      <sheetName val="ПКОП_2_100%"/>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 threshhold(salary)"/>
      <sheetName val="Breakdown of guarantees"/>
      <sheetName val="B 1"/>
      <sheetName val="A 100"/>
      <sheetName val="Статьи"/>
      <sheetName val="breakdown"/>
      <sheetName val="FA depreciation"/>
      <sheetName val="Inputs"/>
      <sheetName val="LBO Model"/>
      <sheetName val="Comps"/>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KGC Operations Costs"/>
      <sheetName val="Бонды стр.341"/>
      <sheetName val="Datasheet"/>
      <sheetName val="C 25"/>
      <sheetName val="P&amp;L"/>
      <sheetName val="Provisions"/>
      <sheetName val="9-1"/>
      <sheetName val="COS calculation"/>
      <sheetName val=" threshold (2)"/>
      <sheetName val=""/>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LME_prices"/>
      <sheetName val="Movement"/>
      <sheetName val="FS"/>
      <sheetName val="Transformation table  2002"/>
      <sheetName val="Intercompany transactions"/>
      <sheetName val="свод"/>
      <sheetName val="Securities"/>
      <sheetName val="Def"/>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Rollfwd PBC"/>
      <sheetName val="Additions"/>
      <sheetName val="ввод-вывод ОС авг2004- 2005"/>
      <sheetName val="Hidden"/>
      <sheetName val="сброс"/>
      <sheetName val="material realised"/>
      <sheetName val="electricity"/>
      <sheetName val="Balance Sheet"/>
      <sheetName val="FES"/>
      <sheetName val="Добыча нефти4"/>
      <sheetName val="FA movement schedule"/>
      <sheetName val="FA_summary"/>
      <sheetName val="B 1"/>
      <sheetName val="A 100"/>
      <sheetName val="База"/>
      <sheetName val="Сеть"/>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Additions testing"/>
      <sheetName val="Movement schedule"/>
      <sheetName val="depreciation testing"/>
      <sheetName val="FA Movement "/>
      <sheetName val="Test of FA Installation"/>
      <sheetName val="Additions"/>
      <sheetName val="Spreadsheet # 2"/>
      <sheetName val="FAR 04"/>
      <sheetName val="sonde_ 31-12-2006"/>
      <sheetName val="Rollforward"/>
      <sheetName val="B"/>
      <sheetName val="Transformation table  2002"/>
      <sheetName val="FS"/>
      <sheetName val="10Cash"/>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K-800 Imp. test"/>
      <sheetName val="21"/>
      <sheetName val="FA Movement "/>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Brdwn"/>
      <sheetName val="Tax consolidation"/>
      <sheetName val="List of payments"/>
      <sheetName val="9m CMA"/>
      <sheetName val="Q4 CMA"/>
      <sheetName val="Average figures calculation"/>
      <sheetName val="Trial Balance"/>
      <sheetName val="plan s4etov"/>
      <sheetName val="Summary (COS)"/>
      <sheetName val="BS"/>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XFC42"/>
  <sheetViews>
    <sheetView showGridLines="0" tabSelected="1" zoomScaleNormal="100" workbookViewId="0">
      <selection activeCell="A2" sqref="A2:H3"/>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39</v>
      </c>
      <c r="B1" s="1"/>
      <c r="C1" s="3"/>
      <c r="D1" s="3"/>
      <c r="E1" s="3"/>
    </row>
    <row r="2" spans="1:9">
      <c r="A2" s="90" t="s">
        <v>116</v>
      </c>
      <c r="B2" s="90"/>
      <c r="C2" s="91"/>
      <c r="D2" s="91"/>
      <c r="E2" s="91"/>
      <c r="F2" s="91"/>
      <c r="G2" s="91"/>
      <c r="H2" s="92"/>
    </row>
    <row r="3" spans="1:9">
      <c r="A3" s="91"/>
      <c r="B3" s="91"/>
      <c r="C3" s="91"/>
      <c r="D3" s="91"/>
      <c r="E3" s="91"/>
      <c r="F3" s="91"/>
      <c r="G3" s="91"/>
      <c r="H3" s="92"/>
    </row>
    <row r="4" spans="1:9">
      <c r="D4" s="5"/>
      <c r="E4" s="5"/>
    </row>
    <row r="5" spans="1:9" ht="63.75">
      <c r="A5" s="4"/>
      <c r="B5" s="87" t="s">
        <v>89</v>
      </c>
      <c r="C5" s="7" t="s">
        <v>114</v>
      </c>
      <c r="D5" s="8"/>
      <c r="E5" s="7" t="s">
        <v>115</v>
      </c>
      <c r="G5" s="7"/>
      <c r="H5" s="8"/>
      <c r="I5" s="7"/>
    </row>
    <row r="6" spans="1:9" ht="25.5">
      <c r="A6" s="17" t="s">
        <v>59</v>
      </c>
      <c r="B6" s="89">
        <v>4</v>
      </c>
      <c r="C6" s="10">
        <v>154295805</v>
      </c>
      <c r="D6" s="10"/>
      <c r="E6" s="10">
        <v>76141770</v>
      </c>
      <c r="G6" s="10"/>
      <c r="H6" s="10"/>
      <c r="I6" s="10"/>
    </row>
    <row r="7" spans="1:9">
      <c r="A7" s="17" t="s">
        <v>1</v>
      </c>
      <c r="B7" s="88">
        <v>4</v>
      </c>
      <c r="C7" s="10">
        <v>-71563359</v>
      </c>
      <c r="D7" s="10"/>
      <c r="E7" s="10">
        <v>-36141997</v>
      </c>
      <c r="G7" s="10"/>
      <c r="H7" s="10"/>
      <c r="I7" s="10"/>
    </row>
    <row r="8" spans="1:9">
      <c r="A8" s="14" t="s">
        <v>2</v>
      </c>
      <c r="B8" s="88">
        <v>4</v>
      </c>
      <c r="C8" s="18">
        <f>SUM(C6:C7)</f>
        <v>82732446</v>
      </c>
      <c r="D8" s="19"/>
      <c r="E8" s="18">
        <f>SUM(E6:E7)</f>
        <v>39999773</v>
      </c>
      <c r="G8" s="18"/>
      <c r="H8" s="19"/>
      <c r="I8" s="18"/>
    </row>
    <row r="9" spans="1:9">
      <c r="A9" s="17" t="s">
        <v>3</v>
      </c>
      <c r="B9" s="88">
        <v>5</v>
      </c>
      <c r="C9" s="10">
        <v>22430103</v>
      </c>
      <c r="D9" s="10"/>
      <c r="E9" s="10">
        <v>21190325</v>
      </c>
      <c r="G9" s="10"/>
      <c r="H9" s="10"/>
      <c r="I9" s="10"/>
    </row>
    <row r="10" spans="1:9">
      <c r="A10" s="17" t="s">
        <v>4</v>
      </c>
      <c r="B10" s="88"/>
      <c r="C10" s="10">
        <v>-7144717</v>
      </c>
      <c r="D10" s="10"/>
      <c r="E10" s="10">
        <v>-5171345</v>
      </c>
      <c r="G10" s="10"/>
      <c r="H10" s="10"/>
      <c r="I10" s="10"/>
    </row>
    <row r="11" spans="1:9">
      <c r="A11" s="14" t="s">
        <v>5</v>
      </c>
      <c r="B11" s="88"/>
      <c r="C11" s="18">
        <f>SUM(C9:C10)</f>
        <v>15285386</v>
      </c>
      <c r="D11" s="19"/>
      <c r="E11" s="18">
        <f>SUM(E9:E10)</f>
        <v>16018980</v>
      </c>
      <c r="G11" s="18"/>
      <c r="H11" s="19"/>
      <c r="I11" s="18"/>
    </row>
    <row r="12" spans="1:9" ht="51">
      <c r="A12" s="17" t="s">
        <v>125</v>
      </c>
      <c r="B12" s="88">
        <v>6</v>
      </c>
      <c r="C12" s="10">
        <v>9531905</v>
      </c>
      <c r="D12" s="10"/>
      <c r="E12" s="10">
        <v>-2332211</v>
      </c>
      <c r="F12" s="3">
        <v>-3161186</v>
      </c>
      <c r="G12" s="10"/>
      <c r="H12" s="10"/>
      <c r="I12" s="10"/>
    </row>
    <row r="13" spans="1:9">
      <c r="A13" s="17" t="s">
        <v>50</v>
      </c>
      <c r="B13" s="88">
        <v>7</v>
      </c>
      <c r="C13" s="10">
        <v>18639118</v>
      </c>
      <c r="D13" s="10"/>
      <c r="E13" s="10">
        <v>24309137</v>
      </c>
      <c r="F13" s="3">
        <v>1831338</v>
      </c>
      <c r="G13" s="10"/>
      <c r="H13" s="10"/>
      <c r="I13" s="10"/>
    </row>
    <row r="14" spans="1:9" ht="38.25">
      <c r="A14" s="17" t="s">
        <v>91</v>
      </c>
      <c r="B14" s="88"/>
      <c r="C14" s="10">
        <v>511031</v>
      </c>
      <c r="D14" s="10"/>
      <c r="E14" s="10">
        <v>1033</v>
      </c>
      <c r="F14" s="3">
        <v>4328</v>
      </c>
      <c r="G14" s="10"/>
      <c r="H14" s="10"/>
      <c r="I14" s="10"/>
    </row>
    <row r="15" spans="1:9">
      <c r="A15" s="17" t="s">
        <v>97</v>
      </c>
      <c r="B15" s="88"/>
      <c r="C15" s="10">
        <v>-418580</v>
      </c>
      <c r="D15" s="10"/>
      <c r="E15" s="10">
        <v>-342480</v>
      </c>
      <c r="G15" s="10"/>
      <c r="H15" s="10"/>
      <c r="I15" s="10"/>
    </row>
    <row r="16" spans="1:9">
      <c r="A16" s="14" t="s">
        <v>6</v>
      </c>
      <c r="B16" s="84"/>
      <c r="C16" s="20">
        <f>SUM(C8,C11:C15)</f>
        <v>126281306</v>
      </c>
      <c r="D16" s="19"/>
      <c r="E16" s="20">
        <f>SUM(E8,E11:E15)</f>
        <v>77654232</v>
      </c>
      <c r="G16" s="20"/>
      <c r="H16" s="19"/>
      <c r="I16" s="20"/>
    </row>
    <row r="17" spans="1:9">
      <c r="A17" s="17" t="s">
        <v>64</v>
      </c>
      <c r="B17" s="88">
        <v>8</v>
      </c>
      <c r="C17" s="10">
        <v>-31563449</v>
      </c>
      <c r="D17" s="10"/>
      <c r="E17" s="10">
        <v>-15462199</v>
      </c>
      <c r="G17" s="10"/>
      <c r="H17" s="10"/>
      <c r="I17" s="10"/>
    </row>
    <row r="18" spans="1:9" ht="25.5">
      <c r="A18" s="17" t="s">
        <v>126</v>
      </c>
      <c r="B18" s="88"/>
      <c r="C18" s="10">
        <v>-957496</v>
      </c>
      <c r="D18" s="10"/>
      <c r="E18" s="10">
        <v>-132390</v>
      </c>
      <c r="G18" s="10"/>
      <c r="H18" s="10"/>
      <c r="I18" s="10"/>
    </row>
    <row r="19" spans="1:9">
      <c r="A19" s="17" t="s">
        <v>7</v>
      </c>
      <c r="B19" s="88">
        <v>9</v>
      </c>
      <c r="C19" s="10">
        <v>-16449808</v>
      </c>
      <c r="D19" s="10"/>
      <c r="E19" s="10">
        <v>-12025152</v>
      </c>
      <c r="G19" s="10"/>
      <c r="H19" s="10"/>
      <c r="I19" s="10"/>
    </row>
    <row r="20" spans="1:9">
      <c r="A20" s="17" t="s">
        <v>8</v>
      </c>
      <c r="B20" s="88">
        <v>10</v>
      </c>
      <c r="C20" s="10">
        <v>-8975925</v>
      </c>
      <c r="D20" s="10"/>
      <c r="E20" s="10">
        <v>-7367354</v>
      </c>
      <c r="G20" s="10"/>
      <c r="H20" s="10"/>
      <c r="I20" s="10"/>
    </row>
    <row r="21" spans="1:9">
      <c r="A21" s="14" t="s">
        <v>65</v>
      </c>
      <c r="B21" s="84"/>
      <c r="C21" s="21">
        <f>SUM(C16:C20)</f>
        <v>68334628</v>
      </c>
      <c r="D21" s="22"/>
      <c r="E21" s="21">
        <f>SUM(E16:E20)</f>
        <v>42667137</v>
      </c>
      <c r="G21" s="21"/>
      <c r="H21" s="22"/>
      <c r="I21" s="21"/>
    </row>
    <row r="22" spans="1:9">
      <c r="A22" s="17" t="s">
        <v>69</v>
      </c>
      <c r="B22" s="88">
        <v>11</v>
      </c>
      <c r="C22" s="76">
        <v>-11148530</v>
      </c>
      <c r="D22" s="76"/>
      <c r="E22" s="76">
        <v>-8802503</v>
      </c>
      <c r="G22" s="10"/>
      <c r="H22" s="10"/>
      <c r="I22" s="10"/>
    </row>
    <row r="23" spans="1:9" ht="13.5" thickBot="1">
      <c r="A23" s="14" t="s">
        <v>56</v>
      </c>
      <c r="B23" s="14"/>
      <c r="C23" s="16">
        <f>SUM(C21:C22)</f>
        <v>57186098</v>
      </c>
      <c r="D23" s="22"/>
      <c r="E23" s="16">
        <f>SUM(E21:E22)</f>
        <v>33864634</v>
      </c>
      <c r="G23" s="16"/>
      <c r="H23" s="22"/>
      <c r="I23" s="16"/>
    </row>
    <row r="24" spans="1:9" ht="13.5" thickTop="1">
      <c r="A24" s="23" t="s">
        <v>86</v>
      </c>
      <c r="B24" s="23"/>
      <c r="C24" s="10"/>
      <c r="D24" s="10"/>
      <c r="E24" s="10"/>
    </row>
    <row r="25" spans="1:9" ht="25.5">
      <c r="A25" s="24" t="s">
        <v>36</v>
      </c>
      <c r="B25" s="24"/>
      <c r="C25" s="10"/>
      <c r="D25" s="10"/>
      <c r="E25" s="10"/>
    </row>
    <row r="26" spans="1:9" ht="25.5">
      <c r="A26" s="25" t="s">
        <v>66</v>
      </c>
      <c r="B26" s="25"/>
      <c r="C26" s="10"/>
      <c r="D26" s="10"/>
      <c r="E26" s="10"/>
    </row>
    <row r="27" spans="1:9">
      <c r="A27" s="25" t="s">
        <v>37</v>
      </c>
      <c r="B27" s="25"/>
      <c r="C27" s="10">
        <v>14763470</v>
      </c>
      <c r="D27" s="10"/>
      <c r="E27" s="10">
        <v>186387</v>
      </c>
      <c r="G27" s="10"/>
      <c r="H27" s="10"/>
      <c r="I27" s="10"/>
    </row>
    <row r="28" spans="1:9" ht="25.5">
      <c r="A28" s="25" t="s">
        <v>38</v>
      </c>
      <c r="B28" s="25"/>
      <c r="C28" s="10">
        <v>-511031</v>
      </c>
      <c r="D28" s="10"/>
      <c r="E28" s="10">
        <v>-1033</v>
      </c>
      <c r="G28" s="10"/>
      <c r="H28" s="10"/>
      <c r="I28" s="10"/>
    </row>
    <row r="29" spans="1:9">
      <c r="A29" s="25" t="s">
        <v>79</v>
      </c>
      <c r="B29" s="25"/>
      <c r="C29" s="34">
        <v>-89874</v>
      </c>
      <c r="D29" s="10"/>
      <c r="E29" s="34">
        <v>-12539</v>
      </c>
      <c r="G29" s="10"/>
      <c r="H29" s="10"/>
      <c r="I29" s="10"/>
    </row>
    <row r="30" spans="1:9" ht="25.5">
      <c r="A30" s="24" t="s">
        <v>44</v>
      </c>
      <c r="B30" s="24"/>
      <c r="C30" s="75">
        <f>SUM(C27:C29)</f>
        <v>14162565</v>
      </c>
      <c r="D30" s="26"/>
      <c r="E30" s="26">
        <f>SUM(E27:E29)</f>
        <v>172815</v>
      </c>
      <c r="G30" s="26"/>
      <c r="H30" s="26"/>
      <c r="I30" s="26"/>
    </row>
    <row r="31" spans="1:9">
      <c r="A31" s="23" t="s">
        <v>127</v>
      </c>
      <c r="B31" s="23"/>
      <c r="C31" s="18">
        <f>C30</f>
        <v>14162565</v>
      </c>
      <c r="D31" s="19"/>
      <c r="E31" s="18">
        <f>E30</f>
        <v>172815</v>
      </c>
      <c r="G31" s="18"/>
      <c r="H31" s="19"/>
      <c r="I31" s="18"/>
    </row>
    <row r="32" spans="1:9" ht="13.5" thickBot="1">
      <c r="A32" s="23" t="s">
        <v>57</v>
      </c>
      <c r="B32" s="23"/>
      <c r="C32" s="27">
        <f>SUM(C23,C31)</f>
        <v>71348663</v>
      </c>
      <c r="D32" s="19"/>
      <c r="E32" s="27">
        <f>SUM(E23,E31)</f>
        <v>34037449</v>
      </c>
      <c r="G32" s="27"/>
      <c r="H32" s="19"/>
      <c r="I32" s="27"/>
    </row>
    <row r="33" spans="1:9" ht="13.5" thickTop="1">
      <c r="A33" s="23" t="s">
        <v>60</v>
      </c>
      <c r="B33" s="23"/>
      <c r="C33" s="28"/>
      <c r="D33" s="19"/>
      <c r="E33" s="28"/>
      <c r="G33" s="28"/>
      <c r="H33" s="19"/>
      <c r="I33" s="28"/>
    </row>
    <row r="34" spans="1:9" ht="13.5" thickBot="1">
      <c r="A34" s="25" t="s">
        <v>74</v>
      </c>
      <c r="B34" s="88">
        <v>25</v>
      </c>
      <c r="C34" s="29">
        <v>2728.29</v>
      </c>
      <c r="D34" s="10"/>
      <c r="E34" s="29">
        <v>1615.65</v>
      </c>
      <c r="G34" s="29"/>
      <c r="H34" s="10"/>
      <c r="I34" s="29"/>
    </row>
    <row r="35" spans="1:9" ht="13.5" thickTop="1">
      <c r="C35" s="30"/>
    </row>
    <row r="36" spans="1:9">
      <c r="C36" s="30"/>
    </row>
    <row r="37" spans="1:9" ht="15">
      <c r="A37" s="66" t="s">
        <v>71</v>
      </c>
      <c r="B37" s="66"/>
      <c r="C37" s="69" t="s">
        <v>73</v>
      </c>
      <c r="D37" s="54"/>
      <c r="F37"/>
      <c r="G37"/>
    </row>
    <row r="38" spans="1:9" ht="15">
      <c r="A38" s="67" t="s">
        <v>123</v>
      </c>
      <c r="B38" s="67"/>
      <c r="C38" s="67" t="s">
        <v>92</v>
      </c>
      <c r="D38" s="54"/>
      <c r="F38"/>
      <c r="G38" s="65" t="s">
        <v>72</v>
      </c>
    </row>
    <row r="39" spans="1:9" ht="15">
      <c r="A39" s="68" t="s">
        <v>124</v>
      </c>
      <c r="B39" s="68"/>
      <c r="C39" s="68" t="s">
        <v>75</v>
      </c>
      <c r="F39"/>
      <c r="G39"/>
    </row>
    <row r="40" spans="1:9">
      <c r="C40" s="30"/>
    </row>
    <row r="41" spans="1:9">
      <c r="C41" s="30"/>
    </row>
    <row r="42" spans="1:9">
      <c r="C42"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F66"/>
  <sheetViews>
    <sheetView showGridLines="0" zoomScaleNormal="100" workbookViewId="0">
      <selection activeCell="E1" sqref="E1"/>
    </sheetView>
  </sheetViews>
  <sheetFormatPr defaultColWidth="0" defaultRowHeight="12.75" zeroHeight="1"/>
  <cols>
    <col min="1" max="1" width="46.42578125" style="3" customWidth="1"/>
    <col min="2" max="2" width="6.85546875" style="85" customWidth="1"/>
    <col min="3" max="3" width="17.2851562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39</v>
      </c>
      <c r="B1" s="81"/>
    </row>
    <row r="2" spans="1:5" s="3" customFormat="1">
      <c r="A2" s="90" t="s">
        <v>117</v>
      </c>
      <c r="B2" s="90"/>
      <c r="C2" s="91"/>
      <c r="D2" s="91"/>
      <c r="E2" s="91"/>
    </row>
    <row r="3" spans="1:5" s="3" customFormat="1">
      <c r="A3" s="91"/>
      <c r="B3" s="91"/>
      <c r="C3" s="91"/>
      <c r="D3" s="91"/>
      <c r="E3" s="91"/>
    </row>
    <row r="4" spans="1:5" s="3" customFormat="1">
      <c r="A4" s="4"/>
      <c r="B4" s="94" t="s">
        <v>89</v>
      </c>
      <c r="C4" s="74" t="s">
        <v>118</v>
      </c>
      <c r="D4" s="93"/>
      <c r="E4" s="64" t="s">
        <v>99</v>
      </c>
    </row>
    <row r="5" spans="1:5" s="3" customFormat="1">
      <c r="A5" s="4"/>
      <c r="B5" s="94"/>
      <c r="C5" s="64" t="s">
        <v>58</v>
      </c>
      <c r="D5" s="93"/>
      <c r="E5" s="64"/>
    </row>
    <row r="6" spans="1:5" ht="13.5" thickBot="1">
      <c r="A6" s="11"/>
      <c r="B6" s="94"/>
      <c r="C6" s="70" t="s">
        <v>0</v>
      </c>
      <c r="D6" s="93"/>
      <c r="E6" s="70" t="s">
        <v>0</v>
      </c>
    </row>
    <row r="7" spans="1:5">
      <c r="A7" s="9" t="s">
        <v>27</v>
      </c>
      <c r="B7" s="82"/>
      <c r="C7" s="56"/>
      <c r="D7" s="55"/>
      <c r="E7" s="56"/>
    </row>
    <row r="8" spans="1:5">
      <c r="A8" s="4" t="s">
        <v>9</v>
      </c>
      <c r="B8" s="80">
        <v>12</v>
      </c>
      <c r="C8" s="11">
        <v>778463179</v>
      </c>
      <c r="E8" s="11">
        <v>906893391</v>
      </c>
    </row>
    <row r="9" spans="1:5" ht="38.25">
      <c r="A9" s="12" t="s">
        <v>80</v>
      </c>
      <c r="B9" s="83"/>
      <c r="C9" s="11">
        <v>982517</v>
      </c>
      <c r="E9" s="71">
        <v>500923</v>
      </c>
    </row>
    <row r="10" spans="1:5" ht="25.5">
      <c r="A10" s="12" t="s">
        <v>81</v>
      </c>
      <c r="B10" s="83">
        <v>13</v>
      </c>
      <c r="C10" s="10">
        <v>439731459</v>
      </c>
      <c r="E10" s="11">
        <v>111821826</v>
      </c>
    </row>
    <row r="11" spans="1:5">
      <c r="A11" s="12" t="s">
        <v>40</v>
      </c>
      <c r="B11" s="83">
        <v>14</v>
      </c>
      <c r="C11" s="10">
        <v>23943762</v>
      </c>
      <c r="E11" s="11">
        <v>11991072</v>
      </c>
    </row>
    <row r="12" spans="1:5">
      <c r="A12" s="12" t="s">
        <v>10</v>
      </c>
      <c r="B12" s="83">
        <v>15</v>
      </c>
      <c r="C12" s="10">
        <v>1239465197</v>
      </c>
      <c r="E12" s="11">
        <v>1059257085</v>
      </c>
    </row>
    <row r="13" spans="1:5" ht="25.5">
      <c r="A13" s="12" t="s">
        <v>82</v>
      </c>
      <c r="B13" s="83">
        <v>16</v>
      </c>
      <c r="C13" s="10">
        <v>192661171</v>
      </c>
      <c r="E13" s="11">
        <v>224912211</v>
      </c>
    </row>
    <row r="14" spans="1:5">
      <c r="A14" s="12" t="s">
        <v>11</v>
      </c>
      <c r="B14" s="83"/>
      <c r="C14" s="10">
        <v>1314</v>
      </c>
      <c r="E14" s="11">
        <v>8235</v>
      </c>
    </row>
    <row r="15" spans="1:5">
      <c r="A15" s="12" t="s">
        <v>12</v>
      </c>
      <c r="B15" s="83"/>
      <c r="C15" s="10">
        <v>22713055</v>
      </c>
      <c r="E15" s="11">
        <v>20779004</v>
      </c>
    </row>
    <row r="16" spans="1:5">
      <c r="A16" s="12" t="s">
        <v>76</v>
      </c>
      <c r="B16" s="83"/>
      <c r="C16" s="10">
        <v>2219993</v>
      </c>
      <c r="E16" s="11">
        <v>2668639</v>
      </c>
    </row>
    <row r="17" spans="1:5">
      <c r="A17" s="12" t="s">
        <v>13</v>
      </c>
      <c r="B17" s="83">
        <v>17</v>
      </c>
      <c r="C17" s="10">
        <v>22325662</v>
      </c>
      <c r="E17" s="11">
        <v>17348264</v>
      </c>
    </row>
    <row r="18" spans="1:5" ht="13.5" thickBot="1">
      <c r="A18" s="9" t="s">
        <v>42</v>
      </c>
      <c r="B18" s="82"/>
      <c r="C18" s="13">
        <f>SUM(C6:C17)</f>
        <v>2722507309</v>
      </c>
      <c r="E18" s="13">
        <f>SUM(E6:E17)</f>
        <v>2356180650</v>
      </c>
    </row>
    <row r="19" spans="1:5" ht="13.5" thickTop="1">
      <c r="A19" s="9" t="s">
        <v>14</v>
      </c>
      <c r="B19" s="82"/>
      <c r="C19" s="10"/>
    </row>
    <row r="20" spans="1:5" ht="38.25">
      <c r="A20" s="12" t="s">
        <v>98</v>
      </c>
      <c r="B20" s="83"/>
      <c r="C20" s="10">
        <v>323393</v>
      </c>
      <c r="E20" s="11">
        <v>89853</v>
      </c>
    </row>
    <row r="21" spans="1:5">
      <c r="A21" s="12" t="s">
        <v>32</v>
      </c>
      <c r="B21" s="83">
        <v>18</v>
      </c>
      <c r="C21" s="10">
        <v>20660697</v>
      </c>
      <c r="E21" s="11">
        <v>22051481</v>
      </c>
    </row>
    <row r="22" spans="1:5">
      <c r="A22" s="12" t="s">
        <v>41</v>
      </c>
      <c r="B22" s="83"/>
      <c r="C22" s="10">
        <v>192330693</v>
      </c>
      <c r="E22" s="11">
        <v>0</v>
      </c>
    </row>
    <row r="23" spans="1:5">
      <c r="A23" s="12" t="s">
        <v>15</v>
      </c>
      <c r="B23" s="83">
        <v>19</v>
      </c>
      <c r="C23" s="10">
        <v>2028658624</v>
      </c>
      <c r="E23" s="11">
        <v>1930978745</v>
      </c>
    </row>
    <row r="24" spans="1:5">
      <c r="A24" s="12" t="s">
        <v>25</v>
      </c>
      <c r="B24" s="83">
        <v>20</v>
      </c>
      <c r="C24" s="10">
        <v>16714493</v>
      </c>
      <c r="E24" s="11">
        <v>16667144</v>
      </c>
    </row>
    <row r="25" spans="1:5" ht="25.5">
      <c r="A25" s="12" t="s">
        <v>26</v>
      </c>
      <c r="B25" s="83">
        <v>21</v>
      </c>
      <c r="C25" s="10">
        <v>80035471</v>
      </c>
      <c r="E25" s="11">
        <v>74685514</v>
      </c>
    </row>
    <row r="26" spans="1:5">
      <c r="A26" s="12" t="s">
        <v>16</v>
      </c>
      <c r="B26" s="83">
        <v>22</v>
      </c>
      <c r="C26" s="10">
        <v>68305978</v>
      </c>
      <c r="E26" s="11">
        <v>70058378</v>
      </c>
    </row>
    <row r="27" spans="1:5">
      <c r="A27" s="12" t="s">
        <v>77</v>
      </c>
      <c r="B27" s="83"/>
      <c r="C27" s="10">
        <v>2755240</v>
      </c>
      <c r="E27" s="11">
        <v>3175407</v>
      </c>
    </row>
    <row r="28" spans="1:5">
      <c r="A28" s="12" t="s">
        <v>128</v>
      </c>
      <c r="B28" s="83"/>
      <c r="C28" s="10">
        <v>2205981</v>
      </c>
      <c r="E28" s="11">
        <v>0</v>
      </c>
    </row>
    <row r="29" spans="1:5">
      <c r="A29" s="12" t="s">
        <v>45</v>
      </c>
      <c r="B29" s="83"/>
      <c r="C29" s="10">
        <v>17728499</v>
      </c>
      <c r="E29" s="11">
        <v>17647683</v>
      </c>
    </row>
    <row r="30" spans="1:5">
      <c r="A30" s="12" t="s">
        <v>17</v>
      </c>
      <c r="B30" s="83">
        <v>23</v>
      </c>
      <c r="C30" s="10">
        <v>24108901</v>
      </c>
      <c r="E30" s="11">
        <v>23495769</v>
      </c>
    </row>
    <row r="31" spans="1:5" ht="13.5" thickBot="1">
      <c r="A31" s="9" t="s">
        <v>43</v>
      </c>
      <c r="B31" s="82"/>
      <c r="C31" s="13">
        <f>SUM(C20:C30)</f>
        <v>2453827970</v>
      </c>
      <c r="E31" s="13">
        <f>SUM(E20:E30)</f>
        <v>2158849974</v>
      </c>
    </row>
    <row r="32" spans="1:5" ht="13.5" thickTop="1">
      <c r="A32" s="14" t="s">
        <v>46</v>
      </c>
      <c r="B32" s="84"/>
      <c r="C32" s="10"/>
    </row>
    <row r="33" spans="1:5">
      <c r="A33" s="12" t="s">
        <v>18</v>
      </c>
      <c r="B33" s="83">
        <v>24</v>
      </c>
      <c r="C33" s="10">
        <v>61135197</v>
      </c>
      <c r="E33" s="11">
        <v>61135197</v>
      </c>
    </row>
    <row r="34" spans="1:5">
      <c r="A34" s="12" t="s">
        <v>30</v>
      </c>
      <c r="B34" s="83"/>
      <c r="C34" s="10">
        <v>25632</v>
      </c>
      <c r="E34" s="11">
        <v>25632</v>
      </c>
    </row>
    <row r="35" spans="1:5">
      <c r="A35" s="12" t="s">
        <v>31</v>
      </c>
      <c r="B35" s="83"/>
      <c r="C35" s="10">
        <v>8234923</v>
      </c>
      <c r="E35" s="11">
        <v>8234923</v>
      </c>
    </row>
    <row r="36" spans="1:5" ht="38.25">
      <c r="A36" s="12" t="s">
        <v>83</v>
      </c>
      <c r="B36" s="83"/>
      <c r="C36" s="10">
        <v>8671158</v>
      </c>
      <c r="E36" s="11">
        <v>-5491407</v>
      </c>
    </row>
    <row r="37" spans="1:5">
      <c r="A37" s="12" t="s">
        <v>28</v>
      </c>
      <c r="B37" s="83"/>
      <c r="C37" s="10">
        <v>190612429</v>
      </c>
      <c r="E37" s="11">
        <v>133426331</v>
      </c>
    </row>
    <row r="38" spans="1:5">
      <c r="A38" s="9" t="s">
        <v>47</v>
      </c>
      <c r="B38" s="82"/>
      <c r="C38" s="15">
        <f>SUM(C33:C37)</f>
        <v>268679339</v>
      </c>
      <c r="E38" s="15">
        <f>SUM(E33:E37)</f>
        <v>197330676</v>
      </c>
    </row>
    <row r="39" spans="1:5" ht="13.5" thickBot="1">
      <c r="A39" s="9" t="s">
        <v>48</v>
      </c>
      <c r="B39" s="82"/>
      <c r="C39" s="16">
        <f>SUM(C31,C38)</f>
        <v>2722507309</v>
      </c>
      <c r="E39" s="16">
        <f>SUM(E31,E38)</f>
        <v>2356180650</v>
      </c>
    </row>
    <row r="40" spans="1:5" ht="13.5" thickTop="1"/>
    <row r="41" spans="1:5" hidden="1"/>
    <row r="42" spans="1:5" hidden="1"/>
    <row r="43" spans="1:5" ht="13.5" thickBot="1">
      <c r="A43" s="45" t="s">
        <v>49</v>
      </c>
      <c r="B43" s="86" t="s">
        <v>90</v>
      </c>
      <c r="C43" s="47">
        <v>12404.42</v>
      </c>
      <c r="D43" s="46"/>
      <c r="E43" s="47">
        <v>9090.2999999999993</v>
      </c>
    </row>
    <row r="44" spans="1:5" ht="13.5" thickTop="1"/>
    <row r="45" spans="1:5"/>
    <row r="46" spans="1:5"/>
    <row r="47" spans="1:5"/>
    <row r="48" spans="1:5"/>
    <row r="49"/>
    <row r="50"/>
    <row r="51"/>
    <row r="52"/>
    <row r="53"/>
    <row r="54"/>
    <row r="55"/>
    <row r="56"/>
    <row r="57"/>
    <row r="58"/>
    <row r="59"/>
    <row r="60"/>
    <row r="61"/>
    <row r="62"/>
    <row r="63"/>
    <row r="64"/>
    <row r="65"/>
    <row r="66"/>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I99"/>
  <sheetViews>
    <sheetView showGridLines="0" zoomScaleNormal="100" workbookViewId="0"/>
  </sheetViews>
  <sheetFormatPr defaultColWidth="0" defaultRowHeight="12.75" zeroHeight="1"/>
  <cols>
    <col min="1" max="1" width="57"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39</v>
      </c>
      <c r="B1" s="2"/>
      <c r="C1" s="4"/>
    </row>
    <row r="2" spans="1:9" s="3" customFormat="1" ht="12.75" customHeight="1">
      <c r="A2" s="90" t="s">
        <v>119</v>
      </c>
      <c r="B2" s="91"/>
      <c r="C2" s="91"/>
      <c r="D2" s="91"/>
    </row>
    <row r="3" spans="1:9" s="3" customFormat="1" ht="12.75" customHeight="1">
      <c r="A3" s="95"/>
      <c r="B3" s="95"/>
      <c r="C3" s="95"/>
      <c r="D3" s="95"/>
      <c r="E3" s="2"/>
      <c r="F3" s="2"/>
      <c r="G3" s="2"/>
      <c r="H3" s="2"/>
      <c r="I3" s="2"/>
    </row>
    <row r="4" spans="1:9" s="3" customFormat="1">
      <c r="A4" s="14"/>
      <c r="C4" s="5"/>
      <c r="D4" s="5"/>
      <c r="E4" s="5"/>
      <c r="F4" s="2"/>
      <c r="G4" s="2"/>
      <c r="H4" s="2"/>
      <c r="I4" s="2"/>
    </row>
    <row r="5" spans="1:9" s="3" customFormat="1" ht="63.75">
      <c r="A5" s="4"/>
      <c r="B5" s="7" t="s">
        <v>114</v>
      </c>
      <c r="C5" s="8"/>
      <c r="D5" s="7" t="s">
        <v>115</v>
      </c>
      <c r="E5" s="6"/>
    </row>
    <row r="6" spans="1:9" ht="25.5">
      <c r="A6" s="31" t="s">
        <v>19</v>
      </c>
      <c r="B6" s="10"/>
      <c r="D6" s="10"/>
      <c r="E6" s="10"/>
      <c r="H6" s="32"/>
    </row>
    <row r="7" spans="1:9">
      <c r="A7" s="33" t="s">
        <v>100</v>
      </c>
      <c r="B7" s="34">
        <v>136127645</v>
      </c>
      <c r="C7" s="34"/>
      <c r="D7" s="34">
        <v>79279816</v>
      </c>
      <c r="E7" s="10"/>
      <c r="F7" s="35"/>
      <c r="H7" s="36"/>
    </row>
    <row r="8" spans="1:9">
      <c r="A8" s="33" t="s">
        <v>101</v>
      </c>
      <c r="B8" s="34">
        <v>-64348659</v>
      </c>
      <c r="C8" s="34"/>
      <c r="D8" s="34">
        <v>-29838912</v>
      </c>
      <c r="E8" s="10"/>
      <c r="H8" s="36"/>
    </row>
    <row r="9" spans="1:9">
      <c r="A9" s="33" t="s">
        <v>102</v>
      </c>
      <c r="B9" s="34">
        <v>22516614</v>
      </c>
      <c r="C9" s="34"/>
      <c r="D9" s="34">
        <v>20645584</v>
      </c>
      <c r="E9" s="10"/>
      <c r="H9" s="36"/>
    </row>
    <row r="10" spans="1:9">
      <c r="A10" s="33" t="s">
        <v>103</v>
      </c>
      <c r="B10" s="34">
        <v>-7144717</v>
      </c>
      <c r="C10" s="34"/>
      <c r="D10" s="34">
        <v>-5171345</v>
      </c>
      <c r="E10" s="10"/>
      <c r="H10" s="36"/>
    </row>
    <row r="11" spans="1:9" ht="51">
      <c r="A11" s="33" t="s">
        <v>104</v>
      </c>
      <c r="B11" s="34">
        <v>9283851</v>
      </c>
      <c r="C11" s="34"/>
      <c r="D11" s="34">
        <v>-2318218</v>
      </c>
      <c r="E11" s="10"/>
      <c r="H11" s="36"/>
    </row>
    <row r="12" spans="1:9">
      <c r="A12" s="33" t="s">
        <v>105</v>
      </c>
      <c r="B12" s="34">
        <v>24271576</v>
      </c>
      <c r="C12" s="34"/>
      <c r="D12" s="34">
        <v>24298832</v>
      </c>
      <c r="E12" s="10"/>
      <c r="H12" s="36"/>
    </row>
    <row r="13" spans="1:9">
      <c r="A13" s="33" t="s">
        <v>131</v>
      </c>
      <c r="B13" s="34">
        <v>120967</v>
      </c>
      <c r="C13" s="34"/>
      <c r="D13" s="37">
        <v>-144325</v>
      </c>
      <c r="E13" s="10"/>
      <c r="H13" s="36"/>
    </row>
    <row r="14" spans="1:9">
      <c r="A14" s="33" t="s">
        <v>106</v>
      </c>
      <c r="B14" s="34">
        <v>-18097809</v>
      </c>
      <c r="C14" s="34"/>
      <c r="D14" s="34">
        <v>-12474698</v>
      </c>
      <c r="E14" s="10"/>
      <c r="H14" s="36"/>
    </row>
    <row r="15" spans="1:9">
      <c r="A15" s="33" t="s">
        <v>107</v>
      </c>
      <c r="B15" s="34">
        <v>-7247232</v>
      </c>
      <c r="C15" s="34"/>
      <c r="D15" s="34">
        <v>-6060331</v>
      </c>
      <c r="E15" s="10"/>
      <c r="H15" s="36"/>
    </row>
    <row r="16" spans="1:9">
      <c r="A16" s="31" t="s">
        <v>20</v>
      </c>
      <c r="B16" s="34"/>
      <c r="C16" s="34"/>
      <c r="D16" s="34"/>
      <c r="E16" s="10"/>
      <c r="H16" s="36"/>
    </row>
    <row r="17" spans="1:8">
      <c r="A17" s="33" t="s">
        <v>40</v>
      </c>
      <c r="B17" s="34">
        <v>-12981739</v>
      </c>
      <c r="C17" s="34"/>
      <c r="D17" s="34">
        <v>-3214476</v>
      </c>
      <c r="E17" s="10"/>
      <c r="H17" s="36"/>
    </row>
    <row r="18" spans="1:8">
      <c r="A18" s="33" t="s">
        <v>10</v>
      </c>
      <c r="B18" s="34">
        <v>-211020768</v>
      </c>
      <c r="C18" s="34"/>
      <c r="D18" s="34">
        <v>-208273188</v>
      </c>
      <c r="E18" s="10"/>
      <c r="H18" s="36"/>
    </row>
    <row r="19" spans="1:8">
      <c r="A19" s="33" t="s">
        <v>13</v>
      </c>
      <c r="B19" s="34">
        <v>-27365</v>
      </c>
      <c r="C19" s="34"/>
      <c r="D19" s="34">
        <v>-1934988</v>
      </c>
      <c r="E19" s="10"/>
      <c r="H19" s="36"/>
    </row>
    <row r="20" spans="1:8">
      <c r="A20" s="31" t="s">
        <v>21</v>
      </c>
      <c r="B20" s="34"/>
      <c r="C20" s="34"/>
      <c r="D20" s="34"/>
      <c r="E20" s="10"/>
      <c r="H20" s="36"/>
    </row>
    <row r="21" spans="1:8">
      <c r="A21" s="33" t="s">
        <v>32</v>
      </c>
      <c r="B21" s="34">
        <v>4342730</v>
      </c>
      <c r="C21" s="34"/>
      <c r="D21" s="34">
        <v>4011252</v>
      </c>
      <c r="E21" s="10"/>
      <c r="H21" s="36"/>
    </row>
    <row r="22" spans="1:8">
      <c r="A22" s="33" t="s">
        <v>41</v>
      </c>
      <c r="B22" s="34">
        <v>191390317</v>
      </c>
      <c r="C22" s="34"/>
      <c r="D22" s="34">
        <v>316591</v>
      </c>
      <c r="E22" s="10"/>
      <c r="H22" s="36"/>
    </row>
    <row r="23" spans="1:8">
      <c r="A23" s="33" t="s">
        <v>15</v>
      </c>
      <c r="B23" s="34">
        <v>121144796</v>
      </c>
      <c r="C23" s="34"/>
      <c r="D23" s="34">
        <v>127105319</v>
      </c>
      <c r="E23" s="10"/>
      <c r="H23" s="36"/>
    </row>
    <row r="24" spans="1:8">
      <c r="A24" s="33" t="s">
        <v>17</v>
      </c>
      <c r="B24" s="34">
        <v>-895145</v>
      </c>
      <c r="C24" s="34"/>
      <c r="D24" s="34">
        <v>7042419</v>
      </c>
      <c r="E24" s="10"/>
      <c r="H24" s="36"/>
    </row>
    <row r="25" spans="1:8" ht="25.5">
      <c r="A25" s="31" t="s">
        <v>109</v>
      </c>
      <c r="B25" s="38">
        <f>SUM(B7:B24)</f>
        <v>187435062</v>
      </c>
      <c r="C25" s="39"/>
      <c r="D25" s="38">
        <f>SUM(D7:D24)</f>
        <v>-6730668</v>
      </c>
      <c r="E25" s="40">
        <v>0</v>
      </c>
      <c r="H25" s="36"/>
    </row>
    <row r="26" spans="1:8">
      <c r="A26" s="33" t="s">
        <v>29</v>
      </c>
      <c r="B26" s="34">
        <v>-8581514</v>
      </c>
      <c r="C26" s="34"/>
      <c r="D26" s="34">
        <v>-1077188</v>
      </c>
      <c r="E26" s="10"/>
      <c r="H26" s="36"/>
    </row>
    <row r="27" spans="1:8" ht="25.5">
      <c r="A27" s="31" t="s">
        <v>110</v>
      </c>
      <c r="B27" s="41">
        <f>SUM(B25:B26)</f>
        <v>178853548</v>
      </c>
      <c r="C27" s="39"/>
      <c r="D27" s="41">
        <f>SUM(D25:D26)</f>
        <v>-7807856</v>
      </c>
      <c r="E27" s="40">
        <v>0</v>
      </c>
      <c r="H27" s="36"/>
    </row>
    <row r="28" spans="1:8" ht="25.5">
      <c r="A28" s="31" t="s">
        <v>22</v>
      </c>
      <c r="B28" s="34"/>
      <c r="C28" s="34"/>
      <c r="D28" s="34"/>
      <c r="E28" s="10"/>
      <c r="H28" s="36"/>
    </row>
    <row r="29" spans="1:8" ht="25.5">
      <c r="A29" s="33" t="s">
        <v>93</v>
      </c>
      <c r="B29" s="34">
        <v>-464248942</v>
      </c>
      <c r="C29" s="34"/>
      <c r="D29" s="34">
        <v>-15068795</v>
      </c>
      <c r="E29" s="10"/>
      <c r="H29" s="36"/>
    </row>
    <row r="30" spans="1:8" ht="25.5">
      <c r="A30" s="33" t="s">
        <v>94</v>
      </c>
      <c r="B30" s="34">
        <v>161081214</v>
      </c>
      <c r="C30" s="34"/>
      <c r="D30" s="34">
        <v>11724867</v>
      </c>
      <c r="E30" s="10"/>
      <c r="H30" s="36"/>
    </row>
    <row r="31" spans="1:8">
      <c r="A31" s="33" t="s">
        <v>51</v>
      </c>
      <c r="B31" s="34">
        <v>-163797</v>
      </c>
      <c r="C31" s="34"/>
      <c r="D31" s="34">
        <v>-270322</v>
      </c>
      <c r="E31" s="10"/>
      <c r="H31" s="36"/>
    </row>
    <row r="32" spans="1:8">
      <c r="A32" s="33" t="s">
        <v>52</v>
      </c>
      <c r="B32" s="34">
        <v>160537</v>
      </c>
      <c r="C32" s="34"/>
      <c r="D32" s="34">
        <v>341404</v>
      </c>
      <c r="E32" s="10"/>
      <c r="H32" s="36"/>
    </row>
    <row r="33" spans="1:8" ht="25.5">
      <c r="A33" s="33" t="s">
        <v>95</v>
      </c>
      <c r="B33" s="34">
        <v>-34581915</v>
      </c>
      <c r="C33" s="34"/>
      <c r="D33" s="34">
        <v>-149949252</v>
      </c>
      <c r="E33" s="10"/>
      <c r="H33" s="36"/>
    </row>
    <row r="34" spans="1:8" ht="25.5">
      <c r="A34" s="33" t="s">
        <v>96</v>
      </c>
      <c r="B34" s="34">
        <v>60843832</v>
      </c>
      <c r="C34" s="34"/>
      <c r="D34" s="34">
        <v>120968193</v>
      </c>
      <c r="E34" s="10"/>
      <c r="H34" s="36"/>
    </row>
    <row r="35" spans="1:8">
      <c r="A35" s="33" t="s">
        <v>33</v>
      </c>
      <c r="B35" s="34">
        <v>-3573009</v>
      </c>
      <c r="C35" s="34"/>
      <c r="D35" s="34">
        <v>-1108337</v>
      </c>
      <c r="E35" s="10"/>
      <c r="H35" s="36"/>
    </row>
    <row r="36" spans="1:8">
      <c r="A36" s="33" t="s">
        <v>53</v>
      </c>
      <c r="B36" s="34">
        <v>6081</v>
      </c>
      <c r="C36" s="34"/>
      <c r="D36" s="34">
        <v>2295</v>
      </c>
      <c r="E36" s="10"/>
      <c r="H36" s="36"/>
    </row>
    <row r="37" spans="1:8" ht="25.5">
      <c r="A37" s="31" t="s">
        <v>85</v>
      </c>
      <c r="B37" s="41">
        <f>SUM(B29:B36)</f>
        <v>-280475999</v>
      </c>
      <c r="C37" s="39"/>
      <c r="D37" s="41">
        <f>SUM(D29:D36)</f>
        <v>-33359947</v>
      </c>
      <c r="E37" s="40"/>
      <c r="H37" s="36"/>
    </row>
    <row r="38" spans="1:8" ht="25.5">
      <c r="A38" s="31" t="s">
        <v>23</v>
      </c>
      <c r="B38" s="34"/>
      <c r="C38" s="34"/>
      <c r="D38" s="34"/>
      <c r="E38" s="10"/>
      <c r="H38" s="36"/>
    </row>
    <row r="39" spans="1:8">
      <c r="A39" s="33" t="s">
        <v>130</v>
      </c>
      <c r="B39" s="34">
        <v>0</v>
      </c>
      <c r="C39" s="34"/>
      <c r="D39" s="34">
        <v>25000000</v>
      </c>
      <c r="E39" s="10"/>
      <c r="H39" s="36"/>
    </row>
    <row r="40" spans="1:8">
      <c r="A40" s="33" t="s">
        <v>24</v>
      </c>
      <c r="B40" s="34">
        <v>-1593825</v>
      </c>
      <c r="C40" s="34"/>
      <c r="D40" s="34">
        <v>-1609559</v>
      </c>
      <c r="E40" s="10"/>
      <c r="H40" s="36"/>
    </row>
    <row r="41" spans="1:8">
      <c r="A41" s="33" t="s">
        <v>78</v>
      </c>
      <c r="B41" s="34">
        <v>-636049</v>
      </c>
      <c r="C41" s="34"/>
      <c r="D41" s="34">
        <v>-604830</v>
      </c>
      <c r="E41" s="10"/>
      <c r="H41" s="36"/>
    </row>
    <row r="42" spans="1:8" ht="25.5">
      <c r="A42" s="31" t="s">
        <v>132</v>
      </c>
      <c r="B42" s="41">
        <f>SUM(B39:B41)</f>
        <v>-2229874</v>
      </c>
      <c r="C42" s="39"/>
      <c r="D42" s="41">
        <f>SUM(D39:D41)</f>
        <v>22785611</v>
      </c>
      <c r="E42" s="40"/>
      <c r="H42" s="36"/>
    </row>
    <row r="43" spans="1:8">
      <c r="A43" s="32" t="s">
        <v>108</v>
      </c>
      <c r="B43" s="43">
        <f>SUM(B27,B37,B42)</f>
        <v>-103852325</v>
      </c>
      <c r="C43" s="19"/>
      <c r="D43" s="43">
        <f>SUM(D27,D37,D42)</f>
        <v>-18382192</v>
      </c>
    </row>
    <row r="44" spans="1:8" ht="25.5">
      <c r="A44" s="42" t="s">
        <v>34</v>
      </c>
      <c r="B44" s="11">
        <v>-24344041</v>
      </c>
      <c r="D44" s="11">
        <v>40957897</v>
      </c>
    </row>
    <row r="45" spans="1:8">
      <c r="A45" s="42" t="s">
        <v>84</v>
      </c>
      <c r="B45" s="11">
        <v>-233846</v>
      </c>
      <c r="D45" s="71">
        <v>-1514</v>
      </c>
    </row>
    <row r="46" spans="1:8">
      <c r="A46" s="42" t="s">
        <v>35</v>
      </c>
      <c r="B46" s="11">
        <v>906893391</v>
      </c>
      <c r="D46" s="11">
        <v>419639224</v>
      </c>
    </row>
    <row r="47" spans="1:8" ht="26.25" thickBot="1">
      <c r="A47" s="32" t="s">
        <v>70</v>
      </c>
      <c r="B47" s="44">
        <f>SUM(B43:B46)</f>
        <v>778463179</v>
      </c>
      <c r="C47" s="19"/>
      <c r="D47" s="44">
        <f>SUM(D43:D46)</f>
        <v>442213415</v>
      </c>
    </row>
    <row r="48" spans="1:8" ht="13.5" thickTop="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36"/>
  <sheetViews>
    <sheetView showGridLines="0" zoomScaleNormal="100" workbookViewId="0">
      <pane xSplit="1" ySplit="4" topLeftCell="B5" activePane="bottomRight" state="frozen"/>
      <selection sqref="A1:XFD1048576"/>
      <selection pane="topRight" sqref="A1:XFD1048576"/>
      <selection pane="bottomLeft" sqref="A1:XFD1048576"/>
      <selection pane="bottomRight" activeCell="B18" sqref="B18"/>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39</v>
      </c>
      <c r="C1" s="4"/>
      <c r="E1" s="4"/>
      <c r="G1" s="4"/>
      <c r="I1" s="4"/>
      <c r="K1" s="4"/>
    </row>
    <row r="2" spans="1:12" s="3" customFormat="1">
      <c r="A2" s="1" t="s">
        <v>120</v>
      </c>
      <c r="C2" s="4"/>
      <c r="E2" s="4"/>
      <c r="G2" s="4"/>
      <c r="I2" s="4"/>
      <c r="K2" s="4"/>
    </row>
    <row r="3" spans="1:12" s="3" customFormat="1">
      <c r="A3" s="1"/>
      <c r="C3" s="4"/>
      <c r="E3" s="4"/>
      <c r="G3" s="4"/>
      <c r="I3" s="4"/>
      <c r="K3" s="4"/>
    </row>
    <row r="4" spans="1:12" s="4" customFormat="1" ht="76.5">
      <c r="A4" s="48"/>
      <c r="B4" s="49" t="s">
        <v>67</v>
      </c>
      <c r="C4" s="50"/>
      <c r="D4" s="49" t="s">
        <v>68</v>
      </c>
      <c r="E4" s="50"/>
      <c r="F4" s="49" t="s">
        <v>31</v>
      </c>
      <c r="G4" s="50"/>
      <c r="H4" s="51" t="s">
        <v>61</v>
      </c>
      <c r="I4" s="50"/>
      <c r="J4" s="49" t="s">
        <v>88</v>
      </c>
      <c r="K4" s="50"/>
      <c r="L4" s="49" t="s">
        <v>54</v>
      </c>
    </row>
    <row r="5" spans="1:12" s="10" customFormat="1">
      <c r="A5" s="57" t="s">
        <v>111</v>
      </c>
      <c r="B5" s="77">
        <v>61135197</v>
      </c>
      <c r="C5" s="77"/>
      <c r="D5" s="77">
        <v>25632</v>
      </c>
      <c r="E5" s="77"/>
      <c r="F5" s="77">
        <v>8234923</v>
      </c>
      <c r="G5" s="77"/>
      <c r="H5" s="77">
        <v>-172815</v>
      </c>
      <c r="I5" s="77"/>
      <c r="J5" s="77">
        <v>50106159</v>
      </c>
      <c r="K5" s="77"/>
      <c r="L5" s="77">
        <v>119329096</v>
      </c>
    </row>
    <row r="6" spans="1:12" s="10" customFormat="1">
      <c r="A6" s="59" t="s">
        <v>55</v>
      </c>
      <c r="B6" s="34"/>
      <c r="C6" s="34"/>
      <c r="D6" s="34"/>
      <c r="E6" s="34"/>
      <c r="F6" s="34"/>
      <c r="G6" s="34"/>
      <c r="H6" s="34"/>
      <c r="I6" s="34"/>
      <c r="J6" s="34"/>
      <c r="K6" s="34"/>
      <c r="L6" s="34"/>
    </row>
    <row r="7" spans="1:12" s="10" customFormat="1">
      <c r="A7" s="57" t="s">
        <v>56</v>
      </c>
      <c r="B7" s="34" t="s">
        <v>129</v>
      </c>
      <c r="C7" s="34"/>
      <c r="D7" s="34" t="s">
        <v>129</v>
      </c>
      <c r="E7" s="34"/>
      <c r="F7" s="34" t="s">
        <v>129</v>
      </c>
      <c r="G7" s="34"/>
      <c r="H7" s="34" t="s">
        <v>129</v>
      </c>
      <c r="I7" s="34"/>
      <c r="J7" s="34">
        <v>33864634</v>
      </c>
      <c r="K7" s="34"/>
      <c r="L7" s="34">
        <v>33864634</v>
      </c>
    </row>
    <row r="8" spans="1:12" s="10" customFormat="1">
      <c r="A8" s="59" t="s">
        <v>86</v>
      </c>
      <c r="B8" s="34"/>
      <c r="C8" s="34"/>
      <c r="D8" s="34"/>
      <c r="E8" s="34"/>
      <c r="F8" s="34"/>
      <c r="G8" s="34"/>
      <c r="H8" s="34"/>
      <c r="I8" s="34"/>
      <c r="J8" s="34"/>
      <c r="K8" s="34"/>
      <c r="L8" s="34"/>
    </row>
    <row r="9" spans="1:12" s="10" customFormat="1" ht="38.25">
      <c r="A9" s="61" t="s">
        <v>36</v>
      </c>
      <c r="B9" s="34"/>
      <c r="C9" s="34"/>
      <c r="D9" s="34"/>
      <c r="E9" s="34"/>
      <c r="F9" s="34"/>
      <c r="G9" s="34"/>
      <c r="H9" s="34"/>
      <c r="I9" s="34"/>
      <c r="J9" s="34"/>
      <c r="K9" s="34"/>
      <c r="L9" s="34"/>
    </row>
    <row r="10" spans="1:12" s="10" customFormat="1" ht="51">
      <c r="A10" s="57" t="s">
        <v>62</v>
      </c>
      <c r="B10" s="34" t="s">
        <v>129</v>
      </c>
      <c r="C10" s="34"/>
      <c r="D10" s="34" t="s">
        <v>129</v>
      </c>
      <c r="E10" s="34"/>
      <c r="F10" s="34" t="s">
        <v>129</v>
      </c>
      <c r="G10" s="34"/>
      <c r="H10" s="34">
        <v>186387</v>
      </c>
      <c r="I10" s="34"/>
      <c r="J10" s="34" t="s">
        <v>129</v>
      </c>
      <c r="K10" s="34"/>
      <c r="L10" s="34">
        <v>186387</v>
      </c>
    </row>
    <row r="11" spans="1:12" s="10" customFormat="1" ht="63.75">
      <c r="A11" s="57" t="s">
        <v>63</v>
      </c>
      <c r="B11" s="34" t="s">
        <v>129</v>
      </c>
      <c r="C11" s="34"/>
      <c r="D11" s="34" t="s">
        <v>129</v>
      </c>
      <c r="E11" s="34"/>
      <c r="F11" s="34" t="s">
        <v>129</v>
      </c>
      <c r="G11" s="34"/>
      <c r="H11" s="34">
        <v>-1033</v>
      </c>
      <c r="I11" s="34"/>
      <c r="J11" s="34" t="s">
        <v>129</v>
      </c>
      <c r="K11" s="34"/>
      <c r="L11" s="34">
        <v>-1033</v>
      </c>
    </row>
    <row r="12" spans="1:12" s="10" customFormat="1">
      <c r="A12" s="57" t="s">
        <v>112</v>
      </c>
      <c r="B12" s="34" t="s">
        <v>129</v>
      </c>
      <c r="C12" s="34"/>
      <c r="D12" s="34" t="s">
        <v>129</v>
      </c>
      <c r="E12" s="34"/>
      <c r="F12" s="34" t="s">
        <v>129</v>
      </c>
      <c r="G12" s="34"/>
      <c r="H12" s="34">
        <v>-12539</v>
      </c>
      <c r="I12" s="34"/>
      <c r="J12" s="34" t="s">
        <v>129</v>
      </c>
      <c r="K12" s="34"/>
      <c r="L12" s="34">
        <v>-12539</v>
      </c>
    </row>
    <row r="13" spans="1:12" s="10" customFormat="1" ht="38.25">
      <c r="A13" s="61" t="s">
        <v>44</v>
      </c>
      <c r="B13" s="75" t="s">
        <v>129</v>
      </c>
      <c r="C13" s="75"/>
      <c r="D13" s="75" t="s">
        <v>129</v>
      </c>
      <c r="E13" s="75"/>
      <c r="F13" s="75" t="s">
        <v>129</v>
      </c>
      <c r="G13" s="75"/>
      <c r="H13" s="75">
        <v>172815</v>
      </c>
      <c r="I13" s="75"/>
      <c r="J13" s="75" t="s">
        <v>129</v>
      </c>
      <c r="K13" s="75"/>
      <c r="L13" s="75">
        <v>172815</v>
      </c>
    </row>
    <row r="14" spans="1:12" s="10" customFormat="1">
      <c r="A14" s="57" t="s">
        <v>87</v>
      </c>
      <c r="B14" s="34" t="s">
        <v>129</v>
      </c>
      <c r="C14" s="34"/>
      <c r="D14" s="34" t="s">
        <v>129</v>
      </c>
      <c r="E14" s="34"/>
      <c r="F14" s="34" t="s">
        <v>129</v>
      </c>
      <c r="G14" s="34"/>
      <c r="H14" s="34">
        <v>172815</v>
      </c>
      <c r="I14" s="34"/>
      <c r="J14" s="34" t="s">
        <v>129</v>
      </c>
      <c r="K14" s="34"/>
      <c r="L14" s="34">
        <v>172815</v>
      </c>
    </row>
    <row r="15" spans="1:12" s="10" customFormat="1">
      <c r="A15" s="62" t="s">
        <v>57</v>
      </c>
      <c r="B15" s="79" t="s">
        <v>129</v>
      </c>
      <c r="C15" s="77"/>
      <c r="D15" s="79" t="s">
        <v>129</v>
      </c>
      <c r="E15" s="77"/>
      <c r="F15" s="79" t="s">
        <v>129</v>
      </c>
      <c r="G15" s="77"/>
      <c r="H15" s="79">
        <v>172815</v>
      </c>
      <c r="I15" s="77"/>
      <c r="J15" s="79">
        <v>33864634</v>
      </c>
      <c r="K15" s="77"/>
      <c r="L15" s="79">
        <v>34037449</v>
      </c>
    </row>
    <row r="16" spans="1:12" s="10" customFormat="1" ht="25.5">
      <c r="A16" s="62" t="s">
        <v>121</v>
      </c>
      <c r="B16" s="79">
        <v>61135197</v>
      </c>
      <c r="C16" s="77"/>
      <c r="D16" s="79">
        <v>25632</v>
      </c>
      <c r="E16" s="77"/>
      <c r="F16" s="79">
        <v>8234923</v>
      </c>
      <c r="G16" s="77"/>
      <c r="H16" s="79" t="s">
        <v>129</v>
      </c>
      <c r="I16" s="77"/>
      <c r="J16" s="79">
        <v>83970793</v>
      </c>
      <c r="K16" s="77"/>
      <c r="L16" s="79">
        <v>153366545</v>
      </c>
    </row>
    <row r="17" spans="1:12" s="10" customFormat="1">
      <c r="A17" s="53"/>
      <c r="B17" s="52"/>
      <c r="C17" s="52"/>
      <c r="D17" s="52"/>
      <c r="E17" s="52"/>
      <c r="F17" s="52"/>
      <c r="G17" s="52"/>
      <c r="H17" s="52"/>
      <c r="I17" s="52"/>
      <c r="J17" s="52"/>
      <c r="K17" s="52"/>
      <c r="L17" s="52"/>
    </row>
    <row r="18" spans="1:12" s="10" customFormat="1" ht="76.5">
      <c r="A18" s="48"/>
      <c r="B18" s="49" t="s">
        <v>67</v>
      </c>
      <c r="C18" s="50"/>
      <c r="D18" s="49" t="s">
        <v>68</v>
      </c>
      <c r="E18" s="50"/>
      <c r="F18" s="49" t="s">
        <v>31</v>
      </c>
      <c r="G18" s="50"/>
      <c r="H18" s="51" t="s">
        <v>61</v>
      </c>
      <c r="I18" s="50"/>
      <c r="J18" s="49" t="s">
        <v>88</v>
      </c>
      <c r="K18" s="50"/>
      <c r="L18" s="49" t="s">
        <v>54</v>
      </c>
    </row>
    <row r="19" spans="1:12" s="10" customFormat="1">
      <c r="A19" s="57" t="s">
        <v>113</v>
      </c>
      <c r="B19" s="77">
        <v>61135197</v>
      </c>
      <c r="C19" s="77"/>
      <c r="D19" s="77">
        <v>25632</v>
      </c>
      <c r="E19" s="77"/>
      <c r="F19" s="77">
        <v>8234923</v>
      </c>
      <c r="G19" s="77"/>
      <c r="H19" s="77">
        <v>-5491407</v>
      </c>
      <c r="I19" s="77"/>
      <c r="J19" s="77">
        <v>133426331</v>
      </c>
      <c r="K19" s="58"/>
      <c r="L19" s="77">
        <v>197330676</v>
      </c>
    </row>
    <row r="20" spans="1:12" s="10" customFormat="1">
      <c r="A20" s="59" t="s">
        <v>55</v>
      </c>
      <c r="B20" s="34"/>
      <c r="C20" s="34"/>
      <c r="D20" s="34"/>
      <c r="E20" s="34"/>
      <c r="F20" s="34"/>
      <c r="G20" s="34"/>
      <c r="H20" s="34"/>
      <c r="I20" s="34"/>
      <c r="J20" s="34"/>
      <c r="K20" s="58"/>
      <c r="L20" s="34"/>
    </row>
    <row r="21" spans="1:12" s="10" customFormat="1">
      <c r="A21" s="57" t="s">
        <v>56</v>
      </c>
      <c r="B21" s="34" t="s">
        <v>129</v>
      </c>
      <c r="C21" s="34"/>
      <c r="D21" s="34" t="s">
        <v>129</v>
      </c>
      <c r="E21" s="34"/>
      <c r="F21" s="34" t="s">
        <v>129</v>
      </c>
      <c r="G21" s="34"/>
      <c r="H21" s="34" t="s">
        <v>129</v>
      </c>
      <c r="I21" s="34"/>
      <c r="J21" s="34">
        <v>57186098</v>
      </c>
      <c r="K21" s="72"/>
      <c r="L21" s="34">
        <v>57186098</v>
      </c>
    </row>
    <row r="22" spans="1:12" s="10" customFormat="1">
      <c r="A22" s="59" t="s">
        <v>86</v>
      </c>
      <c r="B22" s="34"/>
      <c r="C22" s="34"/>
      <c r="D22" s="34"/>
      <c r="E22" s="34"/>
      <c r="F22" s="34"/>
      <c r="G22" s="34"/>
      <c r="H22" s="34"/>
      <c r="I22" s="34"/>
      <c r="J22" s="34"/>
      <c r="K22" s="58"/>
      <c r="L22" s="34"/>
    </row>
    <row r="23" spans="1:12" s="10" customFormat="1" ht="38.25">
      <c r="A23" s="61" t="s">
        <v>36</v>
      </c>
      <c r="B23" s="34"/>
      <c r="C23" s="34"/>
      <c r="D23" s="34"/>
      <c r="E23" s="34"/>
      <c r="F23" s="34"/>
      <c r="G23" s="34"/>
      <c r="H23" s="34"/>
      <c r="I23" s="34"/>
      <c r="J23" s="34"/>
      <c r="K23" s="60"/>
      <c r="L23" s="34"/>
    </row>
    <row r="24" spans="1:12" s="10" customFormat="1" ht="51">
      <c r="A24" s="57" t="s">
        <v>62</v>
      </c>
      <c r="B24" s="34" t="s">
        <v>129</v>
      </c>
      <c r="C24" s="34"/>
      <c r="D24" s="34" t="s">
        <v>129</v>
      </c>
      <c r="E24" s="34"/>
      <c r="F24" s="34" t="s">
        <v>129</v>
      </c>
      <c r="G24" s="34"/>
      <c r="H24" s="34">
        <v>14763470</v>
      </c>
      <c r="I24" s="34"/>
      <c r="J24" s="34" t="s">
        <v>129</v>
      </c>
      <c r="K24" s="60"/>
      <c r="L24" s="34">
        <v>14763470</v>
      </c>
    </row>
    <row r="25" spans="1:12" s="10" customFormat="1" ht="63.75">
      <c r="A25" s="57" t="s">
        <v>63</v>
      </c>
      <c r="B25" s="34" t="s">
        <v>129</v>
      </c>
      <c r="C25" s="34"/>
      <c r="D25" s="34" t="s">
        <v>129</v>
      </c>
      <c r="E25" s="34"/>
      <c r="F25" s="34" t="s">
        <v>129</v>
      </c>
      <c r="G25" s="34"/>
      <c r="H25" s="34">
        <v>-511031</v>
      </c>
      <c r="I25" s="34"/>
      <c r="J25" s="34" t="s">
        <v>129</v>
      </c>
      <c r="K25" s="60"/>
      <c r="L25" s="34">
        <v>-511031</v>
      </c>
    </row>
    <row r="26" spans="1:12" s="10" customFormat="1">
      <c r="A26" s="57" t="s">
        <v>79</v>
      </c>
      <c r="B26" s="34" t="s">
        <v>129</v>
      </c>
      <c r="C26" s="34"/>
      <c r="D26" s="34" t="s">
        <v>129</v>
      </c>
      <c r="E26" s="34"/>
      <c r="F26" s="34" t="s">
        <v>129</v>
      </c>
      <c r="G26" s="34"/>
      <c r="H26" s="34">
        <v>-89874</v>
      </c>
      <c r="I26" s="34"/>
      <c r="J26" s="34" t="s">
        <v>129</v>
      </c>
      <c r="K26" s="60"/>
      <c r="L26" s="34">
        <v>-89874</v>
      </c>
    </row>
    <row r="27" spans="1:12" s="10" customFormat="1" ht="38.25">
      <c r="A27" s="61" t="s">
        <v>44</v>
      </c>
      <c r="B27" s="75" t="s">
        <v>129</v>
      </c>
      <c r="C27" s="75"/>
      <c r="D27" s="75" t="s">
        <v>129</v>
      </c>
      <c r="E27" s="75"/>
      <c r="F27" s="75" t="s">
        <v>129</v>
      </c>
      <c r="G27" s="75"/>
      <c r="H27" s="75">
        <v>14162565</v>
      </c>
      <c r="I27" s="75"/>
      <c r="J27" s="75" t="s">
        <v>129</v>
      </c>
      <c r="K27" s="58"/>
      <c r="L27" s="75">
        <v>14162565</v>
      </c>
    </row>
    <row r="28" spans="1:12" s="10" customFormat="1">
      <c r="A28" s="57" t="s">
        <v>87</v>
      </c>
      <c r="B28" s="34" t="s">
        <v>129</v>
      </c>
      <c r="C28" s="34"/>
      <c r="D28" s="34" t="s">
        <v>129</v>
      </c>
      <c r="E28" s="34"/>
      <c r="F28" s="34" t="s">
        <v>129</v>
      </c>
      <c r="G28" s="34"/>
      <c r="H28" s="34">
        <v>14162565</v>
      </c>
      <c r="I28" s="34"/>
      <c r="J28" s="34" t="s">
        <v>129</v>
      </c>
      <c r="K28" s="58"/>
      <c r="L28" s="34">
        <v>14162565</v>
      </c>
    </row>
    <row r="29" spans="1:12" s="10" customFormat="1">
      <c r="A29" s="57" t="s">
        <v>57</v>
      </c>
      <c r="B29" s="78" t="s">
        <v>129</v>
      </c>
      <c r="C29" s="34"/>
      <c r="D29" s="78" t="s">
        <v>129</v>
      </c>
      <c r="E29" s="34"/>
      <c r="F29" s="78" t="s">
        <v>129</v>
      </c>
      <c r="G29" s="34"/>
      <c r="H29" s="78">
        <v>14162565</v>
      </c>
      <c r="I29" s="34"/>
      <c r="J29" s="78">
        <v>57186098</v>
      </c>
      <c r="K29" s="73"/>
      <c r="L29" s="78">
        <v>71348663</v>
      </c>
    </row>
    <row r="30" spans="1:12" s="10" customFormat="1" ht="25.5">
      <c r="A30" s="62" t="s">
        <v>122</v>
      </c>
      <c r="B30" s="79">
        <v>61135197</v>
      </c>
      <c r="C30" s="77"/>
      <c r="D30" s="79">
        <v>25632</v>
      </c>
      <c r="E30" s="77"/>
      <c r="F30" s="79">
        <v>8234923</v>
      </c>
      <c r="G30" s="77"/>
      <c r="H30" s="79">
        <v>8671158</v>
      </c>
      <c r="I30" s="77"/>
      <c r="J30" s="79">
        <v>190612429</v>
      </c>
      <c r="K30" s="63"/>
      <c r="L30" s="79">
        <v>268679339</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2023-08-11T14:55:57Z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2023-08-11T14:55:57Z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cd3e4049-2bab-4a56-98f8-9f684e1b6351</vt:lpwstr>
  </property>
  <property fmtid="{D5CDD505-2E9C-101B-9397-08002B2CF9AE}" pid="8" name="MSIP_Label_5667e166-4b10-4d44-9951-ddc92040c9bd_ContentBits">
    <vt:lpwstr>1</vt:lpwstr>
  </property>
</Properties>
</file>