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качук\Desktop\отчеты\Фин отчетность\Фин. отчетность 2021\2 кв 2021 ФО\"/>
    </mc:Choice>
  </mc:AlternateContent>
  <bookViews>
    <workbookView xWindow="0" yWindow="0" windowWidth="9570" windowHeight="4500" tabRatio="912" firstSheet="3" activeTab="3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ОИК!$A$1:$I$29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5" l="1"/>
  <c r="G19" i="75"/>
  <c r="I18" i="75"/>
  <c r="F16" i="75"/>
  <c r="E16" i="75"/>
  <c r="E14" i="75" s="1"/>
  <c r="F15" i="75"/>
  <c r="I15" i="75" s="1"/>
  <c r="F12" i="75"/>
  <c r="F10" i="75" s="1"/>
  <c r="E12" i="75"/>
  <c r="F9" i="75"/>
  <c r="I9" i="75" s="1"/>
  <c r="H8" i="75"/>
  <c r="G8" i="75"/>
  <c r="D8" i="75"/>
  <c r="D19" i="75" s="1"/>
  <c r="C8" i="75"/>
  <c r="B8" i="75"/>
  <c r="I12" i="75" l="1"/>
  <c r="E10" i="75"/>
  <c r="I10" i="75" s="1"/>
  <c r="C19" i="75"/>
  <c r="F8" i="75"/>
  <c r="F14" i="75"/>
  <c r="I14" i="75" s="1"/>
  <c r="I16" i="75"/>
  <c r="E8" i="75" l="1"/>
  <c r="I8" i="75" s="1"/>
  <c r="F19" i="75"/>
  <c r="B19" i="75"/>
  <c r="E19" i="75" l="1"/>
  <c r="I19" i="75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<sst xmlns="http://schemas.openxmlformats.org/spreadsheetml/2006/main" count="512" uniqueCount="283">
  <si>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</si>
  <si>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</si>
  <si>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</si>
  <si>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</si>
  <si>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</si>
  <si>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</si>
  <si>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</si>
  <si>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</si>
  <si>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</si>
  <si>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</si>
  <si>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</si>
  <si>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</si>
  <si>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</si>
  <si>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</si>
  <si>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</si>
  <si>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</si>
  <si>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</si>
  <si>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</si>
  <si>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</si>
  <si>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</si>
  <si>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</si>
  <si>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</si>
  <si>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</si>
  <si>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</si>
  <si>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</si>
  <si>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</si>
  <si>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</si>
  <si>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</si>
  <si>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</si>
  <si>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</si>
  <si>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</si>
  <si>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</si>
  <si>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</si>
  <si>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</si>
  <si>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</si>
  <si>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</si>
  <si>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</si>
  <si>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</si>
  <si>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</si>
  <si>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</si>
  <si>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</si>
  <si>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</si>
  <si>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</si>
  <si>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</si>
  <si>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</si>
  <si>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</si>
  <si>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</si>
  <si>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</si>
  <si>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</si>
  <si>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</si>
  <si>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</si>
  <si>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</si>
  <si>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</si>
  <si>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</si>
  <si>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</si>
  <si>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</si>
  <si>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</si>
  <si>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</si>
  <si>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</si>
  <si>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</si>
  <si>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</si>
  <si>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</si>
  <si>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</si>
  <si>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</si>
  <si>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</si>
  <si>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</si>
  <si>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</si>
  <si>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</si>
  <si>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</si>
  <si>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</si>
  <si>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</si>
  <si>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</si>
  <si>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</si>
  <si>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</si>
  <si>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</si>
  <si>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</si>
  <si>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</si>
  <si>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</si>
  <si>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</si>
  <si>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</si>
  <si>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</si>
  <si>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</si>
  <si>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</si>
  <si>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</si>
  <si>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</si>
  <si>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</si>
  <si>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</si>
  <si>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</si>
  <si>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</si>
  <si>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</si>
  <si>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</si>
  <si>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</si>
  <si>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</si>
  <si>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</si>
  <si>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</si>
  <si>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</si>
  <si>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</si>
  <si>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</si>
  <si>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</si>
  <si>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</si>
  <si>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</si>
  <si>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</si>
  <si>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</si>
  <si>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</si>
  <si>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</si>
  <si>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</si>
  <si>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</si>
  <si>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</si>
  <si>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</si>
  <si>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</si>
  <si>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</si>
  <si>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</si>
  <si>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</si>
  <si>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</si>
  <si>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</si>
  <si>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</si>
  <si>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</si>
  <si>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</si>
  <si>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</si>
  <si>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</si>
  <si>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</si>
  <si>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</si>
  <si>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</si>
  <si>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</si>
  <si>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</si>
  <si>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</si>
  <si>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</si>
  <si>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</si>
  <si>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</si>
  <si>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</si>
  <si>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</si>
  <si>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</si>
  <si>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</si>
  <si>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</si>
  <si>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</si>
  <si>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</si>
  <si>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</si>
  <si>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</si>
  <si>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</si>
  <si>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</si>
  <si>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</si>
  <si>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</si>
  <si>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</si>
  <si>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</si>
  <si>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</si>
  <si>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</si>
  <si>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</si>
  <si>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</si>
  <si>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</si>
  <si>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</si>
  <si>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</si>
  <si>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</si>
  <si>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</si>
  <si>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</si>
  <si>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</si>
  <si>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</si>
  <si>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</si>
  <si>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</si>
  <si>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</si>
  <si>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</si>
  <si>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</si>
  <si>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</si>
  <si>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</si>
  <si>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</si>
  <si>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</si>
  <si>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</si>
  <si>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</si>
  <si>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</si>
  <si>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</si>
  <si>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</si>
  <si>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</si>
  <si>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</si>
  <si>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</si>
  <si>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</si>
  <si>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</si>
  <si>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</si>
  <si>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</si>
  <si>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</si>
  <si>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</si>
  <si>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</si>
  <si>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</si>
  <si>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1 полугодие 2021 г.</t>
  </si>
  <si>
    <t>1 полугодие 2020 г.</t>
  </si>
  <si>
    <t>ПО СОСТОЯНИЮ НА 30 ИЮНЯ 2021 г.</t>
  </si>
  <si>
    <t>Сальдо на 1 января 2020 г.</t>
  </si>
  <si>
    <t xml:space="preserve">Сальдо на 31 декабря 2020 г. </t>
  </si>
  <si>
    <t>Сальдо на 30 июня 2021 г.</t>
  </si>
  <si>
    <t>31 декабря 2020 года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</si>
  <si>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</si>
  <si>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</si>
  <si>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</si>
  <si>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</si>
  <si>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</si>
  <si>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Отложенные налоговые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</si>
  <si>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</si>
  <si>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</si>
  <si>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</si>
  <si>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</si>
  <si>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</si>
  <si>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</si>
  <si>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</si>
  <si>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Вклады размещенные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</si>
  <si>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</si>
  <si>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</si>
  <si>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</si>
  <si>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</si>
  <si>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</si>
  <si>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Резерв по пересчету иностранной валюты</t>
  </si>
  <si>
    <t>Резерв переоценки основных средств</t>
  </si>
  <si>
    <t>Долгосрочные обязательства</t>
  </si>
  <si>
    <t>Займы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</si>
  <si>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</si>
  <si>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</si>
  <si>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</si>
  <si>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</si>
  <si>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Обязательства в отношении возврата средств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</si>
  <si>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</si>
  <si>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</si>
  <si>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</si>
  <si>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</si>
  <si>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</si>
  <si>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 xml:space="preserve">Баймуканов Н.М.                                                               </t>
  </si>
  <si>
    <t>Ткачук О.П.</t>
  </si>
  <si>
    <t xml:space="preserve">Президент                                                                                                                                    </t>
  </si>
  <si>
    <t xml:space="preserve"> Главный бухгалтер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</si>
  <si>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</si>
  <si>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</si>
  <si>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</si>
  <si>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</si>
  <si>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</si>
  <si>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</si>
  <si>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</si>
  <si>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</si>
  <si>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</si>
  <si>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</si>
  <si>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</si>
  <si>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</si>
  <si>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</si>
  <si>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</si>
  <si>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</si>
  <si>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</si>
  <si>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</si>
  <si>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погашение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</si>
  <si>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</si>
  <si>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</si>
  <si>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</si>
  <si>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</si>
  <si>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</si>
  <si>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</si>
  <si>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r>
      <t xml:space="preserve">Руководитель                           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</si>
  <si>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t xml:space="preserve">                                                      (фамилия, имя, отчество (при его наличии)</t>
  </si>
  <si>
    <r>
      <t xml:space="preserve">Главный бухгалтер        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</si>
  <si>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                                    (фамилия, имя, отчество (при его наличии)</t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</si>
  <si>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</si>
  <si>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</si>
  <si>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</si>
  <si>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</si>
  <si>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</si>
  <si>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</si>
  <si>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</si>
  <si>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</si>
  <si>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</si>
  <si>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</si>
  <si>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</si>
  <si>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</si>
  <si>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</si>
  <si>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</si>
  <si>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</si>
  <si>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</si>
  <si>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</si>
  <si>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t>________________</t>
  </si>
  <si>
    <t>(подпись)</t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</si>
  <si>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</si>
  <si>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</si>
  <si>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</si>
  <si>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</si>
  <si>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</si>
  <si>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</si>
  <si>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Примечания</t>
  </si>
  <si>
    <t>29.1</t>
  </si>
  <si>
    <t>29.2</t>
  </si>
  <si>
    <t>29.3</t>
  </si>
  <si>
    <t>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</si>
</sst>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5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9"/>
      <name val="Arial"/>
      <family val="2"/>
    </font>
    <font>
      <b/>
      <u/>
      <sz val="9"/>
      <name val="Arial"/>
      <family val="2"/>
      <charset val="204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8" fillId="0" borderId="0"/>
    <xf numFmtId="0" fontId="33" fillId="0" borderId="0"/>
  </cellStyleXfs>
  <cellXfs count="234">
    <xf numFmtId="0" fontId="0" fillId="0" borderId="0" xfId="0"/>
    <xf numFmtId="0" fontId="7" fillId="0" borderId="0" xfId="0" applyFont="1"/>
    <xf numFmtId="164" fontId="7" fillId="0" borderId="0" xfId="5" applyFont="1"/>
    <xf numFmtId="0" fontId="12" fillId="0" borderId="0" xfId="3" applyFont="1"/>
    <xf numFmtId="165" fontId="12" fillId="0" borderId="0" xfId="5" applyNumberFormat="1" applyFont="1"/>
    <xf numFmtId="0" fontId="14" fillId="0" borderId="0" xfId="3" applyFont="1"/>
    <xf numFmtId="165" fontId="14" fillId="0" borderId="0" xfId="5" applyNumberFormat="1" applyFont="1"/>
    <xf numFmtId="165" fontId="12" fillId="0" borderId="0" xfId="5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/>
    </xf>
    <xf numFmtId="0" fontId="18" fillId="0" borderId="0" xfId="3" applyFont="1"/>
    <xf numFmtId="165" fontId="19" fillId="0" borderId="0" xfId="5" applyNumberFormat="1" applyFont="1" applyAlignment="1">
      <alignment horizontal="centerContinuous"/>
    </xf>
    <xf numFmtId="165" fontId="18" fillId="0" borderId="0" xfId="5" applyNumberFormat="1" applyFont="1"/>
    <xf numFmtId="165" fontId="19" fillId="0" borderId="0" xfId="5" applyNumberFormat="1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6" xfId="3" applyFont="1" applyBorder="1" applyAlignment="1">
      <alignment horizontal="center" vertical="center" wrapText="1"/>
    </xf>
    <xf numFmtId="165" fontId="19" fillId="0" borderId="2" xfId="5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9" fillId="0" borderId="0" xfId="3" applyFont="1" applyAlignment="1"/>
    <xf numFmtId="0" fontId="19" fillId="0" borderId="0" xfId="3" applyFont="1" applyAlignment="1">
      <alignment vertical="center"/>
    </xf>
    <xf numFmtId="0" fontId="19" fillId="0" borderId="0" xfId="3" applyFont="1"/>
    <xf numFmtId="165" fontId="19" fillId="0" borderId="0" xfId="5" applyNumberFormat="1" applyFont="1"/>
    <xf numFmtId="0" fontId="20" fillId="0" borderId="3" xfId="3" applyFont="1" applyBorder="1" applyAlignment="1">
      <alignment horizontal="center" vertical="center"/>
    </xf>
    <xf numFmtId="165" fontId="21" fillId="0" borderId="0" xfId="3" applyNumberFormat="1" applyFont="1"/>
    <xf numFmtId="0" fontId="21" fillId="0" borderId="0" xfId="3" applyFont="1"/>
    <xf numFmtId="0" fontId="20" fillId="0" borderId="2" xfId="3" applyFont="1" applyBorder="1" applyAlignment="1">
      <alignment horizontal="center" vertical="center"/>
    </xf>
    <xf numFmtId="165" fontId="22" fillId="0" borderId="0" xfId="5" applyNumberFormat="1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64" fontId="7" fillId="0" borderId="0" xfId="4" applyNumberFormat="1" applyFont="1"/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 applyAlignment="1">
      <alignment horizontal="center" wrapText="1"/>
    </xf>
    <xf numFmtId="0" fontId="7" fillId="0" borderId="0" xfId="4" applyFont="1" applyAlignment="1">
      <alignment wrapText="1"/>
    </xf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14" fontId="7" fillId="0" borderId="2" xfId="4" applyNumberFormat="1" applyFont="1" applyBorder="1" applyAlignment="1">
      <alignment horizontal="center"/>
    </xf>
    <xf numFmtId="164" fontId="7" fillId="0" borderId="2" xfId="5" applyFont="1" applyBorder="1"/>
    <xf numFmtId="0" fontId="9" fillId="2" borderId="2" xfId="4" applyFont="1" applyFill="1" applyBorder="1"/>
    <xf numFmtId="0" fontId="9" fillId="2" borderId="2" xfId="4" applyFont="1" applyFill="1" applyBorder="1" applyAlignment="1">
      <alignment horizontal="center"/>
    </xf>
    <xf numFmtId="164" fontId="9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9" fillId="0" borderId="0" xfId="4" applyFont="1"/>
    <xf numFmtId="0" fontId="25" fillId="2" borderId="0" xfId="4" applyFont="1" applyFill="1"/>
    <xf numFmtId="164" fontId="7" fillId="0" borderId="0" xfId="4" applyNumberFormat="1" applyFont="1" applyAlignment="1">
      <alignment horizontal="center"/>
    </xf>
    <xf numFmtId="165" fontId="7" fillId="0" borderId="0" xfId="4" applyNumberFormat="1" applyFont="1"/>
    <xf numFmtId="164" fontId="7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7" fillId="4" borderId="0" xfId="5" applyFont="1" applyFill="1"/>
    <xf numFmtId="165" fontId="7" fillId="0" borderId="0" xfId="4" applyNumberFormat="1" applyFont="1" applyFill="1"/>
    <xf numFmtId="0" fontId="28" fillId="0" borderId="0" xfId="0" applyFont="1"/>
    <xf numFmtId="165" fontId="7" fillId="0" borderId="2" xfId="5" applyNumberFormat="1" applyFont="1" applyBorder="1"/>
    <xf numFmtId="165" fontId="7" fillId="0" borderId="2" xfId="5" applyNumberFormat="1" applyFont="1" applyFill="1" applyBorder="1"/>
    <xf numFmtId="0" fontId="9" fillId="0" borderId="2" xfId="4" applyFont="1" applyBorder="1"/>
    <xf numFmtId="165" fontId="9" fillId="0" borderId="2" xfId="4" applyNumberFormat="1" applyFont="1" applyBorder="1"/>
    <xf numFmtId="0" fontId="7" fillId="2" borderId="2" xfId="4" applyFont="1" applyFill="1" applyBorder="1"/>
    <xf numFmtId="165" fontId="9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8" fillId="0" borderId="0" xfId="5" applyNumberFormat="1" applyFont="1" applyBorder="1"/>
    <xf numFmtId="165" fontId="18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3" fillId="0" borderId="0" xfId="5" applyNumberFormat="1" applyFont="1"/>
    <xf numFmtId="165" fontId="17" fillId="0" borderId="0" xfId="5" applyNumberFormat="1" applyFont="1" applyAlignment="1">
      <alignment horizontal="center" vertical="center"/>
    </xf>
    <xf numFmtId="165" fontId="21" fillId="0" borderId="0" xfId="5" applyNumberFormat="1" applyFont="1"/>
    <xf numFmtId="165" fontId="30" fillId="0" borderId="0" xfId="5" applyNumberFormat="1" applyFont="1"/>
    <xf numFmtId="0" fontId="9" fillId="0" borderId="0" xfId="4" applyFont="1" applyAlignment="1">
      <alignment horizontal="center"/>
    </xf>
    <xf numFmtId="166" fontId="20" fillId="0" borderId="2" xfId="5" applyNumberFormat="1" applyFont="1" applyBorder="1" applyAlignment="1">
      <alignment horizontal="right"/>
    </xf>
    <xf numFmtId="166" fontId="23" fillId="0" borderId="2" xfId="5" applyNumberFormat="1" applyFont="1" applyBorder="1" applyAlignment="1">
      <alignment horizontal="right" vertical="center"/>
    </xf>
    <xf numFmtId="166" fontId="18" fillId="0" borderId="2" xfId="5" applyNumberFormat="1" applyFont="1" applyBorder="1" applyAlignment="1">
      <alignment horizontal="right"/>
    </xf>
    <xf numFmtId="166" fontId="4" fillId="0" borderId="2" xfId="5" applyNumberFormat="1" applyFont="1" applyBorder="1" applyAlignment="1">
      <alignment horizontal="right" vertical="center"/>
    </xf>
    <xf numFmtId="1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0" borderId="0" xfId="0" applyFont="1"/>
    <xf numFmtId="0" fontId="5" fillId="0" borderId="0" xfId="0" applyFont="1"/>
    <xf numFmtId="0" fontId="12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1" fillId="2" borderId="0" xfId="0" applyFont="1" applyFill="1"/>
    <xf numFmtId="4" fontId="11" fillId="2" borderId="0" xfId="0" applyNumberFormat="1" applyFont="1" applyFill="1"/>
    <xf numFmtId="165" fontId="0" fillId="0" borderId="0" xfId="5" applyNumberFormat="1" applyFont="1"/>
    <xf numFmtId="0" fontId="18" fillId="2" borderId="2" xfId="3" applyFont="1" applyFill="1" applyBorder="1" applyAlignment="1">
      <alignment horizontal="center" vertical="center"/>
    </xf>
    <xf numFmtId="166" fontId="18" fillId="2" borderId="2" xfId="5" applyNumberFormat="1" applyFont="1" applyFill="1" applyBorder="1" applyAlignment="1">
      <alignment horizontal="right"/>
    </xf>
    <xf numFmtId="165" fontId="13" fillId="2" borderId="0" xfId="5" applyNumberFormat="1" applyFont="1" applyFill="1"/>
    <xf numFmtId="165" fontId="12" fillId="2" borderId="0" xfId="5" applyNumberFormat="1" applyFont="1" applyFill="1"/>
    <xf numFmtId="0" fontId="12" fillId="2" borderId="0" xfId="3" applyFont="1" applyFill="1"/>
    <xf numFmtId="4" fontId="7" fillId="0" borderId="0" xfId="4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vertical="center" wrapText="1"/>
    </xf>
    <xf numFmtId="0" fontId="31" fillId="0" borderId="13" xfId="0" applyFont="1" applyFill="1" applyBorder="1" applyAlignment="1">
      <alignment vertical="top" wrapText="1"/>
    </xf>
    <xf numFmtId="168" fontId="0" fillId="0" borderId="0" xfId="0" applyNumberFormat="1"/>
    <xf numFmtId="0" fontId="34" fillId="0" borderId="0" xfId="0" applyFont="1" applyAlignment="1">
      <alignment horizontal="left"/>
    </xf>
    <xf numFmtId="0" fontId="12" fillId="0" borderId="0" xfId="0" applyFont="1"/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right" vertical="center" wrapText="1"/>
    </xf>
    <xf numFmtId="0" fontId="36" fillId="0" borderId="16" xfId="0" applyFont="1" applyBorder="1" applyAlignment="1">
      <alignment vertical="center" wrapText="1"/>
    </xf>
    <xf numFmtId="0" fontId="37" fillId="0" borderId="17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3" fontId="38" fillId="0" borderId="17" xfId="0" applyNumberFormat="1" applyFont="1" applyBorder="1" applyAlignment="1">
      <alignment horizontal="right" vertical="center" wrapText="1"/>
    </xf>
    <xf numFmtId="3" fontId="39" fillId="0" borderId="17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vertical="center" wrapText="1"/>
    </xf>
    <xf numFmtId="0" fontId="37" fillId="0" borderId="17" xfId="0" applyFont="1" applyBorder="1" applyAlignment="1">
      <alignment horizontal="right" vertical="center" wrapText="1"/>
    </xf>
    <xf numFmtId="0" fontId="38" fillId="0" borderId="17" xfId="0" applyFont="1" applyBorder="1" applyAlignment="1">
      <alignment horizontal="right" vertical="center" wrapText="1"/>
    </xf>
    <xf numFmtId="0" fontId="40" fillId="0" borderId="0" xfId="0" applyFont="1" applyAlignment="1">
      <alignment horizontal="justify" vertical="center"/>
    </xf>
    <xf numFmtId="0" fontId="41" fillId="0" borderId="0" xfId="7" applyFont="1" applyFill="1"/>
    <xf numFmtId="0" fontId="42" fillId="0" borderId="0" xfId="7" applyFont="1" applyFill="1" applyAlignment="1">
      <alignment vertical="top"/>
    </xf>
    <xf numFmtId="0" fontId="19" fillId="0" borderId="2" xfId="7" applyFont="1" applyFill="1" applyBorder="1" applyAlignment="1">
      <alignment horizontal="center" vertical="center" wrapText="1"/>
    </xf>
    <xf numFmtId="0" fontId="41" fillId="0" borderId="0" xfId="7" applyFont="1" applyFill="1" applyAlignment="1">
      <alignment horizontal="center"/>
    </xf>
    <xf numFmtId="0" fontId="43" fillId="0" borderId="0" xfId="7" applyFont="1" applyFill="1" applyAlignment="1">
      <alignment horizontal="left" wrapText="1"/>
    </xf>
    <xf numFmtId="0" fontId="41" fillId="0" borderId="6" xfId="7" applyFont="1" applyFill="1" applyBorder="1"/>
    <xf numFmtId="0" fontId="19" fillId="0" borderId="2" xfId="7" applyFont="1" applyFill="1" applyBorder="1" applyAlignment="1">
      <alignment horizontal="left" vertical="center" wrapText="1"/>
    </xf>
    <xf numFmtId="165" fontId="19" fillId="0" borderId="2" xfId="8" applyNumberFormat="1" applyFont="1" applyFill="1" applyBorder="1" applyAlignment="1">
      <alignment vertical="top" wrapText="1"/>
    </xf>
    <xf numFmtId="0" fontId="18" fillId="0" borderId="4" xfId="7" applyFont="1" applyFill="1" applyBorder="1" applyAlignment="1">
      <alignment horizontal="left" vertical="center" wrapText="1"/>
    </xf>
    <xf numFmtId="0" fontId="41" fillId="0" borderId="2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41" fillId="0" borderId="0" xfId="7" applyFont="1" applyFill="1" applyAlignment="1">
      <alignment horizontal="left"/>
    </xf>
    <xf numFmtId="0" fontId="18" fillId="0" borderId="0" xfId="7" applyFont="1" applyFill="1" applyAlignment="1">
      <alignment horizontal="left" vertical="center" wrapText="1"/>
    </xf>
    <xf numFmtId="165" fontId="18" fillId="0" borderId="0" xfId="8" applyNumberFormat="1" applyFont="1" applyFill="1" applyAlignment="1">
      <alignment vertical="top" wrapText="1"/>
    </xf>
    <xf numFmtId="0" fontId="44" fillId="0" borderId="0" xfId="7" applyFont="1" applyFill="1" applyAlignment="1">
      <alignment horizontal="left"/>
    </xf>
    <xf numFmtId="0" fontId="44" fillId="0" borderId="0" xfId="7" applyNumberFormat="1" applyFont="1" applyFill="1" applyBorder="1" applyAlignment="1">
      <alignment wrapText="1"/>
    </xf>
    <xf numFmtId="0" fontId="41" fillId="0" borderId="0" xfId="7" applyFont="1" applyFill="1" applyBorder="1" applyAlignment="1">
      <alignment horizontal="left"/>
    </xf>
    <xf numFmtId="0" fontId="46" fillId="0" borderId="0" xfId="7" applyNumberFormat="1" applyFont="1" applyFill="1" applyBorder="1" applyAlignment="1">
      <alignment horizontal="centerContinuous" vertical="top"/>
    </xf>
    <xf numFmtId="0" fontId="44" fillId="0" borderId="0" xfId="7" applyNumberFormat="1" applyFont="1" applyFill="1" applyAlignment="1">
      <alignment horizontal="left"/>
    </xf>
    <xf numFmtId="0" fontId="41" fillId="0" borderId="0" xfId="7" applyFont="1" applyFill="1" applyAlignment="1"/>
    <xf numFmtId="0" fontId="46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2" fillId="0" borderId="0" xfId="7" applyFill="1"/>
    <xf numFmtId="0" fontId="32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8" fillId="5" borderId="2" xfId="8" applyNumberFormat="1" applyFont="1" applyFill="1" applyBorder="1" applyAlignment="1">
      <alignment horizontal="center" vertical="center" wrapText="1"/>
    </xf>
    <xf numFmtId="0" fontId="35" fillId="0" borderId="2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top" wrapText="1"/>
    </xf>
    <xf numFmtId="165" fontId="35" fillId="0" borderId="2" xfId="8" applyNumberFormat="1" applyFont="1" applyFill="1" applyBorder="1" applyAlignment="1">
      <alignment horizontal="center" vertical="center" wrapText="1"/>
    </xf>
    <xf numFmtId="0" fontId="32" fillId="0" borderId="0" xfId="7" applyFill="1" applyAlignment="1"/>
    <xf numFmtId="0" fontId="48" fillId="0" borderId="2" xfId="7" applyFont="1" applyFill="1" applyBorder="1" applyAlignment="1">
      <alignment horizontal="left" vertical="center" wrapText="1"/>
    </xf>
    <xf numFmtId="165" fontId="48" fillId="0" borderId="2" xfId="8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vertical="top" wrapText="1"/>
    </xf>
    <xf numFmtId="0" fontId="35" fillId="0" borderId="0" xfId="7" applyFont="1" applyFill="1" applyAlignment="1">
      <alignment horizontal="left" vertical="center" wrapText="1"/>
    </xf>
    <xf numFmtId="165" fontId="35" fillId="0" borderId="0" xfId="8" applyNumberFormat="1" applyFont="1" applyFill="1" applyAlignment="1">
      <alignment horizontal="center" vertical="center" wrapText="1"/>
    </xf>
    <xf numFmtId="0" fontId="32" fillId="0" borderId="0" xfId="7" applyFill="1" applyAlignment="1">
      <alignment horizontal="left"/>
    </xf>
    <xf numFmtId="0" fontId="32" fillId="0" borderId="0" xfId="7" applyFill="1" applyBorder="1" applyAlignment="1">
      <alignment horizontal="left"/>
    </xf>
    <xf numFmtId="1" fontId="32" fillId="0" borderId="0" xfId="7" applyNumberFormat="1" applyFill="1" applyAlignment="1">
      <alignment horizontal="left"/>
    </xf>
    <xf numFmtId="0" fontId="32" fillId="0" borderId="0" xfId="7" applyFont="1" applyFill="1" applyBorder="1" applyAlignment="1">
      <alignment horizontal="left"/>
    </xf>
    <xf numFmtId="0" fontId="46" fillId="0" borderId="0" xfId="7" applyNumberFormat="1" applyFont="1" applyFill="1" applyBorder="1" applyAlignment="1">
      <alignment vertical="top"/>
    </xf>
    <xf numFmtId="0" fontId="32" fillId="0" borderId="0" xfId="7" applyFill="1" applyBorder="1" applyAlignment="1">
      <alignment horizontal="center"/>
    </xf>
    <xf numFmtId="0" fontId="44" fillId="0" borderId="0" xfId="7" applyNumberFormat="1" applyFont="1" applyFill="1" applyBorder="1" applyAlignment="1">
      <alignment horizontal="center" wrapText="1"/>
    </xf>
    <xf numFmtId="0" fontId="46" fillId="0" borderId="0" xfId="7" applyNumberFormat="1" applyFont="1" applyFill="1" applyBorder="1" applyAlignment="1">
      <alignment horizontal="center" vertical="top"/>
    </xf>
    <xf numFmtId="0" fontId="49" fillId="0" borderId="0" xfId="7" applyFont="1" applyFill="1" applyAlignment="1">
      <alignment horizontal="left" wrapText="1"/>
    </xf>
    <xf numFmtId="165" fontId="49" fillId="0" borderId="0" xfId="8" applyNumberFormat="1" applyFont="1" applyFill="1" applyAlignment="1">
      <alignment horizontal="center" wrapText="1"/>
    </xf>
    <xf numFmtId="0" fontId="49" fillId="6" borderId="0" xfId="7" applyFont="1" applyFill="1" applyAlignment="1">
      <alignment horizontal="left" wrapText="1"/>
    </xf>
    <xf numFmtId="165" fontId="49" fillId="6" borderId="0" xfId="8" applyNumberFormat="1" applyFont="1" applyFill="1" applyAlignment="1">
      <alignment horizontal="center" wrapText="1"/>
    </xf>
    <xf numFmtId="0" fontId="47" fillId="0" borderId="0" xfId="7" applyFont="1" applyFill="1" applyAlignment="1">
      <alignment horizontal="right" vertical="top"/>
    </xf>
    <xf numFmtId="0" fontId="20" fillId="0" borderId="3" xfId="3" applyFont="1" applyBorder="1" applyAlignment="1">
      <alignment wrapText="1"/>
    </xf>
    <xf numFmtId="0" fontId="20" fillId="0" borderId="9" xfId="3" applyFont="1" applyBorder="1" applyAlignment="1">
      <alignment wrapText="1"/>
    </xf>
    <xf numFmtId="0" fontId="20" fillId="0" borderId="10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12" xfId="3" applyFont="1" applyBorder="1" applyAlignment="1">
      <alignment wrapText="1"/>
    </xf>
    <xf numFmtId="0" fontId="18" fillId="0" borderId="11" xfId="3" applyFont="1" applyBorder="1" applyAlignment="1">
      <alignment wrapText="1"/>
    </xf>
    <xf numFmtId="0" fontId="18" fillId="0" borderId="4" xfId="3" applyFont="1" applyBorder="1"/>
    <xf numFmtId="0" fontId="18" fillId="0" borderId="12" xfId="3" applyFont="1" applyBorder="1"/>
    <xf numFmtId="0" fontId="18" fillId="0" borderId="11" xfId="3" applyFont="1" applyBorder="1"/>
    <xf numFmtId="0" fontId="29" fillId="0" borderId="4" xfId="3" applyFont="1" applyBorder="1"/>
    <xf numFmtId="0" fontId="29" fillId="0" borderId="12" xfId="3" applyFont="1" applyBorder="1"/>
    <xf numFmtId="0" fontId="29" fillId="0" borderId="11" xfId="3" applyFont="1" applyBorder="1"/>
    <xf numFmtId="165" fontId="19" fillId="0" borderId="6" xfId="5" applyNumberFormat="1" applyFont="1" applyBorder="1" applyAlignment="1">
      <alignment horizontal="center" vertical="center" wrapText="1"/>
    </xf>
    <xf numFmtId="165" fontId="19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2" xfId="3" applyFont="1" applyBorder="1" applyAlignment="1">
      <alignment wrapText="1"/>
    </xf>
    <xf numFmtId="0" fontId="29" fillId="0" borderId="11" xfId="3" applyFont="1" applyBorder="1" applyAlignment="1">
      <alignment wrapText="1"/>
    </xf>
    <xf numFmtId="0" fontId="18" fillId="0" borderId="0" xfId="3" applyFont="1" applyAlignment="1">
      <alignment horizontal="left"/>
    </xf>
    <xf numFmtId="0" fontId="19" fillId="0" borderId="7" xfId="3" applyFont="1" applyBorder="1"/>
    <xf numFmtId="0" fontId="18" fillId="0" borderId="3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5" xfId="3" applyFont="1" applyBorder="1"/>
    <xf numFmtId="165" fontId="19" fillId="0" borderId="4" xfId="5" applyNumberFormat="1" applyFont="1" applyBorder="1" applyAlignment="1">
      <alignment horizontal="center" vertical="center"/>
    </xf>
    <xf numFmtId="165" fontId="19" fillId="0" borderId="12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center" vertical="center"/>
    </xf>
    <xf numFmtId="0" fontId="20" fillId="0" borderId="4" xfId="3" applyFont="1" applyBorder="1"/>
    <xf numFmtId="0" fontId="20" fillId="0" borderId="12" xfId="3" applyFont="1" applyBorder="1"/>
    <xf numFmtId="0" fontId="20" fillId="0" borderId="11" xfId="3" applyFont="1" applyBorder="1"/>
    <xf numFmtId="165" fontId="18" fillId="0" borderId="9" xfId="5" applyNumberFormat="1" applyFont="1" applyBorder="1" applyAlignment="1">
      <alignment horizontal="center" vertical="top"/>
    </xf>
    <xf numFmtId="165" fontId="18" fillId="0" borderId="7" xfId="5" applyNumberFormat="1" applyFont="1" applyBorder="1"/>
    <xf numFmtId="0" fontId="16" fillId="0" borderId="0" xfId="3" applyFont="1" applyAlignment="1">
      <alignment horizontal="center" vertical="center"/>
    </xf>
    <xf numFmtId="0" fontId="19" fillId="3" borderId="7" xfId="3" applyFont="1" applyFill="1" applyBorder="1" applyAlignment="1">
      <alignment vertical="top" wrapText="1"/>
    </xf>
    <xf numFmtId="0" fontId="19" fillId="3" borderId="12" xfId="3" applyFont="1" applyFill="1" applyBorder="1" applyAlignment="1">
      <alignment wrapText="1"/>
    </xf>
    <xf numFmtId="0" fontId="19" fillId="0" borderId="12" xfId="3" applyFont="1" applyBorder="1"/>
    <xf numFmtId="0" fontId="18" fillId="0" borderId="3" xfId="3" applyFont="1" applyBorder="1" applyAlignment="1">
      <alignment wrapText="1"/>
    </xf>
    <xf numFmtId="0" fontId="18" fillId="0" borderId="9" xfId="3" applyFont="1" applyBorder="1" applyAlignment="1">
      <alignment wrapText="1"/>
    </xf>
    <xf numFmtId="0" fontId="18" fillId="0" borderId="10" xfId="3" applyFont="1" applyBorder="1" applyAlignment="1">
      <alignment wrapText="1"/>
    </xf>
    <xf numFmtId="0" fontId="18" fillId="2" borderId="4" xfId="3" applyFont="1" applyFill="1" applyBorder="1"/>
    <xf numFmtId="0" fontId="18" fillId="2" borderId="12" xfId="3" applyFont="1" applyFill="1" applyBorder="1"/>
    <xf numFmtId="0" fontId="18" fillId="2" borderId="11" xfId="3" applyFont="1" applyFill="1" applyBorder="1"/>
    <xf numFmtId="0" fontId="40" fillId="0" borderId="0" xfId="0" applyFont="1" applyAlignment="1">
      <alignment horizontal="justify" vertical="center"/>
    </xf>
    <xf numFmtId="0" fontId="0" fillId="0" borderId="0" xfId="0" applyAlignment="1"/>
    <xf numFmtId="0" fontId="46" fillId="0" borderId="0" xfId="7" applyNumberFormat="1" applyFont="1" applyFill="1" applyAlignment="1">
      <alignment horizontal="center" vertical="top"/>
    </xf>
    <xf numFmtId="0" fontId="48" fillId="5" borderId="6" xfId="7" applyFont="1" applyFill="1" applyBorder="1" applyAlignment="1">
      <alignment horizontal="center" vertical="center" wrapText="1"/>
    </xf>
    <xf numFmtId="0" fontId="48" fillId="5" borderId="1" xfId="7" applyFont="1" applyFill="1" applyBorder="1" applyAlignment="1">
      <alignment horizontal="center" vertical="center" wrapText="1"/>
    </xf>
    <xf numFmtId="165" fontId="48" fillId="5" borderId="8" xfId="8" applyNumberFormat="1" applyFont="1" applyFill="1" applyBorder="1" applyAlignment="1">
      <alignment horizontal="center" vertical="center" wrapText="1"/>
    </xf>
    <xf numFmtId="165" fontId="48" fillId="5" borderId="7" xfId="8" applyNumberFormat="1" applyFont="1" applyFill="1" applyBorder="1" applyAlignment="1">
      <alignment horizontal="center" vertical="center" wrapText="1"/>
    </xf>
    <xf numFmtId="165" fontId="48" fillId="5" borderId="5" xfId="8" applyNumberFormat="1" applyFont="1" applyFill="1" applyBorder="1" applyAlignment="1">
      <alignment horizontal="center" vertical="center" wrapText="1"/>
    </xf>
    <xf numFmtId="165" fontId="48" fillId="5" borderId="18" xfId="8" applyNumberFormat="1" applyFont="1" applyFill="1" applyBorder="1" applyAlignment="1">
      <alignment horizontal="center" vertical="center" wrapText="1"/>
    </xf>
    <xf numFmtId="165" fontId="48" fillId="5" borderId="1" xfId="8" applyNumberFormat="1" applyFont="1" applyFill="1" applyBorder="1" applyAlignment="1">
      <alignment horizontal="center" vertical="center" wrapText="1"/>
    </xf>
    <xf numFmtId="165" fontId="48" fillId="5" borderId="19" xfId="8" applyNumberFormat="1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6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2" fillId="0" borderId="0" xfId="7" applyNumberFormat="1" applyFont="1" applyFill="1" applyAlignment="1">
      <alignment horizontal="center" vertical="top"/>
    </xf>
    <xf numFmtId="49" fontId="19" fillId="0" borderId="0" xfId="7" applyNumberFormat="1" applyFont="1" applyFill="1" applyBorder="1" applyAlignment="1">
      <alignment horizontal="center" vertical="center" wrapText="1"/>
    </xf>
    <xf numFmtId="49" fontId="43" fillId="0" borderId="0" xfId="7" applyNumberFormat="1" applyFont="1" applyFill="1" applyAlignment="1">
      <alignment horizontal="center" wrapText="1"/>
    </xf>
    <xf numFmtId="49" fontId="31" fillId="0" borderId="0" xfId="0" applyNumberFormat="1" applyFont="1" applyAlignment="1">
      <alignment horizontal="center" wrapText="1"/>
    </xf>
    <xf numFmtId="49" fontId="19" fillId="0" borderId="2" xfId="7" applyNumberFormat="1" applyFont="1" applyFill="1" applyBorder="1" applyAlignment="1">
      <alignment horizontal="center" vertical="center" wrapText="1"/>
    </xf>
    <xf numFmtId="49" fontId="18" fillId="0" borderId="4" xfId="7" applyNumberFormat="1" applyFont="1" applyFill="1" applyBorder="1" applyAlignment="1">
      <alignment horizontal="center" vertical="center" wrapText="1"/>
    </xf>
    <xf numFmtId="49" fontId="18" fillId="0" borderId="2" xfId="7" applyNumberFormat="1" applyFont="1" applyFill="1" applyBorder="1" applyAlignment="1">
      <alignment horizontal="center" vertical="center" wrapText="1"/>
    </xf>
    <xf numFmtId="49" fontId="18" fillId="0" borderId="0" xfId="7" applyNumberFormat="1" applyFont="1" applyFill="1" applyAlignment="1">
      <alignment horizontal="center" vertical="center" wrapText="1"/>
    </xf>
    <xf numFmtId="49" fontId="44" fillId="0" borderId="0" xfId="7" applyNumberFormat="1" applyFont="1" applyFill="1" applyAlignment="1">
      <alignment horizontal="center"/>
    </xf>
    <xf numFmtId="49" fontId="46" fillId="0" borderId="0" xfId="7" applyNumberFormat="1" applyFont="1" applyFill="1" applyAlignment="1">
      <alignment horizontal="center" vertical="top"/>
    </xf>
    <xf numFmtId="49" fontId="41" fillId="0" borderId="0" xfId="7" applyNumberFormat="1" applyFont="1" applyFill="1" applyAlignment="1">
      <alignment horizontal="center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82;&#1072;&#1095;&#1091;&#1082;/Desktop/&#1086;&#1090;&#1095;&#1077;&#1090;&#1099;/&#1060;&#1080;&#1085;%20&#1086;&#1090;&#1095;&#1077;&#1090;&#1085;&#1086;&#1089;&#1090;&#1100;/&#1060;&#1080;&#1085;.&#1086;&#1090;&#1095;&#1077;&#1090;&#1085;&#1086;&#1089;&#1090;&#1100;%202020%20&#1075;&#1086;&#1076;/4%20&#1082;&#1074;/&#1041;&#1041;%20&#1082;&#1086;&#1085;&#1089;&#1086;&#1083;&#1080;&#1076;&#1080;&#1088;&#1086;&#1074;&#1072;&#1085;&#1085;&#1099;&#1081;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77;&#1083;&#1077;&#1094;/Desktop/&#1086;&#1090;&#1095;&#1077;&#1090;&#1099;/&#1060;&#1080;&#1085;%20&#1086;&#1090;&#1095;&#1077;&#1090;&#1085;&#1086;&#1089;&#1090;&#1100;/&#1060;&#1080;&#1085;.&#1086;&#1090;&#1095;&#1077;&#1090;&#1085;&#1086;&#1089;&#1090;&#1100;%202020%20&#1075;&#1086;&#1076;/4%20&#1082;&#1074;/&#1041;&#1041;%20&#1082;&#1086;&#1085;&#1089;&#1086;&#1083;&#1080;&#1076;&#1080;&#1088;&#1086;&#1074;&#1072;&#1085;&#1085;&#1099;&#1081;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77;&#1083;&#1077;&#1094;/Desktop/&#1056;&#1072;&#1073;&#1086;&#1090;&#1072;/&#1060;&#1080;&#1085;.%20&#1086;&#1090;&#1095;&#1077;&#1090;&#1085;&#1086;&#1089;&#1090;&#1100;%202021/2%20&#1082;&#1074;%202021%20&#1060;&#1054;/&#1057;&#1076;&#1072;&#1085;&#1099;/&#1041;&#1041;%20&#1082;&#1086;&#1085;&#1089;&#1086;&#1083;&#1080;&#1076;&#1080;&#1088;&#1086;&#1074;&#1072;&#1085;&#1085;&#1099;&#1081;%202-2021%20&#1073;&#1077;&#1079;%20&#1092;&#1086;&#1088;&#1084;&#109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  <sheetName val="1000"/>
      <sheetName val="1251"/>
      <sheetName val="2400"/>
      <sheetName val="2700"/>
      <sheetName val="2930"/>
      <sheetName val="Продажа ОС"/>
    </sheetNames>
    <sheetDataSet>
      <sheetData sheetId="0">
        <row r="25">
          <cell r="O25">
            <v>9884</v>
          </cell>
        </row>
      </sheetData>
      <sheetData sheetId="1" refreshError="1"/>
      <sheetData sheetId="2" refreshError="1"/>
      <sheetData sheetId="3">
        <row r="54">
          <cell r="T54">
            <v>1185399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  <sheetName val="1000"/>
      <sheetName val="1251"/>
      <sheetName val="2400"/>
      <sheetName val="2700"/>
      <sheetName val="2930"/>
      <sheetName val="Продажа ОС"/>
    </sheetNames>
    <sheetDataSet>
      <sheetData sheetId="0" refreshError="1"/>
      <sheetData sheetId="1" refreshError="1"/>
      <sheetData sheetId="2" refreshError="1"/>
      <sheetData sheetId="3" refreshError="1">
        <row r="59">
          <cell r="S59">
            <v>-34065</v>
          </cell>
          <cell r="T59">
            <v>34065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1000"/>
      <sheetName val="1251"/>
      <sheetName val="2400"/>
      <sheetName val="2700"/>
      <sheetName val="2930"/>
      <sheetName val="Продажа ОС"/>
    </sheetNames>
    <sheetDataSet>
      <sheetData sheetId="0"/>
      <sheetData sheetId="1">
        <row r="29">
          <cell r="C29">
            <v>210740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148</v>
      </c>
      <c r="C1" s="75" t="s">
        <v>149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130</v>
      </c>
      <c r="I1" s="76">
        <v>418836757.04000002</v>
      </c>
    </row>
    <row r="2" spans="1:9" ht="22.5" x14ac:dyDescent="0.2">
      <c r="A2" s="1"/>
      <c r="B2" s="1"/>
      <c r="C2" s="75" t="s">
        <v>128</v>
      </c>
      <c r="D2" s="75" t="s">
        <v>129</v>
      </c>
      <c r="E2" s="1" t="s">
        <v>66</v>
      </c>
      <c r="F2" s="1"/>
      <c r="G2" s="76">
        <v>6652.17</v>
      </c>
      <c r="H2" s="75" t="s">
        <v>129</v>
      </c>
      <c r="I2" s="1"/>
    </row>
    <row r="3" spans="1:9" x14ac:dyDescent="0.2">
      <c r="A3" s="1"/>
      <c r="B3" s="1"/>
      <c r="C3" s="1" t="s">
        <v>150</v>
      </c>
      <c r="D3" s="1"/>
      <c r="E3" s="1" t="s">
        <v>66</v>
      </c>
      <c r="F3" s="1"/>
      <c r="G3" s="1" t="s">
        <v>151</v>
      </c>
      <c r="H3" s="1"/>
      <c r="I3" s="1" t="s">
        <v>66</v>
      </c>
    </row>
    <row r="4" spans="1:9" ht="56.25" x14ac:dyDescent="0.2">
      <c r="A4" s="74">
        <v>39835</v>
      </c>
      <c r="B4" s="75" t="s">
        <v>152</v>
      </c>
      <c r="C4" s="75" t="s">
        <v>149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130</v>
      </c>
      <c r="I4" s="76">
        <v>418804609.20999998</v>
      </c>
    </row>
    <row r="5" spans="1:9" ht="22.5" x14ac:dyDescent="0.2">
      <c r="A5" s="1"/>
      <c r="B5" s="1"/>
      <c r="C5" s="75" t="s">
        <v>128</v>
      </c>
      <c r="D5" s="75" t="s">
        <v>129</v>
      </c>
      <c r="E5" s="1" t="s">
        <v>66</v>
      </c>
      <c r="F5" s="1"/>
      <c r="G5" s="76">
        <v>32147.83</v>
      </c>
      <c r="H5" s="75" t="s">
        <v>129</v>
      </c>
      <c r="I5" s="1"/>
    </row>
    <row r="6" spans="1:9" x14ac:dyDescent="0.2">
      <c r="A6" s="1"/>
      <c r="B6" s="1"/>
      <c r="C6" s="1" t="s">
        <v>150</v>
      </c>
      <c r="D6" s="1"/>
      <c r="E6" s="1" t="s">
        <v>66</v>
      </c>
      <c r="F6" s="1"/>
      <c r="G6" s="1" t="s">
        <v>153</v>
      </c>
      <c r="H6" s="1"/>
      <c r="I6" s="1" t="s">
        <v>66</v>
      </c>
    </row>
    <row r="7" spans="1:9" ht="56.25" x14ac:dyDescent="0.2">
      <c r="A7" s="74">
        <v>39835</v>
      </c>
      <c r="B7" s="75" t="s">
        <v>154</v>
      </c>
      <c r="C7" s="75" t="s">
        <v>149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130</v>
      </c>
      <c r="I7" s="76">
        <v>418794878.94999999</v>
      </c>
    </row>
    <row r="8" spans="1:9" ht="22.5" x14ac:dyDescent="0.2">
      <c r="A8" s="1"/>
      <c r="B8" s="1"/>
      <c r="C8" s="75" t="s">
        <v>128</v>
      </c>
      <c r="D8" s="75" t="s">
        <v>129</v>
      </c>
      <c r="E8" s="1" t="s">
        <v>66</v>
      </c>
      <c r="F8" s="1"/>
      <c r="G8" s="76">
        <v>9730.26</v>
      </c>
      <c r="H8" s="75" t="s">
        <v>129</v>
      </c>
      <c r="I8" s="1"/>
    </row>
    <row r="9" spans="1:9" x14ac:dyDescent="0.2">
      <c r="A9" s="1"/>
      <c r="B9" s="1"/>
      <c r="C9" s="1" t="s">
        <v>150</v>
      </c>
      <c r="D9" s="1"/>
      <c r="E9" s="1" t="s">
        <v>66</v>
      </c>
      <c r="F9" s="1"/>
      <c r="G9" s="1" t="s">
        <v>155</v>
      </c>
      <c r="H9" s="1"/>
      <c r="I9" s="1" t="s">
        <v>66</v>
      </c>
    </row>
    <row r="10" spans="1:9" ht="56.25" x14ac:dyDescent="0.2">
      <c r="A10" s="74">
        <v>39835</v>
      </c>
      <c r="B10" s="75" t="s">
        <v>156</v>
      </c>
      <c r="C10" s="75" t="s">
        <v>157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130</v>
      </c>
      <c r="I10" s="76">
        <v>418784067.55000001</v>
      </c>
    </row>
    <row r="11" spans="1:9" ht="22.5" x14ac:dyDescent="0.2">
      <c r="A11" s="1"/>
      <c r="B11" s="1"/>
      <c r="C11" s="75" t="s">
        <v>128</v>
      </c>
      <c r="D11" s="75" t="s">
        <v>129</v>
      </c>
      <c r="E11" s="1" t="s">
        <v>66</v>
      </c>
      <c r="F11" s="1"/>
      <c r="G11" s="76">
        <v>10811.4</v>
      </c>
      <c r="H11" s="75" t="s">
        <v>129</v>
      </c>
      <c r="I11" s="1"/>
    </row>
    <row r="12" spans="1:9" x14ac:dyDescent="0.2">
      <c r="A12" s="1"/>
      <c r="B12" s="1"/>
      <c r="C12" s="1" t="s">
        <v>150</v>
      </c>
      <c r="D12" s="1"/>
      <c r="E12" s="1" t="s">
        <v>66</v>
      </c>
      <c r="F12" s="1"/>
      <c r="G12" s="1" t="s">
        <v>153</v>
      </c>
      <c r="H12" s="1"/>
      <c r="I12" s="1" t="s">
        <v>66</v>
      </c>
    </row>
    <row r="13" spans="1:9" ht="56.25" x14ac:dyDescent="0.2">
      <c r="A13" s="74">
        <v>39835</v>
      </c>
      <c r="B13" s="75" t="s">
        <v>156</v>
      </c>
      <c r="C13" s="75" t="s">
        <v>157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130</v>
      </c>
      <c r="I13" s="76">
        <v>418781905.26999998</v>
      </c>
    </row>
    <row r="14" spans="1:9" ht="22.5" x14ac:dyDescent="0.2">
      <c r="A14" s="1"/>
      <c r="B14" s="1"/>
      <c r="C14" s="75" t="s">
        <v>128</v>
      </c>
      <c r="D14" s="75" t="s">
        <v>129</v>
      </c>
      <c r="E14" s="1" t="s">
        <v>66</v>
      </c>
      <c r="F14" s="1"/>
      <c r="G14" s="76">
        <v>2162.2800000000002</v>
      </c>
      <c r="H14" s="75" t="s">
        <v>129</v>
      </c>
      <c r="I14" s="1"/>
    </row>
    <row r="15" spans="1:9" x14ac:dyDescent="0.2">
      <c r="A15" s="1"/>
      <c r="B15" s="1"/>
      <c r="C15" s="1" t="s">
        <v>150</v>
      </c>
      <c r="D15" s="1"/>
      <c r="E15" s="1" t="s">
        <v>66</v>
      </c>
      <c r="F15" s="1"/>
      <c r="G15" s="1" t="s">
        <v>151</v>
      </c>
      <c r="H15" s="1"/>
      <c r="I15" s="1" t="s">
        <v>66</v>
      </c>
    </row>
    <row r="16" spans="1:9" ht="56.25" x14ac:dyDescent="0.2">
      <c r="A16" s="74">
        <v>39835</v>
      </c>
      <c r="B16" s="75" t="s">
        <v>156</v>
      </c>
      <c r="C16" s="75" t="s">
        <v>158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130</v>
      </c>
      <c r="I16" s="76">
        <v>418779742.99000001</v>
      </c>
    </row>
    <row r="17" spans="1:9" ht="22.5" x14ac:dyDescent="0.2">
      <c r="A17" s="1"/>
      <c r="B17" s="1"/>
      <c r="C17" s="75" t="s">
        <v>128</v>
      </c>
      <c r="D17" s="75" t="s">
        <v>129</v>
      </c>
      <c r="E17" s="1" t="s">
        <v>66</v>
      </c>
      <c r="F17" s="1"/>
      <c r="G17" s="76">
        <v>2162.2800000000002</v>
      </c>
      <c r="H17" s="75" t="s">
        <v>129</v>
      </c>
      <c r="I17" s="1"/>
    </row>
    <row r="18" spans="1:9" x14ac:dyDescent="0.2">
      <c r="A18" s="1"/>
      <c r="B18" s="1"/>
      <c r="C18" s="1" t="s">
        <v>150</v>
      </c>
      <c r="D18" s="1"/>
      <c r="E18" s="1" t="s">
        <v>66</v>
      </c>
      <c r="F18" s="1"/>
      <c r="G18" s="1" t="s">
        <v>151</v>
      </c>
      <c r="H18" s="1"/>
      <c r="I18" s="1" t="s">
        <v>66</v>
      </c>
    </row>
    <row r="19" spans="1:9" ht="56.25" x14ac:dyDescent="0.2">
      <c r="A19" s="74">
        <v>39835</v>
      </c>
      <c r="B19" s="75" t="s">
        <v>156</v>
      </c>
      <c r="C19" s="75" t="s">
        <v>159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130</v>
      </c>
      <c r="I19" s="76">
        <v>418769472.16000003</v>
      </c>
    </row>
    <row r="20" spans="1:9" ht="22.5" x14ac:dyDescent="0.2">
      <c r="A20" s="1"/>
      <c r="B20" s="1"/>
      <c r="C20" s="75" t="s">
        <v>128</v>
      </c>
      <c r="D20" s="75" t="s">
        <v>129</v>
      </c>
      <c r="E20" s="1" t="s">
        <v>66</v>
      </c>
      <c r="F20" s="1"/>
      <c r="G20" s="76">
        <v>10270.83</v>
      </c>
      <c r="H20" s="75" t="s">
        <v>129</v>
      </c>
      <c r="I20" s="1"/>
    </row>
    <row r="21" spans="1:9" x14ac:dyDescent="0.2">
      <c r="A21" s="1"/>
      <c r="B21" s="1"/>
      <c r="C21" s="1" t="s">
        <v>150</v>
      </c>
      <c r="D21" s="1"/>
      <c r="E21" s="1" t="s">
        <v>66</v>
      </c>
      <c r="F21" s="1"/>
      <c r="G21" s="1" t="s">
        <v>160</v>
      </c>
      <c r="H21" s="1"/>
      <c r="I21" s="1" t="s">
        <v>66</v>
      </c>
    </row>
    <row r="22" spans="1:9" ht="56.25" x14ac:dyDescent="0.2">
      <c r="A22" s="74">
        <v>39849</v>
      </c>
      <c r="B22" s="75" t="s">
        <v>161</v>
      </c>
      <c r="C22" s="75" t="s">
        <v>162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130</v>
      </c>
      <c r="I22" s="76">
        <v>145525849.61000001</v>
      </c>
    </row>
    <row r="23" spans="1:9" ht="22.5" x14ac:dyDescent="0.2">
      <c r="A23" s="1"/>
      <c r="B23" s="1"/>
      <c r="C23" s="75" t="s">
        <v>128</v>
      </c>
      <c r="D23" s="75" t="s">
        <v>129</v>
      </c>
      <c r="E23" s="1" t="s">
        <v>66</v>
      </c>
      <c r="F23" s="1"/>
      <c r="G23" s="76">
        <v>5097.41</v>
      </c>
      <c r="H23" s="75" t="s">
        <v>129</v>
      </c>
      <c r="I23" s="1"/>
    </row>
    <row r="24" spans="1:9" x14ac:dyDescent="0.2">
      <c r="A24" s="1"/>
      <c r="B24" s="1"/>
      <c r="C24" s="1" t="s">
        <v>150</v>
      </c>
      <c r="D24" s="1"/>
      <c r="E24" s="1" t="s">
        <v>66</v>
      </c>
      <c r="F24" s="1"/>
      <c r="G24" s="1" t="s">
        <v>163</v>
      </c>
      <c r="H24" s="1"/>
      <c r="I24" s="1" t="s">
        <v>66</v>
      </c>
    </row>
    <row r="25" spans="1:9" ht="56.25" x14ac:dyDescent="0.2">
      <c r="A25" s="74">
        <v>39849</v>
      </c>
      <c r="B25" s="75" t="s">
        <v>161</v>
      </c>
      <c r="C25" s="75" t="s">
        <v>157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130</v>
      </c>
      <c r="I25" s="76">
        <v>145515654.78</v>
      </c>
    </row>
    <row r="26" spans="1:9" ht="22.5" x14ac:dyDescent="0.2">
      <c r="A26" s="1"/>
      <c r="B26" s="1"/>
      <c r="C26" s="75" t="s">
        <v>128</v>
      </c>
      <c r="D26" s="75" t="s">
        <v>129</v>
      </c>
      <c r="E26" s="1" t="s">
        <v>66</v>
      </c>
      <c r="F26" s="1"/>
      <c r="G26" s="76">
        <v>10194.83</v>
      </c>
      <c r="H26" s="75" t="s">
        <v>129</v>
      </c>
      <c r="I26" s="1"/>
    </row>
    <row r="27" spans="1:9" x14ac:dyDescent="0.2">
      <c r="A27" s="1"/>
      <c r="B27" s="1"/>
      <c r="C27" s="1" t="s">
        <v>150</v>
      </c>
      <c r="D27" s="1"/>
      <c r="E27" s="1" t="s">
        <v>66</v>
      </c>
      <c r="F27" s="1"/>
      <c r="G27" s="1" t="s">
        <v>163</v>
      </c>
      <c r="H27" s="1"/>
      <c r="I27" s="1" t="s">
        <v>66</v>
      </c>
    </row>
    <row r="28" spans="1:9" ht="56.25" x14ac:dyDescent="0.2">
      <c r="A28" s="74">
        <v>39849</v>
      </c>
      <c r="B28" s="75" t="s">
        <v>161</v>
      </c>
      <c r="C28" s="75" t="s">
        <v>149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130</v>
      </c>
      <c r="I28" s="76">
        <v>145481672.02000001</v>
      </c>
    </row>
    <row r="29" spans="1:9" ht="22.5" x14ac:dyDescent="0.2">
      <c r="A29" s="1"/>
      <c r="B29" s="1"/>
      <c r="C29" s="75" t="s">
        <v>128</v>
      </c>
      <c r="D29" s="75" t="s">
        <v>129</v>
      </c>
      <c r="E29" s="1" t="s">
        <v>66</v>
      </c>
      <c r="F29" s="1"/>
      <c r="G29" s="76">
        <v>33982.76</v>
      </c>
      <c r="H29" s="75" t="s">
        <v>129</v>
      </c>
      <c r="I29" s="1"/>
    </row>
    <row r="30" spans="1:9" x14ac:dyDescent="0.2">
      <c r="A30" s="1"/>
      <c r="B30" s="1"/>
      <c r="C30" s="1" t="s">
        <v>150</v>
      </c>
      <c r="D30" s="1"/>
      <c r="E30" s="1" t="s">
        <v>66</v>
      </c>
      <c r="F30" s="1"/>
      <c r="G30" s="1" t="s">
        <v>153</v>
      </c>
      <c r="H30" s="1"/>
      <c r="I30" s="1" t="s">
        <v>66</v>
      </c>
    </row>
    <row r="32" spans="1:9" s="81" customFormat="1" x14ac:dyDescent="0.2">
      <c r="C32" s="81" t="s">
        <v>164</v>
      </c>
      <c r="G32" s="82">
        <f>G1+G4+G7+G10+G13+G16+G19+G22+G25+G28</f>
        <v>123212.05000000002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99</v>
      </c>
      <c r="E1" s="29"/>
      <c r="F1" s="29"/>
      <c r="I1" s="30"/>
    </row>
    <row r="2" spans="1:11" s="33" customFormat="1" ht="22.5" x14ac:dyDescent="0.2">
      <c r="A2" s="31" t="s">
        <v>77</v>
      </c>
      <c r="B2" s="32" t="s">
        <v>78</v>
      </c>
      <c r="C2" s="31" t="s">
        <v>79</v>
      </c>
      <c r="D2" s="31" t="s">
        <v>80</v>
      </c>
      <c r="E2" s="32" t="s">
        <v>81</v>
      </c>
      <c r="F2" s="32" t="s">
        <v>82</v>
      </c>
      <c r="G2" s="31" t="s">
        <v>83</v>
      </c>
      <c r="H2" s="31" t="s">
        <v>84</v>
      </c>
      <c r="I2" s="31" t="s">
        <v>85</v>
      </c>
      <c r="J2" s="31" t="s">
        <v>86</v>
      </c>
    </row>
    <row r="3" spans="1:11" s="28" customFormat="1" ht="11.25" x14ac:dyDescent="0.2">
      <c r="A3" s="34">
        <v>1</v>
      </c>
      <c r="B3" s="35">
        <v>701</v>
      </c>
      <c r="C3" s="34" t="s">
        <v>88</v>
      </c>
      <c r="D3" s="34" t="s">
        <v>89</v>
      </c>
      <c r="E3" s="35" t="s">
        <v>90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91</v>
      </c>
    </row>
    <row r="4" spans="1:11" s="28" customFormat="1" ht="11.25" x14ac:dyDescent="0.2">
      <c r="A4" s="34">
        <v>2</v>
      </c>
      <c r="B4" s="35">
        <v>701</v>
      </c>
      <c r="C4" s="34" t="s">
        <v>88</v>
      </c>
      <c r="D4" s="34" t="s">
        <v>92</v>
      </c>
      <c r="E4" s="35" t="s">
        <v>90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93</v>
      </c>
    </row>
    <row r="5" spans="1:11" s="28" customFormat="1" ht="11.25" x14ac:dyDescent="0.2">
      <c r="A5" s="34">
        <v>3</v>
      </c>
      <c r="B5" s="35">
        <v>701</v>
      </c>
      <c r="C5" s="34" t="s">
        <v>88</v>
      </c>
      <c r="D5" s="34" t="s">
        <v>94</v>
      </c>
      <c r="E5" s="35" t="s">
        <v>90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93</v>
      </c>
    </row>
    <row r="6" spans="1:11" s="28" customFormat="1" ht="11.25" x14ac:dyDescent="0.2">
      <c r="A6" s="34">
        <v>4</v>
      </c>
      <c r="B6" s="35">
        <v>701</v>
      </c>
      <c r="C6" s="34" t="s">
        <v>88</v>
      </c>
      <c r="D6" s="34" t="s">
        <v>95</v>
      </c>
      <c r="E6" s="35" t="s">
        <v>90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96</v>
      </c>
    </row>
    <row r="7" spans="1:11" s="28" customFormat="1" ht="11.25" x14ac:dyDescent="0.2">
      <c r="A7" s="34">
        <v>5</v>
      </c>
      <c r="B7" s="35">
        <v>701</v>
      </c>
      <c r="C7" s="34" t="s">
        <v>88</v>
      </c>
      <c r="D7" s="34" t="s">
        <v>97</v>
      </c>
      <c r="E7" s="35" t="s">
        <v>90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98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100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101</v>
      </c>
      <c r="E12" s="29"/>
      <c r="F12" s="29"/>
      <c r="G12" s="28"/>
      <c r="I12" s="29"/>
      <c r="J12" s="29"/>
      <c r="K12" s="28"/>
    </row>
    <row r="13" spans="1:11" x14ac:dyDescent="0.2">
      <c r="C13" s="28" t="s">
        <v>102</v>
      </c>
      <c r="D13" s="52" t="s">
        <v>119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103</v>
      </c>
      <c r="D14" s="52" t="s">
        <v>119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104</v>
      </c>
      <c r="D15" s="52" t="s">
        <v>120</v>
      </c>
      <c r="F15" s="48">
        <f>F13-F14</f>
        <v>54214.25</v>
      </c>
      <c r="G15" s="28"/>
      <c r="H15" s="48">
        <f>H13-H14</f>
        <v>67206.45</v>
      </c>
      <c r="I15" s="89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105</v>
      </c>
      <c r="D17" s="52" t="s">
        <v>120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116</v>
      </c>
      <c r="D21" s="29"/>
      <c r="E21" s="29"/>
      <c r="F21" s="28"/>
      <c r="G21" s="28"/>
      <c r="H21" s="28"/>
    </row>
    <row r="22" spans="3:12" x14ac:dyDescent="0.2">
      <c r="C22" s="42"/>
      <c r="F22" s="39" t="s">
        <v>106</v>
      </c>
      <c r="G22" s="39" t="s">
        <v>87</v>
      </c>
      <c r="H22" s="39" t="s">
        <v>76</v>
      </c>
      <c r="I22" s="39" t="s">
        <v>122</v>
      </c>
      <c r="J22" s="39" t="s">
        <v>123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117</v>
      </c>
      <c r="I23" s="34" t="s">
        <v>117</v>
      </c>
      <c r="J23" s="34" t="s">
        <v>117</v>
      </c>
      <c r="K23" s="34" t="s">
        <v>117</v>
      </c>
      <c r="L23" s="34"/>
    </row>
    <row r="24" spans="3:12" x14ac:dyDescent="0.2">
      <c r="C24" s="34" t="s">
        <v>107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108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109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118</v>
      </c>
      <c r="I28" s="34" t="s">
        <v>118</v>
      </c>
      <c r="J28" s="34" t="s">
        <v>118</v>
      </c>
      <c r="K28" s="34" t="s">
        <v>118</v>
      </c>
      <c r="L28" s="34"/>
    </row>
    <row r="29" spans="3:12" x14ac:dyDescent="0.2">
      <c r="C29" s="57" t="s">
        <v>124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100</v>
      </c>
      <c r="F31" s="28"/>
      <c r="G31" s="28"/>
    </row>
    <row r="32" spans="3:12" x14ac:dyDescent="0.2">
      <c r="C32" s="45" t="s">
        <v>110</v>
      </c>
      <c r="F32" s="69" t="s">
        <v>125</v>
      </c>
      <c r="G32" s="69" t="s">
        <v>126</v>
      </c>
      <c r="H32" s="69" t="s">
        <v>127</v>
      </c>
    </row>
    <row r="33" spans="2:8" x14ac:dyDescent="0.2">
      <c r="C33" s="28" t="s">
        <v>111</v>
      </c>
      <c r="D33" s="52" t="s">
        <v>119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112</v>
      </c>
      <c r="D34" s="52" t="s">
        <v>119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113</v>
      </c>
      <c r="F35" s="28"/>
      <c r="G35" s="28"/>
      <c r="H35" s="2"/>
    </row>
    <row r="36" spans="2:8" x14ac:dyDescent="0.2">
      <c r="C36" s="28" t="s">
        <v>114</v>
      </c>
      <c r="D36" s="52" t="s">
        <v>120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112</v>
      </c>
      <c r="D37" s="52" t="s">
        <v>119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115</v>
      </c>
      <c r="D38" s="52" t="s">
        <v>120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189" t="s">
        <v>6</v>
      </c>
      <c r="D6" s="189"/>
      <c r="E6" s="189"/>
      <c r="F6" s="189"/>
      <c r="G6" s="189"/>
      <c r="H6" s="189"/>
      <c r="I6" s="189"/>
      <c r="J6" s="189"/>
      <c r="K6" s="189"/>
      <c r="L6" s="189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190" t="s">
        <v>33</v>
      </c>
      <c r="G10" s="190"/>
      <c r="H10" s="190"/>
      <c r="I10" s="190"/>
      <c r="J10" s="190"/>
      <c r="K10" s="190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191" t="s">
        <v>35</v>
      </c>
      <c r="G11" s="191"/>
      <c r="H11" s="191"/>
      <c r="I11" s="191"/>
      <c r="J11" s="191"/>
      <c r="K11" s="191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192" t="s">
        <v>37</v>
      </c>
      <c r="G12" s="192"/>
      <c r="H12" s="192"/>
      <c r="I12" s="192"/>
      <c r="J12" s="192"/>
      <c r="K12" s="192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192" t="s">
        <v>75</v>
      </c>
      <c r="G13" s="192"/>
      <c r="H13" s="192"/>
      <c r="I13" s="192"/>
      <c r="J13" s="192"/>
      <c r="K13" s="192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175"/>
      <c r="C15" s="176"/>
      <c r="D15" s="176"/>
      <c r="E15" s="177"/>
      <c r="F15" s="15" t="s">
        <v>40</v>
      </c>
      <c r="G15" s="181" t="s">
        <v>8</v>
      </c>
      <c r="H15" s="182"/>
      <c r="I15" s="182"/>
      <c r="J15" s="182"/>
      <c r="K15" s="183"/>
      <c r="L15" s="168" t="s">
        <v>57</v>
      </c>
      <c r="M15" s="168" t="s">
        <v>3</v>
      </c>
    </row>
    <row r="16" spans="2:15" ht="36" x14ac:dyDescent="0.2">
      <c r="B16" s="178"/>
      <c r="C16" s="179"/>
      <c r="D16" s="179"/>
      <c r="E16" s="180"/>
      <c r="F16" s="15"/>
      <c r="G16" s="16" t="s">
        <v>1</v>
      </c>
      <c r="H16" s="16" t="s">
        <v>9</v>
      </c>
      <c r="I16" s="16" t="s">
        <v>10</v>
      </c>
      <c r="J16" s="16" t="s">
        <v>121</v>
      </c>
      <c r="K16" s="16" t="s">
        <v>11</v>
      </c>
      <c r="L16" s="169"/>
      <c r="M16" s="169"/>
    </row>
    <row r="17" spans="2:16" s="25" customFormat="1" x14ac:dyDescent="0.2">
      <c r="B17" s="184" t="s">
        <v>166</v>
      </c>
      <c r="C17" s="185"/>
      <c r="D17" s="185"/>
      <c r="E17" s="186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62" t="s">
        <v>12</v>
      </c>
      <c r="C18" s="163"/>
      <c r="D18" s="163"/>
      <c r="E18" s="164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59" t="s">
        <v>13</v>
      </c>
      <c r="C19" s="160"/>
      <c r="D19" s="160"/>
      <c r="E19" s="161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62" t="s">
        <v>14</v>
      </c>
      <c r="C20" s="163"/>
      <c r="D20" s="163"/>
      <c r="E20" s="164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62" t="s">
        <v>15</v>
      </c>
      <c r="C21" s="163"/>
      <c r="D21" s="163"/>
      <c r="E21" s="164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8" customFormat="1" x14ac:dyDescent="0.2">
      <c r="B22" s="196" t="s">
        <v>16</v>
      </c>
      <c r="C22" s="197"/>
      <c r="D22" s="197"/>
      <c r="E22" s="198"/>
      <c r="F22" s="84" t="s">
        <v>72</v>
      </c>
      <c r="G22" s="85">
        <v>0</v>
      </c>
      <c r="H22" s="85">
        <v>0</v>
      </c>
      <c r="I22" s="85">
        <v>0</v>
      </c>
      <c r="J22" s="85" t="e">
        <f>#REF!-#REF!</f>
        <v>#REF!</v>
      </c>
      <c r="K22" s="85" t="e">
        <f>J22</f>
        <v>#REF!</v>
      </c>
      <c r="L22" s="85" t="e">
        <f>#REF!-#REF!+#REF!-#REF!-2651</f>
        <v>#REF!</v>
      </c>
      <c r="M22" s="85" t="e">
        <f>K22+L22</f>
        <v>#REF!</v>
      </c>
      <c r="N22" s="86"/>
      <c r="O22" s="87"/>
    </row>
    <row r="23" spans="2:16" x14ac:dyDescent="0.2">
      <c r="B23" s="193" t="s">
        <v>17</v>
      </c>
      <c r="C23" s="194"/>
      <c r="D23" s="194"/>
      <c r="E23" s="195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8" customFormat="1" x14ac:dyDescent="0.2">
      <c r="B24" s="196" t="s">
        <v>18</v>
      </c>
      <c r="C24" s="197"/>
      <c r="D24" s="197"/>
      <c r="E24" s="198"/>
      <c r="F24" s="84" t="s">
        <v>46</v>
      </c>
      <c r="G24" s="85">
        <v>0</v>
      </c>
      <c r="H24" s="85">
        <v>0</v>
      </c>
      <c r="I24" s="85" t="e">
        <f>#REF!-#REF!</f>
        <v>#REF!</v>
      </c>
      <c r="J24" s="85">
        <v>0</v>
      </c>
      <c r="K24" s="85" t="e">
        <f>SUM(G24:J24)</f>
        <v>#REF!</v>
      </c>
      <c r="L24" s="85" t="e">
        <f>#REF!+#REF!</f>
        <v>#REF!</v>
      </c>
      <c r="M24" s="85" t="e">
        <f>K24+L24</f>
        <v>#REF!</v>
      </c>
      <c r="N24" s="86"/>
      <c r="O24" s="87"/>
    </row>
    <row r="25" spans="2:16" x14ac:dyDescent="0.2">
      <c r="B25" s="193" t="s">
        <v>19</v>
      </c>
      <c r="C25" s="194"/>
      <c r="D25" s="194"/>
      <c r="E25" s="195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62" t="s">
        <v>20</v>
      </c>
      <c r="C26" s="163"/>
      <c r="D26" s="163"/>
      <c r="E26" s="164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62" t="s">
        <v>21</v>
      </c>
      <c r="C27" s="163"/>
      <c r="D27" s="163"/>
      <c r="E27" s="164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62" t="s">
        <v>2</v>
      </c>
      <c r="C28" s="163"/>
      <c r="D28" s="163"/>
      <c r="E28" s="164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156" t="s">
        <v>178</v>
      </c>
      <c r="C29" s="157"/>
      <c r="D29" s="157"/>
      <c r="E29" s="158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165" t="s">
        <v>131</v>
      </c>
      <c r="C30" s="166"/>
      <c r="D30" s="166"/>
      <c r="E30" s="167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62" t="s">
        <v>12</v>
      </c>
      <c r="C31" s="163"/>
      <c r="D31" s="163"/>
      <c r="E31" s="164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62" t="s">
        <v>22</v>
      </c>
      <c r="C32" s="163"/>
      <c r="D32" s="163"/>
      <c r="E32" s="164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62" t="s">
        <v>14</v>
      </c>
      <c r="C33" s="163"/>
      <c r="D33" s="163"/>
      <c r="E33" s="164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62" t="s">
        <v>15</v>
      </c>
      <c r="C34" s="163"/>
      <c r="D34" s="163"/>
      <c r="E34" s="164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62" t="s">
        <v>16</v>
      </c>
      <c r="C35" s="163"/>
      <c r="D35" s="163"/>
      <c r="E35" s="164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59" t="s">
        <v>27</v>
      </c>
      <c r="C36" s="160"/>
      <c r="D36" s="160"/>
      <c r="E36" s="161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62" t="s">
        <v>18</v>
      </c>
      <c r="C37" s="163"/>
      <c r="D37" s="163"/>
      <c r="E37" s="164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59" t="s">
        <v>28</v>
      </c>
      <c r="C38" s="160"/>
      <c r="D38" s="160"/>
      <c r="E38" s="161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62" t="s">
        <v>20</v>
      </c>
      <c r="C39" s="163"/>
      <c r="D39" s="163"/>
      <c r="E39" s="164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62" t="s">
        <v>21</v>
      </c>
      <c r="C40" s="163"/>
      <c r="D40" s="163"/>
      <c r="E40" s="164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62" t="s">
        <v>2</v>
      </c>
      <c r="C41" s="163"/>
      <c r="D41" s="163"/>
      <c r="E41" s="164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70" t="s">
        <v>165</v>
      </c>
      <c r="C42" s="171"/>
      <c r="D42" s="171"/>
      <c r="E42" s="172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73" t="s">
        <v>65</v>
      </c>
      <c r="C44" s="173"/>
      <c r="D44" s="174" t="s">
        <v>5</v>
      </c>
      <c r="E44" s="174"/>
      <c r="F44" s="174"/>
      <c r="G44" s="174"/>
      <c r="H44" s="188" t="s">
        <v>61</v>
      </c>
      <c r="I44" s="188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187" t="s">
        <v>62</v>
      </c>
      <c r="I45" s="187"/>
      <c r="J45" s="62"/>
      <c r="K45" s="12" t="s">
        <v>66</v>
      </c>
      <c r="L45" s="12"/>
      <c r="M45" s="12" t="s">
        <v>66</v>
      </c>
    </row>
    <row r="46" spans="2:15" x14ac:dyDescent="0.2">
      <c r="B46" s="173" t="s">
        <v>4</v>
      </c>
      <c r="C46" s="173"/>
      <c r="D46" s="174" t="s">
        <v>63</v>
      </c>
      <c r="E46" s="174"/>
      <c r="F46" s="174"/>
      <c r="G46" s="174"/>
      <c r="H46" s="188" t="s">
        <v>61</v>
      </c>
      <c r="I46" s="188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187" t="s">
        <v>62</v>
      </c>
      <c r="I47" s="187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7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A3" sqref="A3"/>
    </sheetView>
  </sheetViews>
  <sheetFormatPr defaultRowHeight="12.75" x14ac:dyDescent="0.2"/>
  <cols>
    <col min="1" max="1" width="41.85546875" customWidth="1"/>
    <col min="2" max="2" width="12.85546875" style="212" customWidth="1"/>
    <col min="3" max="3" width="11.140625" customWidth="1"/>
    <col min="4" max="4" width="11.85546875" bestFit="1" customWidth="1"/>
  </cols>
  <sheetData>
    <row r="1" spans="1:4" x14ac:dyDescent="0.2">
      <c r="A1" s="90" t="s">
        <v>220</v>
      </c>
      <c r="B1" s="211"/>
    </row>
    <row r="2" spans="1:4" x14ac:dyDescent="0.2">
      <c r="A2" s="90" t="s">
        <v>167</v>
      </c>
      <c r="B2" s="211"/>
    </row>
    <row r="3" spans="1:4" x14ac:dyDescent="0.2">
      <c r="A3" s="90" t="s">
        <v>183</v>
      </c>
      <c r="B3" s="211"/>
    </row>
    <row r="4" spans="1:4" x14ac:dyDescent="0.2">
      <c r="A4" t="s">
        <v>132</v>
      </c>
    </row>
    <row r="5" spans="1:4" ht="13.5" thickBot="1" x14ac:dyDescent="0.25"/>
    <row r="6" spans="1:4" ht="26.25" thickBot="1" x14ac:dyDescent="0.25">
      <c r="A6" s="96" t="s">
        <v>133</v>
      </c>
      <c r="B6" s="210" t="s">
        <v>277</v>
      </c>
      <c r="C6" s="97" t="s">
        <v>282</v>
      </c>
      <c r="D6" s="97" t="s">
        <v>187</v>
      </c>
    </row>
    <row r="7" spans="1:4" ht="13.5" thickBot="1" x14ac:dyDescent="0.25">
      <c r="A7" s="98" t="s">
        <v>188</v>
      </c>
      <c r="B7" s="213"/>
      <c r="C7" s="99"/>
      <c r="D7" s="99"/>
    </row>
    <row r="8" spans="1:4" ht="13.5" thickBot="1" x14ac:dyDescent="0.25">
      <c r="A8" s="100" t="s">
        <v>189</v>
      </c>
      <c r="B8" s="214">
        <v>13</v>
      </c>
      <c r="C8" s="101">
        <v>288009</v>
      </c>
      <c r="D8" s="101">
        <v>301676</v>
      </c>
    </row>
    <row r="9" spans="1:4" ht="13.5" thickBot="1" x14ac:dyDescent="0.25">
      <c r="A9" s="100" t="s">
        <v>67</v>
      </c>
      <c r="B9" s="214">
        <v>14</v>
      </c>
      <c r="C9" s="101">
        <v>4199725</v>
      </c>
      <c r="D9" s="101">
        <v>4361945</v>
      </c>
    </row>
    <row r="10" spans="1:4" ht="13.5" thickBot="1" x14ac:dyDescent="0.25">
      <c r="A10" s="100" t="s">
        <v>68</v>
      </c>
      <c r="B10" s="214">
        <v>15</v>
      </c>
      <c r="C10" s="101">
        <v>6498</v>
      </c>
      <c r="D10" s="101">
        <v>6766</v>
      </c>
    </row>
    <row r="11" spans="1:4" ht="13.5" thickBot="1" x14ac:dyDescent="0.25">
      <c r="A11" s="100" t="s">
        <v>190</v>
      </c>
      <c r="B11" s="214">
        <v>12</v>
      </c>
      <c r="C11" s="101">
        <v>49072</v>
      </c>
      <c r="D11" s="101">
        <v>19960</v>
      </c>
    </row>
    <row r="12" spans="1:4" ht="13.5" thickBot="1" x14ac:dyDescent="0.25">
      <c r="A12" s="100" t="s">
        <v>191</v>
      </c>
      <c r="B12" s="214">
        <v>11</v>
      </c>
      <c r="C12" s="101">
        <v>1002</v>
      </c>
      <c r="D12" s="101">
        <v>1001</v>
      </c>
    </row>
    <row r="13" spans="1:4" ht="13.5" thickBot="1" x14ac:dyDescent="0.25">
      <c r="A13" s="100" t="s">
        <v>192</v>
      </c>
      <c r="B13" s="214">
        <v>16</v>
      </c>
      <c r="C13" s="101">
        <v>73478</v>
      </c>
      <c r="D13" s="101">
        <v>59043</v>
      </c>
    </row>
    <row r="14" spans="1:4" ht="13.5" thickBot="1" x14ac:dyDescent="0.25">
      <c r="A14" s="100" t="s">
        <v>193</v>
      </c>
      <c r="B14" s="214">
        <v>24</v>
      </c>
      <c r="C14" s="101">
        <v>30106</v>
      </c>
      <c r="D14" s="101">
        <v>30106</v>
      </c>
    </row>
    <row r="15" spans="1:4" ht="13.5" thickBot="1" x14ac:dyDescent="0.25">
      <c r="A15" s="98" t="s">
        <v>194</v>
      </c>
      <c r="B15" s="213"/>
      <c r="C15" s="102">
        <v>4647890</v>
      </c>
      <c r="D15" s="102">
        <v>4780497</v>
      </c>
    </row>
    <row r="16" spans="1:4" ht="13.5" thickBot="1" x14ac:dyDescent="0.25">
      <c r="A16" s="98"/>
      <c r="B16" s="213"/>
      <c r="C16" s="104"/>
      <c r="D16" s="104"/>
    </row>
    <row r="17" spans="1:4" ht="13.5" thickBot="1" x14ac:dyDescent="0.25">
      <c r="A17" s="98" t="s">
        <v>195</v>
      </c>
      <c r="B17" s="213"/>
      <c r="C17" s="104"/>
      <c r="D17" s="104"/>
    </row>
    <row r="18" spans="1:4" ht="13.5" thickBot="1" x14ac:dyDescent="0.25">
      <c r="A18" s="100" t="s">
        <v>196</v>
      </c>
      <c r="B18" s="214">
        <v>9</v>
      </c>
      <c r="C18" s="101">
        <v>1194314</v>
      </c>
      <c r="D18" s="101">
        <v>1351567</v>
      </c>
    </row>
    <row r="19" spans="1:4" ht="26.25" thickBot="1" x14ac:dyDescent="0.25">
      <c r="A19" s="100" t="s">
        <v>197</v>
      </c>
      <c r="B19" s="214"/>
      <c r="C19" s="101">
        <v>275039</v>
      </c>
      <c r="D19" s="101">
        <v>258309</v>
      </c>
    </row>
    <row r="20" spans="1:4" ht="13.5" thickBot="1" x14ac:dyDescent="0.25">
      <c r="A20" s="100" t="s">
        <v>198</v>
      </c>
      <c r="B20" s="214">
        <v>6.7</v>
      </c>
      <c r="C20" s="101">
        <v>366173</v>
      </c>
      <c r="D20" s="101">
        <v>309345</v>
      </c>
    </row>
    <row r="21" spans="1:4" ht="13.5" thickBot="1" x14ac:dyDescent="0.25">
      <c r="A21" s="100" t="s">
        <v>199</v>
      </c>
      <c r="B21" s="214"/>
      <c r="C21" s="101">
        <v>26690</v>
      </c>
      <c r="D21" s="101">
        <v>44110</v>
      </c>
    </row>
    <row r="22" spans="1:4" ht="13.5" thickBot="1" x14ac:dyDescent="0.25">
      <c r="A22" s="100" t="s">
        <v>200</v>
      </c>
      <c r="B22" s="214">
        <v>10</v>
      </c>
      <c r="C22" s="101">
        <v>2641365</v>
      </c>
      <c r="D22" s="101">
        <v>765896</v>
      </c>
    </row>
    <row r="23" spans="1:4" ht="13.5" thickBot="1" x14ac:dyDescent="0.25">
      <c r="A23" s="100" t="s">
        <v>201</v>
      </c>
      <c r="B23" s="214">
        <v>5</v>
      </c>
      <c r="C23" s="101">
        <v>933949</v>
      </c>
      <c r="D23" s="101">
        <v>236551</v>
      </c>
    </row>
    <row r="24" spans="1:4" ht="13.5" thickBot="1" x14ac:dyDescent="0.25">
      <c r="A24" s="100" t="s">
        <v>202</v>
      </c>
      <c r="B24" s="214">
        <v>4</v>
      </c>
      <c r="C24" s="101">
        <v>75060</v>
      </c>
      <c r="D24" s="101">
        <v>9884</v>
      </c>
    </row>
    <row r="25" spans="1:4" ht="13.5" thickBot="1" x14ac:dyDescent="0.25">
      <c r="A25" s="98" t="s">
        <v>203</v>
      </c>
      <c r="B25" s="213"/>
      <c r="C25" s="102">
        <v>5512590</v>
      </c>
      <c r="D25" s="102">
        <v>2975662</v>
      </c>
    </row>
    <row r="26" spans="1:4" ht="13.5" thickBot="1" x14ac:dyDescent="0.25">
      <c r="A26" s="98" t="s">
        <v>204</v>
      </c>
      <c r="B26" s="213"/>
      <c r="C26" s="102">
        <v>10160480</v>
      </c>
      <c r="D26" s="102">
        <v>7756159</v>
      </c>
    </row>
    <row r="27" spans="1:4" ht="13.5" thickBot="1" x14ac:dyDescent="0.25">
      <c r="A27" s="103"/>
      <c r="B27" s="215"/>
      <c r="C27" s="104"/>
      <c r="D27" s="104"/>
    </row>
    <row r="28" spans="1:4" ht="13.5" thickBot="1" x14ac:dyDescent="0.25">
      <c r="A28" s="98" t="s">
        <v>180</v>
      </c>
      <c r="B28" s="213"/>
      <c r="C28" s="104"/>
      <c r="D28" s="104"/>
    </row>
    <row r="29" spans="1:4" ht="13.5" thickBot="1" x14ac:dyDescent="0.25">
      <c r="A29" s="98" t="s">
        <v>205</v>
      </c>
      <c r="B29" s="213"/>
      <c r="C29" s="104"/>
      <c r="D29" s="104"/>
    </row>
    <row r="30" spans="1:4" ht="13.5" thickBot="1" x14ac:dyDescent="0.25">
      <c r="A30" s="100" t="s">
        <v>147</v>
      </c>
      <c r="B30" s="214">
        <v>22</v>
      </c>
      <c r="C30" s="101">
        <v>949307</v>
      </c>
      <c r="D30" s="101">
        <v>949307</v>
      </c>
    </row>
    <row r="31" spans="1:4" ht="13.5" thickBot="1" x14ac:dyDescent="0.25">
      <c r="A31" s="100" t="s">
        <v>206</v>
      </c>
      <c r="B31" s="214">
        <v>22</v>
      </c>
      <c r="C31" s="101">
        <v>-14363</v>
      </c>
      <c r="D31" s="101">
        <v>-14363</v>
      </c>
    </row>
    <row r="32" spans="1:4" ht="13.5" thickBot="1" x14ac:dyDescent="0.25">
      <c r="A32" s="100" t="s">
        <v>207</v>
      </c>
      <c r="B32" s="214"/>
      <c r="C32" s="105">
        <v>307</v>
      </c>
      <c r="D32" s="105">
        <v>307</v>
      </c>
    </row>
    <row r="33" spans="1:4" ht="13.5" thickBot="1" x14ac:dyDescent="0.25">
      <c r="A33" s="100" t="s">
        <v>208</v>
      </c>
      <c r="B33" s="214"/>
      <c r="C33" s="101">
        <v>1110575</v>
      </c>
      <c r="D33" s="101">
        <v>1155571</v>
      </c>
    </row>
    <row r="34" spans="1:4" ht="13.5" thickBot="1" x14ac:dyDescent="0.25">
      <c r="A34" s="100" t="s">
        <v>10</v>
      </c>
      <c r="B34" s="214"/>
      <c r="C34" s="101">
        <v>4083396</v>
      </c>
      <c r="D34" s="101">
        <v>3827660</v>
      </c>
    </row>
    <row r="35" spans="1:4" ht="13.5" thickBot="1" x14ac:dyDescent="0.25">
      <c r="A35" s="98" t="s">
        <v>3</v>
      </c>
      <c r="B35" s="213"/>
      <c r="C35" s="102">
        <v>6129222</v>
      </c>
      <c r="D35" s="102">
        <v>5918482</v>
      </c>
    </row>
    <row r="36" spans="1:4" ht="13.5" thickBot="1" x14ac:dyDescent="0.25">
      <c r="A36" s="98" t="s">
        <v>209</v>
      </c>
      <c r="B36" s="213"/>
      <c r="C36" s="104"/>
      <c r="D36" s="104"/>
    </row>
    <row r="37" spans="1:4" ht="13.5" thickBot="1" x14ac:dyDescent="0.25">
      <c r="A37" s="100" t="s">
        <v>210</v>
      </c>
      <c r="B37" s="214">
        <v>23</v>
      </c>
      <c r="C37" s="101">
        <v>79099</v>
      </c>
      <c r="D37" s="101">
        <v>79099</v>
      </c>
    </row>
    <row r="38" spans="1:4" ht="13.5" thickBot="1" x14ac:dyDescent="0.25">
      <c r="A38" s="100" t="s">
        <v>74</v>
      </c>
      <c r="B38" s="214">
        <v>21</v>
      </c>
      <c r="C38" s="101">
        <v>2515</v>
      </c>
      <c r="D38" s="101">
        <v>2515</v>
      </c>
    </row>
    <row r="39" spans="1:4" ht="13.5" thickBot="1" x14ac:dyDescent="0.25">
      <c r="A39" s="100" t="s">
        <v>73</v>
      </c>
      <c r="B39" s="214">
        <v>24</v>
      </c>
      <c r="C39" s="101">
        <v>544692</v>
      </c>
      <c r="D39" s="101">
        <v>544692</v>
      </c>
    </row>
    <row r="40" spans="1:4" ht="13.5" thickBot="1" x14ac:dyDescent="0.25">
      <c r="A40" s="98" t="s">
        <v>211</v>
      </c>
      <c r="B40" s="213"/>
      <c r="C40" s="102">
        <v>626306</v>
      </c>
      <c r="D40" s="102">
        <v>626306</v>
      </c>
    </row>
    <row r="41" spans="1:4" ht="13.5" thickBot="1" x14ac:dyDescent="0.25">
      <c r="A41" s="98" t="s">
        <v>212</v>
      </c>
      <c r="B41" s="213"/>
      <c r="C41" s="104"/>
      <c r="D41" s="104"/>
    </row>
    <row r="42" spans="1:4" ht="13.5" thickBot="1" x14ac:dyDescent="0.25">
      <c r="A42" s="100" t="s">
        <v>210</v>
      </c>
      <c r="B42" s="214">
        <v>23</v>
      </c>
      <c r="C42" s="101">
        <v>197748</v>
      </c>
      <c r="D42" s="101">
        <v>316397</v>
      </c>
    </row>
    <row r="43" spans="1:4" ht="13.5" thickBot="1" x14ac:dyDescent="0.25">
      <c r="A43" s="100" t="s">
        <v>213</v>
      </c>
      <c r="B43" s="214">
        <v>17</v>
      </c>
      <c r="C43" s="101">
        <v>132972</v>
      </c>
      <c r="D43" s="101">
        <v>132972</v>
      </c>
    </row>
    <row r="44" spans="1:4" ht="13.5" thickBot="1" x14ac:dyDescent="0.25">
      <c r="A44" s="100" t="s">
        <v>214</v>
      </c>
      <c r="B44" s="214">
        <v>18</v>
      </c>
      <c r="C44" s="101">
        <v>374751</v>
      </c>
      <c r="D44" s="101">
        <v>287160</v>
      </c>
    </row>
    <row r="45" spans="1:4" ht="13.5" thickBot="1" x14ac:dyDescent="0.25">
      <c r="A45" s="100" t="s">
        <v>215</v>
      </c>
      <c r="B45" s="214">
        <v>19</v>
      </c>
      <c r="C45" s="101">
        <v>201687</v>
      </c>
      <c r="D45" s="101">
        <v>169483</v>
      </c>
    </row>
    <row r="46" spans="1:4" ht="13.5" thickBot="1" x14ac:dyDescent="0.25">
      <c r="A46" s="100" t="s">
        <v>216</v>
      </c>
      <c r="B46" s="214">
        <v>19</v>
      </c>
      <c r="C46" s="101">
        <v>71068</v>
      </c>
      <c r="D46" s="101">
        <v>62549</v>
      </c>
    </row>
    <row r="47" spans="1:4" ht="13.5" thickBot="1" x14ac:dyDescent="0.25">
      <c r="A47" s="100" t="s">
        <v>217</v>
      </c>
      <c r="B47" s="214">
        <v>20</v>
      </c>
      <c r="C47" s="101">
        <v>2426726</v>
      </c>
      <c r="D47" s="101">
        <v>242810</v>
      </c>
    </row>
    <row r="48" spans="1:4" ht="13.5" thickBot="1" x14ac:dyDescent="0.25">
      <c r="A48" s="98" t="s">
        <v>218</v>
      </c>
      <c r="B48" s="213"/>
      <c r="C48" s="102">
        <v>3404952</v>
      </c>
      <c r="D48" s="102">
        <v>1211371</v>
      </c>
    </row>
    <row r="49" spans="1:4" ht="13.5" thickBot="1" x14ac:dyDescent="0.25">
      <c r="A49" s="98" t="s">
        <v>219</v>
      </c>
      <c r="B49" s="213"/>
      <c r="C49" s="102">
        <v>10160480</v>
      </c>
      <c r="D49" s="102">
        <v>7756159</v>
      </c>
    </row>
    <row r="52" spans="1:4" x14ac:dyDescent="0.2">
      <c r="A52" s="95" t="s">
        <v>179</v>
      </c>
      <c r="B52" s="216"/>
      <c r="C52" s="83">
        <v>54424.213333333333</v>
      </c>
      <c r="D52" s="83">
        <v>52548.58666666667</v>
      </c>
    </row>
    <row r="54" spans="1:4" ht="14.25" x14ac:dyDescent="0.2">
      <c r="A54" s="106" t="s">
        <v>221</v>
      </c>
      <c r="B54" s="217"/>
      <c r="C54" s="199" t="s">
        <v>222</v>
      </c>
      <c r="D54" s="200"/>
    </row>
    <row r="55" spans="1:4" ht="14.25" x14ac:dyDescent="0.2">
      <c r="A55" s="106" t="s">
        <v>223</v>
      </c>
      <c r="B55" s="217"/>
      <c r="C55" s="90" t="s">
        <v>224</v>
      </c>
    </row>
  </sheetData>
  <mergeCells count="1">
    <mergeCell ref="C54:D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3" sqref="A3"/>
    </sheetView>
  </sheetViews>
  <sheetFormatPr defaultRowHeight="12.75" x14ac:dyDescent="0.2"/>
  <cols>
    <col min="1" max="1" width="48" customWidth="1"/>
    <col min="2" max="2" width="12.85546875" style="212" customWidth="1"/>
    <col min="3" max="3" width="14" customWidth="1"/>
    <col min="4" max="4" width="13.7109375" customWidth="1"/>
  </cols>
  <sheetData>
    <row r="1" spans="1:4" x14ac:dyDescent="0.2">
      <c r="A1" s="90" t="s">
        <v>220</v>
      </c>
      <c r="B1" s="211"/>
    </row>
    <row r="2" spans="1:4" x14ac:dyDescent="0.2">
      <c r="A2" s="90" t="s">
        <v>168</v>
      </c>
      <c r="B2" s="211"/>
    </row>
    <row r="3" spans="1:4" x14ac:dyDescent="0.2">
      <c r="A3" s="90" t="s">
        <v>183</v>
      </c>
      <c r="B3" s="211"/>
    </row>
    <row r="4" spans="1:4" x14ac:dyDescent="0.2">
      <c r="A4" t="s">
        <v>132</v>
      </c>
    </row>
    <row r="6" spans="1:4" ht="24" x14ac:dyDescent="0.2">
      <c r="B6" s="212" t="s">
        <v>277</v>
      </c>
      <c r="C6" s="91" t="s">
        <v>181</v>
      </c>
      <c r="D6" s="91" t="s">
        <v>182</v>
      </c>
    </row>
    <row r="8" spans="1:4" x14ac:dyDescent="0.2">
      <c r="A8" s="79" t="s">
        <v>134</v>
      </c>
      <c r="B8" s="218">
        <v>26</v>
      </c>
      <c r="C8" s="93">
        <v>3705143</v>
      </c>
      <c r="D8" s="93">
        <v>3542686</v>
      </c>
    </row>
    <row r="9" spans="1:4" x14ac:dyDescent="0.2">
      <c r="A9" s="79" t="s">
        <v>135</v>
      </c>
      <c r="B9" s="218">
        <v>29</v>
      </c>
      <c r="C9" s="93">
        <v>-2473029</v>
      </c>
      <c r="D9" s="93">
        <v>-2056048</v>
      </c>
    </row>
    <row r="10" spans="1:4" x14ac:dyDescent="0.2">
      <c r="A10" s="79"/>
      <c r="B10" s="218"/>
      <c r="C10" s="93"/>
      <c r="D10" s="93"/>
    </row>
    <row r="11" spans="1:4" x14ac:dyDescent="0.2">
      <c r="A11" s="79" t="s">
        <v>136</v>
      </c>
      <c r="B11" s="218"/>
      <c r="C11" s="93">
        <v>1232114</v>
      </c>
      <c r="D11" s="93">
        <v>1486638</v>
      </c>
    </row>
    <row r="12" spans="1:4" x14ac:dyDescent="0.2">
      <c r="A12" s="79"/>
      <c r="B12" s="218"/>
      <c r="C12" s="93"/>
      <c r="D12" s="93"/>
    </row>
    <row r="13" spans="1:4" x14ac:dyDescent="0.2">
      <c r="A13" s="79" t="s">
        <v>137</v>
      </c>
      <c r="B13" s="218">
        <v>29</v>
      </c>
      <c r="C13" s="93">
        <v>-489904</v>
      </c>
      <c r="D13" s="93">
        <v>-402098</v>
      </c>
    </row>
    <row r="14" spans="1:4" x14ac:dyDescent="0.2">
      <c r="A14" s="79" t="s">
        <v>138</v>
      </c>
      <c r="B14" s="218">
        <v>29</v>
      </c>
      <c r="C14" s="93">
        <v>-356589</v>
      </c>
      <c r="D14" s="93">
        <v>-273937</v>
      </c>
    </row>
    <row r="15" spans="1:4" x14ac:dyDescent="0.2">
      <c r="A15" s="79" t="s">
        <v>139</v>
      </c>
      <c r="B15" s="218">
        <v>28</v>
      </c>
      <c r="C15" s="93">
        <v>-21377</v>
      </c>
      <c r="D15" s="93">
        <v>-76241</v>
      </c>
    </row>
    <row r="16" spans="1:4" x14ac:dyDescent="0.2">
      <c r="A16" s="79" t="s">
        <v>44</v>
      </c>
      <c r="B16" s="218">
        <v>27</v>
      </c>
      <c r="C16" s="93">
        <v>32477</v>
      </c>
      <c r="D16" s="93">
        <v>12496</v>
      </c>
    </row>
    <row r="17" spans="1:4" x14ac:dyDescent="0.2">
      <c r="A17" s="79"/>
      <c r="B17" s="218"/>
      <c r="C17" s="93"/>
      <c r="D17" s="93"/>
    </row>
    <row r="18" spans="1:4" x14ac:dyDescent="0.2">
      <c r="A18" s="79" t="s">
        <v>140</v>
      </c>
      <c r="B18" s="218"/>
      <c r="C18" s="93">
        <v>32027</v>
      </c>
      <c r="D18" s="93">
        <v>60123</v>
      </c>
    </row>
    <row r="19" spans="1:4" x14ac:dyDescent="0.2">
      <c r="A19" s="79"/>
      <c r="B19" s="218"/>
      <c r="C19" s="93"/>
      <c r="D19" s="93"/>
    </row>
    <row r="20" spans="1:4" x14ac:dyDescent="0.2">
      <c r="A20" s="94" t="s">
        <v>141</v>
      </c>
      <c r="B20" s="219"/>
      <c r="C20" s="93">
        <v>428748</v>
      </c>
      <c r="D20" s="93">
        <v>806981</v>
      </c>
    </row>
    <row r="21" spans="1:4" x14ac:dyDescent="0.2">
      <c r="A21" s="79"/>
      <c r="B21" s="218"/>
      <c r="C21" s="93"/>
      <c r="D21" s="93"/>
    </row>
    <row r="22" spans="1:4" x14ac:dyDescent="0.2">
      <c r="A22" s="79" t="s">
        <v>142</v>
      </c>
      <c r="B22" s="218"/>
      <c r="C22" s="93">
        <v>-218008</v>
      </c>
      <c r="D22" s="93">
        <v>-92600</v>
      </c>
    </row>
    <row r="23" spans="1:4" x14ac:dyDescent="0.2">
      <c r="A23" s="79"/>
      <c r="B23" s="218"/>
      <c r="C23" s="93"/>
      <c r="D23" s="93"/>
    </row>
    <row r="24" spans="1:4" x14ac:dyDescent="0.2">
      <c r="A24" s="79" t="s">
        <v>169</v>
      </c>
      <c r="B24" s="218"/>
      <c r="C24" s="93">
        <v>210740</v>
      </c>
      <c r="D24" s="93">
        <v>714381</v>
      </c>
    </row>
    <row r="25" spans="1:4" x14ac:dyDescent="0.2">
      <c r="A25" s="79"/>
      <c r="B25" s="218"/>
      <c r="C25" s="93"/>
      <c r="D25" s="93"/>
    </row>
    <row r="26" spans="1:4" ht="25.5" x14ac:dyDescent="0.2">
      <c r="A26" s="79" t="s">
        <v>170</v>
      </c>
      <c r="B26" s="218"/>
      <c r="C26" s="93"/>
      <c r="D26" s="93"/>
    </row>
    <row r="27" spans="1:4" x14ac:dyDescent="0.2">
      <c r="A27" s="79"/>
      <c r="B27" s="218"/>
      <c r="C27" s="93"/>
      <c r="D27" s="93"/>
    </row>
    <row r="28" spans="1:4" x14ac:dyDescent="0.2">
      <c r="A28" s="79" t="s">
        <v>171</v>
      </c>
      <c r="B28" s="218"/>
      <c r="C28" s="93">
        <v>210740</v>
      </c>
      <c r="D28" s="93">
        <v>714381</v>
      </c>
    </row>
    <row r="29" spans="1:4" x14ac:dyDescent="0.2">
      <c r="A29" s="79"/>
      <c r="B29" s="218"/>
      <c r="C29" s="93"/>
      <c r="D29" s="93"/>
    </row>
    <row r="30" spans="1:4" x14ac:dyDescent="0.2">
      <c r="A30" s="79" t="s">
        <v>172</v>
      </c>
      <c r="B30" s="218"/>
      <c r="C30" s="93">
        <v>210740</v>
      </c>
      <c r="D30" s="93">
        <v>714381</v>
      </c>
    </row>
    <row r="31" spans="1:4" x14ac:dyDescent="0.2">
      <c r="A31" s="79"/>
      <c r="B31" s="218"/>
      <c r="C31" s="93" t="s">
        <v>66</v>
      </c>
      <c r="D31" s="93" t="s">
        <v>66</v>
      </c>
    </row>
    <row r="32" spans="1:4" x14ac:dyDescent="0.2">
      <c r="A32" s="79" t="s">
        <v>173</v>
      </c>
      <c r="B32" s="218"/>
      <c r="C32" s="93"/>
      <c r="D32" s="93"/>
    </row>
    <row r="33" spans="1:4" x14ac:dyDescent="0.2">
      <c r="A33" s="79"/>
      <c r="B33" s="218"/>
      <c r="C33" s="93" t="s">
        <v>66</v>
      </c>
      <c r="D33" s="93" t="s">
        <v>66</v>
      </c>
    </row>
    <row r="34" spans="1:4" x14ac:dyDescent="0.2">
      <c r="A34" s="79" t="s">
        <v>143</v>
      </c>
      <c r="B34" s="218"/>
      <c r="C34" s="93">
        <v>210740</v>
      </c>
      <c r="D34" s="93">
        <v>714381</v>
      </c>
    </row>
    <row r="35" spans="1:4" x14ac:dyDescent="0.2">
      <c r="A35" s="79" t="s">
        <v>174</v>
      </c>
      <c r="B35" s="218"/>
      <c r="C35" s="93"/>
      <c r="D35" s="93"/>
    </row>
    <row r="36" spans="1:4" x14ac:dyDescent="0.2">
      <c r="A36" s="79"/>
      <c r="B36" s="218"/>
      <c r="C36" s="93"/>
      <c r="D36" s="93"/>
    </row>
    <row r="37" spans="1:4" x14ac:dyDescent="0.2">
      <c r="A37" s="79"/>
      <c r="B37" s="218"/>
      <c r="C37" s="93" t="s">
        <v>66</v>
      </c>
      <c r="D37" s="93" t="s">
        <v>66</v>
      </c>
    </row>
    <row r="38" spans="1:4" ht="25.5" x14ac:dyDescent="0.2">
      <c r="A38" s="79" t="s">
        <v>175</v>
      </c>
      <c r="B38" s="218"/>
      <c r="C38" s="93">
        <v>1873.2444444444445</v>
      </c>
      <c r="D38" s="93">
        <v>6350.0533333333333</v>
      </c>
    </row>
    <row r="42" spans="1:4" ht="14.25" x14ac:dyDescent="0.2">
      <c r="A42" s="106" t="s">
        <v>221</v>
      </c>
      <c r="B42" s="217"/>
      <c r="C42" s="199" t="s">
        <v>222</v>
      </c>
      <c r="D42" s="200"/>
    </row>
    <row r="43" spans="1:4" ht="14.25" x14ac:dyDescent="0.2">
      <c r="A43" s="106" t="s">
        <v>223</v>
      </c>
      <c r="B43" s="217"/>
      <c r="C43" s="90" t="s">
        <v>224</v>
      </c>
    </row>
  </sheetData>
  <mergeCells count="1">
    <mergeCell ref="C42:D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pane xSplit="1" ySplit="7" topLeftCell="B8" activePane="bottomRight" state="frozen"/>
      <selection pane="topRight" activeCell="B1" sqref="B1"/>
      <selection pane="bottomLeft" activeCell="A16" sqref="A16"/>
      <selection pane="bottomRight" activeCell="B50" sqref="B50"/>
    </sheetView>
  </sheetViews>
  <sheetFormatPr defaultRowHeight="15" x14ac:dyDescent="0.25"/>
  <cols>
    <col min="1" max="1" width="54.42578125" style="107" customWidth="1"/>
    <col min="2" max="2" width="15.28515625" style="233" customWidth="1"/>
    <col min="3" max="3" width="9.5703125" style="107" bestFit="1" customWidth="1"/>
    <col min="4" max="4" width="11" style="107" customWidth="1"/>
    <col min="5" max="16384" width="9.140625" style="107"/>
  </cols>
  <sheetData>
    <row r="1" spans="1:4" s="127" customFormat="1" x14ac:dyDescent="0.25">
      <c r="A1" s="90" t="s">
        <v>220</v>
      </c>
      <c r="B1" s="220"/>
    </row>
    <row r="2" spans="1:4" s="127" customFormat="1" x14ac:dyDescent="0.25">
      <c r="A2" s="77" t="s">
        <v>177</v>
      </c>
      <c r="B2" s="221"/>
    </row>
    <row r="3" spans="1:4" s="127" customFormat="1" x14ac:dyDescent="0.25">
      <c r="A3" s="77" t="s">
        <v>183</v>
      </c>
      <c r="B3" s="221"/>
    </row>
    <row r="4" spans="1:4" s="127" customFormat="1" x14ac:dyDescent="0.25">
      <c r="A4" s="78" t="s">
        <v>132</v>
      </c>
      <c r="B4" s="222"/>
    </row>
    <row r="5" spans="1:4" s="127" customFormat="1" ht="15.75" x14ac:dyDescent="0.25">
      <c r="A5" s="108"/>
      <c r="B5" s="223"/>
    </row>
    <row r="6" spans="1:4" s="110" customFormat="1" ht="36" x14ac:dyDescent="0.25">
      <c r="A6" s="109"/>
      <c r="B6" s="224" t="s">
        <v>278</v>
      </c>
      <c r="C6" s="91" t="s">
        <v>181</v>
      </c>
      <c r="D6" s="91" t="s">
        <v>182</v>
      </c>
    </row>
    <row r="7" spans="1:4" x14ac:dyDescent="0.25">
      <c r="A7" s="111"/>
      <c r="B7" s="225"/>
    </row>
    <row r="8" spans="1:4" x14ac:dyDescent="0.25">
      <c r="A8" s="80" t="s">
        <v>144</v>
      </c>
      <c r="B8" s="226"/>
      <c r="C8" s="112"/>
    </row>
    <row r="9" spans="1:4" x14ac:dyDescent="0.25">
      <c r="A9" s="113" t="s">
        <v>258</v>
      </c>
      <c r="B9" s="227" t="s">
        <v>279</v>
      </c>
      <c r="C9" s="114">
        <v>7647161</v>
      </c>
      <c r="D9" s="114">
        <v>4327794</v>
      </c>
    </row>
    <row r="10" spans="1:4" x14ac:dyDescent="0.25">
      <c r="A10" s="115" t="s">
        <v>225</v>
      </c>
      <c r="B10" s="228"/>
      <c r="C10" s="116"/>
      <c r="D10" s="116"/>
    </row>
    <row r="11" spans="1:4" x14ac:dyDescent="0.25">
      <c r="A11" s="117" t="s">
        <v>226</v>
      </c>
      <c r="B11" s="229"/>
      <c r="C11" s="118">
        <v>5390178</v>
      </c>
      <c r="D11" s="118">
        <v>3594013</v>
      </c>
    </row>
    <row r="12" spans="1:4" x14ac:dyDescent="0.25">
      <c r="A12" s="117" t="s">
        <v>227</v>
      </c>
      <c r="B12" s="229"/>
      <c r="C12" s="118">
        <v>2244558</v>
      </c>
      <c r="D12" s="118">
        <v>725807</v>
      </c>
    </row>
    <row r="13" spans="1:4" x14ac:dyDescent="0.25">
      <c r="A13" s="117" t="s">
        <v>228</v>
      </c>
      <c r="B13" s="229"/>
      <c r="C13" s="118">
        <v>12347</v>
      </c>
      <c r="D13" s="118">
        <v>7974</v>
      </c>
    </row>
    <row r="14" spans="1:4" x14ac:dyDescent="0.25">
      <c r="A14" s="117" t="s">
        <v>229</v>
      </c>
      <c r="B14" s="229"/>
      <c r="C14" s="118">
        <v>78</v>
      </c>
      <c r="D14" s="118">
        <v>0</v>
      </c>
    </row>
    <row r="15" spans="1:4" x14ac:dyDescent="0.25">
      <c r="A15" s="113" t="s">
        <v>255</v>
      </c>
      <c r="B15" s="227" t="s">
        <v>279</v>
      </c>
      <c r="C15" s="114">
        <v>4770866</v>
      </c>
      <c r="D15" s="114">
        <v>3195337</v>
      </c>
    </row>
    <row r="16" spans="1:4" x14ac:dyDescent="0.25">
      <c r="A16" s="115" t="s">
        <v>225</v>
      </c>
      <c r="B16" s="228"/>
      <c r="C16" s="116"/>
      <c r="D16" s="116"/>
    </row>
    <row r="17" spans="1:4" x14ac:dyDescent="0.25">
      <c r="A17" s="117" t="s">
        <v>230</v>
      </c>
      <c r="B17" s="229"/>
      <c r="C17" s="118">
        <v>2736142</v>
      </c>
      <c r="D17" s="118">
        <v>1761075</v>
      </c>
    </row>
    <row r="18" spans="1:4" x14ac:dyDescent="0.25">
      <c r="A18" s="117" t="s">
        <v>231</v>
      </c>
      <c r="B18" s="229"/>
      <c r="C18" s="118">
        <v>1027096</v>
      </c>
      <c r="D18" s="118">
        <v>567235</v>
      </c>
    </row>
    <row r="19" spans="1:4" x14ac:dyDescent="0.25">
      <c r="A19" s="117" t="s">
        <v>232</v>
      </c>
      <c r="B19" s="229"/>
      <c r="C19" s="118">
        <v>446987</v>
      </c>
      <c r="D19" s="118">
        <v>424658</v>
      </c>
    </row>
    <row r="20" spans="1:4" x14ac:dyDescent="0.25">
      <c r="A20" s="117" t="s">
        <v>233</v>
      </c>
      <c r="B20" s="229"/>
      <c r="C20" s="118">
        <v>8463</v>
      </c>
      <c r="D20" s="118">
        <v>33050</v>
      </c>
    </row>
    <row r="21" spans="1:4" x14ac:dyDescent="0.25">
      <c r="A21" s="117" t="s">
        <v>234</v>
      </c>
      <c r="B21" s="229"/>
      <c r="C21" s="118">
        <v>459351</v>
      </c>
      <c r="D21" s="118">
        <v>354808</v>
      </c>
    </row>
    <row r="22" spans="1:4" x14ac:dyDescent="0.25">
      <c r="A22" s="117" t="s">
        <v>235</v>
      </c>
      <c r="B22" s="229"/>
      <c r="C22" s="118">
        <v>92827</v>
      </c>
      <c r="D22" s="118">
        <v>54511</v>
      </c>
    </row>
    <row r="23" spans="1:4" x14ac:dyDescent="0.25">
      <c r="A23" s="113" t="s">
        <v>259</v>
      </c>
      <c r="B23" s="227" t="s">
        <v>279</v>
      </c>
      <c r="C23" s="114">
        <v>2876295</v>
      </c>
      <c r="D23" s="114">
        <v>1132457</v>
      </c>
    </row>
    <row r="24" spans="1:4" x14ac:dyDescent="0.25">
      <c r="A24" s="80" t="s">
        <v>145</v>
      </c>
      <c r="B24" s="226"/>
      <c r="C24" s="116"/>
      <c r="D24" s="116"/>
    </row>
    <row r="25" spans="1:4" x14ac:dyDescent="0.25">
      <c r="A25" s="113" t="s">
        <v>254</v>
      </c>
      <c r="B25" s="227" t="s">
        <v>280</v>
      </c>
      <c r="C25" s="114">
        <v>6954</v>
      </c>
      <c r="D25" s="114">
        <v>5231</v>
      </c>
    </row>
    <row r="26" spans="1:4" x14ac:dyDescent="0.25">
      <c r="A26" s="115" t="s">
        <v>225</v>
      </c>
      <c r="B26" s="228"/>
      <c r="C26" s="116"/>
      <c r="D26" s="116"/>
    </row>
    <row r="27" spans="1:4" x14ac:dyDescent="0.25">
      <c r="A27" s="117" t="s">
        <v>236</v>
      </c>
      <c r="B27" s="229"/>
      <c r="C27" s="118">
        <v>0</v>
      </c>
      <c r="D27" s="118">
        <v>5099</v>
      </c>
    </row>
    <row r="28" spans="1:4" x14ac:dyDescent="0.25">
      <c r="A28" s="117" t="s">
        <v>228</v>
      </c>
      <c r="B28" s="229"/>
      <c r="C28" s="118">
        <v>6954</v>
      </c>
      <c r="D28" s="118"/>
    </row>
    <row r="29" spans="1:4" x14ac:dyDescent="0.25">
      <c r="A29" s="117" t="s">
        <v>229</v>
      </c>
      <c r="B29" s="229"/>
      <c r="C29" s="118">
        <v>0</v>
      </c>
      <c r="D29" s="118">
        <v>132</v>
      </c>
    </row>
    <row r="30" spans="1:4" x14ac:dyDescent="0.25">
      <c r="A30" s="113" t="s">
        <v>255</v>
      </c>
      <c r="B30" s="227" t="s">
        <v>280</v>
      </c>
      <c r="C30" s="114">
        <v>721274</v>
      </c>
      <c r="D30" s="114">
        <v>1012740</v>
      </c>
    </row>
    <row r="31" spans="1:4" x14ac:dyDescent="0.25">
      <c r="A31" s="115" t="s">
        <v>225</v>
      </c>
      <c r="B31" s="228"/>
      <c r="C31" s="116"/>
      <c r="D31" s="116"/>
    </row>
    <row r="32" spans="1:4" x14ac:dyDescent="0.25">
      <c r="A32" s="117" t="s">
        <v>237</v>
      </c>
      <c r="B32" s="229"/>
      <c r="C32" s="118">
        <v>17835</v>
      </c>
      <c r="D32" s="118">
        <v>412650</v>
      </c>
    </row>
    <row r="33" spans="1:4" x14ac:dyDescent="0.25">
      <c r="A33" s="117" t="s">
        <v>238</v>
      </c>
      <c r="B33" s="229"/>
      <c r="C33" s="118">
        <v>0</v>
      </c>
      <c r="D33" s="118">
        <v>5973</v>
      </c>
    </row>
    <row r="34" spans="1:4" x14ac:dyDescent="0.25">
      <c r="A34" s="117" t="s">
        <v>239</v>
      </c>
      <c r="B34" s="229"/>
      <c r="C34" s="118">
        <v>11142</v>
      </c>
      <c r="D34" s="118">
        <v>6376</v>
      </c>
    </row>
    <row r="35" spans="1:4" x14ac:dyDescent="0.25">
      <c r="A35" s="117" t="s">
        <v>240</v>
      </c>
      <c r="B35" s="229"/>
      <c r="C35" s="118">
        <v>332203</v>
      </c>
      <c r="D35" s="118"/>
    </row>
    <row r="36" spans="1:4" x14ac:dyDescent="0.25">
      <c r="A36" s="117" t="s">
        <v>241</v>
      </c>
      <c r="B36" s="229"/>
      <c r="C36" s="118">
        <v>0</v>
      </c>
      <c r="D36" s="118">
        <v>954</v>
      </c>
    </row>
    <row r="37" spans="1:4" x14ac:dyDescent="0.25">
      <c r="A37" s="117" t="s">
        <v>235</v>
      </c>
      <c r="B37" s="229"/>
      <c r="C37" s="118">
        <v>360094</v>
      </c>
      <c r="D37" s="118">
        <v>586787</v>
      </c>
    </row>
    <row r="38" spans="1:4" ht="24" x14ac:dyDescent="0.25">
      <c r="A38" s="113" t="s">
        <v>253</v>
      </c>
      <c r="B38" s="227" t="s">
        <v>280</v>
      </c>
      <c r="C38" s="114">
        <v>-714320</v>
      </c>
      <c r="D38" s="114">
        <v>-1007509</v>
      </c>
    </row>
    <row r="39" spans="1:4" x14ac:dyDescent="0.25">
      <c r="A39" s="80" t="s">
        <v>146</v>
      </c>
      <c r="B39" s="226"/>
      <c r="C39" s="116"/>
      <c r="D39" s="116"/>
    </row>
    <row r="40" spans="1:4" x14ac:dyDescent="0.25">
      <c r="A40" s="113" t="s">
        <v>254</v>
      </c>
      <c r="B40" s="227" t="s">
        <v>281</v>
      </c>
      <c r="C40" s="114">
        <v>0</v>
      </c>
      <c r="D40" s="114">
        <v>3470</v>
      </c>
    </row>
    <row r="41" spans="1:4" x14ac:dyDescent="0.25">
      <c r="A41" s="115" t="s">
        <v>225</v>
      </c>
      <c r="B41" s="228"/>
      <c r="C41" s="116"/>
      <c r="D41" s="116"/>
    </row>
    <row r="42" spans="1:4" x14ac:dyDescent="0.25">
      <c r="A42" s="117" t="s">
        <v>229</v>
      </c>
      <c r="B42" s="229"/>
      <c r="C42" s="118">
        <v>0</v>
      </c>
      <c r="D42" s="118">
        <v>3470</v>
      </c>
    </row>
    <row r="43" spans="1:4" x14ac:dyDescent="0.25">
      <c r="A43" s="113" t="s">
        <v>255</v>
      </c>
      <c r="B43" s="227" t="s">
        <v>281</v>
      </c>
      <c r="C43" s="114">
        <v>2096822</v>
      </c>
      <c r="D43" s="114">
        <v>100954</v>
      </c>
    </row>
    <row r="44" spans="1:4" x14ac:dyDescent="0.25">
      <c r="A44" s="115" t="s">
        <v>225</v>
      </c>
      <c r="B44" s="228"/>
      <c r="C44" s="116"/>
      <c r="D44" s="116"/>
    </row>
    <row r="45" spans="1:4" x14ac:dyDescent="0.25">
      <c r="A45" s="117" t="s">
        <v>242</v>
      </c>
      <c r="B45" s="229"/>
      <c r="C45" s="118">
        <v>118649</v>
      </c>
      <c r="D45" s="118">
        <v>39550</v>
      </c>
    </row>
    <row r="46" spans="1:4" x14ac:dyDescent="0.25">
      <c r="A46" s="117" t="s">
        <v>233</v>
      </c>
      <c r="B46" s="229"/>
      <c r="C46" s="118">
        <v>20665</v>
      </c>
      <c r="D46" s="118">
        <v>59374</v>
      </c>
    </row>
    <row r="47" spans="1:4" x14ac:dyDescent="0.25">
      <c r="A47" s="117" t="s">
        <v>243</v>
      </c>
      <c r="B47" s="229"/>
      <c r="C47" s="118">
        <v>1957508</v>
      </c>
      <c r="D47" s="118">
        <v>2030</v>
      </c>
    </row>
    <row r="48" spans="1:4" x14ac:dyDescent="0.25">
      <c r="A48" s="113" t="s">
        <v>257</v>
      </c>
      <c r="B48" s="227"/>
      <c r="C48" s="114">
        <v>-2096822</v>
      </c>
      <c r="D48" s="114">
        <v>-97484</v>
      </c>
    </row>
    <row r="49" spans="1:4" x14ac:dyDescent="0.25">
      <c r="A49" s="113" t="s">
        <v>244</v>
      </c>
      <c r="B49" s="227" t="s">
        <v>281</v>
      </c>
      <c r="C49" s="118">
        <v>23</v>
      </c>
      <c r="D49" s="118">
        <v>70</v>
      </c>
    </row>
    <row r="50" spans="1:4" ht="24" x14ac:dyDescent="0.25">
      <c r="A50" s="113" t="s">
        <v>245</v>
      </c>
      <c r="B50" s="227"/>
      <c r="C50" s="116"/>
      <c r="D50" s="118"/>
    </row>
    <row r="51" spans="1:4" s="119" customFormat="1" x14ac:dyDescent="0.25">
      <c r="A51" s="113" t="s">
        <v>256</v>
      </c>
      <c r="B51" s="227"/>
      <c r="C51" s="114">
        <v>65176</v>
      </c>
      <c r="D51" s="114">
        <v>27534</v>
      </c>
    </row>
    <row r="52" spans="1:4" s="119" customFormat="1" ht="24" x14ac:dyDescent="0.25">
      <c r="A52" s="113" t="s">
        <v>246</v>
      </c>
      <c r="B52" s="227"/>
      <c r="C52" s="118">
        <v>9884</v>
      </c>
      <c r="D52" s="118">
        <v>22971</v>
      </c>
    </row>
    <row r="53" spans="1:4" s="119" customFormat="1" ht="24" x14ac:dyDescent="0.25">
      <c r="A53" s="113" t="s">
        <v>247</v>
      </c>
      <c r="B53" s="227"/>
      <c r="C53" s="118">
        <v>75060</v>
      </c>
      <c r="D53" s="118">
        <v>50505</v>
      </c>
    </row>
    <row r="54" spans="1:4" s="119" customFormat="1" x14ac:dyDescent="0.25">
      <c r="A54" s="120" t="s">
        <v>248</v>
      </c>
      <c r="B54" s="230"/>
      <c r="C54" s="121">
        <v>0</v>
      </c>
      <c r="D54" s="121">
        <v>0</v>
      </c>
    </row>
    <row r="55" spans="1:4" s="119" customFormat="1" x14ac:dyDescent="0.25">
      <c r="A55" s="120" t="s">
        <v>248</v>
      </c>
      <c r="B55" s="230"/>
    </row>
    <row r="56" spans="1:4" s="119" customFormat="1" x14ac:dyDescent="0.25">
      <c r="A56" s="122" t="s">
        <v>249</v>
      </c>
      <c r="B56" s="231"/>
      <c r="C56" s="124"/>
    </row>
    <row r="57" spans="1:4" s="119" customFormat="1" x14ac:dyDescent="0.25">
      <c r="A57" s="128" t="s">
        <v>250</v>
      </c>
      <c r="B57" s="232"/>
      <c r="C57" s="125"/>
    </row>
    <row r="58" spans="1:4" s="119" customFormat="1" x14ac:dyDescent="0.25">
      <c r="B58" s="233"/>
      <c r="C58" s="124"/>
    </row>
    <row r="59" spans="1:4" s="119" customFormat="1" x14ac:dyDescent="0.25">
      <c r="B59" s="233"/>
      <c r="C59" s="124"/>
    </row>
    <row r="60" spans="1:4" s="119" customFormat="1" x14ac:dyDescent="0.25">
      <c r="A60" s="126" t="s">
        <v>251</v>
      </c>
      <c r="B60" s="231"/>
    </row>
    <row r="61" spans="1:4" s="119" customFormat="1" x14ac:dyDescent="0.25">
      <c r="A61" s="128" t="s">
        <v>252</v>
      </c>
      <c r="B61" s="232"/>
      <c r="C61" s="125"/>
    </row>
    <row r="62" spans="1:4" x14ac:dyDescent="0.25">
      <c r="A62" s="111"/>
      <c r="B62" s="225"/>
    </row>
    <row r="63" spans="1:4" x14ac:dyDescent="0.25">
      <c r="A63" s="111"/>
      <c r="B63" s="225"/>
    </row>
    <row r="64" spans="1:4" x14ac:dyDescent="0.25">
      <c r="A64" s="111"/>
      <c r="B64" s="225"/>
    </row>
    <row r="65" spans="1:2" x14ac:dyDescent="0.25">
      <c r="A65" s="111"/>
      <c r="B65" s="225"/>
    </row>
    <row r="66" spans="1:2" x14ac:dyDescent="0.25">
      <c r="A66" s="111"/>
      <c r="B66" s="225"/>
    </row>
    <row r="67" spans="1:2" x14ac:dyDescent="0.25">
      <c r="A67" s="111"/>
      <c r="B67" s="225"/>
    </row>
    <row r="68" spans="1:2" x14ac:dyDescent="0.25">
      <c r="A68" s="111"/>
      <c r="B68" s="225"/>
    </row>
    <row r="69" spans="1:2" x14ac:dyDescent="0.25">
      <c r="A69" s="111"/>
      <c r="B69" s="225"/>
    </row>
    <row r="70" spans="1:2" x14ac:dyDescent="0.25">
      <c r="A70" s="111"/>
      <c r="B70" s="225"/>
    </row>
    <row r="71" spans="1:2" x14ac:dyDescent="0.25">
      <c r="A71" s="111"/>
      <c r="B71" s="225"/>
    </row>
    <row r="72" spans="1:2" x14ac:dyDescent="0.25">
      <c r="A72" s="111"/>
      <c r="B72" s="225"/>
    </row>
    <row r="73" spans="1:2" x14ac:dyDescent="0.25">
      <c r="A73" s="111"/>
      <c r="B73" s="225"/>
    </row>
    <row r="74" spans="1:2" x14ac:dyDescent="0.25">
      <c r="A74" s="111"/>
      <c r="B74" s="225"/>
    </row>
    <row r="75" spans="1:2" x14ac:dyDescent="0.25">
      <c r="A75" s="111"/>
      <c r="B75" s="225"/>
    </row>
    <row r="76" spans="1:2" x14ac:dyDescent="0.25">
      <c r="A76" s="111"/>
      <c r="B76" s="225"/>
    </row>
    <row r="77" spans="1:2" x14ac:dyDescent="0.25">
      <c r="A77" s="111"/>
      <c r="B77" s="225"/>
    </row>
    <row r="78" spans="1:2" x14ac:dyDescent="0.25">
      <c r="A78" s="111"/>
      <c r="B78" s="225"/>
    </row>
    <row r="79" spans="1:2" x14ac:dyDescent="0.25">
      <c r="A79" s="111"/>
      <c r="B79" s="225"/>
    </row>
    <row r="80" spans="1:2" x14ac:dyDescent="0.25">
      <c r="A80" s="111"/>
      <c r="B80" s="225"/>
    </row>
    <row r="81" spans="1:2" x14ac:dyDescent="0.25">
      <c r="A81" s="111"/>
      <c r="B81" s="225"/>
    </row>
    <row r="82" spans="1:2" x14ac:dyDescent="0.25">
      <c r="A82" s="111"/>
      <c r="B82" s="225"/>
    </row>
    <row r="83" spans="1:2" x14ac:dyDescent="0.25">
      <c r="A83" s="111"/>
      <c r="B83" s="225"/>
    </row>
    <row r="84" spans="1:2" x14ac:dyDescent="0.25">
      <c r="A84" s="111"/>
      <c r="B84" s="225"/>
    </row>
    <row r="85" spans="1:2" x14ac:dyDescent="0.25">
      <c r="A85" s="111"/>
      <c r="B85" s="225"/>
    </row>
    <row r="86" spans="1:2" x14ac:dyDescent="0.25">
      <c r="A86" s="111"/>
      <c r="B86" s="225"/>
    </row>
    <row r="87" spans="1:2" x14ac:dyDescent="0.25">
      <c r="A87" s="111"/>
      <c r="B87" s="225"/>
    </row>
    <row r="88" spans="1:2" x14ac:dyDescent="0.25">
      <c r="A88" s="111"/>
      <c r="B88" s="225"/>
    </row>
    <row r="89" spans="1:2" x14ac:dyDescent="0.25">
      <c r="A89" s="111"/>
      <c r="B89" s="225"/>
    </row>
    <row r="90" spans="1:2" x14ac:dyDescent="0.25">
      <c r="A90" s="111"/>
      <c r="B90" s="225"/>
    </row>
    <row r="91" spans="1:2" x14ac:dyDescent="0.25">
      <c r="A91" s="111"/>
      <c r="B91" s="225"/>
    </row>
    <row r="92" spans="1:2" x14ac:dyDescent="0.25">
      <c r="A92" s="111"/>
      <c r="B92" s="225"/>
    </row>
  </sheetData>
  <pageMargins left="0.7" right="0.7" top="0.75" bottom="0.75" header="0.3" footer="0.3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F15" sqref="F15"/>
    </sheetView>
  </sheetViews>
  <sheetFormatPr defaultRowHeight="15" x14ac:dyDescent="0.25"/>
  <cols>
    <col min="1" max="1" width="33" style="131" customWidth="1"/>
    <col min="2" max="2" width="9.28515625" style="132" customWidth="1"/>
    <col min="3" max="3" width="9.42578125" style="132" customWidth="1"/>
    <col min="4" max="4" width="9.7109375" style="132" customWidth="1"/>
    <col min="5" max="5" width="9.85546875" style="132" customWidth="1"/>
    <col min="6" max="6" width="12.7109375" style="132" customWidth="1"/>
    <col min="7" max="7" width="10" style="132" customWidth="1"/>
    <col min="8" max="8" width="10.85546875" style="132" customWidth="1"/>
    <col min="9" max="9" width="11.28515625" style="129" customWidth="1"/>
    <col min="10" max="16384" width="9.140625" style="130"/>
  </cols>
  <sheetData>
    <row r="1" spans="1:17" s="137" customFormat="1" ht="15.75" x14ac:dyDescent="0.25">
      <c r="A1" s="90" t="s">
        <v>220</v>
      </c>
      <c r="B1" s="155"/>
      <c r="C1" s="155"/>
      <c r="D1" s="155"/>
      <c r="E1" s="155"/>
      <c r="F1" s="155"/>
      <c r="G1" s="155"/>
      <c r="H1" s="155"/>
      <c r="I1" s="129"/>
    </row>
    <row r="2" spans="1:17" customFormat="1" ht="12.75" x14ac:dyDescent="0.2">
      <c r="A2" s="90" t="s">
        <v>176</v>
      </c>
      <c r="Q2" s="90"/>
    </row>
    <row r="3" spans="1:17" customFormat="1" ht="12.75" x14ac:dyDescent="0.2">
      <c r="A3" s="90" t="s">
        <v>183</v>
      </c>
      <c r="Q3" s="90"/>
    </row>
    <row r="4" spans="1:17" customFormat="1" ht="12.75" x14ac:dyDescent="0.2">
      <c r="A4" t="s">
        <v>132</v>
      </c>
    </row>
    <row r="5" spans="1:17" ht="16.5" customHeight="1" x14ac:dyDescent="0.25">
      <c r="A5" s="202" t="s">
        <v>260</v>
      </c>
      <c r="B5" s="204" t="s">
        <v>261</v>
      </c>
      <c r="C5" s="205"/>
      <c r="D5" s="205"/>
      <c r="E5" s="205"/>
      <c r="F5" s="205"/>
      <c r="G5" s="206"/>
      <c r="H5" s="207" t="s">
        <v>262</v>
      </c>
      <c r="I5" s="209" t="s">
        <v>3</v>
      </c>
    </row>
    <row r="6" spans="1:17" ht="96" x14ac:dyDescent="0.25">
      <c r="A6" s="203"/>
      <c r="B6" s="133" t="s">
        <v>263</v>
      </c>
      <c r="C6" s="133" t="s">
        <v>264</v>
      </c>
      <c r="D6" s="133" t="s">
        <v>2</v>
      </c>
      <c r="E6" s="133" t="s">
        <v>265</v>
      </c>
      <c r="F6" s="133" t="s">
        <v>10</v>
      </c>
      <c r="G6" s="133" t="s">
        <v>266</v>
      </c>
      <c r="H6" s="208"/>
      <c r="I6" s="204"/>
    </row>
    <row r="7" spans="1:17" s="137" customFormat="1" x14ac:dyDescent="0.25">
      <c r="A7" s="90" t="s">
        <v>184</v>
      </c>
      <c r="B7" s="135">
        <v>949307</v>
      </c>
      <c r="C7" s="135">
        <v>-14363</v>
      </c>
      <c r="D7" s="135"/>
      <c r="E7" s="135">
        <v>1189944</v>
      </c>
      <c r="F7" s="135">
        <v>2608195</v>
      </c>
      <c r="G7" s="135"/>
      <c r="H7" s="135">
        <v>0</v>
      </c>
      <c r="I7" s="139">
        <v>4733083</v>
      </c>
    </row>
    <row r="8" spans="1:17" s="137" customFormat="1" x14ac:dyDescent="0.25">
      <c r="A8" s="138" t="s">
        <v>273</v>
      </c>
      <c r="B8" s="139">
        <f>B9+B10</f>
        <v>0</v>
      </c>
      <c r="C8" s="139">
        <f t="shared" ref="C8:H8" si="0">C9+C10</f>
        <v>0</v>
      </c>
      <c r="D8" s="139">
        <f t="shared" si="0"/>
        <v>0</v>
      </c>
      <c r="E8" s="139">
        <f t="shared" si="0"/>
        <v>-34066</v>
      </c>
      <c r="F8" s="139">
        <f t="shared" si="0"/>
        <v>1219465</v>
      </c>
      <c r="G8" s="139">
        <f t="shared" si="0"/>
        <v>0</v>
      </c>
      <c r="H8" s="139">
        <f t="shared" si="0"/>
        <v>0</v>
      </c>
      <c r="I8" s="139">
        <f t="shared" ref="I8:I10" si="1">SUM(B8:H8)</f>
        <v>1185399</v>
      </c>
    </row>
    <row r="9" spans="1:17" s="137" customFormat="1" x14ac:dyDescent="0.25">
      <c r="A9" s="134" t="s">
        <v>267</v>
      </c>
      <c r="B9" s="136"/>
      <c r="C9" s="136"/>
      <c r="D9" s="136"/>
      <c r="E9" s="135"/>
      <c r="F9" s="140">
        <f>[6]ОИК!$T$54</f>
        <v>1185399</v>
      </c>
      <c r="G9" s="136"/>
      <c r="H9" s="136"/>
      <c r="I9" s="136">
        <f t="shared" si="1"/>
        <v>1185399</v>
      </c>
    </row>
    <row r="10" spans="1:17" s="137" customFormat="1" x14ac:dyDescent="0.25">
      <c r="A10" s="134" t="s">
        <v>274</v>
      </c>
      <c r="B10" s="136"/>
      <c r="C10" s="136"/>
      <c r="D10" s="136"/>
      <c r="E10" s="135">
        <f>SUM(E12:E12)</f>
        <v>-34066</v>
      </c>
      <c r="F10" s="135">
        <f>SUM(F12:F12)</f>
        <v>34066</v>
      </c>
      <c r="G10" s="136"/>
      <c r="H10" s="136"/>
      <c r="I10" s="139">
        <f t="shared" si="1"/>
        <v>0</v>
      </c>
    </row>
    <row r="11" spans="1:17" s="137" customFormat="1" x14ac:dyDescent="0.25">
      <c r="A11" s="134" t="s">
        <v>225</v>
      </c>
      <c r="B11" s="136"/>
      <c r="C11" s="136"/>
      <c r="D11" s="136"/>
      <c r="E11" s="135"/>
      <c r="F11" s="135"/>
      <c r="G11" s="136"/>
      <c r="H11" s="136"/>
      <c r="I11" s="136"/>
    </row>
    <row r="12" spans="1:17" s="137" customFormat="1" ht="36" x14ac:dyDescent="0.25">
      <c r="A12" s="134" t="s">
        <v>268</v>
      </c>
      <c r="B12" s="136"/>
      <c r="C12" s="136"/>
      <c r="D12" s="136"/>
      <c r="E12" s="135">
        <f>[7]ОИК!S59-1</f>
        <v>-34066</v>
      </c>
      <c r="F12" s="135">
        <f>[7]ОИК!T59+1</f>
        <v>34066</v>
      </c>
      <c r="G12" s="136"/>
      <c r="H12" s="136"/>
      <c r="I12" s="136">
        <f t="shared" ref="I12" si="2">SUM(B12:H12)</f>
        <v>0</v>
      </c>
    </row>
    <row r="13" spans="1:17" s="137" customFormat="1" ht="15.75" thickBot="1" x14ac:dyDescent="0.3">
      <c r="A13" s="92" t="s">
        <v>185</v>
      </c>
      <c r="B13" s="139">
        <v>949307</v>
      </c>
      <c r="C13" s="139">
        <v>-14363</v>
      </c>
      <c r="D13" s="139">
        <v>0</v>
      </c>
      <c r="E13" s="139">
        <v>1155878</v>
      </c>
      <c r="F13" s="139">
        <v>3827660</v>
      </c>
      <c r="G13" s="139"/>
      <c r="H13" s="139"/>
      <c r="I13" s="139">
        <v>5918482</v>
      </c>
    </row>
    <row r="14" spans="1:17" s="137" customFormat="1" ht="15.75" thickTop="1" x14ac:dyDescent="0.25">
      <c r="A14" s="138" t="s">
        <v>275</v>
      </c>
      <c r="B14" s="139"/>
      <c r="C14" s="139"/>
      <c r="D14" s="139"/>
      <c r="E14" s="139">
        <f>E15+E16</f>
        <v>-44996</v>
      </c>
      <c r="F14" s="139">
        <f>F15+F16</f>
        <v>255736</v>
      </c>
      <c r="G14" s="139"/>
      <c r="H14" s="139"/>
      <c r="I14" s="139">
        <f>SUM(E14:H14)</f>
        <v>210740</v>
      </c>
    </row>
    <row r="15" spans="1:17" s="137" customFormat="1" x14ac:dyDescent="0.25">
      <c r="A15" s="134" t="s">
        <v>267</v>
      </c>
      <c r="B15" s="136"/>
      <c r="C15" s="136"/>
      <c r="D15" s="136"/>
      <c r="E15" s="136"/>
      <c r="F15" s="136">
        <f>[8]ОПиУ!C29</f>
        <v>210740</v>
      </c>
      <c r="G15" s="136"/>
      <c r="H15" s="136"/>
      <c r="I15" s="139">
        <f>SUM(E15:H15)</f>
        <v>210740</v>
      </c>
    </row>
    <row r="16" spans="1:17" s="137" customFormat="1" x14ac:dyDescent="0.25">
      <c r="A16" s="134" t="s">
        <v>276</v>
      </c>
      <c r="B16" s="136"/>
      <c r="C16" s="136"/>
      <c r="D16" s="136"/>
      <c r="E16" s="136">
        <f>SUM(E18:E18)</f>
        <v>-44996</v>
      </c>
      <c r="F16" s="136">
        <f>SUM(F18:F18)</f>
        <v>44996</v>
      </c>
      <c r="G16" s="136"/>
      <c r="H16" s="136"/>
      <c r="I16" s="139">
        <f>SUM(E16:H16)</f>
        <v>0</v>
      </c>
    </row>
    <row r="17" spans="1:9" s="137" customFormat="1" x14ac:dyDescent="0.25">
      <c r="A17" s="134" t="s">
        <v>225</v>
      </c>
      <c r="B17" s="136"/>
      <c r="C17" s="136"/>
      <c r="D17" s="136"/>
      <c r="E17" s="136"/>
      <c r="F17" s="136"/>
      <c r="G17" s="136"/>
      <c r="H17" s="136"/>
      <c r="I17" s="136"/>
    </row>
    <row r="18" spans="1:9" s="137" customFormat="1" ht="36" x14ac:dyDescent="0.25">
      <c r="A18" s="134" t="s">
        <v>268</v>
      </c>
      <c r="B18" s="136"/>
      <c r="C18" s="136"/>
      <c r="D18" s="136"/>
      <c r="E18" s="136">
        <v>-44996</v>
      </c>
      <c r="F18" s="136">
        <v>44996</v>
      </c>
      <c r="G18" s="136"/>
      <c r="H18" s="136"/>
      <c r="I18" s="139">
        <f>SUM(E18:H18)</f>
        <v>0</v>
      </c>
    </row>
    <row r="19" spans="1:9" s="137" customFormat="1" ht="15.75" thickBot="1" x14ac:dyDescent="0.3">
      <c r="A19" s="92" t="s">
        <v>186</v>
      </c>
      <c r="B19" s="139">
        <f>B13+B14</f>
        <v>949307</v>
      </c>
      <c r="C19" s="139">
        <f t="shared" ref="C19:I19" si="3">C13+C14</f>
        <v>-14363</v>
      </c>
      <c r="D19" s="139">
        <f t="shared" si="3"/>
        <v>0</v>
      </c>
      <c r="E19" s="139">
        <f t="shared" si="3"/>
        <v>1110882</v>
      </c>
      <c r="F19" s="139">
        <f t="shared" si="3"/>
        <v>4083396</v>
      </c>
      <c r="G19" s="139">
        <f t="shared" si="3"/>
        <v>0</v>
      </c>
      <c r="H19" s="139">
        <f t="shared" si="3"/>
        <v>0</v>
      </c>
      <c r="I19" s="139">
        <f t="shared" si="3"/>
        <v>6129222</v>
      </c>
    </row>
    <row r="20" spans="1:9" s="143" customFormat="1" ht="12" customHeight="1" thickTop="1" x14ac:dyDescent="0.25">
      <c r="A20" s="141" t="s">
        <v>248</v>
      </c>
      <c r="B20" s="142" t="s">
        <v>248</v>
      </c>
      <c r="C20" s="142" t="s">
        <v>248</v>
      </c>
      <c r="D20" s="142" t="s">
        <v>248</v>
      </c>
      <c r="E20" s="142" t="s">
        <v>248</v>
      </c>
      <c r="F20" s="142" t="s">
        <v>248</v>
      </c>
      <c r="G20" s="142" t="s">
        <v>248</v>
      </c>
      <c r="H20" s="142" t="s">
        <v>248</v>
      </c>
      <c r="I20" s="142" t="s">
        <v>248</v>
      </c>
    </row>
    <row r="21" spans="1:9" s="143" customFormat="1" ht="11.25" customHeight="1" x14ac:dyDescent="0.25">
      <c r="A21" s="141" t="s">
        <v>248</v>
      </c>
      <c r="B21" s="142" t="s">
        <v>248</v>
      </c>
      <c r="C21" s="142" t="s">
        <v>248</v>
      </c>
      <c r="D21" s="142" t="s">
        <v>248</v>
      </c>
      <c r="E21" s="142" t="s">
        <v>248</v>
      </c>
      <c r="F21" s="142" t="s">
        <v>248</v>
      </c>
      <c r="G21" s="142" t="s">
        <v>248</v>
      </c>
      <c r="H21" s="142" t="s">
        <v>248</v>
      </c>
      <c r="I21" s="142" t="s">
        <v>248</v>
      </c>
    </row>
    <row r="22" spans="1:9" s="143" customFormat="1" ht="12" customHeight="1" x14ac:dyDescent="0.25">
      <c r="A22" s="122" t="s">
        <v>269</v>
      </c>
      <c r="C22" s="123"/>
      <c r="D22" s="123" t="s">
        <v>270</v>
      </c>
      <c r="E22" s="123"/>
      <c r="F22" s="123"/>
      <c r="G22" s="144"/>
      <c r="H22" s="145"/>
      <c r="I22" s="146"/>
    </row>
    <row r="23" spans="1:9" s="143" customFormat="1" ht="11.25" customHeight="1" x14ac:dyDescent="0.25">
      <c r="A23" s="201" t="s">
        <v>250</v>
      </c>
      <c r="B23" s="201"/>
      <c r="C23" s="147"/>
      <c r="D23" s="128" t="s">
        <v>271</v>
      </c>
      <c r="E23" s="147"/>
      <c r="F23" s="147"/>
      <c r="G23" s="144"/>
      <c r="I23" s="125"/>
    </row>
    <row r="24" spans="1:9" s="143" customFormat="1" ht="11.25" customHeight="1" x14ac:dyDescent="0.25">
      <c r="B24" s="148"/>
      <c r="C24" s="144"/>
      <c r="D24" s="144"/>
      <c r="E24" s="144"/>
      <c r="F24" s="144"/>
      <c r="G24" s="144"/>
      <c r="I24" s="144"/>
    </row>
    <row r="25" spans="1:9" s="143" customFormat="1" ht="11.25" customHeight="1" x14ac:dyDescent="0.25">
      <c r="B25" s="148"/>
      <c r="C25" s="144"/>
      <c r="D25" s="144"/>
      <c r="E25" s="144"/>
      <c r="F25" s="144"/>
      <c r="G25" s="144"/>
      <c r="I25" s="144"/>
    </row>
    <row r="26" spans="1:9" s="119" customFormat="1" ht="12" customHeight="1" x14ac:dyDescent="0.25">
      <c r="A26" s="126" t="s">
        <v>272</v>
      </c>
      <c r="C26" s="123"/>
      <c r="D26" s="149" t="s">
        <v>270</v>
      </c>
      <c r="E26" s="123"/>
      <c r="F26" s="124"/>
      <c r="H26" s="124"/>
      <c r="I26" s="124"/>
    </row>
    <row r="27" spans="1:9" s="143" customFormat="1" ht="11.25" customHeight="1" x14ac:dyDescent="0.25">
      <c r="A27" s="201" t="s">
        <v>252</v>
      </c>
      <c r="B27" s="201"/>
      <c r="C27" s="147"/>
      <c r="D27" s="150" t="s">
        <v>271</v>
      </c>
      <c r="E27" s="147"/>
      <c r="F27" s="147"/>
      <c r="G27" s="144"/>
      <c r="I27" s="125"/>
    </row>
    <row r="28" spans="1:9" s="143" customFormat="1" ht="11.25" customHeight="1" x14ac:dyDescent="0.25">
      <c r="A28" s="151"/>
      <c r="B28" s="152"/>
      <c r="C28" s="152"/>
      <c r="D28" s="152"/>
      <c r="E28" s="152"/>
      <c r="F28" s="152"/>
      <c r="G28" s="152"/>
      <c r="H28" s="152"/>
      <c r="I28" s="152"/>
    </row>
    <row r="29" spans="1:9" s="143" customFormat="1" ht="11.25" customHeight="1" x14ac:dyDescent="0.25">
      <c r="A29" s="151"/>
      <c r="B29" s="152"/>
      <c r="C29" s="152"/>
      <c r="D29" s="152"/>
      <c r="E29" s="152"/>
      <c r="F29" s="152"/>
      <c r="G29" s="152"/>
      <c r="H29" s="152"/>
      <c r="I29" s="152"/>
    </row>
    <row r="30" spans="1:9" s="137" customFormat="1" x14ac:dyDescent="0.25">
      <c r="A30" s="151"/>
      <c r="B30" s="152"/>
      <c r="C30" s="152"/>
      <c r="D30" s="152"/>
      <c r="E30" s="152"/>
      <c r="F30" s="152"/>
      <c r="G30" s="152"/>
      <c r="H30" s="152"/>
      <c r="I30" s="152"/>
    </row>
    <row r="31" spans="1:9" s="137" customFormat="1" x14ac:dyDescent="0.25">
      <c r="A31" s="151"/>
      <c r="B31" s="152"/>
      <c r="C31" s="152"/>
      <c r="D31" s="152"/>
      <c r="E31" s="152"/>
      <c r="F31" s="152"/>
      <c r="G31" s="152"/>
      <c r="H31" s="152"/>
      <c r="I31" s="152"/>
    </row>
    <row r="32" spans="1:9" s="137" customFormat="1" x14ac:dyDescent="0.25">
      <c r="A32" s="151"/>
      <c r="B32" s="152"/>
      <c r="C32" s="152"/>
      <c r="D32" s="152"/>
      <c r="E32" s="152"/>
      <c r="F32" s="152"/>
      <c r="G32" s="152"/>
      <c r="H32" s="152"/>
      <c r="I32" s="152"/>
    </row>
    <row r="33" spans="1:9" s="137" customFormat="1" x14ac:dyDescent="0.25">
      <c r="A33" s="151"/>
      <c r="B33" s="152"/>
      <c r="C33" s="152"/>
      <c r="D33" s="152"/>
      <c r="E33" s="152"/>
      <c r="F33" s="152"/>
      <c r="G33" s="152"/>
      <c r="H33" s="152"/>
      <c r="I33" s="152"/>
    </row>
    <row r="34" spans="1:9" s="137" customFormat="1" x14ac:dyDescent="0.25">
      <c r="A34" s="151"/>
      <c r="B34" s="152"/>
      <c r="C34" s="152"/>
      <c r="D34" s="152"/>
      <c r="E34" s="152"/>
      <c r="F34" s="152"/>
      <c r="G34" s="152"/>
      <c r="H34" s="152"/>
      <c r="I34" s="152"/>
    </row>
    <row r="35" spans="1:9" s="137" customFormat="1" x14ac:dyDescent="0.25">
      <c r="A35" s="151"/>
      <c r="B35" s="152"/>
      <c r="C35" s="152"/>
      <c r="D35" s="152"/>
      <c r="E35" s="152"/>
      <c r="F35" s="152"/>
      <c r="G35" s="152"/>
      <c r="H35" s="152"/>
      <c r="I35" s="152"/>
    </row>
    <row r="36" spans="1:9" s="137" customFormat="1" x14ac:dyDescent="0.25">
      <c r="A36" s="151"/>
      <c r="B36" s="152"/>
      <c r="C36" s="152"/>
      <c r="D36" s="152"/>
      <c r="E36" s="152"/>
      <c r="F36" s="152"/>
      <c r="G36" s="152"/>
      <c r="H36" s="152"/>
      <c r="I36" s="152"/>
    </row>
    <row r="37" spans="1:9" s="137" customFormat="1" x14ac:dyDescent="0.25">
      <c r="A37" s="151"/>
      <c r="B37" s="152"/>
      <c r="C37" s="152"/>
      <c r="D37" s="152"/>
      <c r="E37" s="152"/>
      <c r="F37" s="152"/>
      <c r="G37" s="152"/>
      <c r="H37" s="152"/>
      <c r="I37" s="152"/>
    </row>
    <row r="38" spans="1:9" s="137" customFormat="1" x14ac:dyDescent="0.25">
      <c r="A38" s="151"/>
      <c r="B38" s="152"/>
      <c r="C38" s="152"/>
      <c r="D38" s="152"/>
      <c r="E38" s="152"/>
      <c r="F38" s="152"/>
      <c r="G38" s="152"/>
      <c r="H38" s="152"/>
      <c r="I38" s="152"/>
    </row>
    <row r="39" spans="1:9" s="137" customFormat="1" x14ac:dyDescent="0.25">
      <c r="A39" s="151"/>
      <c r="B39" s="152"/>
      <c r="C39" s="152"/>
      <c r="D39" s="152"/>
      <c r="E39" s="152"/>
      <c r="F39" s="152"/>
      <c r="G39" s="152"/>
      <c r="H39" s="152"/>
      <c r="I39" s="152"/>
    </row>
    <row r="40" spans="1:9" s="137" customFormat="1" x14ac:dyDescent="0.25">
      <c r="A40" s="151"/>
      <c r="B40" s="152"/>
      <c r="C40" s="152"/>
      <c r="D40" s="152"/>
      <c r="E40" s="152"/>
      <c r="F40" s="152"/>
      <c r="G40" s="152"/>
      <c r="H40" s="152"/>
      <c r="I40" s="152"/>
    </row>
    <row r="41" spans="1:9" s="137" customFormat="1" x14ac:dyDescent="0.25">
      <c r="A41" s="151"/>
      <c r="B41" s="152"/>
      <c r="C41" s="152"/>
      <c r="D41" s="152"/>
      <c r="E41" s="152"/>
      <c r="F41" s="152"/>
      <c r="G41" s="152"/>
      <c r="H41" s="152"/>
      <c r="I41" s="152"/>
    </row>
    <row r="42" spans="1:9" s="137" customFormat="1" x14ac:dyDescent="0.25">
      <c r="A42" s="151"/>
      <c r="B42" s="152"/>
      <c r="C42" s="152"/>
      <c r="D42" s="152"/>
      <c r="E42" s="152"/>
      <c r="F42" s="152"/>
      <c r="G42" s="152"/>
      <c r="H42" s="152"/>
      <c r="I42" s="152"/>
    </row>
    <row r="43" spans="1:9" s="137" customFormat="1" x14ac:dyDescent="0.25">
      <c r="A43" s="151"/>
      <c r="B43" s="152"/>
      <c r="C43" s="152"/>
      <c r="D43" s="152"/>
      <c r="E43" s="152"/>
      <c r="F43" s="152"/>
      <c r="G43" s="152"/>
      <c r="H43" s="152"/>
      <c r="I43" s="152"/>
    </row>
    <row r="44" spans="1:9" s="137" customFormat="1" x14ac:dyDescent="0.25">
      <c r="A44" s="151"/>
      <c r="B44" s="152"/>
      <c r="C44" s="152"/>
      <c r="D44" s="152"/>
      <c r="E44" s="152"/>
      <c r="F44" s="152"/>
      <c r="G44" s="152"/>
      <c r="H44" s="152"/>
      <c r="I44" s="152"/>
    </row>
    <row r="45" spans="1:9" s="137" customFormat="1" x14ac:dyDescent="0.25">
      <c r="A45" s="151"/>
      <c r="B45" s="152"/>
      <c r="C45" s="152"/>
      <c r="D45" s="152"/>
      <c r="E45" s="152"/>
      <c r="F45" s="152"/>
      <c r="G45" s="152"/>
      <c r="H45" s="152"/>
      <c r="I45" s="152"/>
    </row>
    <row r="46" spans="1:9" s="137" customFormat="1" x14ac:dyDescent="0.25">
      <c r="A46" s="151"/>
      <c r="B46" s="152"/>
      <c r="C46" s="152"/>
      <c r="D46" s="152"/>
      <c r="E46" s="152"/>
      <c r="F46" s="152"/>
      <c r="G46" s="152"/>
      <c r="H46" s="152"/>
      <c r="I46" s="152"/>
    </row>
    <row r="47" spans="1:9" s="137" customFormat="1" x14ac:dyDescent="0.25">
      <c r="A47" s="151"/>
      <c r="B47" s="152"/>
      <c r="C47" s="152"/>
      <c r="D47" s="152"/>
      <c r="E47" s="152"/>
      <c r="F47" s="152"/>
      <c r="G47" s="152"/>
      <c r="H47" s="152"/>
      <c r="I47" s="152"/>
    </row>
    <row r="48" spans="1:9" s="137" customFormat="1" x14ac:dyDescent="0.25">
      <c r="A48" s="151"/>
      <c r="B48" s="152"/>
      <c r="C48" s="152"/>
      <c r="D48" s="152"/>
      <c r="E48" s="152"/>
      <c r="F48" s="152"/>
      <c r="G48" s="152"/>
      <c r="H48" s="152"/>
      <c r="I48" s="152"/>
    </row>
    <row r="49" spans="1:9" s="137" customFormat="1" x14ac:dyDescent="0.25">
      <c r="A49" s="151"/>
      <c r="B49" s="152"/>
      <c r="C49" s="152"/>
      <c r="D49" s="152"/>
      <c r="E49" s="152"/>
      <c r="F49" s="152"/>
      <c r="G49" s="152"/>
      <c r="H49" s="152"/>
      <c r="I49" s="152"/>
    </row>
    <row r="50" spans="1:9" s="137" customFormat="1" x14ac:dyDescent="0.25">
      <c r="A50" s="151"/>
      <c r="B50" s="152"/>
      <c r="C50" s="152"/>
      <c r="D50" s="152"/>
      <c r="E50" s="152"/>
      <c r="F50" s="152"/>
      <c r="G50" s="152"/>
      <c r="H50" s="152"/>
      <c r="I50" s="152"/>
    </row>
    <row r="51" spans="1:9" s="137" customFormat="1" x14ac:dyDescent="0.25">
      <c r="A51" s="151"/>
      <c r="B51" s="152"/>
      <c r="C51" s="152"/>
      <c r="D51" s="152"/>
      <c r="E51" s="152"/>
      <c r="F51" s="152"/>
      <c r="G51" s="152"/>
      <c r="H51" s="152"/>
      <c r="I51" s="152"/>
    </row>
    <row r="52" spans="1:9" s="137" customFormat="1" x14ac:dyDescent="0.25">
      <c r="A52" s="151"/>
      <c r="B52" s="152"/>
      <c r="C52" s="152"/>
      <c r="D52" s="152"/>
      <c r="E52" s="152"/>
      <c r="F52" s="152"/>
      <c r="G52" s="152"/>
      <c r="H52" s="152"/>
      <c r="I52" s="152"/>
    </row>
    <row r="53" spans="1:9" s="137" customFormat="1" x14ac:dyDescent="0.25">
      <c r="A53" s="151"/>
      <c r="B53" s="152"/>
      <c r="C53" s="152"/>
      <c r="D53" s="152"/>
      <c r="E53" s="152"/>
      <c r="F53" s="152"/>
      <c r="G53" s="152"/>
      <c r="H53" s="152"/>
      <c r="I53" s="152"/>
    </row>
    <row r="54" spans="1:9" s="137" customFormat="1" x14ac:dyDescent="0.25">
      <c r="A54" s="151"/>
      <c r="B54" s="152"/>
      <c r="C54" s="152"/>
      <c r="D54" s="152"/>
      <c r="E54" s="152"/>
      <c r="F54" s="152"/>
      <c r="G54" s="152"/>
      <c r="H54" s="152"/>
      <c r="I54" s="152"/>
    </row>
    <row r="55" spans="1:9" s="137" customFormat="1" x14ac:dyDescent="0.25">
      <c r="A55" s="151"/>
      <c r="B55" s="152"/>
      <c r="C55" s="152"/>
      <c r="D55" s="152"/>
      <c r="E55" s="152"/>
      <c r="F55" s="152"/>
      <c r="G55" s="152"/>
      <c r="H55" s="152"/>
      <c r="I55" s="152"/>
    </row>
    <row r="56" spans="1:9" s="137" customFormat="1" x14ac:dyDescent="0.25">
      <c r="A56" s="151"/>
      <c r="B56" s="152"/>
      <c r="C56" s="152"/>
      <c r="D56" s="152"/>
      <c r="E56" s="152"/>
      <c r="F56" s="152"/>
      <c r="G56" s="152"/>
      <c r="H56" s="152"/>
      <c r="I56" s="152"/>
    </row>
    <row r="57" spans="1:9" s="137" customFormat="1" x14ac:dyDescent="0.25">
      <c r="A57" s="151"/>
      <c r="B57" s="152"/>
      <c r="C57" s="152"/>
      <c r="D57" s="152"/>
      <c r="E57" s="152"/>
      <c r="F57" s="152"/>
      <c r="G57" s="152"/>
      <c r="H57" s="152"/>
      <c r="I57" s="152"/>
    </row>
    <row r="58" spans="1:9" s="137" customFormat="1" x14ac:dyDescent="0.25">
      <c r="A58" s="151"/>
      <c r="B58" s="152"/>
      <c r="C58" s="152"/>
      <c r="D58" s="152"/>
      <c r="E58" s="152"/>
      <c r="F58" s="152"/>
      <c r="G58" s="152"/>
      <c r="H58" s="152"/>
      <c r="I58" s="152"/>
    </row>
    <row r="59" spans="1:9" s="137" customFormat="1" x14ac:dyDescent="0.25">
      <c r="A59" s="151"/>
      <c r="B59" s="152"/>
      <c r="C59" s="152"/>
      <c r="D59" s="152"/>
      <c r="E59" s="152"/>
      <c r="F59" s="152"/>
      <c r="G59" s="152"/>
      <c r="H59" s="152"/>
      <c r="I59" s="152"/>
    </row>
    <row r="60" spans="1:9" s="137" customFormat="1" x14ac:dyDescent="0.25">
      <c r="A60" s="151"/>
      <c r="B60" s="152"/>
      <c r="C60" s="152"/>
      <c r="D60" s="152"/>
      <c r="E60" s="152"/>
      <c r="F60" s="152"/>
      <c r="G60" s="152"/>
      <c r="H60" s="152"/>
      <c r="I60" s="152"/>
    </row>
    <row r="61" spans="1:9" s="137" customFormat="1" x14ac:dyDescent="0.25">
      <c r="A61" s="151"/>
      <c r="B61" s="152"/>
      <c r="C61" s="152"/>
      <c r="D61" s="152"/>
      <c r="E61" s="152"/>
      <c r="F61" s="152"/>
      <c r="G61" s="152"/>
      <c r="H61" s="152"/>
      <c r="I61" s="152"/>
    </row>
    <row r="62" spans="1:9" s="137" customFormat="1" x14ac:dyDescent="0.25">
      <c r="A62" s="151"/>
      <c r="B62" s="152"/>
      <c r="C62" s="152"/>
      <c r="D62" s="152"/>
      <c r="E62" s="152"/>
      <c r="F62" s="152"/>
      <c r="G62" s="152"/>
      <c r="H62" s="152"/>
      <c r="I62" s="152"/>
    </row>
    <row r="63" spans="1:9" s="137" customFormat="1" x14ac:dyDescent="0.25">
      <c r="A63" s="151"/>
      <c r="B63" s="152"/>
      <c r="C63" s="152"/>
      <c r="D63" s="152"/>
      <c r="E63" s="152"/>
      <c r="F63" s="152"/>
      <c r="G63" s="152"/>
      <c r="H63" s="152"/>
      <c r="I63" s="152"/>
    </row>
    <row r="64" spans="1:9" s="137" customFormat="1" x14ac:dyDescent="0.25">
      <c r="A64" s="151"/>
      <c r="B64" s="152"/>
      <c r="C64" s="152"/>
      <c r="D64" s="152"/>
      <c r="E64" s="152"/>
      <c r="F64" s="152"/>
      <c r="G64" s="152"/>
      <c r="H64" s="152"/>
      <c r="I64" s="152"/>
    </row>
    <row r="65" spans="1:9" s="137" customFormat="1" x14ac:dyDescent="0.25">
      <c r="A65" s="151"/>
      <c r="B65" s="152"/>
      <c r="C65" s="152"/>
      <c r="D65" s="152"/>
      <c r="E65" s="152"/>
      <c r="F65" s="152"/>
      <c r="G65" s="152"/>
      <c r="H65" s="152"/>
      <c r="I65" s="152"/>
    </row>
    <row r="66" spans="1:9" s="137" customFormat="1" x14ac:dyDescent="0.25">
      <c r="A66" s="151"/>
      <c r="B66" s="152"/>
      <c r="C66" s="152"/>
      <c r="D66" s="152"/>
      <c r="E66" s="152"/>
      <c r="F66" s="152"/>
      <c r="G66" s="152"/>
      <c r="H66" s="152"/>
      <c r="I66" s="152"/>
    </row>
    <row r="67" spans="1:9" s="137" customFormat="1" x14ac:dyDescent="0.25">
      <c r="A67" s="151"/>
      <c r="B67" s="152"/>
      <c r="C67" s="152"/>
      <c r="D67" s="152"/>
      <c r="E67" s="152"/>
      <c r="F67" s="152"/>
      <c r="G67" s="152"/>
      <c r="H67" s="152"/>
      <c r="I67" s="152"/>
    </row>
    <row r="68" spans="1:9" s="137" customFormat="1" x14ac:dyDescent="0.25">
      <c r="A68" s="151"/>
      <c r="B68" s="152"/>
      <c r="C68" s="152"/>
      <c r="D68" s="152"/>
      <c r="E68" s="152"/>
      <c r="F68" s="152"/>
      <c r="G68" s="152"/>
      <c r="H68" s="152"/>
      <c r="I68" s="152"/>
    </row>
    <row r="69" spans="1:9" s="137" customFormat="1" x14ac:dyDescent="0.25">
      <c r="A69" s="151"/>
      <c r="B69" s="152"/>
      <c r="C69" s="152"/>
      <c r="D69" s="152"/>
      <c r="E69" s="152"/>
      <c r="F69" s="152"/>
      <c r="G69" s="152"/>
      <c r="H69" s="152"/>
      <c r="I69" s="152"/>
    </row>
    <row r="70" spans="1:9" s="137" customFormat="1" x14ac:dyDescent="0.25">
      <c r="A70" s="151"/>
      <c r="B70" s="152"/>
      <c r="C70" s="152"/>
      <c r="D70" s="152"/>
      <c r="E70" s="152"/>
      <c r="F70" s="152"/>
      <c r="G70" s="152"/>
      <c r="H70" s="152"/>
      <c r="I70" s="152"/>
    </row>
    <row r="71" spans="1:9" s="137" customFormat="1" x14ac:dyDescent="0.25">
      <c r="A71" s="151"/>
      <c r="B71" s="152"/>
      <c r="C71" s="152"/>
      <c r="D71" s="152"/>
      <c r="E71" s="152"/>
      <c r="F71" s="152"/>
      <c r="G71" s="152"/>
      <c r="H71" s="152"/>
      <c r="I71" s="152"/>
    </row>
    <row r="72" spans="1:9" s="137" customFormat="1" x14ac:dyDescent="0.25">
      <c r="A72" s="151"/>
      <c r="B72" s="152"/>
      <c r="C72" s="152"/>
      <c r="D72" s="152"/>
      <c r="E72" s="152"/>
      <c r="F72" s="152"/>
      <c r="G72" s="152"/>
      <c r="H72" s="152"/>
      <c r="I72" s="152"/>
    </row>
    <row r="73" spans="1:9" s="137" customFormat="1" x14ac:dyDescent="0.25">
      <c r="A73" s="151"/>
      <c r="B73" s="152"/>
      <c r="C73" s="152"/>
      <c r="D73" s="152"/>
      <c r="E73" s="152"/>
      <c r="F73" s="152"/>
      <c r="G73" s="152"/>
      <c r="H73" s="152"/>
      <c r="I73" s="152"/>
    </row>
    <row r="74" spans="1:9" s="137" customFormat="1" x14ac:dyDescent="0.25">
      <c r="A74" s="151"/>
      <c r="B74" s="152"/>
      <c r="C74" s="152"/>
      <c r="D74" s="152"/>
      <c r="E74" s="152"/>
      <c r="F74" s="152"/>
      <c r="G74" s="152"/>
      <c r="H74" s="152"/>
      <c r="I74" s="152"/>
    </row>
    <row r="75" spans="1:9" s="137" customFormat="1" x14ac:dyDescent="0.25">
      <c r="A75" s="151"/>
      <c r="B75" s="152"/>
      <c r="C75" s="152"/>
      <c r="D75" s="152"/>
      <c r="E75" s="152"/>
      <c r="F75" s="152"/>
      <c r="G75" s="152"/>
      <c r="H75" s="152"/>
      <c r="I75" s="152"/>
    </row>
    <row r="76" spans="1:9" s="137" customFormat="1" x14ac:dyDescent="0.25">
      <c r="A76" s="151"/>
      <c r="B76" s="152"/>
      <c r="C76" s="152"/>
      <c r="D76" s="152"/>
      <c r="E76" s="152"/>
      <c r="F76" s="152"/>
      <c r="G76" s="152"/>
      <c r="H76" s="152"/>
      <c r="I76" s="152"/>
    </row>
    <row r="77" spans="1:9" s="137" customFormat="1" x14ac:dyDescent="0.25">
      <c r="A77" s="151"/>
      <c r="B77" s="152"/>
      <c r="C77" s="152"/>
      <c r="D77" s="152"/>
      <c r="E77" s="152"/>
      <c r="F77" s="152"/>
      <c r="G77" s="152"/>
      <c r="H77" s="152"/>
      <c r="I77" s="152"/>
    </row>
    <row r="78" spans="1:9" s="137" customFormat="1" x14ac:dyDescent="0.25">
      <c r="A78" s="151"/>
      <c r="B78" s="152"/>
      <c r="C78" s="152"/>
      <c r="D78" s="152"/>
      <c r="E78" s="152"/>
      <c r="F78" s="152"/>
      <c r="G78" s="152"/>
      <c r="H78" s="152"/>
      <c r="I78" s="152"/>
    </row>
    <row r="79" spans="1:9" s="137" customFormat="1" x14ac:dyDescent="0.25">
      <c r="A79" s="151"/>
      <c r="B79" s="152"/>
      <c r="C79" s="152"/>
      <c r="D79" s="152"/>
      <c r="E79" s="152"/>
      <c r="F79" s="152"/>
      <c r="G79" s="152"/>
      <c r="H79" s="152"/>
      <c r="I79" s="152"/>
    </row>
    <row r="80" spans="1:9" s="137" customFormat="1" x14ac:dyDescent="0.25">
      <c r="A80" s="151"/>
      <c r="B80" s="152"/>
      <c r="C80" s="152"/>
      <c r="D80" s="152"/>
      <c r="E80" s="152"/>
      <c r="F80" s="152"/>
      <c r="G80" s="152"/>
      <c r="H80" s="152"/>
      <c r="I80" s="152"/>
    </row>
    <row r="81" spans="1:9" s="137" customFormat="1" x14ac:dyDescent="0.25">
      <c r="A81" s="151"/>
      <c r="B81" s="152"/>
      <c r="C81" s="152"/>
      <c r="D81" s="152"/>
      <c r="E81" s="152"/>
      <c r="F81" s="152"/>
      <c r="G81" s="152"/>
      <c r="H81" s="152"/>
      <c r="I81" s="152"/>
    </row>
    <row r="82" spans="1:9" s="137" customFormat="1" x14ac:dyDescent="0.25">
      <c r="A82" s="151"/>
      <c r="B82" s="152"/>
      <c r="C82" s="152"/>
      <c r="D82" s="152"/>
      <c r="E82" s="152"/>
      <c r="F82" s="152"/>
      <c r="G82" s="152"/>
      <c r="H82" s="152"/>
      <c r="I82" s="152"/>
    </row>
    <row r="83" spans="1:9" s="137" customFormat="1" x14ac:dyDescent="0.25">
      <c r="A83" s="151"/>
      <c r="B83" s="152"/>
      <c r="C83" s="152"/>
      <c r="D83" s="152"/>
      <c r="E83" s="152"/>
      <c r="F83" s="152"/>
      <c r="G83" s="152"/>
      <c r="H83" s="152"/>
      <c r="I83" s="152"/>
    </row>
    <row r="84" spans="1:9" s="137" customFormat="1" x14ac:dyDescent="0.25">
      <c r="A84" s="151"/>
      <c r="B84" s="152"/>
      <c r="C84" s="152"/>
      <c r="D84" s="152"/>
      <c r="E84" s="152"/>
      <c r="F84" s="152"/>
      <c r="G84" s="152"/>
      <c r="H84" s="152"/>
      <c r="I84" s="152"/>
    </row>
    <row r="85" spans="1:9" s="137" customFormat="1" x14ac:dyDescent="0.25">
      <c r="A85" s="151"/>
      <c r="B85" s="152"/>
      <c r="C85" s="152"/>
      <c r="D85" s="152"/>
      <c r="E85" s="152"/>
      <c r="F85" s="152"/>
      <c r="G85" s="152"/>
      <c r="H85" s="152"/>
      <c r="I85" s="152"/>
    </row>
    <row r="86" spans="1:9" s="137" customFormat="1" x14ac:dyDescent="0.25">
      <c r="A86" s="151"/>
      <c r="B86" s="152"/>
      <c r="C86" s="152"/>
      <c r="D86" s="152"/>
      <c r="E86" s="152"/>
      <c r="F86" s="152"/>
      <c r="G86" s="152"/>
      <c r="H86" s="152"/>
      <c r="I86" s="152"/>
    </row>
    <row r="87" spans="1:9" s="137" customFormat="1" x14ac:dyDescent="0.25">
      <c r="A87" s="151"/>
      <c r="B87" s="152"/>
      <c r="C87" s="152"/>
      <c r="D87" s="152"/>
      <c r="E87" s="152"/>
      <c r="F87" s="152"/>
      <c r="G87" s="152"/>
      <c r="H87" s="152"/>
      <c r="I87" s="152"/>
    </row>
    <row r="88" spans="1:9" s="137" customFormat="1" x14ac:dyDescent="0.25">
      <c r="A88" s="151"/>
      <c r="B88" s="152"/>
      <c r="C88" s="152"/>
      <c r="D88" s="152"/>
      <c r="E88" s="152"/>
      <c r="F88" s="152"/>
      <c r="G88" s="152"/>
      <c r="H88" s="152"/>
      <c r="I88" s="152"/>
    </row>
    <row r="89" spans="1:9" s="137" customFormat="1" x14ac:dyDescent="0.25">
      <c r="A89" s="151"/>
      <c r="B89" s="152"/>
      <c r="C89" s="152"/>
      <c r="D89" s="152"/>
      <c r="E89" s="152"/>
      <c r="F89" s="152"/>
      <c r="G89" s="152"/>
      <c r="H89" s="152"/>
      <c r="I89" s="152"/>
    </row>
    <row r="90" spans="1:9" s="137" customFormat="1" x14ac:dyDescent="0.25">
      <c r="A90" s="151"/>
      <c r="B90" s="152"/>
      <c r="C90" s="152"/>
      <c r="D90" s="152"/>
      <c r="E90" s="152"/>
      <c r="F90" s="152"/>
      <c r="G90" s="152"/>
      <c r="H90" s="152"/>
      <c r="I90" s="152"/>
    </row>
    <row r="91" spans="1:9" s="137" customFormat="1" x14ac:dyDescent="0.25">
      <c r="A91" s="151"/>
      <c r="B91" s="152"/>
      <c r="C91" s="152"/>
      <c r="D91" s="152"/>
      <c r="E91" s="152"/>
      <c r="F91" s="152"/>
      <c r="G91" s="152"/>
      <c r="H91" s="152"/>
      <c r="I91" s="152"/>
    </row>
    <row r="92" spans="1:9" s="137" customFormat="1" x14ac:dyDescent="0.25">
      <c r="A92" s="151"/>
      <c r="B92" s="152"/>
      <c r="C92" s="152"/>
      <c r="D92" s="152"/>
      <c r="E92" s="152"/>
      <c r="F92" s="152"/>
      <c r="G92" s="152"/>
      <c r="H92" s="152"/>
      <c r="I92" s="152"/>
    </row>
    <row r="93" spans="1:9" s="137" customFormat="1" x14ac:dyDescent="0.25">
      <c r="A93" s="151"/>
      <c r="B93" s="152"/>
      <c r="C93" s="152"/>
      <c r="D93" s="152"/>
      <c r="E93" s="152"/>
      <c r="F93" s="152"/>
      <c r="G93" s="152"/>
      <c r="H93" s="152"/>
      <c r="I93" s="152"/>
    </row>
    <row r="94" spans="1:9" s="137" customFormat="1" x14ac:dyDescent="0.25">
      <c r="A94" s="151"/>
      <c r="B94" s="152"/>
      <c r="C94" s="152"/>
      <c r="D94" s="152"/>
      <c r="E94" s="152"/>
      <c r="F94" s="152"/>
      <c r="G94" s="152"/>
      <c r="H94" s="152"/>
      <c r="I94" s="152"/>
    </row>
    <row r="95" spans="1:9" s="137" customFormat="1" x14ac:dyDescent="0.25">
      <c r="A95" s="151"/>
      <c r="B95" s="152"/>
      <c r="C95" s="152"/>
      <c r="D95" s="152"/>
      <c r="E95" s="152"/>
      <c r="F95" s="152"/>
      <c r="G95" s="152"/>
      <c r="H95" s="152"/>
      <c r="I95" s="152"/>
    </row>
    <row r="96" spans="1:9" s="137" customFormat="1" x14ac:dyDescent="0.25">
      <c r="A96" s="151"/>
      <c r="B96" s="152"/>
      <c r="C96" s="152"/>
      <c r="D96" s="152"/>
      <c r="E96" s="152"/>
      <c r="F96" s="152"/>
      <c r="G96" s="152"/>
      <c r="H96" s="152"/>
      <c r="I96" s="152"/>
    </row>
    <row r="97" spans="1:9" s="137" customFormat="1" x14ac:dyDescent="0.25">
      <c r="A97" s="151"/>
      <c r="B97" s="152"/>
      <c r="C97" s="152"/>
      <c r="D97" s="152"/>
      <c r="E97" s="152"/>
      <c r="F97" s="152"/>
      <c r="G97" s="152"/>
      <c r="H97" s="152"/>
      <c r="I97" s="152"/>
    </row>
    <row r="98" spans="1:9" s="137" customFormat="1" x14ac:dyDescent="0.25">
      <c r="A98" s="151"/>
      <c r="B98" s="152"/>
      <c r="C98" s="152"/>
      <c r="D98" s="152"/>
      <c r="E98" s="152"/>
      <c r="F98" s="152"/>
      <c r="G98" s="152"/>
      <c r="H98" s="152"/>
      <c r="I98" s="152"/>
    </row>
    <row r="99" spans="1:9" s="137" customFormat="1" x14ac:dyDescent="0.25">
      <c r="A99" s="151"/>
      <c r="B99" s="152"/>
      <c r="C99" s="152"/>
      <c r="D99" s="152"/>
      <c r="E99" s="152"/>
      <c r="F99" s="152"/>
      <c r="G99" s="152"/>
      <c r="H99" s="152"/>
      <c r="I99" s="152"/>
    </row>
    <row r="100" spans="1:9" s="137" customFormat="1" x14ac:dyDescent="0.25">
      <c r="A100" s="151"/>
      <c r="B100" s="152"/>
      <c r="C100" s="152"/>
      <c r="D100" s="152"/>
      <c r="E100" s="152"/>
      <c r="F100" s="152"/>
      <c r="G100" s="152"/>
      <c r="H100" s="152"/>
      <c r="I100" s="152"/>
    </row>
    <row r="101" spans="1:9" s="137" customFormat="1" x14ac:dyDescent="0.25">
      <c r="A101" s="151"/>
      <c r="B101" s="152"/>
      <c r="C101" s="152"/>
      <c r="D101" s="152"/>
      <c r="E101" s="152"/>
      <c r="F101" s="152"/>
      <c r="G101" s="152"/>
      <c r="H101" s="152"/>
      <c r="I101" s="152"/>
    </row>
    <row r="102" spans="1:9" s="137" customFormat="1" x14ac:dyDescent="0.25">
      <c r="A102" s="151"/>
      <c r="B102" s="152"/>
      <c r="C102" s="152"/>
      <c r="D102" s="152"/>
      <c r="E102" s="152"/>
      <c r="F102" s="152"/>
      <c r="G102" s="152"/>
      <c r="H102" s="152"/>
      <c r="I102" s="152"/>
    </row>
    <row r="103" spans="1:9" s="137" customFormat="1" x14ac:dyDescent="0.25">
      <c r="A103" s="151"/>
      <c r="B103" s="152"/>
      <c r="C103" s="152"/>
      <c r="D103" s="152"/>
      <c r="E103" s="152"/>
      <c r="F103" s="152"/>
      <c r="G103" s="152"/>
      <c r="H103" s="152"/>
      <c r="I103" s="152"/>
    </row>
    <row r="104" spans="1:9" s="137" customFormat="1" x14ac:dyDescent="0.25">
      <c r="A104" s="151"/>
      <c r="B104" s="152"/>
      <c r="C104" s="152"/>
      <c r="D104" s="152"/>
      <c r="E104" s="152"/>
      <c r="F104" s="152"/>
      <c r="G104" s="152"/>
      <c r="H104" s="152"/>
      <c r="I104" s="152"/>
    </row>
    <row r="105" spans="1:9" s="137" customFormat="1" x14ac:dyDescent="0.25">
      <c r="A105" s="151"/>
      <c r="B105" s="152"/>
      <c r="C105" s="152"/>
      <c r="D105" s="152"/>
      <c r="E105" s="152"/>
      <c r="F105" s="152"/>
      <c r="G105" s="152"/>
      <c r="H105" s="152"/>
      <c r="I105" s="152"/>
    </row>
    <row r="106" spans="1:9" s="137" customFormat="1" x14ac:dyDescent="0.25">
      <c r="A106" s="151"/>
      <c r="B106" s="152"/>
      <c r="C106" s="152"/>
      <c r="D106" s="152"/>
      <c r="E106" s="152"/>
      <c r="F106" s="152"/>
      <c r="G106" s="152"/>
      <c r="H106" s="152"/>
      <c r="I106" s="152"/>
    </row>
    <row r="107" spans="1:9" s="137" customFormat="1" x14ac:dyDescent="0.25">
      <c r="A107" s="151"/>
      <c r="B107" s="152"/>
      <c r="C107" s="152"/>
      <c r="D107" s="152"/>
      <c r="E107" s="152"/>
      <c r="F107" s="152"/>
      <c r="G107" s="152"/>
      <c r="H107" s="152"/>
      <c r="I107" s="152"/>
    </row>
    <row r="108" spans="1:9" s="137" customFormat="1" x14ac:dyDescent="0.25">
      <c r="A108" s="151"/>
      <c r="B108" s="152"/>
      <c r="C108" s="152"/>
      <c r="D108" s="152"/>
      <c r="E108" s="152"/>
      <c r="F108" s="152"/>
      <c r="G108" s="152"/>
      <c r="H108" s="152"/>
      <c r="I108" s="152"/>
    </row>
    <row r="109" spans="1:9" s="137" customFormat="1" x14ac:dyDescent="0.25">
      <c r="A109" s="151"/>
      <c r="B109" s="152"/>
      <c r="C109" s="152"/>
      <c r="D109" s="152"/>
      <c r="E109" s="152"/>
      <c r="F109" s="152"/>
      <c r="G109" s="152"/>
      <c r="H109" s="152"/>
      <c r="I109" s="152"/>
    </row>
    <row r="110" spans="1:9" s="137" customFormat="1" x14ac:dyDescent="0.25">
      <c r="A110" s="151"/>
      <c r="B110" s="152"/>
      <c r="C110" s="152"/>
      <c r="D110" s="152"/>
      <c r="E110" s="152"/>
      <c r="F110" s="152"/>
      <c r="G110" s="152"/>
      <c r="H110" s="152"/>
      <c r="I110" s="152"/>
    </row>
    <row r="111" spans="1:9" s="137" customFormat="1" x14ac:dyDescent="0.25">
      <c r="A111" s="151"/>
      <c r="B111" s="152"/>
      <c r="C111" s="152"/>
      <c r="D111" s="152"/>
      <c r="E111" s="152"/>
      <c r="F111" s="152"/>
      <c r="G111" s="152"/>
      <c r="H111" s="152"/>
      <c r="I111" s="152"/>
    </row>
    <row r="112" spans="1:9" s="137" customFormat="1" x14ac:dyDescent="0.25">
      <c r="A112" s="151"/>
      <c r="B112" s="152"/>
      <c r="C112" s="152"/>
      <c r="D112" s="152"/>
      <c r="E112" s="152"/>
      <c r="F112" s="152"/>
      <c r="G112" s="152"/>
      <c r="H112" s="152"/>
      <c r="I112" s="152"/>
    </row>
    <row r="113" spans="1:9" s="137" customFormat="1" x14ac:dyDescent="0.25">
      <c r="A113" s="151"/>
      <c r="B113" s="152"/>
      <c r="C113" s="152"/>
      <c r="D113" s="152"/>
      <c r="E113" s="152"/>
      <c r="F113" s="152"/>
      <c r="G113" s="152"/>
      <c r="H113" s="152"/>
      <c r="I113" s="152"/>
    </row>
    <row r="114" spans="1:9" s="137" customFormat="1" x14ac:dyDescent="0.25">
      <c r="A114" s="151"/>
      <c r="B114" s="152"/>
      <c r="C114" s="152"/>
      <c r="D114" s="152"/>
      <c r="E114" s="152"/>
      <c r="F114" s="152"/>
      <c r="G114" s="152"/>
      <c r="H114" s="152"/>
      <c r="I114" s="152"/>
    </row>
    <row r="115" spans="1:9" s="137" customFormat="1" x14ac:dyDescent="0.25">
      <c r="A115" s="151"/>
      <c r="B115" s="152"/>
      <c r="C115" s="152"/>
      <c r="D115" s="152"/>
      <c r="E115" s="152"/>
      <c r="F115" s="152"/>
      <c r="G115" s="152"/>
      <c r="H115" s="152"/>
      <c r="I115" s="152"/>
    </row>
    <row r="116" spans="1:9" s="137" customFormat="1" x14ac:dyDescent="0.25">
      <c r="A116" s="151"/>
      <c r="B116" s="152"/>
      <c r="C116" s="152"/>
      <c r="D116" s="152"/>
      <c r="E116" s="152"/>
      <c r="F116" s="152"/>
      <c r="G116" s="152"/>
      <c r="H116" s="152"/>
      <c r="I116" s="152"/>
    </row>
    <row r="117" spans="1:9" s="137" customFormat="1" x14ac:dyDescent="0.25">
      <c r="A117" s="151"/>
      <c r="B117" s="152"/>
      <c r="C117" s="152"/>
      <c r="D117" s="152"/>
      <c r="E117" s="152"/>
      <c r="F117" s="152"/>
      <c r="G117" s="152"/>
      <c r="H117" s="152"/>
      <c r="I117" s="152"/>
    </row>
    <row r="118" spans="1:9" s="137" customFormat="1" x14ac:dyDescent="0.25">
      <c r="A118" s="151"/>
      <c r="B118" s="152"/>
      <c r="C118" s="152"/>
      <c r="D118" s="152"/>
      <c r="E118" s="152"/>
      <c r="F118" s="152"/>
      <c r="G118" s="152"/>
      <c r="H118" s="152"/>
      <c r="I118" s="152"/>
    </row>
    <row r="119" spans="1:9" s="137" customFormat="1" x14ac:dyDescent="0.25">
      <c r="A119" s="151"/>
      <c r="B119" s="152"/>
      <c r="C119" s="152"/>
      <c r="D119" s="152"/>
      <c r="E119" s="152"/>
      <c r="F119" s="152"/>
      <c r="G119" s="152"/>
      <c r="H119" s="152"/>
      <c r="I119" s="152"/>
    </row>
    <row r="120" spans="1:9" s="137" customFormat="1" x14ac:dyDescent="0.25">
      <c r="A120" s="151"/>
      <c r="B120" s="152"/>
      <c r="C120" s="152"/>
      <c r="D120" s="152"/>
      <c r="E120" s="152"/>
      <c r="F120" s="152"/>
      <c r="G120" s="152"/>
      <c r="H120" s="152"/>
      <c r="I120" s="152"/>
    </row>
    <row r="121" spans="1:9" s="137" customFormat="1" x14ac:dyDescent="0.25">
      <c r="A121" s="151"/>
      <c r="B121" s="152"/>
      <c r="C121" s="152"/>
      <c r="D121" s="152"/>
      <c r="E121" s="152"/>
      <c r="F121" s="152"/>
      <c r="G121" s="152"/>
      <c r="H121" s="152"/>
      <c r="I121" s="152"/>
    </row>
    <row r="122" spans="1:9" s="137" customFormat="1" x14ac:dyDescent="0.25">
      <c r="A122" s="151"/>
      <c r="B122" s="152"/>
      <c r="C122" s="152"/>
      <c r="D122" s="152"/>
      <c r="E122" s="152"/>
      <c r="F122" s="152"/>
      <c r="G122" s="152"/>
      <c r="H122" s="152"/>
      <c r="I122" s="152"/>
    </row>
    <row r="123" spans="1:9" s="137" customFormat="1" x14ac:dyDescent="0.25">
      <c r="A123" s="151"/>
      <c r="B123" s="152"/>
      <c r="C123" s="152"/>
      <c r="D123" s="152"/>
      <c r="E123" s="152"/>
      <c r="F123" s="152"/>
      <c r="G123" s="152"/>
      <c r="H123" s="152"/>
      <c r="I123" s="152"/>
    </row>
    <row r="124" spans="1:9" s="137" customFormat="1" x14ac:dyDescent="0.25">
      <c r="A124" s="151"/>
      <c r="B124" s="152"/>
      <c r="C124" s="152"/>
      <c r="D124" s="152"/>
      <c r="E124" s="152"/>
      <c r="F124" s="152"/>
      <c r="G124" s="152"/>
      <c r="H124" s="152"/>
      <c r="I124" s="152"/>
    </row>
    <row r="125" spans="1:9" s="137" customFormat="1" x14ac:dyDescent="0.25">
      <c r="A125" s="151"/>
      <c r="B125" s="152"/>
      <c r="C125" s="152"/>
      <c r="D125" s="152"/>
      <c r="E125" s="152"/>
      <c r="F125" s="152"/>
      <c r="G125" s="152"/>
      <c r="H125" s="152"/>
      <c r="I125" s="152"/>
    </row>
    <row r="126" spans="1:9" s="137" customFormat="1" x14ac:dyDescent="0.25">
      <c r="A126" s="151"/>
      <c r="B126" s="152"/>
      <c r="C126" s="152"/>
      <c r="D126" s="152"/>
      <c r="E126" s="152"/>
      <c r="F126" s="152"/>
      <c r="G126" s="152"/>
      <c r="H126" s="152"/>
      <c r="I126" s="152"/>
    </row>
    <row r="127" spans="1:9" s="137" customFormat="1" x14ac:dyDescent="0.25">
      <c r="A127" s="151"/>
      <c r="B127" s="152"/>
      <c r="C127" s="152"/>
      <c r="D127" s="152"/>
      <c r="E127" s="152"/>
      <c r="F127" s="152"/>
      <c r="G127" s="152"/>
      <c r="H127" s="152"/>
      <c r="I127" s="152"/>
    </row>
    <row r="128" spans="1:9" s="137" customFormat="1" x14ac:dyDescent="0.25">
      <c r="A128" s="151"/>
      <c r="B128" s="152"/>
      <c r="C128" s="152"/>
      <c r="D128" s="152"/>
      <c r="E128" s="152"/>
      <c r="F128" s="152"/>
      <c r="G128" s="152"/>
      <c r="H128" s="152"/>
      <c r="I128" s="152"/>
    </row>
    <row r="129" spans="1:9" s="137" customFormat="1" x14ac:dyDescent="0.25">
      <c r="A129" s="151"/>
      <c r="B129" s="152"/>
      <c r="C129" s="152"/>
      <c r="D129" s="152"/>
      <c r="E129" s="152"/>
      <c r="F129" s="152"/>
      <c r="G129" s="152"/>
      <c r="H129" s="152"/>
      <c r="I129" s="152"/>
    </row>
    <row r="130" spans="1:9" s="137" customFormat="1" x14ac:dyDescent="0.25">
      <c r="A130" s="151"/>
      <c r="B130" s="152"/>
      <c r="C130" s="152"/>
      <c r="D130" s="152"/>
      <c r="E130" s="152"/>
      <c r="F130" s="152"/>
      <c r="G130" s="152"/>
      <c r="H130" s="152"/>
      <c r="I130" s="152"/>
    </row>
    <row r="131" spans="1:9" s="137" customFormat="1" x14ac:dyDescent="0.25">
      <c r="A131" s="151"/>
      <c r="B131" s="152"/>
      <c r="C131" s="152"/>
      <c r="D131" s="152"/>
      <c r="E131" s="152"/>
      <c r="F131" s="152"/>
      <c r="G131" s="152"/>
      <c r="H131" s="152"/>
      <c r="I131" s="152"/>
    </row>
    <row r="132" spans="1:9" s="137" customFormat="1" x14ac:dyDescent="0.25">
      <c r="A132" s="151"/>
      <c r="B132" s="152"/>
      <c r="C132" s="152"/>
      <c r="D132" s="152"/>
      <c r="E132" s="152"/>
      <c r="F132" s="152"/>
      <c r="G132" s="152"/>
      <c r="H132" s="152"/>
      <c r="I132" s="152"/>
    </row>
    <row r="133" spans="1:9" s="137" customFormat="1" x14ac:dyDescent="0.25">
      <c r="A133" s="151"/>
      <c r="B133" s="152"/>
      <c r="C133" s="152"/>
      <c r="D133" s="152"/>
      <c r="E133" s="152"/>
      <c r="F133" s="152"/>
      <c r="G133" s="152"/>
      <c r="H133" s="152"/>
      <c r="I133" s="152"/>
    </row>
    <row r="134" spans="1:9" s="137" customFormat="1" x14ac:dyDescent="0.25">
      <c r="A134" s="151"/>
      <c r="B134" s="152"/>
      <c r="C134" s="152"/>
      <c r="D134" s="152"/>
      <c r="E134" s="152"/>
      <c r="F134" s="152"/>
      <c r="G134" s="152"/>
      <c r="H134" s="152"/>
      <c r="I134" s="152"/>
    </row>
    <row r="135" spans="1:9" s="137" customFormat="1" x14ac:dyDescent="0.25">
      <c r="A135" s="151"/>
      <c r="B135" s="152"/>
      <c r="C135" s="152"/>
      <c r="D135" s="152"/>
      <c r="E135" s="152"/>
      <c r="F135" s="152"/>
      <c r="G135" s="152"/>
      <c r="H135" s="152"/>
      <c r="I135" s="152"/>
    </row>
    <row r="136" spans="1:9" s="137" customFormat="1" x14ac:dyDescent="0.25">
      <c r="A136" s="151"/>
      <c r="B136" s="152"/>
      <c r="C136" s="152"/>
      <c r="D136" s="152"/>
      <c r="E136" s="152"/>
      <c r="F136" s="152"/>
      <c r="G136" s="152"/>
      <c r="H136" s="152"/>
      <c r="I136" s="152"/>
    </row>
    <row r="137" spans="1:9" s="137" customFormat="1" x14ac:dyDescent="0.25">
      <c r="A137" s="151"/>
      <c r="B137" s="152"/>
      <c r="C137" s="152"/>
      <c r="D137" s="152"/>
      <c r="E137" s="152"/>
      <c r="F137" s="152"/>
      <c r="G137" s="152"/>
      <c r="H137" s="152"/>
      <c r="I137" s="152"/>
    </row>
    <row r="138" spans="1:9" s="137" customFormat="1" x14ac:dyDescent="0.25">
      <c r="A138" s="151"/>
      <c r="B138" s="152"/>
      <c r="C138" s="152"/>
      <c r="D138" s="152"/>
      <c r="E138" s="152"/>
      <c r="F138" s="152"/>
      <c r="G138" s="152"/>
      <c r="H138" s="152"/>
      <c r="I138" s="152"/>
    </row>
    <row r="139" spans="1:9" s="137" customFormat="1" x14ac:dyDescent="0.25">
      <c r="A139" s="151"/>
      <c r="B139" s="152"/>
      <c r="C139" s="152"/>
      <c r="D139" s="152"/>
      <c r="E139" s="152"/>
      <c r="F139" s="152"/>
      <c r="G139" s="152"/>
      <c r="H139" s="152"/>
      <c r="I139" s="152"/>
    </row>
    <row r="140" spans="1:9" s="137" customFormat="1" x14ac:dyDescent="0.25">
      <c r="A140" s="151"/>
      <c r="B140" s="152"/>
      <c r="C140" s="152"/>
      <c r="D140" s="152"/>
      <c r="E140" s="152"/>
      <c r="F140" s="152"/>
      <c r="G140" s="152"/>
      <c r="H140" s="152"/>
      <c r="I140" s="152"/>
    </row>
    <row r="141" spans="1:9" s="137" customFormat="1" x14ac:dyDescent="0.25">
      <c r="A141" s="151"/>
      <c r="B141" s="152"/>
      <c r="C141" s="152"/>
      <c r="D141" s="152"/>
      <c r="E141" s="152"/>
      <c r="F141" s="152"/>
      <c r="G141" s="152"/>
      <c r="H141" s="152"/>
      <c r="I141" s="152"/>
    </row>
    <row r="142" spans="1:9" s="137" customFormat="1" x14ac:dyDescent="0.25">
      <c r="A142" s="151"/>
      <c r="B142" s="152"/>
      <c r="C142" s="152"/>
      <c r="D142" s="152"/>
      <c r="E142" s="152"/>
      <c r="F142" s="152"/>
      <c r="G142" s="152"/>
      <c r="H142" s="152"/>
      <c r="I142" s="152"/>
    </row>
    <row r="143" spans="1:9" s="137" customFormat="1" x14ac:dyDescent="0.25">
      <c r="A143" s="151"/>
      <c r="B143" s="152"/>
      <c r="C143" s="152"/>
      <c r="D143" s="152"/>
      <c r="E143" s="152"/>
      <c r="F143" s="152"/>
      <c r="G143" s="152"/>
      <c r="H143" s="152"/>
      <c r="I143" s="152"/>
    </row>
    <row r="144" spans="1:9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</row>
    <row r="145" spans="1:9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</row>
    <row r="146" spans="1:9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</row>
    <row r="147" spans="1:9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</row>
    <row r="148" spans="1:9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</row>
    <row r="149" spans="1:9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</row>
    <row r="150" spans="1:9" x14ac:dyDescent="0.25">
      <c r="A150" s="153"/>
      <c r="B150" s="154"/>
      <c r="C150" s="154"/>
      <c r="D150" s="154"/>
      <c r="E150" s="154"/>
      <c r="F150" s="154"/>
      <c r="G150" s="154"/>
      <c r="H150" s="154"/>
      <c r="I150" s="154"/>
    </row>
    <row r="151" spans="1:9" x14ac:dyDescent="0.25">
      <c r="A151" s="153"/>
      <c r="B151" s="154"/>
      <c r="C151" s="154"/>
      <c r="D151" s="154"/>
      <c r="E151" s="154"/>
      <c r="F151" s="154"/>
      <c r="G151" s="154"/>
      <c r="H151" s="154"/>
      <c r="I151" s="154"/>
    </row>
    <row r="152" spans="1:9" x14ac:dyDescent="0.25">
      <c r="A152" s="153"/>
      <c r="B152" s="154"/>
      <c r="C152" s="154"/>
      <c r="D152" s="154"/>
      <c r="E152" s="154"/>
      <c r="F152" s="154"/>
      <c r="G152" s="154"/>
      <c r="H152" s="154"/>
      <c r="I152" s="154"/>
    </row>
    <row r="153" spans="1:9" x14ac:dyDescent="0.25">
      <c r="A153" s="153"/>
      <c r="B153" s="154"/>
      <c r="C153" s="154"/>
      <c r="D153" s="154"/>
      <c r="E153" s="154"/>
      <c r="F153" s="154"/>
      <c r="G153" s="154"/>
      <c r="H153" s="154"/>
      <c r="I153" s="154"/>
    </row>
    <row r="154" spans="1:9" x14ac:dyDescent="0.25">
      <c r="A154" s="153"/>
      <c r="B154" s="154"/>
      <c r="C154" s="154"/>
      <c r="D154" s="154"/>
      <c r="E154" s="154"/>
      <c r="F154" s="154"/>
      <c r="G154" s="154"/>
      <c r="H154" s="154"/>
      <c r="I154" s="154"/>
    </row>
    <row r="155" spans="1:9" x14ac:dyDescent="0.25">
      <c r="A155" s="153"/>
      <c r="B155" s="154"/>
      <c r="C155" s="154"/>
      <c r="D155" s="154"/>
      <c r="E155" s="154"/>
      <c r="F155" s="154"/>
      <c r="G155" s="154"/>
      <c r="H155" s="154"/>
      <c r="I155" s="154"/>
    </row>
    <row r="156" spans="1:9" x14ac:dyDescent="0.25">
      <c r="A156" s="153"/>
      <c r="B156" s="154"/>
      <c r="C156" s="154"/>
      <c r="D156" s="154"/>
      <c r="E156" s="154"/>
      <c r="F156" s="154"/>
      <c r="G156" s="154"/>
      <c r="H156" s="154"/>
      <c r="I156" s="154"/>
    </row>
    <row r="157" spans="1:9" x14ac:dyDescent="0.25">
      <c r="A157" s="153"/>
      <c r="B157" s="154"/>
      <c r="C157" s="154"/>
      <c r="D157" s="154"/>
      <c r="E157" s="154"/>
      <c r="F157" s="154"/>
      <c r="G157" s="154"/>
      <c r="H157" s="154"/>
      <c r="I157" s="154"/>
    </row>
    <row r="158" spans="1:9" x14ac:dyDescent="0.25">
      <c r="A158" s="153"/>
      <c r="B158" s="154"/>
      <c r="C158" s="154"/>
      <c r="D158" s="154"/>
      <c r="E158" s="154"/>
      <c r="F158" s="154"/>
      <c r="G158" s="154"/>
      <c r="H158" s="154"/>
      <c r="I158" s="154"/>
    </row>
    <row r="159" spans="1:9" x14ac:dyDescent="0.25">
      <c r="A159" s="153"/>
      <c r="B159" s="154"/>
      <c r="C159" s="154"/>
      <c r="D159" s="154"/>
      <c r="E159" s="154"/>
      <c r="F159" s="154"/>
      <c r="G159" s="154"/>
      <c r="H159" s="154"/>
      <c r="I159" s="154"/>
    </row>
    <row r="160" spans="1:9" x14ac:dyDescent="0.25">
      <c r="A160" s="153"/>
      <c r="B160" s="154"/>
      <c r="C160" s="154"/>
      <c r="D160" s="154"/>
      <c r="E160" s="154"/>
      <c r="F160" s="154"/>
      <c r="G160" s="154"/>
      <c r="H160" s="154"/>
      <c r="I160" s="154"/>
    </row>
    <row r="161" spans="1:9" x14ac:dyDescent="0.25">
      <c r="A161" s="153"/>
      <c r="B161" s="154"/>
      <c r="C161" s="154"/>
      <c r="D161" s="154"/>
      <c r="E161" s="154"/>
      <c r="F161" s="154"/>
      <c r="G161" s="154"/>
      <c r="H161" s="154"/>
      <c r="I161" s="154"/>
    </row>
    <row r="162" spans="1:9" x14ac:dyDescent="0.25">
      <c r="A162" s="153"/>
      <c r="B162" s="154"/>
      <c r="C162" s="154"/>
      <c r="D162" s="154"/>
      <c r="E162" s="154"/>
      <c r="F162" s="154"/>
      <c r="G162" s="154"/>
      <c r="H162" s="154"/>
      <c r="I162" s="154"/>
    </row>
    <row r="163" spans="1:9" x14ac:dyDescent="0.25">
      <c r="A163" s="153"/>
      <c r="B163" s="154"/>
      <c r="C163" s="154"/>
      <c r="D163" s="154"/>
      <c r="E163" s="154"/>
      <c r="F163" s="154"/>
      <c r="G163" s="154"/>
      <c r="H163" s="154"/>
      <c r="I163" s="154"/>
    </row>
    <row r="164" spans="1:9" x14ac:dyDescent="0.25">
      <c r="A164" s="153"/>
      <c r="B164" s="154"/>
      <c r="C164" s="154"/>
      <c r="D164" s="154"/>
      <c r="E164" s="154"/>
      <c r="F164" s="154"/>
      <c r="G164" s="154"/>
      <c r="H164" s="154"/>
      <c r="I164" s="154"/>
    </row>
    <row r="165" spans="1:9" x14ac:dyDescent="0.25">
      <c r="A165" s="153"/>
      <c r="B165" s="154"/>
      <c r="C165" s="154"/>
      <c r="D165" s="154"/>
      <c r="E165" s="154"/>
      <c r="F165" s="154"/>
      <c r="G165" s="154"/>
      <c r="H165" s="154"/>
      <c r="I165" s="154"/>
    </row>
    <row r="166" spans="1:9" x14ac:dyDescent="0.25">
      <c r="A166" s="153"/>
      <c r="B166" s="154"/>
      <c r="C166" s="154"/>
      <c r="D166" s="154"/>
      <c r="E166" s="154"/>
      <c r="F166" s="154"/>
      <c r="G166" s="154"/>
      <c r="H166" s="154"/>
      <c r="I166" s="154"/>
    </row>
    <row r="167" spans="1:9" x14ac:dyDescent="0.25">
      <c r="A167" s="153"/>
      <c r="B167" s="154"/>
      <c r="C167" s="154"/>
      <c r="D167" s="154"/>
      <c r="E167" s="154"/>
      <c r="F167" s="154"/>
      <c r="G167" s="154"/>
      <c r="H167" s="154"/>
      <c r="I167" s="154"/>
    </row>
    <row r="168" spans="1:9" x14ac:dyDescent="0.25">
      <c r="A168" s="153"/>
      <c r="B168" s="154"/>
      <c r="C168" s="154"/>
      <c r="D168" s="154"/>
      <c r="E168" s="154"/>
      <c r="F168" s="154"/>
      <c r="G168" s="154"/>
      <c r="H168" s="154"/>
      <c r="I168" s="154"/>
    </row>
    <row r="169" spans="1:9" x14ac:dyDescent="0.25">
      <c r="A169" s="153"/>
      <c r="B169" s="154"/>
      <c r="C169" s="154"/>
      <c r="D169" s="154"/>
      <c r="E169" s="154"/>
      <c r="F169" s="154"/>
      <c r="G169" s="154"/>
      <c r="H169" s="154"/>
      <c r="I169" s="154"/>
    </row>
    <row r="170" spans="1:9" x14ac:dyDescent="0.25">
      <c r="A170" s="153"/>
      <c r="B170" s="154"/>
      <c r="C170" s="154"/>
      <c r="D170" s="154"/>
      <c r="E170" s="154"/>
      <c r="F170" s="154"/>
      <c r="G170" s="154"/>
      <c r="H170" s="154"/>
      <c r="I170" s="154"/>
    </row>
    <row r="171" spans="1:9" x14ac:dyDescent="0.25">
      <c r="A171" s="153"/>
      <c r="B171" s="154"/>
      <c r="C171" s="154"/>
      <c r="D171" s="154"/>
      <c r="E171" s="154"/>
      <c r="F171" s="154"/>
      <c r="G171" s="154"/>
      <c r="H171" s="154"/>
      <c r="I171" s="154"/>
    </row>
    <row r="172" spans="1:9" x14ac:dyDescent="0.25">
      <c r="A172" s="153"/>
      <c r="B172" s="154"/>
      <c r="C172" s="154"/>
      <c r="D172" s="154"/>
      <c r="E172" s="154"/>
      <c r="F172" s="154"/>
      <c r="G172" s="154"/>
      <c r="H172" s="154"/>
      <c r="I172" s="154"/>
    </row>
    <row r="173" spans="1:9" x14ac:dyDescent="0.25">
      <c r="A173" s="153"/>
      <c r="B173" s="154"/>
      <c r="C173" s="154"/>
      <c r="D173" s="154"/>
      <c r="E173" s="154"/>
      <c r="F173" s="154"/>
      <c r="G173" s="154"/>
      <c r="H173" s="154"/>
      <c r="I173" s="154"/>
    </row>
    <row r="174" spans="1:9" x14ac:dyDescent="0.25">
      <c r="A174" s="153"/>
      <c r="B174" s="154"/>
      <c r="C174" s="154"/>
      <c r="D174" s="154"/>
      <c r="E174" s="154"/>
      <c r="F174" s="154"/>
      <c r="G174" s="154"/>
      <c r="H174" s="154"/>
      <c r="I174" s="154"/>
    </row>
    <row r="175" spans="1:9" x14ac:dyDescent="0.25">
      <c r="A175" s="153"/>
      <c r="B175" s="154"/>
      <c r="C175" s="154"/>
      <c r="D175" s="154"/>
      <c r="E175" s="154"/>
      <c r="F175" s="154"/>
      <c r="G175" s="154"/>
      <c r="H175" s="154"/>
      <c r="I175" s="154"/>
    </row>
    <row r="176" spans="1:9" x14ac:dyDescent="0.25">
      <c r="A176" s="153"/>
      <c r="B176" s="154"/>
      <c r="C176" s="154"/>
      <c r="D176" s="154"/>
      <c r="E176" s="154"/>
      <c r="F176" s="154"/>
      <c r="G176" s="154"/>
      <c r="H176" s="154"/>
      <c r="I176" s="154"/>
    </row>
    <row r="177" spans="1:9" x14ac:dyDescent="0.25">
      <c r="A177" s="153"/>
      <c r="B177" s="154"/>
      <c r="C177" s="154"/>
      <c r="D177" s="154"/>
      <c r="E177" s="154"/>
      <c r="F177" s="154"/>
      <c r="G177" s="154"/>
      <c r="H177" s="154"/>
      <c r="I177" s="154"/>
    </row>
    <row r="178" spans="1:9" x14ac:dyDescent="0.25">
      <c r="A178" s="153"/>
      <c r="B178" s="154"/>
      <c r="C178" s="154"/>
      <c r="D178" s="154"/>
      <c r="E178" s="154"/>
      <c r="F178" s="154"/>
      <c r="G178" s="154"/>
      <c r="H178" s="154"/>
      <c r="I178" s="154"/>
    </row>
    <row r="179" spans="1:9" x14ac:dyDescent="0.25">
      <c r="A179" s="153"/>
      <c r="B179" s="154"/>
      <c r="C179" s="154"/>
      <c r="D179" s="154"/>
      <c r="E179" s="154"/>
      <c r="F179" s="154"/>
      <c r="G179" s="154"/>
      <c r="H179" s="154"/>
      <c r="I179" s="154"/>
    </row>
    <row r="180" spans="1:9" x14ac:dyDescent="0.25">
      <c r="A180" s="153"/>
      <c r="B180" s="154"/>
      <c r="C180" s="154"/>
      <c r="D180" s="154"/>
      <c r="E180" s="154"/>
      <c r="F180" s="154"/>
      <c r="G180" s="154"/>
      <c r="H180" s="154"/>
      <c r="I180" s="154"/>
    </row>
    <row r="181" spans="1:9" x14ac:dyDescent="0.25">
      <c r="A181" s="153"/>
      <c r="B181" s="154"/>
      <c r="C181" s="154"/>
      <c r="D181" s="154"/>
      <c r="E181" s="154"/>
      <c r="F181" s="154"/>
      <c r="G181" s="154"/>
      <c r="H181" s="154"/>
      <c r="I181" s="154"/>
    </row>
    <row r="182" spans="1:9" x14ac:dyDescent="0.25">
      <c r="A182" s="153"/>
      <c r="B182" s="154"/>
      <c r="C182" s="154"/>
      <c r="D182" s="154"/>
      <c r="E182" s="154"/>
      <c r="F182" s="154"/>
      <c r="G182" s="154"/>
      <c r="H182" s="154"/>
      <c r="I182" s="154"/>
    </row>
    <row r="183" spans="1:9" x14ac:dyDescent="0.25">
      <c r="A183" s="153"/>
      <c r="B183" s="154"/>
      <c r="C183" s="154"/>
      <c r="D183" s="154"/>
      <c r="E183" s="154"/>
      <c r="F183" s="154"/>
      <c r="G183" s="154"/>
      <c r="H183" s="154"/>
      <c r="I183" s="154"/>
    </row>
    <row r="184" spans="1:9" x14ac:dyDescent="0.25">
      <c r="A184" s="153"/>
      <c r="B184" s="154"/>
      <c r="C184" s="154"/>
      <c r="D184" s="154"/>
      <c r="E184" s="154"/>
      <c r="F184" s="154"/>
      <c r="G184" s="154"/>
      <c r="H184" s="154"/>
      <c r="I184" s="154"/>
    </row>
    <row r="185" spans="1:9" x14ac:dyDescent="0.25">
      <c r="A185" s="153"/>
      <c r="B185" s="154"/>
      <c r="C185" s="154"/>
      <c r="D185" s="154"/>
      <c r="E185" s="154"/>
      <c r="F185" s="154"/>
      <c r="G185" s="154"/>
      <c r="H185" s="154"/>
      <c r="I185" s="154"/>
    </row>
    <row r="186" spans="1:9" x14ac:dyDescent="0.25">
      <c r="A186" s="153"/>
      <c r="B186" s="154"/>
      <c r="C186" s="154"/>
      <c r="D186" s="154"/>
      <c r="E186" s="154"/>
      <c r="F186" s="154"/>
      <c r="G186" s="154"/>
      <c r="H186" s="154"/>
      <c r="I186" s="154"/>
    </row>
    <row r="187" spans="1:9" x14ac:dyDescent="0.25">
      <c r="A187" s="153"/>
      <c r="B187" s="154"/>
      <c r="C187" s="154"/>
      <c r="D187" s="154"/>
      <c r="E187" s="154"/>
      <c r="F187" s="154"/>
      <c r="G187" s="154"/>
      <c r="H187" s="154"/>
      <c r="I187" s="154"/>
    </row>
    <row r="188" spans="1:9" x14ac:dyDescent="0.25">
      <c r="A188" s="153"/>
      <c r="B188" s="154"/>
      <c r="C188" s="154"/>
      <c r="D188" s="154"/>
      <c r="E188" s="154"/>
      <c r="F188" s="154"/>
      <c r="G188" s="154"/>
      <c r="H188" s="154"/>
      <c r="I188" s="154"/>
    </row>
    <row r="189" spans="1:9" x14ac:dyDescent="0.25">
      <c r="A189" s="153"/>
      <c r="B189" s="154"/>
      <c r="C189" s="154"/>
      <c r="D189" s="154"/>
      <c r="E189" s="154"/>
      <c r="F189" s="154"/>
      <c r="G189" s="154"/>
      <c r="H189" s="154"/>
      <c r="I189" s="154"/>
    </row>
    <row r="190" spans="1:9" x14ac:dyDescent="0.25">
      <c r="A190" s="153"/>
      <c r="B190" s="154"/>
      <c r="C190" s="154"/>
      <c r="D190" s="154"/>
      <c r="E190" s="154"/>
      <c r="F190" s="154"/>
      <c r="G190" s="154"/>
      <c r="H190" s="154"/>
      <c r="I190" s="154"/>
    </row>
    <row r="191" spans="1:9" x14ac:dyDescent="0.25">
      <c r="A191" s="153"/>
      <c r="B191" s="154"/>
      <c r="C191" s="154"/>
      <c r="D191" s="154"/>
      <c r="E191" s="154"/>
      <c r="F191" s="154"/>
      <c r="G191" s="154"/>
      <c r="H191" s="154"/>
      <c r="I191" s="154"/>
    </row>
    <row r="192" spans="1:9" x14ac:dyDescent="0.25">
      <c r="A192" s="153"/>
      <c r="B192" s="154"/>
      <c r="C192" s="154"/>
      <c r="D192" s="154"/>
      <c r="E192" s="154"/>
      <c r="F192" s="154"/>
      <c r="G192" s="154"/>
      <c r="H192" s="154"/>
      <c r="I192" s="154"/>
    </row>
    <row r="193" spans="1:9" x14ac:dyDescent="0.25">
      <c r="A193" s="153"/>
      <c r="B193" s="154"/>
      <c r="C193" s="154"/>
      <c r="D193" s="154"/>
      <c r="E193" s="154"/>
      <c r="F193" s="154"/>
      <c r="G193" s="154"/>
      <c r="H193" s="154"/>
      <c r="I193" s="154"/>
    </row>
    <row r="194" spans="1:9" x14ac:dyDescent="0.25">
      <c r="A194" s="153"/>
      <c r="B194" s="154"/>
      <c r="C194" s="154"/>
      <c r="D194" s="154"/>
      <c r="E194" s="154"/>
      <c r="F194" s="154"/>
      <c r="G194" s="154"/>
      <c r="H194" s="154"/>
      <c r="I194" s="154"/>
    </row>
    <row r="195" spans="1:9" x14ac:dyDescent="0.25">
      <c r="A195" s="153"/>
      <c r="B195" s="154"/>
      <c r="C195" s="154"/>
      <c r="D195" s="154"/>
      <c r="E195" s="154"/>
      <c r="F195" s="154"/>
      <c r="G195" s="154"/>
      <c r="H195" s="154"/>
      <c r="I195" s="154"/>
    </row>
    <row r="196" spans="1:9" x14ac:dyDescent="0.25">
      <c r="A196" s="153"/>
      <c r="B196" s="154"/>
      <c r="C196" s="154"/>
      <c r="D196" s="154"/>
      <c r="E196" s="154"/>
      <c r="F196" s="154"/>
      <c r="G196" s="154"/>
      <c r="H196" s="154"/>
      <c r="I196" s="154"/>
    </row>
    <row r="197" spans="1:9" x14ac:dyDescent="0.25">
      <c r="A197" s="153"/>
      <c r="B197" s="154"/>
      <c r="C197" s="154"/>
      <c r="D197" s="154"/>
      <c r="E197" s="154"/>
      <c r="F197" s="154"/>
      <c r="G197" s="154"/>
      <c r="H197" s="154"/>
      <c r="I197" s="154"/>
    </row>
    <row r="198" spans="1:9" x14ac:dyDescent="0.25">
      <c r="A198" s="153"/>
      <c r="B198" s="154"/>
      <c r="C198" s="154"/>
      <c r="D198" s="154"/>
      <c r="E198" s="154"/>
      <c r="F198" s="154"/>
      <c r="G198" s="154"/>
      <c r="H198" s="154"/>
      <c r="I198" s="154"/>
    </row>
    <row r="199" spans="1:9" x14ac:dyDescent="0.25">
      <c r="A199" s="153"/>
      <c r="B199" s="154"/>
      <c r="C199" s="154"/>
      <c r="D199" s="154"/>
      <c r="E199" s="154"/>
      <c r="F199" s="154"/>
      <c r="G199" s="154"/>
      <c r="H199" s="154"/>
      <c r="I199" s="154"/>
    </row>
    <row r="200" spans="1:9" x14ac:dyDescent="0.25">
      <c r="A200" s="153"/>
      <c r="B200" s="154"/>
      <c r="C200" s="154"/>
      <c r="D200" s="154"/>
      <c r="E200" s="154"/>
      <c r="F200" s="154"/>
      <c r="G200" s="154"/>
      <c r="H200" s="154"/>
      <c r="I200" s="154"/>
    </row>
  </sheetData>
  <mergeCells count="6">
    <mergeCell ref="I5:I6"/>
    <mergeCell ref="A23:B23"/>
    <mergeCell ref="A27:B27"/>
    <mergeCell ref="A5:A6"/>
    <mergeCell ref="B5:G5"/>
    <mergeCell ref="H5:H6"/>
  </mergeCells>
  <pageMargins left="0.70866141732283472" right="0.70866141732283472" top="0.74803149606299213" bottom="0" header="0.31496062992125984" footer="0"/>
  <pageSetup paperSize="9" fitToHeight="23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Ткачук Ольга Петровна</cp:lastModifiedBy>
  <cp:lastPrinted>2019-07-25T09:33:46Z</cp:lastPrinted>
  <dcterms:created xsi:type="dcterms:W3CDTF">2006-05-15T08:54:37Z</dcterms:created>
  <dcterms:modified xsi:type="dcterms:W3CDTF">2021-08-19T05:03:21Z</dcterms:modified>
</cp:coreProperties>
</file>