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 activeTab="1"/>
  </bookViews>
  <sheets>
    <sheet name="ф1" sheetId="35" r:id="rId1"/>
    <sheet name="ф2" sheetId="36" r:id="rId2"/>
  </sheets>
  <definedNames>
    <definedName name="o" localSheetId="0">#REF!</definedName>
    <definedName name="o" localSheetId="1">#REF!</definedName>
    <definedName name="o">#REF!</definedName>
    <definedName name="q" localSheetId="0">#REF!</definedName>
    <definedName name="q" localSheetId="1">#REF!</definedName>
    <definedName name="q">#REF!</definedName>
    <definedName name="вп" localSheetId="0">#REF!</definedName>
    <definedName name="вп" localSheetId="1">#REF!</definedName>
    <definedName name="вп">#REF!</definedName>
    <definedName name="_xlnm.Print_Area" localSheetId="0">ф1!$A$1:$D$82</definedName>
    <definedName name="_xlnm.Print_Area" localSheetId="1">ф2!$A$1:$F$97</definedName>
    <definedName name="ф77" localSheetId="0">#REF!</definedName>
    <definedName name="ф77" localSheetId="1">#REF!</definedName>
    <definedName name="ф77">#REF!</definedName>
  </definedNames>
  <calcPr calcId="145621"/>
</workbook>
</file>

<file path=xl/calcChain.xml><?xml version="1.0" encoding="utf-8"?>
<calcChain xmlns="http://schemas.openxmlformats.org/spreadsheetml/2006/main">
  <c r="E70" i="36" l="1"/>
  <c r="C32" i="36"/>
  <c r="F70" i="36"/>
  <c r="D70" i="36"/>
  <c r="F32" i="36"/>
  <c r="E32" i="36"/>
  <c r="D32" i="36"/>
  <c r="F11" i="36"/>
  <c r="D11" i="36"/>
  <c r="D41" i="36" s="1"/>
  <c r="C11" i="36"/>
  <c r="F41" i="36" l="1"/>
  <c r="F72" i="36" s="1"/>
  <c r="F79" i="36" s="1"/>
  <c r="F84" i="36" s="1"/>
  <c r="D72" i="36"/>
  <c r="D79" i="36" s="1"/>
  <c r="D84" i="36" s="1"/>
  <c r="E11" i="36"/>
  <c r="E41" i="36" s="1"/>
  <c r="E72" i="36" s="1"/>
  <c r="E79" i="36" s="1"/>
  <c r="E84" i="36" s="1"/>
  <c r="C70" i="36"/>
  <c r="C41" i="36"/>
  <c r="C72" i="36" l="1"/>
  <c r="C79" i="36" s="1"/>
  <c r="C84" i="36" s="1"/>
  <c r="C64" i="35" l="1"/>
  <c r="C11" i="35"/>
  <c r="C38" i="35" s="1"/>
  <c r="D38" i="35" l="1"/>
  <c r="C69" i="35" l="1"/>
  <c r="C53" i="35"/>
  <c r="D69" i="35" l="1"/>
  <c r="D53" i="35"/>
  <c r="D70" i="35" l="1"/>
  <c r="C70" i="35"/>
</calcChain>
</file>

<file path=xl/sharedStrings.xml><?xml version="1.0" encoding="utf-8"?>
<sst xmlns="http://schemas.openxmlformats.org/spreadsheetml/2006/main" count="200" uniqueCount="177">
  <si>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</si>
  <si>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</si>
  <si>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</si>
  <si>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</si>
  <si>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</si>
  <si>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</si>
  <si>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Аффинированные драгоценные металлы</t>
  </si>
  <si>
    <t>Производные инструменты</t>
  </si>
  <si>
    <t>Ценные бумаги, имеющиеся в наличии для продажи (за вычетом резервов на обесценение)</t>
  </si>
  <si>
    <t>Дебиторская задолженность</t>
  </si>
  <si>
    <t>Комиссионные вознаграждения</t>
  </si>
  <si>
    <t>Ценные бумаги, удерживаемые до погашения (за вычетом резервов на обесценение)</t>
  </si>
  <si>
    <t>Операция «обратное РЕПО»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</si>
  <si>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</si>
  <si>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</si>
  <si>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</si>
  <si>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</si>
  <si>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</si>
  <si>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</si>
  <si>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</si>
  <si>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</si>
  <si>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Прочие активы</t>
  </si>
  <si>
    <t>Обязательства</t>
  </si>
  <si>
    <t>Выпущенные долговые ценные бумаги</t>
  </si>
  <si>
    <t>Полученные займы</t>
  </si>
  <si>
    <t>Кредиторская задолженность</t>
  </si>
  <si>
    <t>Начисленные расходы по расчетам с акционерами по акциям</t>
  </si>
  <si>
    <t>Субординированный долг</t>
  </si>
  <si>
    <t>Прочие обязательства</t>
  </si>
  <si>
    <t>Собственный капитал</t>
  </si>
  <si>
    <t>Уставный капитал</t>
  </si>
  <si>
    <t>Изъятый капитал</t>
  </si>
  <si>
    <t>Резервный капитал</t>
  </si>
  <si>
    <t>Прочие резервы</t>
  </si>
  <si>
    <t>в том числе:</t>
  </si>
  <si>
    <t>Доля меньшинства</t>
  </si>
  <si>
    <t>Бухгалтерский баланс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</si>
  <si>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</si>
  <si>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</si>
  <si>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Доходы, связанные с получением вознаграждения:</t>
  </si>
  <si>
    <t xml:space="preserve">   по корреспондентским и текущим счетам</t>
  </si>
  <si>
    <t xml:space="preserve">   по размещенным вкладам</t>
  </si>
  <si>
    <t xml:space="preserve">   по предоставленной финансовой аренде</t>
  </si>
  <si>
    <t xml:space="preserve">   по приобретенным ценным бумагам</t>
  </si>
  <si>
    <t xml:space="preserve">   по операциям «обратное РЕПО»</t>
  </si>
  <si>
    <t xml:space="preserve">    от пенсионных активов          </t>
  </si>
  <si>
    <t>Доходы от осуществления банковской и иной деятельности, не связанные с получением вознаграждения</t>
  </si>
  <si>
    <t xml:space="preserve">   доходы от осуществления переводных операций</t>
  </si>
  <si>
    <t xml:space="preserve">   доходы от осуществления клиринговых операций</t>
  </si>
  <si>
    <t xml:space="preserve">   доходы от осуществления кассовых операций</t>
  </si>
  <si>
    <t xml:space="preserve">   доходы от осуществления сейфовых операций</t>
  </si>
  <si>
    <t xml:space="preserve">   доходы от инкассации</t>
  </si>
  <si>
    <t>Доходы (расходы) по финансовым активам (нетто)</t>
  </si>
  <si>
    <t>Доходы (расходы) от переоценки иностранной валюты (нетто)</t>
  </si>
  <si>
    <t>Дивиденды</t>
  </si>
  <si>
    <t>Доходы, связанные с участием в ассоциированных организациях</t>
  </si>
  <si>
    <t>Доходы от реализации (выбытия) активов</t>
  </si>
  <si>
    <t>Прочие доходы</t>
  </si>
  <si>
    <t>Расходы, связанные с выплатой вознаграждения</t>
  </si>
  <si>
    <t xml:space="preserve">   по привлеченным вкладам</t>
  </si>
  <si>
    <t xml:space="preserve">   по полученным займам</t>
  </si>
  <si>
    <t xml:space="preserve">   по полученной финансовой аренде</t>
  </si>
  <si>
    <t xml:space="preserve">   по выпущенным ценным бумагам</t>
  </si>
  <si>
    <t xml:space="preserve">   по операциям «РЕПО»</t>
  </si>
  <si>
    <t>Комиссионные расходы</t>
  </si>
  <si>
    <t xml:space="preserve">   вознаграждение управляющему агенту</t>
  </si>
  <si>
    <t xml:space="preserve">   вознаграждение за кастодиальное обслуживание</t>
  </si>
  <si>
    <t>Расходы, по банковской и иной деятельности, не связанные с выплатой вознаграждения</t>
  </si>
  <si>
    <t xml:space="preserve">   расходы от осуществления переводных операций</t>
  </si>
  <si>
    <t xml:space="preserve">   расходы от осуществления клиринговых операций</t>
  </si>
  <si>
    <t xml:space="preserve">   расходы от осуществления кассовых операций</t>
  </si>
  <si>
    <t xml:space="preserve">   расходы от осуществления сейфовых операций</t>
  </si>
  <si>
    <t xml:space="preserve">   расходы от осуществления инкассации</t>
  </si>
  <si>
    <t>Операционные расходы</t>
  </si>
  <si>
    <t xml:space="preserve">   расходы на оплату труда и командировочные</t>
  </si>
  <si>
    <t xml:space="preserve">   амортизационные отчисления</t>
  </si>
  <si>
    <t xml:space="preserve">   расходы на материалы</t>
  </si>
  <si>
    <t>Расходы от реализации или безвозмездной передачи активов</t>
  </si>
  <si>
    <t>Прочие расходы</t>
  </si>
  <si>
    <t>Прибыль (убыток) от прекращенной деятельности</t>
  </si>
  <si>
    <t>Отчет о прибылях и убытках</t>
  </si>
  <si>
    <t>Приложение 1 к Инструкции о перечне, формах и сроках представления финансовой отчетности отдельными финансовыми организациями</t>
  </si>
  <si>
    <t>Форма № 1</t>
  </si>
  <si>
    <t>АО "Цесна Капитал"</t>
  </si>
  <si>
    <t>(полное наименование организации)</t>
  </si>
  <si>
    <t>( в тысячах казахстанских тенге)</t>
  </si>
  <si>
    <t>Ценные бумаги, учтенные по справедливой стоимости через прибыль и убыток</t>
  </si>
  <si>
    <t>4</t>
  </si>
  <si>
    <t xml:space="preserve">Комиссионные вознаграждения                                                                                           </t>
  </si>
  <si>
    <t xml:space="preserve">   от пенсионных активов</t>
  </si>
  <si>
    <t xml:space="preserve">   от инвестиционного дохода/убытка по пенсионным активам</t>
  </si>
  <si>
    <t>8</t>
  </si>
  <si>
    <t>Займы предоставленные (за вычетом резервов на обесценение)</t>
  </si>
  <si>
    <t>Текущий актив по налогу на прибыль</t>
  </si>
  <si>
    <t>Отложенный налоговый актив</t>
  </si>
  <si>
    <t xml:space="preserve">Итого активы: </t>
  </si>
  <si>
    <t xml:space="preserve">Вклады привлеченные </t>
  </si>
  <si>
    <t>Операция «РЕПО»</t>
  </si>
  <si>
    <t>Оценочные резервы</t>
  </si>
  <si>
    <t>Текущие обязательства по налогу на прибыль</t>
  </si>
  <si>
    <t>32</t>
  </si>
  <si>
    <t>Отложенное обязательство по налогу на прибыль</t>
  </si>
  <si>
    <t>33</t>
  </si>
  <si>
    <t>34</t>
  </si>
  <si>
    <t>Итого обязательства:</t>
  </si>
  <si>
    <t xml:space="preserve">      простые акции</t>
  </si>
  <si>
    <t xml:space="preserve">      привилегированные акции </t>
  </si>
  <si>
    <t>Премии (дополнительный оплаченный капитал)</t>
  </si>
  <si>
    <t xml:space="preserve">Нераспределенная прибыль (непокрытый убыток):           </t>
  </si>
  <si>
    <t xml:space="preserve">     предыдущих лет</t>
  </si>
  <si>
    <t xml:space="preserve">     отчетного периода</t>
  </si>
  <si>
    <t xml:space="preserve">Итого капитал: </t>
  </si>
  <si>
    <t>Итого капитал и обязательства (стр.35+стр.43):</t>
  </si>
  <si>
    <t>Место печати</t>
  </si>
  <si>
    <t>Приложение 2 к Инструкции о перечне, формах и сроках представления финансовой отчетности отдельными финансовыми организациями</t>
  </si>
  <si>
    <t>Форма № 2</t>
  </si>
  <si>
    <t xml:space="preserve">   по предоставленным займам</t>
  </si>
  <si>
    <t xml:space="preserve">    от инвестиционного дохода/убытка по пенсионным активам</t>
  </si>
  <si>
    <t xml:space="preserve">в том числе:  </t>
  </si>
  <si>
    <t xml:space="preserve">   доходы (расходы) от купли/продажи финансовых активов (нетто)</t>
  </si>
  <si>
    <t xml:space="preserve">  доходы (расходы) от изменения стоимости финансовых активов, учтенных по справедливой стоимости через прибыль и убыток (нетто)</t>
  </si>
  <si>
    <t xml:space="preserve">   расходы по выплате налогов и других обязательных платежей в бюджет, за исключением налога на прибыль</t>
  </si>
  <si>
    <t>Телефон 8 (7172) 472 553</t>
  </si>
  <si>
    <t>1.1.</t>
  </si>
  <si>
    <t>1.2.</t>
  </si>
  <si>
    <t>1.3.</t>
  </si>
  <si>
    <t>1.4.</t>
  </si>
  <si>
    <t>1.5.</t>
  </si>
  <si>
    <t>1.6.</t>
  </si>
  <si>
    <t>из них:</t>
  </si>
  <si>
    <t>наличные деньги в кассе</t>
  </si>
  <si>
    <t>деньги на счетах в банках и организациях, осуществляющих отдельные виды банковских операций</t>
  </si>
  <si>
    <t>1.7.</t>
  </si>
  <si>
    <t>2.1.</t>
  </si>
  <si>
    <t>2.2.</t>
  </si>
  <si>
    <t>3.1.</t>
  </si>
  <si>
    <t>3.2.</t>
  </si>
  <si>
    <t>3.3.</t>
  </si>
  <si>
    <t>3.4.</t>
  </si>
  <si>
    <t>3.5.</t>
  </si>
  <si>
    <t>3.6.</t>
  </si>
  <si>
    <t xml:space="preserve">   прочие доходы, связанные с получением вознаграждения</t>
  </si>
  <si>
    <t xml:space="preserve">   прочие доходы от банковской и иной деятельности, не связанные с получением вознаграждения</t>
  </si>
  <si>
    <t>4.1.</t>
  </si>
  <si>
    <t>4.2.</t>
  </si>
  <si>
    <t xml:space="preserve">   прочие расходы, связанные с выплатой вознаграждения</t>
  </si>
  <si>
    <t>11.1.</t>
  </si>
  <si>
    <t>11.2.</t>
  </si>
  <si>
    <t>11.3.</t>
  </si>
  <si>
    <t>11.4.</t>
  </si>
  <si>
    <t>11.5.</t>
  </si>
  <si>
    <t>11.6.</t>
  </si>
  <si>
    <t>12.1.</t>
  </si>
  <si>
    <t>12.2.</t>
  </si>
  <si>
    <t>13.1.</t>
  </si>
  <si>
    <t>13.2.</t>
  </si>
  <si>
    <t>13.3.</t>
  </si>
  <si>
    <t>13.4.</t>
  </si>
  <si>
    <t>13.5.</t>
  </si>
  <si>
    <t>14.1.</t>
  </si>
  <si>
    <t>14.2.</t>
  </si>
  <si>
    <t>14.3.</t>
  </si>
  <si>
    <t>14.4.</t>
  </si>
  <si>
    <t>Итого расходов (сумма строк с 11 по 16)</t>
  </si>
  <si>
    <t>Итого доходов (сумма строк с 1 по 9)</t>
  </si>
  <si>
    <t>Прибыль (убыток) до отчисления в резервы (провизии) (стр.10-стр.17)</t>
  </si>
  <si>
    <t>Резервы (восстановление резервов) на возможные потери по операциям</t>
  </si>
  <si>
    <t>Чистая прибыль (убыток) до уплаты корпоративного подоходного налога (стр. 18-стр.19)</t>
  </si>
  <si>
    <t>Корпоративный подоходный налог</t>
  </si>
  <si>
    <t>Чистая прибыль (убыток) после уплаты корпоративного подоходного налога (стр.20-стр.21)</t>
  </si>
  <si>
    <t>Итого чистая прибыль (убыток) за период (стр.22+/-стр.23-стр.24)</t>
  </si>
  <si>
    <t>За отчетный квартал</t>
  </si>
  <si>
    <t>За аналогичный период предыдущего года</t>
  </si>
  <si>
    <t xml:space="preserve"> по состоянию на "01" октября 2015 года</t>
  </si>
  <si>
    <t>Первый руководитель _____________________ Балкенов С.Б.   Дата 07.10.2015 г.</t>
  </si>
  <si>
    <t>Главный бухгалтер      _____________________ Джумагулова А.Р.  Дата 07.10.2015 г.</t>
  </si>
  <si>
    <t>Исполнитель                 ______________________  Джумагулова А.Р.   Дата 07.10.2015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</si>
</sst>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(* #,##0.00_);_(* \(#,##0.00\);_(* &quot;-&quot;??_);_(@_)"/>
    <numFmt numFmtId="165" formatCode="#,##0.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0" fontId="4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0" fillId="0" borderId="0">
      <alignment horizontal="left" vertical="top"/>
    </xf>
    <xf numFmtId="0" fontId="31" fillId="0" borderId="0">
      <alignment horizontal="center" vertical="center"/>
    </xf>
    <xf numFmtId="0" fontId="27" fillId="0" borderId="0">
      <alignment horizontal="center" vertical="center"/>
    </xf>
    <xf numFmtId="0" fontId="32" fillId="0" borderId="0">
      <alignment horizontal="center" vertical="center"/>
    </xf>
    <xf numFmtId="0" fontId="27" fillId="0" borderId="0">
      <alignment horizontal="right" vertical="center"/>
    </xf>
    <xf numFmtId="0" fontId="32" fillId="0" borderId="0">
      <alignment horizontal="right" vertical="center"/>
    </xf>
    <xf numFmtId="0" fontId="32" fillId="0" borderId="0">
      <alignment horizontal="left" vertical="top"/>
    </xf>
    <xf numFmtId="0" fontId="31" fillId="0" borderId="0">
      <alignment horizontal="left" vertical="top"/>
    </xf>
    <xf numFmtId="0" fontId="31" fillId="0" borderId="0">
      <alignment horizontal="right" vertical="center"/>
    </xf>
    <xf numFmtId="0" fontId="31" fillId="0" borderId="0">
      <alignment horizontal="right" vertical="center"/>
    </xf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23" borderId="8" applyNumberFormat="0" applyFont="0" applyAlignment="0" applyProtection="0"/>
    <xf numFmtId="0" fontId="22" fillId="0" borderId="9" applyNumberFormat="0" applyFill="0" applyAlignment="0" applyProtection="0"/>
    <xf numFmtId="0" fontId="5" fillId="0" borderId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3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4" fillId="0" borderId="0"/>
    <xf numFmtId="0" fontId="18" fillId="0" borderId="0"/>
    <xf numFmtId="0" fontId="38" fillId="0" borderId="0">
      <alignment horizontal="left" vertical="top"/>
    </xf>
    <xf numFmtId="0" fontId="30" fillId="0" borderId="0">
      <alignment horizontal="center" vertical="top"/>
    </xf>
    <xf numFmtId="0" fontId="39" fillId="0" borderId="0">
      <alignment horizontal="center" vertical="top"/>
    </xf>
    <xf numFmtId="0" fontId="39" fillId="0" borderId="0">
      <alignment horizontal="center" vertical="top"/>
    </xf>
    <xf numFmtId="0" fontId="30" fillId="0" borderId="0">
      <alignment horizontal="right" vertical="top"/>
    </xf>
    <xf numFmtId="0" fontId="39" fillId="0" borderId="0">
      <alignment horizontal="center" vertical="top"/>
    </xf>
    <xf numFmtId="0" fontId="30" fillId="0" borderId="0">
      <alignment horizontal="right" vertical="top"/>
    </xf>
    <xf numFmtId="0" fontId="30" fillId="0" borderId="0">
      <alignment horizontal="center" vertical="top"/>
    </xf>
    <xf numFmtId="0" fontId="30" fillId="0" borderId="0">
      <alignment horizontal="center" vertical="top"/>
    </xf>
    <xf numFmtId="0" fontId="4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39" fillId="0" borderId="0">
      <alignment horizontal="center" vertical="top"/>
    </xf>
    <xf numFmtId="0" fontId="31" fillId="0" borderId="0">
      <alignment horizontal="center" vertical="top"/>
    </xf>
    <xf numFmtId="0" fontId="39" fillId="0" borderId="0">
      <alignment horizontal="left" vertical="top"/>
    </xf>
    <xf numFmtId="0" fontId="38" fillId="0" borderId="0">
      <alignment horizontal="right" vertical="top"/>
    </xf>
    <xf numFmtId="0" fontId="1" fillId="0" borderId="0"/>
  </cellStyleXfs>
  <cellXfs count="98">
    <xf numFmtId="0" fontId="0" fillId="0" borderId="0" xfId="0"/>
    <xf numFmtId="0" fontId="4" fillId="0" borderId="0" xfId="1"/>
    <xf numFmtId="0" fontId="29" fillId="0" borderId="10" xfId="47" applyFont="1" applyFill="1" applyBorder="1" applyAlignment="1" applyProtection="1">
      <alignment horizontal="center" vertical="center" wrapText="1"/>
      <protection locked="0"/>
    </xf>
    <xf numFmtId="0" fontId="25" fillId="0" borderId="10" xfId="47" applyFont="1" applyFill="1" applyBorder="1" applyAlignment="1" applyProtection="1">
      <alignment horizontal="center"/>
      <protection locked="0"/>
    </xf>
    <xf numFmtId="0" fontId="18" fillId="0" borderId="0" xfId="47" applyFont="1" applyFill="1" applyProtection="1">
      <protection locked="0"/>
    </xf>
    <xf numFmtId="0" fontId="33" fillId="0" borderId="0" xfId="47" applyFont="1" applyFill="1" applyAlignment="1">
      <alignment horizontal="justify" shrinkToFit="1"/>
    </xf>
    <xf numFmtId="0" fontId="29" fillId="0" borderId="0" xfId="47" applyFont="1" applyFill="1" applyAlignment="1" applyProtection="1">
      <alignment horizontal="right" wrapText="1"/>
    </xf>
    <xf numFmtId="0" fontId="25" fillId="0" borderId="0" xfId="47" applyFont="1" applyFill="1" applyProtection="1"/>
    <xf numFmtId="0" fontId="25" fillId="0" borderId="0" xfId="47" applyFont="1" applyFill="1" applyAlignment="1" applyProtection="1">
      <alignment horizontal="right"/>
    </xf>
    <xf numFmtId="0" fontId="18" fillId="0" borderId="0" xfId="47" applyFont="1" applyFill="1" applyProtection="1"/>
    <xf numFmtId="0" fontId="29" fillId="0" borderId="10" xfId="47" applyFont="1" applyFill="1" applyBorder="1" applyAlignment="1" applyProtection="1">
      <alignment horizontal="left"/>
    </xf>
    <xf numFmtId="0" fontId="29" fillId="0" borderId="10" xfId="47" applyFont="1" applyFill="1" applyBorder="1" applyAlignment="1" applyProtection="1">
      <alignment horizontal="center"/>
      <protection locked="0"/>
    </xf>
    <xf numFmtId="3" fontId="18" fillId="0" borderId="10" xfId="47" applyNumberFormat="1" applyFont="1" applyFill="1" applyBorder="1" applyProtection="1">
      <protection locked="0"/>
    </xf>
    <xf numFmtId="0" fontId="25" fillId="0" borderId="10" xfId="47" applyFont="1" applyFill="1" applyBorder="1" applyAlignment="1" applyProtection="1">
      <alignment horizontal="left" wrapText="1"/>
    </xf>
    <xf numFmtId="0" fontId="25" fillId="0" borderId="10" xfId="47" applyFont="1" applyFill="1" applyBorder="1" applyAlignment="1" applyProtection="1">
      <alignment horizontal="center" vertical="center" wrapText="1"/>
      <protection locked="0"/>
    </xf>
    <xf numFmtId="3" fontId="25" fillId="0" borderId="10" xfId="47" applyNumberFormat="1" applyFont="1" applyFill="1" applyBorder="1" applyAlignment="1" applyProtection="1">
      <alignment vertical="top" wrapText="1"/>
      <protection locked="0"/>
    </xf>
    <xf numFmtId="3" fontId="26" fillId="0" borderId="10" xfId="47" applyNumberFormat="1" applyFont="1" applyFill="1" applyBorder="1" applyAlignment="1" applyProtection="1">
      <alignment vertical="top" wrapText="1"/>
    </xf>
    <xf numFmtId="0" fontId="25" fillId="0" borderId="10" xfId="47" applyFont="1" applyFill="1" applyBorder="1" applyAlignment="1" applyProtection="1">
      <alignment wrapText="1"/>
    </xf>
    <xf numFmtId="3" fontId="26" fillId="0" borderId="10" xfId="47" applyNumberFormat="1" applyFont="1" applyFill="1" applyBorder="1" applyAlignment="1" applyProtection="1">
      <alignment vertical="top" wrapText="1"/>
      <protection locked="0"/>
    </xf>
    <xf numFmtId="49" fontId="25" fillId="0" borderId="10" xfId="47" applyNumberFormat="1" applyFont="1" applyFill="1" applyBorder="1" applyAlignment="1" applyProtection="1">
      <alignment horizontal="center" vertical="center" wrapText="1"/>
      <protection locked="0"/>
    </xf>
    <xf numFmtId="0" fontId="26" fillId="0" borderId="10" xfId="47" applyFont="1" applyFill="1" applyBorder="1" applyAlignment="1" applyProtection="1">
      <protection locked="0"/>
    </xf>
    <xf numFmtId="0" fontId="28" fillId="0" borderId="10" xfId="47" applyFont="1" applyFill="1" applyBorder="1" applyAlignment="1" applyProtection="1">
      <alignment wrapText="1"/>
    </xf>
    <xf numFmtId="3" fontId="29" fillId="0" borderId="10" xfId="47" applyNumberFormat="1" applyFont="1" applyFill="1" applyBorder="1" applyAlignment="1" applyProtection="1">
      <alignment horizontal="right"/>
    </xf>
    <xf numFmtId="0" fontId="26" fillId="0" borderId="10" xfId="47" applyFont="1" applyFill="1" applyBorder="1" applyAlignment="1" applyProtection="1">
      <alignment wrapText="1"/>
    </xf>
    <xf numFmtId="0" fontId="28" fillId="0" borderId="10" xfId="47" applyFont="1" applyFill="1" applyBorder="1" applyAlignment="1" applyProtection="1">
      <alignment horizontal="left" wrapText="1"/>
    </xf>
    <xf numFmtId="3" fontId="18" fillId="0" borderId="10" xfId="47" applyNumberFormat="1" applyFont="1" applyFill="1" applyBorder="1" applyAlignment="1" applyProtection="1">
      <alignment vertical="top" wrapText="1"/>
      <protection locked="0"/>
    </xf>
    <xf numFmtId="0" fontId="25" fillId="0" borderId="10" xfId="47" applyFont="1" applyFill="1" applyBorder="1" applyAlignment="1" applyProtection="1">
      <alignment horizontal="justify" wrapText="1"/>
    </xf>
    <xf numFmtId="3" fontId="28" fillId="0" borderId="10" xfId="47" applyNumberFormat="1" applyFont="1" applyFill="1" applyBorder="1" applyAlignment="1" applyProtection="1">
      <alignment vertical="top" wrapText="1"/>
    </xf>
    <xf numFmtId="2" fontId="25" fillId="0" borderId="10" xfId="47" applyNumberFormat="1" applyFont="1" applyFill="1" applyBorder="1" applyAlignment="1" applyProtection="1">
      <alignment horizontal="center" vertical="center" wrapText="1"/>
      <protection locked="0"/>
    </xf>
    <xf numFmtId="3" fontId="28" fillId="0" borderId="10" xfId="47" applyNumberFormat="1" applyFont="1" applyFill="1" applyBorder="1" applyAlignment="1" applyProtection="1">
      <alignment vertical="top" wrapText="1"/>
      <protection locked="0"/>
    </xf>
    <xf numFmtId="0" fontId="29" fillId="0" borderId="10" xfId="47" applyFont="1" applyFill="1" applyBorder="1" applyAlignment="1" applyProtection="1">
      <alignment wrapText="1"/>
    </xf>
    <xf numFmtId="3" fontId="29" fillId="0" borderId="10" xfId="47" applyNumberFormat="1" applyFont="1" applyFill="1" applyBorder="1" applyAlignment="1" applyProtection="1">
      <alignment vertical="top" wrapText="1"/>
    </xf>
    <xf numFmtId="3" fontId="25" fillId="0" borderId="10" xfId="47" applyNumberFormat="1" applyFont="1" applyFill="1" applyBorder="1" applyAlignment="1" applyProtection="1">
      <alignment vertical="top" wrapText="1"/>
    </xf>
    <xf numFmtId="0" fontId="26" fillId="0" borderId="10" xfId="47" applyFont="1" applyFill="1" applyBorder="1" applyAlignment="1" applyProtection="1">
      <alignment horizontal="center" vertical="center"/>
      <protection locked="0"/>
    </xf>
    <xf numFmtId="0" fontId="26" fillId="0" borderId="0" xfId="47" applyFont="1" applyFill="1" applyProtection="1">
      <protection locked="0"/>
    </xf>
    <xf numFmtId="0" fontId="18" fillId="0" borderId="10" xfId="47" applyFont="1" applyFill="1" applyBorder="1" applyProtection="1">
      <protection locked="0"/>
    </xf>
    <xf numFmtId="165" fontId="36" fillId="0" borderId="0" xfId="47" applyNumberFormat="1" applyFont="1" applyFill="1" applyProtection="1">
      <protection locked="0"/>
    </xf>
    <xf numFmtId="49" fontId="26" fillId="0" borderId="0" xfId="62" applyNumberFormat="1" applyFont="1" applyFill="1" applyProtection="1">
      <protection locked="0"/>
    </xf>
    <xf numFmtId="0" fontId="26" fillId="0" borderId="0" xfId="47" applyFont="1" applyFill="1" applyBorder="1" applyAlignment="1" applyProtection="1">
      <protection locked="0"/>
    </xf>
    <xf numFmtId="0" fontId="29" fillId="24" borderId="0" xfId="47" applyFont="1" applyFill="1" applyAlignment="1" applyProtection="1">
      <alignment horizontal="right" wrapText="1"/>
    </xf>
    <xf numFmtId="0" fontId="25" fillId="24" borderId="0" xfId="47" applyFont="1" applyFill="1" applyAlignment="1" applyProtection="1">
      <alignment horizontal="center"/>
    </xf>
    <xf numFmtId="0" fontId="25" fillId="24" borderId="0" xfId="47" applyFont="1" applyFill="1" applyProtection="1"/>
    <xf numFmtId="0" fontId="18" fillId="24" borderId="0" xfId="47" applyFont="1" applyFill="1" applyProtection="1"/>
    <xf numFmtId="0" fontId="29" fillId="24" borderId="10" xfId="47" applyFont="1" applyFill="1" applyBorder="1" applyAlignment="1" applyProtection="1">
      <alignment horizontal="center" vertical="center" wrapText="1"/>
      <protection locked="0"/>
    </xf>
    <xf numFmtId="0" fontId="25" fillId="24" borderId="10" xfId="47" applyFont="1" applyFill="1" applyBorder="1" applyAlignment="1" applyProtection="1">
      <alignment horizontal="center"/>
      <protection locked="0"/>
    </xf>
    <xf numFmtId="0" fontId="26" fillId="24" borderId="10" xfId="47" applyFont="1" applyFill="1" applyBorder="1" applyAlignment="1" applyProtection="1">
      <alignment vertical="top" wrapText="1"/>
    </xf>
    <xf numFmtId="0" fontId="26" fillId="24" borderId="12" xfId="47" applyFont="1" applyFill="1" applyBorder="1" applyAlignment="1" applyProtection="1">
      <alignment horizontal="center" vertical="top" wrapText="1"/>
      <protection locked="0"/>
    </xf>
    <xf numFmtId="3" fontId="26" fillId="24" borderId="10" xfId="47" applyNumberFormat="1" applyFont="1" applyFill="1" applyBorder="1" applyAlignment="1" applyProtection="1">
      <alignment vertical="top"/>
    </xf>
    <xf numFmtId="0" fontId="26" fillId="24" borderId="11" xfId="47" applyFont="1" applyFill="1" applyBorder="1" applyAlignment="1" applyProtection="1">
      <alignment vertical="top" wrapText="1"/>
    </xf>
    <xf numFmtId="0" fontId="26" fillId="24" borderId="13" xfId="47" applyFont="1" applyFill="1" applyBorder="1" applyAlignment="1" applyProtection="1">
      <alignment horizontal="center" vertical="top" wrapText="1"/>
      <protection locked="0"/>
    </xf>
    <xf numFmtId="0" fontId="25" fillId="24" borderId="11" xfId="47" applyFont="1" applyFill="1" applyBorder="1" applyAlignment="1" applyProtection="1">
      <alignment vertical="top" wrapText="1"/>
    </xf>
    <xf numFmtId="3" fontId="26" fillId="24" borderId="10" xfId="47" applyNumberFormat="1" applyFont="1" applyFill="1" applyBorder="1" applyProtection="1">
      <protection locked="0"/>
    </xf>
    <xf numFmtId="3" fontId="26" fillId="0" borderId="10" xfId="47" applyNumberFormat="1" applyFont="1" applyFill="1" applyBorder="1" applyAlignment="1" applyProtection="1">
      <alignment vertical="top"/>
    </xf>
    <xf numFmtId="3" fontId="26" fillId="0" borderId="10" xfId="47" applyNumberFormat="1" applyFont="1" applyFill="1" applyBorder="1" applyProtection="1"/>
    <xf numFmtId="0" fontId="25" fillId="24" borderId="11" xfId="47" applyFont="1" applyFill="1" applyBorder="1" applyAlignment="1" applyProtection="1">
      <alignment horizontal="justify" vertical="top" wrapText="1"/>
    </xf>
    <xf numFmtId="0" fontId="28" fillId="24" borderId="11" xfId="47" applyFont="1" applyFill="1" applyBorder="1" applyAlignment="1" applyProtection="1">
      <alignment vertical="top" wrapText="1"/>
    </xf>
    <xf numFmtId="3" fontId="28" fillId="24" borderId="10" xfId="47" applyNumberFormat="1" applyFont="1" applyFill="1" applyBorder="1" applyProtection="1">
      <protection locked="0"/>
    </xf>
    <xf numFmtId="3" fontId="28" fillId="0" borderId="10" xfId="47" applyNumberFormat="1" applyFont="1" applyFill="1" applyBorder="1" applyProtection="1">
      <protection locked="0"/>
    </xf>
    <xf numFmtId="0" fontId="29" fillId="24" borderId="11" xfId="47" applyFont="1" applyFill="1" applyBorder="1" applyAlignment="1" applyProtection="1">
      <alignment vertical="top" wrapText="1"/>
    </xf>
    <xf numFmtId="3" fontId="26" fillId="0" borderId="10" xfId="47" applyNumberFormat="1" applyFont="1" applyFill="1" applyBorder="1" applyProtection="1">
      <protection locked="0"/>
    </xf>
    <xf numFmtId="49" fontId="26" fillId="24" borderId="13" xfId="47" applyNumberFormat="1" applyFont="1" applyFill="1" applyBorder="1" applyAlignment="1" applyProtection="1">
      <alignment horizontal="center" vertical="top" wrapText="1"/>
      <protection locked="0"/>
    </xf>
    <xf numFmtId="0" fontId="25" fillId="24" borderId="10" xfId="47" applyFont="1" applyFill="1" applyBorder="1" applyAlignment="1" applyProtection="1">
      <alignment vertical="top" wrapText="1"/>
    </xf>
    <xf numFmtId="0" fontId="26" fillId="0" borderId="13" xfId="47" applyFont="1" applyFill="1" applyBorder="1" applyAlignment="1" applyProtection="1">
      <alignment horizontal="center" vertical="top" wrapText="1"/>
      <protection locked="0"/>
    </xf>
    <xf numFmtId="0" fontId="26" fillId="0" borderId="10" xfId="47" applyFont="1" applyFill="1" applyBorder="1" applyAlignment="1" applyProtection="1">
      <alignment horizontal="center" vertical="top" wrapText="1"/>
      <protection locked="0"/>
    </xf>
    <xf numFmtId="0" fontId="26" fillId="0" borderId="10" xfId="47" applyFont="1" applyFill="1" applyBorder="1" applyAlignment="1" applyProtection="1">
      <alignment horizontal="center"/>
      <protection locked="0"/>
    </xf>
    <xf numFmtId="0" fontId="26" fillId="0" borderId="10" xfId="47" applyFont="1" applyFill="1" applyBorder="1" applyProtection="1">
      <protection locked="0"/>
    </xf>
    <xf numFmtId="0" fontId="26" fillId="24" borderId="10" xfId="47" applyFont="1" applyFill="1" applyBorder="1" applyProtection="1">
      <protection locked="0"/>
    </xf>
    <xf numFmtId="0" fontId="26" fillId="0" borderId="0" xfId="47" applyFont="1" applyFill="1" applyAlignment="1" applyProtection="1">
      <alignment horizontal="center"/>
      <protection locked="0"/>
    </xf>
    <xf numFmtId="0" fontId="41" fillId="0" borderId="10" xfId="47" applyFont="1" applyFill="1" applyBorder="1" applyProtection="1">
      <protection locked="0"/>
    </xf>
    <xf numFmtId="0" fontId="28" fillId="24" borderId="10" xfId="47" applyFont="1" applyFill="1" applyBorder="1" applyAlignment="1" applyProtection="1">
      <alignment vertical="top" wrapText="1"/>
    </xf>
    <xf numFmtId="0" fontId="26" fillId="24" borderId="10" xfId="47" applyFont="1" applyFill="1" applyBorder="1" applyAlignment="1" applyProtection="1">
      <alignment horizontal="center"/>
      <protection locked="0"/>
    </xf>
    <xf numFmtId="0" fontId="28" fillId="24" borderId="10" xfId="47" applyFont="1" applyFill="1" applyBorder="1" applyAlignment="1" applyProtection="1">
      <alignment horizontal="center"/>
      <protection locked="0"/>
    </xf>
    <xf numFmtId="4" fontId="18" fillId="24" borderId="0" xfId="47" applyNumberFormat="1" applyFont="1" applyFill="1" applyProtection="1">
      <protection locked="0"/>
    </xf>
    <xf numFmtId="3" fontId="18" fillId="24" borderId="0" xfId="47" applyNumberFormat="1" applyFont="1" applyFill="1" applyProtection="1">
      <protection locked="0"/>
    </xf>
    <xf numFmtId="0" fontId="18" fillId="24" borderId="0" xfId="47" applyFont="1" applyFill="1" applyProtection="1">
      <protection locked="0"/>
    </xf>
    <xf numFmtId="0" fontId="42" fillId="0" borderId="0" xfId="47" applyFont="1" applyFill="1" applyProtection="1">
      <protection locked="0"/>
    </xf>
    <xf numFmtId="3" fontId="26" fillId="0" borderId="10" xfId="47" applyNumberFormat="1" applyFont="1" applyFill="1" applyBorder="1" applyAlignment="1" applyProtection="1">
      <alignment vertical="top"/>
      <protection locked="0"/>
    </xf>
    <xf numFmtId="3" fontId="4" fillId="0" borderId="0" xfId="1" applyNumberFormat="1"/>
    <xf numFmtId="0" fontId="18" fillId="0" borderId="0" xfId="47" applyFont="1" applyFill="1" applyProtection="1">
      <protection locked="0"/>
    </xf>
    <xf numFmtId="3" fontId="42" fillId="0" borderId="0" xfId="47" applyNumberFormat="1" applyFont="1" applyFill="1" applyProtection="1">
      <protection locked="0"/>
    </xf>
    <xf numFmtId="0" fontId="28" fillId="0" borderId="10" xfId="47" applyFont="1" applyFill="1" applyBorder="1" applyAlignment="1" applyProtection="1">
      <alignment horizontal="center" vertical="center" wrapText="1"/>
      <protection locked="0"/>
    </xf>
    <xf numFmtId="0" fontId="28" fillId="0" borderId="10" xfId="47" applyFont="1" applyFill="1" applyBorder="1" applyAlignment="1" applyProtection="1">
      <alignment horizontal="center" vertical="center"/>
      <protection locked="0"/>
    </xf>
    <xf numFmtId="0" fontId="28" fillId="24" borderId="13" xfId="47" applyFont="1" applyFill="1" applyBorder="1" applyAlignment="1" applyProtection="1">
      <alignment horizontal="center" vertical="top" wrapText="1"/>
      <protection locked="0"/>
    </xf>
    <xf numFmtId="16" fontId="26" fillId="0" borderId="10" xfId="47" applyNumberFormat="1" applyFont="1" applyFill="1" applyBorder="1" applyAlignment="1" applyProtection="1">
      <alignment horizontal="center"/>
      <protection locked="0"/>
    </xf>
    <xf numFmtId="0" fontId="26" fillId="0" borderId="0" xfId="47" applyFont="1" applyFill="1" applyAlignment="1">
      <alignment horizontal="left"/>
    </xf>
    <xf numFmtId="0" fontId="33" fillId="0" borderId="0" xfId="47" applyFont="1" applyFill="1" applyAlignment="1" applyProtection="1">
      <alignment wrapText="1"/>
      <protection locked="0"/>
    </xf>
    <xf numFmtId="0" fontId="33" fillId="0" borderId="0" xfId="47" applyFont="1" applyFill="1" applyAlignment="1">
      <alignment wrapText="1"/>
    </xf>
    <xf numFmtId="0" fontId="29" fillId="0" borderId="0" xfId="47" applyFont="1" applyFill="1" applyAlignment="1" applyProtection="1">
      <alignment horizontal="center"/>
      <protection locked="0"/>
    </xf>
    <xf numFmtId="0" fontId="28" fillId="0" borderId="0" xfId="47" applyFont="1" applyFill="1" applyAlignment="1" applyProtection="1">
      <alignment horizontal="center"/>
      <protection locked="0"/>
    </xf>
    <xf numFmtId="0" fontId="35" fillId="0" borderId="0" xfId="47" applyFont="1" applyFill="1" applyAlignment="1" applyProtection="1">
      <alignment horizontal="center"/>
      <protection locked="0"/>
    </xf>
    <xf numFmtId="0" fontId="25" fillId="0" borderId="0" xfId="47" applyFont="1" applyFill="1" applyAlignment="1" applyProtection="1">
      <alignment horizontal="center"/>
      <protection locked="0"/>
    </xf>
    <xf numFmtId="0" fontId="37" fillId="0" borderId="0" xfId="47" applyFont="1" applyFill="1" applyAlignment="1">
      <alignment horizontal="left"/>
    </xf>
    <xf numFmtId="0" fontId="26" fillId="24" borderId="0" xfId="47" applyFont="1" applyFill="1" applyAlignment="1" applyProtection="1">
      <alignment horizontal="left" wrapText="1"/>
      <protection locked="0"/>
    </xf>
    <xf numFmtId="0" fontId="33" fillId="24" borderId="0" xfId="47" applyFont="1" applyFill="1" applyAlignment="1" applyProtection="1">
      <alignment horizontal="right" wrapText="1"/>
      <protection locked="0"/>
    </xf>
    <xf numFmtId="0" fontId="29" fillId="24" borderId="0" xfId="47" applyFont="1" applyFill="1" applyAlignment="1" applyProtection="1">
      <alignment horizontal="center"/>
      <protection locked="0"/>
    </xf>
    <xf numFmtId="0" fontId="25" fillId="24" borderId="0" xfId="47" applyFont="1" applyFill="1" applyAlignment="1" applyProtection="1">
      <alignment horizontal="center"/>
      <protection locked="0"/>
    </xf>
    <xf numFmtId="0" fontId="35" fillId="24" borderId="0" xfId="47" applyFont="1" applyFill="1" applyAlignment="1" applyProtection="1">
      <alignment horizontal="center"/>
      <protection locked="0"/>
    </xf>
    <xf numFmtId="0" fontId="26" fillId="24" borderId="0" xfId="47" applyFont="1" applyFill="1" applyAlignment="1" applyProtection="1">
      <alignment horizontal="center"/>
      <protection locked="0"/>
    </xf>
  </cellXfs>
  <cellStyles count="81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Normal_PACK98R" xfId="63"/>
    <cellStyle name="S0" xfId="20"/>
    <cellStyle name="S1" xfId="64"/>
    <cellStyle name="S10" xfId="65"/>
    <cellStyle name="S11" xfId="66"/>
    <cellStyle name="S12" xfId="67"/>
    <cellStyle name="S13" xfId="68"/>
    <cellStyle name="S14" xfId="69"/>
    <cellStyle name="S15" xfId="70"/>
    <cellStyle name="S2" xfId="21"/>
    <cellStyle name="S3" xfId="22"/>
    <cellStyle name="S3 2" xfId="76"/>
    <cellStyle name="S3 4" xfId="23"/>
    <cellStyle name="S4" xfId="24"/>
    <cellStyle name="S4 2" xfId="77"/>
    <cellStyle name="S4 5" xfId="25"/>
    <cellStyle name="S5" xfId="26"/>
    <cellStyle name="S6" xfId="27"/>
    <cellStyle name="S6 2" xfId="78"/>
    <cellStyle name="S7" xfId="28"/>
    <cellStyle name="S7 2" xfId="79"/>
    <cellStyle name="S7 4" xfId="29"/>
    <cellStyle name="S8" xfId="71"/>
    <cellStyle name="S9" xfId="72"/>
    <cellStyle name="Акцент1 2" xfId="30"/>
    <cellStyle name="Акцент2 2" xfId="31"/>
    <cellStyle name="Акцент3 2" xfId="32"/>
    <cellStyle name="Акцент4 2" xfId="33"/>
    <cellStyle name="Акцент5 2" xfId="34"/>
    <cellStyle name="Акцент6 2" xfId="35"/>
    <cellStyle name="Ввод  2" xfId="36"/>
    <cellStyle name="Вывод 2" xfId="37"/>
    <cellStyle name="Вычисление 2" xfId="38"/>
    <cellStyle name="Гиперссылка 2" xfId="73"/>
    <cellStyle name="Заголовок 1 2" xfId="39"/>
    <cellStyle name="Заголовок 2 2" xfId="40"/>
    <cellStyle name="Заголовок 3 2" xfId="41"/>
    <cellStyle name="Заголовок 4 2" xfId="42"/>
    <cellStyle name="Итог 2" xfId="43"/>
    <cellStyle name="Контрольная ячейка 2" xfId="44"/>
    <cellStyle name="Название 2" xfId="45"/>
    <cellStyle name="Нейтральный 2" xfId="46"/>
    <cellStyle name="Обычный" xfId="0" builtinId="0"/>
    <cellStyle name="Обычный 2" xfId="1"/>
    <cellStyle name="Обычный 2 2" xfId="57"/>
    <cellStyle name="Обычный 3" xfId="55"/>
    <cellStyle name="Обычный 4" xfId="74"/>
    <cellStyle name="Обычный 5" xfId="75"/>
    <cellStyle name="Обычный 5 2" xfId="80"/>
    <cellStyle name="Обычный_I0000609Айнаш" xfId="47"/>
    <cellStyle name="Обычный_Приложения к Правилам по ИК_рус 2" xfId="62"/>
    <cellStyle name="Плохой 2" xfId="48"/>
    <cellStyle name="Пояснение 2" xfId="49"/>
    <cellStyle name="Примечание 2" xfId="50"/>
    <cellStyle name="Связанная ячейка 2" xfId="51"/>
    <cellStyle name="Стиль 1" xfId="52"/>
    <cellStyle name="Текст предупреждения 2" xfId="53"/>
    <cellStyle name="Финансовый 2" xfId="58"/>
    <cellStyle name="Финансовый 2 2" xfId="59"/>
    <cellStyle name="Финансовый 2 2 2" xfId="56"/>
    <cellStyle name="Финансовый 3" xfId="60"/>
    <cellStyle name="Финансовый 4" xfId="61"/>
    <cellStyle name="Хороший 2" xfId="5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"/>
  <sheetViews>
    <sheetView view="pageBreakPreview" topLeftCell="A52" zoomScaleNormal="100" zoomScaleSheetLayoutView="100" workbookViewId="0">
      <selection activeCell="A75" sqref="A75:A82"/>
    </sheetView>
  </sheetViews>
  <sheetFormatPr defaultRowHeight="12.75" x14ac:dyDescent="0.2"/>
  <cols>
    <col min="1" max="1" width="59.85546875" style="4" customWidth="1"/>
    <col min="2" max="2" width="12.140625" style="4" customWidth="1"/>
    <col min="3" max="3" width="15.85546875" style="4" customWidth="1"/>
    <col min="4" max="4" width="17.7109375" style="4" customWidth="1"/>
    <col min="5" max="248" width="9.140625" style="4"/>
    <col min="249" max="249" width="59.85546875" style="4" customWidth="1"/>
    <col min="250" max="250" width="12.140625" style="4" customWidth="1"/>
    <col min="251" max="251" width="15.85546875" style="4" customWidth="1"/>
    <col min="252" max="252" width="17.7109375" style="4" customWidth="1"/>
    <col min="253" max="504" width="9.140625" style="4"/>
    <col min="505" max="505" width="59.85546875" style="4" customWidth="1"/>
    <col min="506" max="506" width="12.140625" style="4" customWidth="1"/>
    <col min="507" max="507" width="15.85546875" style="4" customWidth="1"/>
    <col min="508" max="508" width="17.7109375" style="4" customWidth="1"/>
    <col min="509" max="760" width="9.140625" style="4"/>
    <col min="761" max="761" width="59.85546875" style="4" customWidth="1"/>
    <col min="762" max="762" width="12.140625" style="4" customWidth="1"/>
    <col min="763" max="763" width="15.85546875" style="4" customWidth="1"/>
    <col min="764" max="764" width="17.7109375" style="4" customWidth="1"/>
    <col min="765" max="1016" width="9.140625" style="4"/>
    <col min="1017" max="1017" width="59.85546875" style="4" customWidth="1"/>
    <col min="1018" max="1018" width="12.140625" style="4" customWidth="1"/>
    <col min="1019" max="1019" width="15.85546875" style="4" customWidth="1"/>
    <col min="1020" max="1020" width="17.7109375" style="4" customWidth="1"/>
    <col min="1021" max="1272" width="9.140625" style="4"/>
    <col min="1273" max="1273" width="59.85546875" style="4" customWidth="1"/>
    <col min="1274" max="1274" width="12.140625" style="4" customWidth="1"/>
    <col min="1275" max="1275" width="15.85546875" style="4" customWidth="1"/>
    <col min="1276" max="1276" width="17.7109375" style="4" customWidth="1"/>
    <col min="1277" max="1528" width="9.140625" style="4"/>
    <col min="1529" max="1529" width="59.85546875" style="4" customWidth="1"/>
    <col min="1530" max="1530" width="12.140625" style="4" customWidth="1"/>
    <col min="1531" max="1531" width="15.85546875" style="4" customWidth="1"/>
    <col min="1532" max="1532" width="17.7109375" style="4" customWidth="1"/>
    <col min="1533" max="1784" width="9.140625" style="4"/>
    <col min="1785" max="1785" width="59.85546875" style="4" customWidth="1"/>
    <col min="1786" max="1786" width="12.140625" style="4" customWidth="1"/>
    <col min="1787" max="1787" width="15.85546875" style="4" customWidth="1"/>
    <col min="1788" max="1788" width="17.7109375" style="4" customWidth="1"/>
    <col min="1789" max="2040" width="9.140625" style="4"/>
    <col min="2041" max="2041" width="59.85546875" style="4" customWidth="1"/>
    <col min="2042" max="2042" width="12.140625" style="4" customWidth="1"/>
    <col min="2043" max="2043" width="15.85546875" style="4" customWidth="1"/>
    <col min="2044" max="2044" width="17.7109375" style="4" customWidth="1"/>
    <col min="2045" max="2296" width="9.140625" style="4"/>
    <col min="2297" max="2297" width="59.85546875" style="4" customWidth="1"/>
    <col min="2298" max="2298" width="12.140625" style="4" customWidth="1"/>
    <col min="2299" max="2299" width="15.85546875" style="4" customWidth="1"/>
    <col min="2300" max="2300" width="17.7109375" style="4" customWidth="1"/>
    <col min="2301" max="2552" width="9.140625" style="4"/>
    <col min="2553" max="2553" width="59.85546875" style="4" customWidth="1"/>
    <col min="2554" max="2554" width="12.140625" style="4" customWidth="1"/>
    <col min="2555" max="2555" width="15.85546875" style="4" customWidth="1"/>
    <col min="2556" max="2556" width="17.7109375" style="4" customWidth="1"/>
    <col min="2557" max="2808" width="9.140625" style="4"/>
    <col min="2809" max="2809" width="59.85546875" style="4" customWidth="1"/>
    <col min="2810" max="2810" width="12.140625" style="4" customWidth="1"/>
    <col min="2811" max="2811" width="15.85546875" style="4" customWidth="1"/>
    <col min="2812" max="2812" width="17.7109375" style="4" customWidth="1"/>
    <col min="2813" max="3064" width="9.140625" style="4"/>
    <col min="3065" max="3065" width="59.85546875" style="4" customWidth="1"/>
    <col min="3066" max="3066" width="12.140625" style="4" customWidth="1"/>
    <col min="3067" max="3067" width="15.85546875" style="4" customWidth="1"/>
    <col min="3068" max="3068" width="17.7109375" style="4" customWidth="1"/>
    <col min="3069" max="3320" width="9.140625" style="4"/>
    <col min="3321" max="3321" width="59.85546875" style="4" customWidth="1"/>
    <col min="3322" max="3322" width="12.140625" style="4" customWidth="1"/>
    <col min="3323" max="3323" width="15.85546875" style="4" customWidth="1"/>
    <col min="3324" max="3324" width="17.7109375" style="4" customWidth="1"/>
    <col min="3325" max="3576" width="9.140625" style="4"/>
    <col min="3577" max="3577" width="59.85546875" style="4" customWidth="1"/>
    <col min="3578" max="3578" width="12.140625" style="4" customWidth="1"/>
    <col min="3579" max="3579" width="15.85546875" style="4" customWidth="1"/>
    <col min="3580" max="3580" width="17.7109375" style="4" customWidth="1"/>
    <col min="3581" max="3832" width="9.140625" style="4"/>
    <col min="3833" max="3833" width="59.85546875" style="4" customWidth="1"/>
    <col min="3834" max="3834" width="12.140625" style="4" customWidth="1"/>
    <col min="3835" max="3835" width="15.85546875" style="4" customWidth="1"/>
    <col min="3836" max="3836" width="17.7109375" style="4" customWidth="1"/>
    <col min="3837" max="4088" width="9.140625" style="4"/>
    <col min="4089" max="4089" width="59.85546875" style="4" customWidth="1"/>
    <col min="4090" max="4090" width="12.140625" style="4" customWidth="1"/>
    <col min="4091" max="4091" width="15.85546875" style="4" customWidth="1"/>
    <col min="4092" max="4092" width="17.7109375" style="4" customWidth="1"/>
    <col min="4093" max="4344" width="9.140625" style="4"/>
    <col min="4345" max="4345" width="59.85546875" style="4" customWidth="1"/>
    <col min="4346" max="4346" width="12.140625" style="4" customWidth="1"/>
    <col min="4347" max="4347" width="15.85546875" style="4" customWidth="1"/>
    <col min="4348" max="4348" width="17.7109375" style="4" customWidth="1"/>
    <col min="4349" max="4600" width="9.140625" style="4"/>
    <col min="4601" max="4601" width="59.85546875" style="4" customWidth="1"/>
    <col min="4602" max="4602" width="12.140625" style="4" customWidth="1"/>
    <col min="4603" max="4603" width="15.85546875" style="4" customWidth="1"/>
    <col min="4604" max="4604" width="17.7109375" style="4" customWidth="1"/>
    <col min="4605" max="4856" width="9.140625" style="4"/>
    <col min="4857" max="4857" width="59.85546875" style="4" customWidth="1"/>
    <col min="4858" max="4858" width="12.140625" style="4" customWidth="1"/>
    <col min="4859" max="4859" width="15.85546875" style="4" customWidth="1"/>
    <col min="4860" max="4860" width="17.7109375" style="4" customWidth="1"/>
    <col min="4861" max="5112" width="9.140625" style="4"/>
    <col min="5113" max="5113" width="59.85546875" style="4" customWidth="1"/>
    <col min="5114" max="5114" width="12.140625" style="4" customWidth="1"/>
    <col min="5115" max="5115" width="15.85546875" style="4" customWidth="1"/>
    <col min="5116" max="5116" width="17.7109375" style="4" customWidth="1"/>
    <col min="5117" max="5368" width="9.140625" style="4"/>
    <col min="5369" max="5369" width="59.85546875" style="4" customWidth="1"/>
    <col min="5370" max="5370" width="12.140625" style="4" customWidth="1"/>
    <col min="5371" max="5371" width="15.85546875" style="4" customWidth="1"/>
    <col min="5372" max="5372" width="17.7109375" style="4" customWidth="1"/>
    <col min="5373" max="5624" width="9.140625" style="4"/>
    <col min="5625" max="5625" width="59.85546875" style="4" customWidth="1"/>
    <col min="5626" max="5626" width="12.140625" style="4" customWidth="1"/>
    <col min="5627" max="5627" width="15.85546875" style="4" customWidth="1"/>
    <col min="5628" max="5628" width="17.7109375" style="4" customWidth="1"/>
    <col min="5629" max="5880" width="9.140625" style="4"/>
    <col min="5881" max="5881" width="59.85546875" style="4" customWidth="1"/>
    <col min="5882" max="5882" width="12.140625" style="4" customWidth="1"/>
    <col min="5883" max="5883" width="15.85546875" style="4" customWidth="1"/>
    <col min="5884" max="5884" width="17.7109375" style="4" customWidth="1"/>
    <col min="5885" max="6136" width="9.140625" style="4"/>
    <col min="6137" max="6137" width="59.85546875" style="4" customWidth="1"/>
    <col min="6138" max="6138" width="12.140625" style="4" customWidth="1"/>
    <col min="6139" max="6139" width="15.85546875" style="4" customWidth="1"/>
    <col min="6140" max="6140" width="17.7109375" style="4" customWidth="1"/>
    <col min="6141" max="6392" width="9.140625" style="4"/>
    <col min="6393" max="6393" width="59.85546875" style="4" customWidth="1"/>
    <col min="6394" max="6394" width="12.140625" style="4" customWidth="1"/>
    <col min="6395" max="6395" width="15.85546875" style="4" customWidth="1"/>
    <col min="6396" max="6396" width="17.7109375" style="4" customWidth="1"/>
    <col min="6397" max="6648" width="9.140625" style="4"/>
    <col min="6649" max="6649" width="59.85546875" style="4" customWidth="1"/>
    <col min="6650" max="6650" width="12.140625" style="4" customWidth="1"/>
    <col min="6651" max="6651" width="15.85546875" style="4" customWidth="1"/>
    <col min="6652" max="6652" width="17.7109375" style="4" customWidth="1"/>
    <col min="6653" max="6904" width="9.140625" style="4"/>
    <col min="6905" max="6905" width="59.85546875" style="4" customWidth="1"/>
    <col min="6906" max="6906" width="12.140625" style="4" customWidth="1"/>
    <col min="6907" max="6907" width="15.85546875" style="4" customWidth="1"/>
    <col min="6908" max="6908" width="17.7109375" style="4" customWidth="1"/>
    <col min="6909" max="7160" width="9.140625" style="4"/>
    <col min="7161" max="7161" width="59.85546875" style="4" customWidth="1"/>
    <col min="7162" max="7162" width="12.140625" style="4" customWidth="1"/>
    <col min="7163" max="7163" width="15.85546875" style="4" customWidth="1"/>
    <col min="7164" max="7164" width="17.7109375" style="4" customWidth="1"/>
    <col min="7165" max="7416" width="9.140625" style="4"/>
    <col min="7417" max="7417" width="59.85546875" style="4" customWidth="1"/>
    <col min="7418" max="7418" width="12.140625" style="4" customWidth="1"/>
    <col min="7419" max="7419" width="15.85546875" style="4" customWidth="1"/>
    <col min="7420" max="7420" width="17.7109375" style="4" customWidth="1"/>
    <col min="7421" max="7672" width="9.140625" style="4"/>
    <col min="7673" max="7673" width="59.85546875" style="4" customWidth="1"/>
    <col min="7674" max="7674" width="12.140625" style="4" customWidth="1"/>
    <col min="7675" max="7675" width="15.85546875" style="4" customWidth="1"/>
    <col min="7676" max="7676" width="17.7109375" style="4" customWidth="1"/>
    <col min="7677" max="7928" width="9.140625" style="4"/>
    <col min="7929" max="7929" width="59.85546875" style="4" customWidth="1"/>
    <col min="7930" max="7930" width="12.140625" style="4" customWidth="1"/>
    <col min="7931" max="7931" width="15.85546875" style="4" customWidth="1"/>
    <col min="7932" max="7932" width="17.7109375" style="4" customWidth="1"/>
    <col min="7933" max="8184" width="9.140625" style="4"/>
    <col min="8185" max="8185" width="59.85546875" style="4" customWidth="1"/>
    <col min="8186" max="8186" width="12.140625" style="4" customWidth="1"/>
    <col min="8187" max="8187" width="15.85546875" style="4" customWidth="1"/>
    <col min="8188" max="8188" width="17.7109375" style="4" customWidth="1"/>
    <col min="8189" max="8440" width="9.140625" style="4"/>
    <col min="8441" max="8441" width="59.85546875" style="4" customWidth="1"/>
    <col min="8442" max="8442" width="12.140625" style="4" customWidth="1"/>
    <col min="8443" max="8443" width="15.85546875" style="4" customWidth="1"/>
    <col min="8444" max="8444" width="17.7109375" style="4" customWidth="1"/>
    <col min="8445" max="8696" width="9.140625" style="4"/>
    <col min="8697" max="8697" width="59.85546875" style="4" customWidth="1"/>
    <col min="8698" max="8698" width="12.140625" style="4" customWidth="1"/>
    <col min="8699" max="8699" width="15.85546875" style="4" customWidth="1"/>
    <col min="8700" max="8700" width="17.7109375" style="4" customWidth="1"/>
    <col min="8701" max="8952" width="9.140625" style="4"/>
    <col min="8953" max="8953" width="59.85546875" style="4" customWidth="1"/>
    <col min="8954" max="8954" width="12.140625" style="4" customWidth="1"/>
    <col min="8955" max="8955" width="15.85546875" style="4" customWidth="1"/>
    <col min="8956" max="8956" width="17.7109375" style="4" customWidth="1"/>
    <col min="8957" max="9208" width="9.140625" style="4"/>
    <col min="9209" max="9209" width="59.85546875" style="4" customWidth="1"/>
    <col min="9210" max="9210" width="12.140625" style="4" customWidth="1"/>
    <col min="9211" max="9211" width="15.85546875" style="4" customWidth="1"/>
    <col min="9212" max="9212" width="17.7109375" style="4" customWidth="1"/>
    <col min="9213" max="9464" width="9.140625" style="4"/>
    <col min="9465" max="9465" width="59.85546875" style="4" customWidth="1"/>
    <col min="9466" max="9466" width="12.140625" style="4" customWidth="1"/>
    <col min="9467" max="9467" width="15.85546875" style="4" customWidth="1"/>
    <col min="9468" max="9468" width="17.7109375" style="4" customWidth="1"/>
    <col min="9469" max="9720" width="9.140625" style="4"/>
    <col min="9721" max="9721" width="59.85546875" style="4" customWidth="1"/>
    <col min="9722" max="9722" width="12.140625" style="4" customWidth="1"/>
    <col min="9723" max="9723" width="15.85546875" style="4" customWidth="1"/>
    <col min="9724" max="9724" width="17.7109375" style="4" customWidth="1"/>
    <col min="9725" max="9976" width="9.140625" style="4"/>
    <col min="9977" max="9977" width="59.85546875" style="4" customWidth="1"/>
    <col min="9978" max="9978" width="12.140625" style="4" customWidth="1"/>
    <col min="9979" max="9979" width="15.85546875" style="4" customWidth="1"/>
    <col min="9980" max="9980" width="17.7109375" style="4" customWidth="1"/>
    <col min="9981" max="10232" width="9.140625" style="4"/>
    <col min="10233" max="10233" width="59.85546875" style="4" customWidth="1"/>
    <col min="10234" max="10234" width="12.140625" style="4" customWidth="1"/>
    <col min="10235" max="10235" width="15.85546875" style="4" customWidth="1"/>
    <col min="10236" max="10236" width="17.7109375" style="4" customWidth="1"/>
    <col min="10237" max="10488" width="9.140625" style="4"/>
    <col min="10489" max="10489" width="59.85546875" style="4" customWidth="1"/>
    <col min="10490" max="10490" width="12.140625" style="4" customWidth="1"/>
    <col min="10491" max="10491" width="15.85546875" style="4" customWidth="1"/>
    <col min="10492" max="10492" width="17.7109375" style="4" customWidth="1"/>
    <col min="10493" max="10744" width="9.140625" style="4"/>
    <col min="10745" max="10745" width="59.85546875" style="4" customWidth="1"/>
    <col min="10746" max="10746" width="12.140625" style="4" customWidth="1"/>
    <col min="10747" max="10747" width="15.85546875" style="4" customWidth="1"/>
    <col min="10748" max="10748" width="17.7109375" style="4" customWidth="1"/>
    <col min="10749" max="11000" width="9.140625" style="4"/>
    <col min="11001" max="11001" width="59.85546875" style="4" customWidth="1"/>
    <col min="11002" max="11002" width="12.140625" style="4" customWidth="1"/>
    <col min="11003" max="11003" width="15.85546875" style="4" customWidth="1"/>
    <col min="11004" max="11004" width="17.7109375" style="4" customWidth="1"/>
    <col min="11005" max="11256" width="9.140625" style="4"/>
    <col min="11257" max="11257" width="59.85546875" style="4" customWidth="1"/>
    <col min="11258" max="11258" width="12.140625" style="4" customWidth="1"/>
    <col min="11259" max="11259" width="15.85546875" style="4" customWidth="1"/>
    <col min="11260" max="11260" width="17.7109375" style="4" customWidth="1"/>
    <col min="11261" max="11512" width="9.140625" style="4"/>
    <col min="11513" max="11513" width="59.85546875" style="4" customWidth="1"/>
    <col min="11514" max="11514" width="12.140625" style="4" customWidth="1"/>
    <col min="11515" max="11515" width="15.85546875" style="4" customWidth="1"/>
    <col min="11516" max="11516" width="17.7109375" style="4" customWidth="1"/>
    <col min="11517" max="11768" width="9.140625" style="4"/>
    <col min="11769" max="11769" width="59.85546875" style="4" customWidth="1"/>
    <col min="11770" max="11770" width="12.140625" style="4" customWidth="1"/>
    <col min="11771" max="11771" width="15.85546875" style="4" customWidth="1"/>
    <col min="11772" max="11772" width="17.7109375" style="4" customWidth="1"/>
    <col min="11773" max="12024" width="9.140625" style="4"/>
    <col min="12025" max="12025" width="59.85546875" style="4" customWidth="1"/>
    <col min="12026" max="12026" width="12.140625" style="4" customWidth="1"/>
    <col min="12027" max="12027" width="15.85546875" style="4" customWidth="1"/>
    <col min="12028" max="12028" width="17.7109375" style="4" customWidth="1"/>
    <col min="12029" max="12280" width="9.140625" style="4"/>
    <col min="12281" max="12281" width="59.85546875" style="4" customWidth="1"/>
    <col min="12282" max="12282" width="12.140625" style="4" customWidth="1"/>
    <col min="12283" max="12283" width="15.85546875" style="4" customWidth="1"/>
    <col min="12284" max="12284" width="17.7109375" style="4" customWidth="1"/>
    <col min="12285" max="12536" width="9.140625" style="4"/>
    <col min="12537" max="12537" width="59.85546875" style="4" customWidth="1"/>
    <col min="12538" max="12538" width="12.140625" style="4" customWidth="1"/>
    <col min="12539" max="12539" width="15.85546875" style="4" customWidth="1"/>
    <col min="12540" max="12540" width="17.7109375" style="4" customWidth="1"/>
    <col min="12541" max="12792" width="9.140625" style="4"/>
    <col min="12793" max="12793" width="59.85546875" style="4" customWidth="1"/>
    <col min="12794" max="12794" width="12.140625" style="4" customWidth="1"/>
    <col min="12795" max="12795" width="15.85546875" style="4" customWidth="1"/>
    <col min="12796" max="12796" width="17.7109375" style="4" customWidth="1"/>
    <col min="12797" max="13048" width="9.140625" style="4"/>
    <col min="13049" max="13049" width="59.85546875" style="4" customWidth="1"/>
    <col min="13050" max="13050" width="12.140625" style="4" customWidth="1"/>
    <col min="13051" max="13051" width="15.85546875" style="4" customWidth="1"/>
    <col min="13052" max="13052" width="17.7109375" style="4" customWidth="1"/>
    <col min="13053" max="13304" width="9.140625" style="4"/>
    <col min="13305" max="13305" width="59.85546875" style="4" customWidth="1"/>
    <col min="13306" max="13306" width="12.140625" style="4" customWidth="1"/>
    <col min="13307" max="13307" width="15.85546875" style="4" customWidth="1"/>
    <col min="13308" max="13308" width="17.7109375" style="4" customWidth="1"/>
    <col min="13309" max="13560" width="9.140625" style="4"/>
    <col min="13561" max="13561" width="59.85546875" style="4" customWidth="1"/>
    <col min="13562" max="13562" width="12.140625" style="4" customWidth="1"/>
    <col min="13563" max="13563" width="15.85546875" style="4" customWidth="1"/>
    <col min="13564" max="13564" width="17.7109375" style="4" customWidth="1"/>
    <col min="13565" max="13816" width="9.140625" style="4"/>
    <col min="13817" max="13817" width="59.85546875" style="4" customWidth="1"/>
    <col min="13818" max="13818" width="12.140625" style="4" customWidth="1"/>
    <col min="13819" max="13819" width="15.85546875" style="4" customWidth="1"/>
    <col min="13820" max="13820" width="17.7109375" style="4" customWidth="1"/>
    <col min="13821" max="14072" width="9.140625" style="4"/>
    <col min="14073" max="14073" width="59.85546875" style="4" customWidth="1"/>
    <col min="14074" max="14074" width="12.140625" style="4" customWidth="1"/>
    <col min="14075" max="14075" width="15.85546875" style="4" customWidth="1"/>
    <col min="14076" max="14076" width="17.7109375" style="4" customWidth="1"/>
    <col min="14077" max="14328" width="9.140625" style="4"/>
    <col min="14329" max="14329" width="59.85546875" style="4" customWidth="1"/>
    <col min="14330" max="14330" width="12.140625" style="4" customWidth="1"/>
    <col min="14331" max="14331" width="15.85546875" style="4" customWidth="1"/>
    <col min="14332" max="14332" width="17.7109375" style="4" customWidth="1"/>
    <col min="14333" max="14584" width="9.140625" style="4"/>
    <col min="14585" max="14585" width="59.85546875" style="4" customWidth="1"/>
    <col min="14586" max="14586" width="12.140625" style="4" customWidth="1"/>
    <col min="14587" max="14587" width="15.85546875" style="4" customWidth="1"/>
    <col min="14588" max="14588" width="17.7109375" style="4" customWidth="1"/>
    <col min="14589" max="14840" width="9.140625" style="4"/>
    <col min="14841" max="14841" width="59.85546875" style="4" customWidth="1"/>
    <col min="14842" max="14842" width="12.140625" style="4" customWidth="1"/>
    <col min="14843" max="14843" width="15.85546875" style="4" customWidth="1"/>
    <col min="14844" max="14844" width="17.7109375" style="4" customWidth="1"/>
    <col min="14845" max="15096" width="9.140625" style="4"/>
    <col min="15097" max="15097" width="59.85546875" style="4" customWidth="1"/>
    <col min="15098" max="15098" width="12.140625" style="4" customWidth="1"/>
    <col min="15099" max="15099" width="15.85546875" style="4" customWidth="1"/>
    <col min="15100" max="15100" width="17.7109375" style="4" customWidth="1"/>
    <col min="15101" max="15352" width="9.140625" style="4"/>
    <col min="15353" max="15353" width="59.85546875" style="4" customWidth="1"/>
    <col min="15354" max="15354" width="12.140625" style="4" customWidth="1"/>
    <col min="15355" max="15355" width="15.85546875" style="4" customWidth="1"/>
    <col min="15356" max="15356" width="17.7109375" style="4" customWidth="1"/>
    <col min="15357" max="15608" width="9.140625" style="4"/>
    <col min="15609" max="15609" width="59.85546875" style="4" customWidth="1"/>
    <col min="15610" max="15610" width="12.140625" style="4" customWidth="1"/>
    <col min="15611" max="15611" width="15.85546875" style="4" customWidth="1"/>
    <col min="15612" max="15612" width="17.7109375" style="4" customWidth="1"/>
    <col min="15613" max="15864" width="9.140625" style="4"/>
    <col min="15865" max="15865" width="59.85546875" style="4" customWidth="1"/>
    <col min="15866" max="15866" width="12.140625" style="4" customWidth="1"/>
    <col min="15867" max="15867" width="15.85546875" style="4" customWidth="1"/>
    <col min="15868" max="15868" width="17.7109375" style="4" customWidth="1"/>
    <col min="15869" max="16120" width="9.140625" style="4"/>
    <col min="16121" max="16121" width="59.85546875" style="4" customWidth="1"/>
    <col min="16122" max="16122" width="12.140625" style="4" customWidth="1"/>
    <col min="16123" max="16123" width="15.85546875" style="4" customWidth="1"/>
    <col min="16124" max="16124" width="17.7109375" style="4" customWidth="1"/>
    <col min="16125" max="16384" width="9.140625" style="4"/>
  </cols>
  <sheetData>
    <row r="1" spans="1:4" ht="48.75" customHeight="1" x14ac:dyDescent="0.2">
      <c r="A1" s="1"/>
      <c r="B1" s="1"/>
      <c r="C1" s="85" t="s">
        <v>81</v>
      </c>
      <c r="D1" s="86"/>
    </row>
    <row r="2" spans="1:4" ht="21" customHeight="1" x14ac:dyDescent="0.2">
      <c r="A2" s="1"/>
      <c r="B2" s="1"/>
      <c r="C2" s="5"/>
      <c r="D2" s="6" t="s">
        <v>82</v>
      </c>
    </row>
    <row r="3" spans="1:4" x14ac:dyDescent="0.2">
      <c r="A3" s="87" t="s">
        <v>36</v>
      </c>
      <c r="B3" s="87"/>
      <c r="C3" s="87"/>
      <c r="D3" s="87"/>
    </row>
    <row r="4" spans="1:4" x14ac:dyDescent="0.2">
      <c r="A4" s="88" t="s">
        <v>83</v>
      </c>
      <c r="B4" s="88"/>
      <c r="C4" s="88"/>
      <c r="D4" s="88"/>
    </row>
    <row r="5" spans="1:4" x14ac:dyDescent="0.2">
      <c r="A5" s="89" t="s">
        <v>84</v>
      </c>
      <c r="B5" s="89"/>
      <c r="C5" s="89"/>
      <c r="D5" s="89"/>
    </row>
    <row r="6" spans="1:4" x14ac:dyDescent="0.2">
      <c r="A6" s="90" t="s">
        <v>173</v>
      </c>
      <c r="B6" s="90"/>
      <c r="C6" s="90"/>
      <c r="D6" s="90"/>
    </row>
    <row r="7" spans="1:4" s="9" customFormat="1" x14ac:dyDescent="0.2">
      <c r="A7" s="7"/>
      <c r="B7" s="7"/>
      <c r="C7" s="7"/>
      <c r="D7" s="8" t="s">
        <v>85</v>
      </c>
    </row>
    <row r="8" spans="1:4" ht="38.25" x14ac:dyDescent="0.2">
      <c r="A8" s="2" t="s">
        <v>0</v>
      </c>
      <c r="B8" s="2" t="s">
        <v>1</v>
      </c>
      <c r="C8" s="2" t="s">
        <v>2</v>
      </c>
      <c r="D8" s="2" t="s">
        <v>3</v>
      </c>
    </row>
    <row r="9" spans="1:4" x14ac:dyDescent="0.2">
      <c r="A9" s="3">
        <v>1</v>
      </c>
      <c r="B9" s="3">
        <v>2</v>
      </c>
      <c r="C9" s="3">
        <v>3</v>
      </c>
      <c r="D9" s="3">
        <v>4</v>
      </c>
    </row>
    <row r="10" spans="1:4" x14ac:dyDescent="0.2">
      <c r="A10" s="10" t="s">
        <v>4</v>
      </c>
      <c r="B10" s="11"/>
      <c r="C10" s="12"/>
      <c r="D10" s="12"/>
    </row>
    <row r="11" spans="1:4" x14ac:dyDescent="0.2">
      <c r="A11" s="13" t="s">
        <v>5</v>
      </c>
      <c r="B11" s="14">
        <v>1</v>
      </c>
      <c r="C11" s="15">
        <f>SUM(C13:C14)</f>
        <v>171459</v>
      </c>
      <c r="D11" s="16">
        <v>106627</v>
      </c>
    </row>
    <row r="12" spans="1:4" s="78" customFormat="1" x14ac:dyDescent="0.2">
      <c r="A12" s="13" t="s">
        <v>129</v>
      </c>
      <c r="B12" s="14"/>
      <c r="C12" s="15"/>
      <c r="D12" s="16"/>
    </row>
    <row r="13" spans="1:4" s="78" customFormat="1" x14ac:dyDescent="0.2">
      <c r="A13" s="13" t="s">
        <v>130</v>
      </c>
      <c r="B13" s="14" t="s">
        <v>123</v>
      </c>
      <c r="C13" s="15">
        <v>89</v>
      </c>
      <c r="D13" s="16">
        <v>219</v>
      </c>
    </row>
    <row r="14" spans="1:4" s="78" customFormat="1" ht="25.5" x14ac:dyDescent="0.2">
      <c r="A14" s="13" t="s">
        <v>131</v>
      </c>
      <c r="B14" s="14" t="s">
        <v>124</v>
      </c>
      <c r="C14" s="15">
        <v>171370</v>
      </c>
      <c r="D14" s="16">
        <v>106408</v>
      </c>
    </row>
    <row r="15" spans="1:4" x14ac:dyDescent="0.2">
      <c r="A15" s="17" t="s">
        <v>6</v>
      </c>
      <c r="B15" s="14">
        <v>2</v>
      </c>
      <c r="C15" s="15"/>
      <c r="D15" s="18"/>
    </row>
    <row r="16" spans="1:4" ht="25.5" x14ac:dyDescent="0.2">
      <c r="A16" s="17" t="s">
        <v>86</v>
      </c>
      <c r="B16" s="14">
        <v>3</v>
      </c>
      <c r="C16" s="15">
        <v>3529800</v>
      </c>
      <c r="D16" s="18">
        <v>1262779</v>
      </c>
    </row>
    <row r="17" spans="1:4" x14ac:dyDescent="0.2">
      <c r="A17" s="17" t="s">
        <v>7</v>
      </c>
      <c r="B17" s="19" t="s">
        <v>87</v>
      </c>
      <c r="C17" s="15"/>
      <c r="D17" s="18"/>
    </row>
    <row r="18" spans="1:4" ht="25.5" x14ac:dyDescent="0.2">
      <c r="A18" s="17" t="s">
        <v>8</v>
      </c>
      <c r="B18" s="14">
        <v>5</v>
      </c>
      <c r="C18" s="15">
        <v>88565</v>
      </c>
      <c r="D18" s="16">
        <v>89319</v>
      </c>
    </row>
    <row r="19" spans="1:4" x14ac:dyDescent="0.2">
      <c r="A19" s="17" t="s">
        <v>9</v>
      </c>
      <c r="B19" s="14">
        <v>6</v>
      </c>
      <c r="C19" s="15">
        <v>12565</v>
      </c>
      <c r="D19" s="16">
        <v>29818</v>
      </c>
    </row>
    <row r="20" spans="1:4" x14ac:dyDescent="0.2">
      <c r="A20" s="17" t="s">
        <v>88</v>
      </c>
      <c r="B20" s="14">
        <v>7</v>
      </c>
      <c r="C20" s="15"/>
      <c r="D20" s="18"/>
    </row>
    <row r="21" spans="1:4" x14ac:dyDescent="0.2">
      <c r="A21" s="17" t="s">
        <v>34</v>
      </c>
      <c r="B21" s="14"/>
      <c r="C21" s="15"/>
      <c r="D21" s="16"/>
    </row>
    <row r="22" spans="1:4" x14ac:dyDescent="0.2">
      <c r="A22" s="17" t="s">
        <v>89</v>
      </c>
      <c r="B22" s="14"/>
      <c r="C22" s="15"/>
      <c r="D22" s="16"/>
    </row>
    <row r="23" spans="1:4" x14ac:dyDescent="0.2">
      <c r="A23" s="17" t="s">
        <v>90</v>
      </c>
      <c r="B23" s="19"/>
      <c r="C23" s="15"/>
      <c r="D23" s="18"/>
    </row>
    <row r="24" spans="1:4" ht="25.5" x14ac:dyDescent="0.2">
      <c r="A24" s="17" t="s">
        <v>11</v>
      </c>
      <c r="B24" s="19" t="s">
        <v>91</v>
      </c>
      <c r="C24" s="15">
        <v>489494</v>
      </c>
      <c r="D24" s="18">
        <v>1681111</v>
      </c>
    </row>
    <row r="25" spans="1:4" x14ac:dyDescent="0.2">
      <c r="A25" s="17" t="s">
        <v>12</v>
      </c>
      <c r="B25" s="14">
        <v>9</v>
      </c>
      <c r="C25" s="15"/>
      <c r="D25" s="16">
        <v>156001</v>
      </c>
    </row>
    <row r="26" spans="1:4" x14ac:dyDescent="0.2">
      <c r="A26" s="17" t="s">
        <v>13</v>
      </c>
      <c r="B26" s="14">
        <v>10</v>
      </c>
      <c r="C26" s="15"/>
      <c r="D26" s="16"/>
    </row>
    <row r="27" spans="1:4" ht="25.5" x14ac:dyDescent="0.2">
      <c r="A27" s="17" t="s">
        <v>14</v>
      </c>
      <c r="B27" s="14">
        <v>11</v>
      </c>
      <c r="C27" s="15"/>
      <c r="D27" s="16"/>
    </row>
    <row r="28" spans="1:4" x14ac:dyDescent="0.2">
      <c r="A28" s="17" t="s">
        <v>92</v>
      </c>
      <c r="B28" s="14">
        <v>12</v>
      </c>
      <c r="C28" s="15"/>
      <c r="D28" s="16"/>
    </row>
    <row r="29" spans="1:4" x14ac:dyDescent="0.2">
      <c r="A29" s="17" t="s">
        <v>15</v>
      </c>
      <c r="B29" s="14">
        <v>13</v>
      </c>
      <c r="C29" s="15"/>
      <c r="D29" s="16"/>
    </row>
    <row r="30" spans="1:4" ht="25.5" x14ac:dyDescent="0.2">
      <c r="A30" s="17" t="s">
        <v>16</v>
      </c>
      <c r="B30" s="14">
        <v>14</v>
      </c>
      <c r="C30" s="15">
        <v>4832</v>
      </c>
      <c r="D30" s="16">
        <v>4832</v>
      </c>
    </row>
    <row r="31" spans="1:4" x14ac:dyDescent="0.2">
      <c r="A31" s="17" t="s">
        <v>17</v>
      </c>
      <c r="B31" s="14">
        <v>15</v>
      </c>
      <c r="C31" s="15">
        <v>573</v>
      </c>
      <c r="D31" s="16">
        <v>531</v>
      </c>
    </row>
    <row r="32" spans="1:4" ht="25.5" x14ac:dyDescent="0.2">
      <c r="A32" s="17" t="s">
        <v>18</v>
      </c>
      <c r="B32" s="14">
        <v>16</v>
      </c>
      <c r="C32" s="15"/>
      <c r="D32" s="16"/>
    </row>
    <row r="33" spans="1:4" ht="25.5" x14ac:dyDescent="0.2">
      <c r="A33" s="17" t="s">
        <v>19</v>
      </c>
      <c r="B33" s="14">
        <v>17</v>
      </c>
      <c r="C33" s="15">
        <v>4458</v>
      </c>
      <c r="D33" s="16">
        <v>4772</v>
      </c>
    </row>
    <row r="34" spans="1:4" x14ac:dyDescent="0.2">
      <c r="A34" s="20" t="s">
        <v>20</v>
      </c>
      <c r="B34" s="14">
        <v>18</v>
      </c>
      <c r="C34" s="15">
        <v>27462</v>
      </c>
      <c r="D34" s="16">
        <v>28589</v>
      </c>
    </row>
    <row r="35" spans="1:4" x14ac:dyDescent="0.2">
      <c r="A35" s="17" t="s">
        <v>93</v>
      </c>
      <c r="B35" s="14">
        <v>19</v>
      </c>
      <c r="C35" s="15">
        <v>0</v>
      </c>
      <c r="D35" s="16"/>
    </row>
    <row r="36" spans="1:4" x14ac:dyDescent="0.2">
      <c r="A36" s="17" t="s">
        <v>94</v>
      </c>
      <c r="B36" s="14">
        <v>20</v>
      </c>
      <c r="C36" s="15"/>
      <c r="D36" s="16"/>
    </row>
    <row r="37" spans="1:4" x14ac:dyDescent="0.2">
      <c r="A37" s="17" t="s">
        <v>21</v>
      </c>
      <c r="B37" s="14">
        <v>21</v>
      </c>
      <c r="C37" s="15">
        <v>48294</v>
      </c>
      <c r="D37" s="16">
        <v>15777</v>
      </c>
    </row>
    <row r="38" spans="1:4" x14ac:dyDescent="0.2">
      <c r="A38" s="21" t="s">
        <v>95</v>
      </c>
      <c r="B38" s="80">
        <v>22</v>
      </c>
      <c r="C38" s="22">
        <f>SUM(C16:C37,C11)</f>
        <v>4377502</v>
      </c>
      <c r="D38" s="22">
        <f>SUM(D16:D37,D11)</f>
        <v>3380156</v>
      </c>
    </row>
    <row r="39" spans="1:4" x14ac:dyDescent="0.2">
      <c r="A39" s="23"/>
      <c r="B39" s="14"/>
      <c r="C39" s="22"/>
      <c r="D39" s="22"/>
    </row>
    <row r="40" spans="1:4" x14ac:dyDescent="0.2">
      <c r="A40" s="24" t="s">
        <v>22</v>
      </c>
      <c r="B40" s="14"/>
      <c r="C40" s="25"/>
      <c r="D40" s="25"/>
    </row>
    <row r="41" spans="1:4" x14ac:dyDescent="0.2">
      <c r="A41" s="26" t="s">
        <v>96</v>
      </c>
      <c r="B41" s="14">
        <v>23</v>
      </c>
      <c r="C41" s="15"/>
      <c r="D41" s="15"/>
    </row>
    <row r="42" spans="1:4" x14ac:dyDescent="0.2">
      <c r="A42" s="17" t="s">
        <v>7</v>
      </c>
      <c r="B42" s="14">
        <v>24</v>
      </c>
      <c r="C42" s="15"/>
      <c r="D42" s="15"/>
    </row>
    <row r="43" spans="1:4" x14ac:dyDescent="0.2">
      <c r="A43" s="26" t="s">
        <v>23</v>
      </c>
      <c r="B43" s="14">
        <v>25</v>
      </c>
      <c r="C43" s="15"/>
      <c r="D43" s="15"/>
    </row>
    <row r="44" spans="1:4" x14ac:dyDescent="0.2">
      <c r="A44" s="17" t="s">
        <v>97</v>
      </c>
      <c r="B44" s="14">
        <v>26</v>
      </c>
      <c r="C44" s="15"/>
      <c r="D44" s="27"/>
    </row>
    <row r="45" spans="1:4" x14ac:dyDescent="0.2">
      <c r="A45" s="26" t="s">
        <v>24</v>
      </c>
      <c r="B45" s="14">
        <v>27</v>
      </c>
      <c r="C45" s="15"/>
      <c r="D45" s="27"/>
    </row>
    <row r="46" spans="1:4" x14ac:dyDescent="0.2">
      <c r="A46" s="26" t="s">
        <v>25</v>
      </c>
      <c r="B46" s="14">
        <v>28</v>
      </c>
      <c r="C46" s="15">
        <v>4335</v>
      </c>
      <c r="D46" s="15">
        <v>3780</v>
      </c>
    </row>
    <row r="47" spans="1:4" x14ac:dyDescent="0.2">
      <c r="A47" s="13" t="s">
        <v>98</v>
      </c>
      <c r="B47" s="14">
        <v>29</v>
      </c>
      <c r="C47" s="15">
        <v>3024</v>
      </c>
      <c r="D47" s="16">
        <v>2081</v>
      </c>
    </row>
    <row r="48" spans="1:4" x14ac:dyDescent="0.2">
      <c r="A48" s="13" t="s">
        <v>26</v>
      </c>
      <c r="B48" s="14">
        <v>30</v>
      </c>
      <c r="C48" s="15"/>
      <c r="D48" s="16"/>
    </row>
    <row r="49" spans="1:4" x14ac:dyDescent="0.2">
      <c r="A49" s="13" t="s">
        <v>27</v>
      </c>
      <c r="B49" s="14">
        <v>31</v>
      </c>
      <c r="C49" s="15"/>
      <c r="D49" s="18"/>
    </row>
    <row r="50" spans="1:4" x14ac:dyDescent="0.2">
      <c r="A50" s="17" t="s">
        <v>99</v>
      </c>
      <c r="B50" s="28" t="s">
        <v>100</v>
      </c>
      <c r="C50" s="15">
        <v>199610</v>
      </c>
      <c r="D50" s="16">
        <v>43572</v>
      </c>
    </row>
    <row r="51" spans="1:4" x14ac:dyDescent="0.2">
      <c r="A51" s="17" t="s">
        <v>101</v>
      </c>
      <c r="B51" s="28" t="s">
        <v>102</v>
      </c>
      <c r="C51" s="15">
        <v>624</v>
      </c>
      <c r="D51" s="18">
        <v>970</v>
      </c>
    </row>
    <row r="52" spans="1:4" x14ac:dyDescent="0.2">
      <c r="A52" s="23" t="s">
        <v>28</v>
      </c>
      <c r="B52" s="28" t="s">
        <v>103</v>
      </c>
      <c r="C52" s="16">
        <v>2422</v>
      </c>
      <c r="D52" s="16">
        <v>1381</v>
      </c>
    </row>
    <row r="53" spans="1:4" x14ac:dyDescent="0.2">
      <c r="A53" s="21" t="s">
        <v>104</v>
      </c>
      <c r="B53" s="80">
        <v>35</v>
      </c>
      <c r="C53" s="29">
        <f>C46+C47+C51+C52+C50</f>
        <v>210015</v>
      </c>
      <c r="D53" s="29">
        <f>D46+D47+D51+D52+D50</f>
        <v>51784</v>
      </c>
    </row>
    <row r="54" spans="1:4" x14ac:dyDescent="0.2">
      <c r="A54" s="21"/>
      <c r="B54" s="14"/>
      <c r="C54" s="15"/>
      <c r="D54" s="15"/>
    </row>
    <row r="55" spans="1:4" x14ac:dyDescent="0.2">
      <c r="A55" s="30" t="s">
        <v>29</v>
      </c>
      <c r="B55" s="14"/>
      <c r="C55" s="31"/>
      <c r="D55" s="31"/>
    </row>
    <row r="56" spans="1:4" x14ac:dyDescent="0.2">
      <c r="A56" s="17" t="s">
        <v>30</v>
      </c>
      <c r="B56" s="14">
        <v>36</v>
      </c>
      <c r="C56" s="32">
        <v>3000000</v>
      </c>
      <c r="D56" s="32">
        <v>3000000</v>
      </c>
    </row>
    <row r="57" spans="1:4" x14ac:dyDescent="0.2">
      <c r="A57" s="17" t="s">
        <v>34</v>
      </c>
      <c r="B57" s="14"/>
      <c r="C57" s="15"/>
      <c r="D57" s="15"/>
    </row>
    <row r="58" spans="1:4" x14ac:dyDescent="0.2">
      <c r="A58" s="26" t="s">
        <v>105</v>
      </c>
      <c r="B58" s="14"/>
      <c r="C58" s="15">
        <v>3000000</v>
      </c>
      <c r="D58" s="15">
        <v>3000000</v>
      </c>
    </row>
    <row r="59" spans="1:4" x14ac:dyDescent="0.2">
      <c r="A59" s="17" t="s">
        <v>106</v>
      </c>
      <c r="B59" s="14"/>
      <c r="C59" s="15"/>
      <c r="D59" s="15"/>
    </row>
    <row r="60" spans="1:4" x14ac:dyDescent="0.2">
      <c r="A60" s="17" t="s">
        <v>107</v>
      </c>
      <c r="B60" s="14">
        <v>37</v>
      </c>
      <c r="C60" s="15"/>
      <c r="D60" s="15"/>
    </row>
    <row r="61" spans="1:4" x14ac:dyDescent="0.2">
      <c r="A61" s="17" t="s">
        <v>31</v>
      </c>
      <c r="B61" s="14">
        <v>38</v>
      </c>
      <c r="C61" s="15"/>
      <c r="D61" s="15"/>
    </row>
    <row r="62" spans="1:4" x14ac:dyDescent="0.2">
      <c r="A62" s="17" t="s">
        <v>32</v>
      </c>
      <c r="B62" s="14">
        <v>39</v>
      </c>
      <c r="C62" s="15"/>
      <c r="D62" s="32"/>
    </row>
    <row r="63" spans="1:4" x14ac:dyDescent="0.2">
      <c r="A63" s="17" t="s">
        <v>33</v>
      </c>
      <c r="B63" s="14">
        <v>40</v>
      </c>
      <c r="C63" s="15">
        <v>33078</v>
      </c>
      <c r="D63" s="15">
        <v>33086</v>
      </c>
    </row>
    <row r="64" spans="1:4" x14ac:dyDescent="0.2">
      <c r="A64" s="17" t="s">
        <v>108</v>
      </c>
      <c r="B64" s="33">
        <v>41</v>
      </c>
      <c r="C64" s="32">
        <f>SUM(C66:C67)</f>
        <v>1134409</v>
      </c>
      <c r="D64" s="32">
        <v>295286</v>
      </c>
    </row>
    <row r="65" spans="1:4" x14ac:dyDescent="0.2">
      <c r="A65" s="17" t="s">
        <v>34</v>
      </c>
      <c r="B65" s="33"/>
      <c r="C65" s="15"/>
      <c r="D65" s="32"/>
    </row>
    <row r="66" spans="1:4" ht="13.5" customHeight="1" x14ac:dyDescent="0.2">
      <c r="A66" s="34" t="s">
        <v>109</v>
      </c>
      <c r="B66" s="35"/>
      <c r="C66" s="15">
        <v>295286</v>
      </c>
      <c r="D66" s="32">
        <v>100437</v>
      </c>
    </row>
    <row r="67" spans="1:4" x14ac:dyDescent="0.2">
      <c r="A67" s="17" t="s">
        <v>110</v>
      </c>
      <c r="B67" s="33"/>
      <c r="C67" s="15">
        <v>839123</v>
      </c>
      <c r="D67" s="32">
        <v>194849</v>
      </c>
    </row>
    <row r="68" spans="1:4" x14ac:dyDescent="0.2">
      <c r="A68" s="17" t="s">
        <v>35</v>
      </c>
      <c r="B68" s="33">
        <v>42</v>
      </c>
      <c r="C68" s="15"/>
      <c r="D68" s="32"/>
    </row>
    <row r="69" spans="1:4" x14ac:dyDescent="0.2">
      <c r="A69" s="30" t="s">
        <v>111</v>
      </c>
      <c r="B69" s="33">
        <v>43</v>
      </c>
      <c r="C69" s="31">
        <f>C64+C63+C56</f>
        <v>4167487</v>
      </c>
      <c r="D69" s="31">
        <f>D64+D63+D56</f>
        <v>3328372</v>
      </c>
    </row>
    <row r="70" spans="1:4" x14ac:dyDescent="0.2">
      <c r="A70" s="30" t="s">
        <v>112</v>
      </c>
      <c r="B70" s="81">
        <v>44</v>
      </c>
      <c r="C70" s="31">
        <f>C69+C53</f>
        <v>4377502</v>
      </c>
      <c r="D70" s="31">
        <f>D69+D53</f>
        <v>3380156</v>
      </c>
    </row>
    <row r="71" spans="1:4" x14ac:dyDescent="0.2">
      <c r="A71" s="1"/>
      <c r="B71" s="1"/>
      <c r="C71" s="36"/>
      <c r="D71" s="36"/>
    </row>
    <row r="72" spans="1:4" x14ac:dyDescent="0.2">
      <c r="A72" s="91"/>
      <c r="B72" s="91"/>
      <c r="C72" s="91"/>
      <c r="D72" s="91"/>
    </row>
    <row r="73" spans="1:4" x14ac:dyDescent="0.2">
      <c r="A73" s="84"/>
      <c r="B73" s="84"/>
      <c r="C73" s="84"/>
      <c r="D73" s="84"/>
    </row>
    <row r="74" spans="1:4" x14ac:dyDescent="0.2">
      <c r="A74" s="37"/>
      <c r="B74" s="1"/>
      <c r="C74" s="1"/>
      <c r="D74" s="1"/>
    </row>
    <row r="75" spans="1:4" x14ac:dyDescent="0.2">
      <c r="A75" s="37" t="s">
        <v>174</v>
      </c>
      <c r="B75" s="1"/>
      <c r="C75" s="77"/>
      <c r="D75" s="77"/>
    </row>
    <row r="76" spans="1:4" x14ac:dyDescent="0.2">
      <c r="A76" s="37"/>
      <c r="B76" s="1"/>
      <c r="C76" s="77"/>
      <c r="D76" s="1"/>
    </row>
    <row r="77" spans="1:4" x14ac:dyDescent="0.2">
      <c r="A77" s="38" t="s">
        <v>175</v>
      </c>
      <c r="B77" s="1"/>
      <c r="C77" s="1"/>
      <c r="D77" s="1"/>
    </row>
    <row r="78" spans="1:4" x14ac:dyDescent="0.2">
      <c r="A78" s="37"/>
      <c r="B78" s="1"/>
      <c r="C78" s="1"/>
      <c r="D78" s="1"/>
    </row>
    <row r="79" spans="1:4" x14ac:dyDescent="0.2">
      <c r="A79" s="37" t="s">
        <v>176</v>
      </c>
      <c r="B79" s="1"/>
      <c r="C79" s="1"/>
      <c r="D79" s="1"/>
    </row>
    <row r="80" spans="1:4" x14ac:dyDescent="0.2">
      <c r="A80" s="37"/>
      <c r="B80" s="1"/>
      <c r="C80" s="1"/>
      <c r="D80" s="1"/>
    </row>
    <row r="81" spans="1:4" x14ac:dyDescent="0.2">
      <c r="A81" s="34" t="s">
        <v>122</v>
      </c>
      <c r="B81" s="1"/>
      <c r="C81" s="1"/>
      <c r="D81" s="1"/>
    </row>
    <row r="82" spans="1:4" x14ac:dyDescent="0.2">
      <c r="A82" s="37" t="s">
        <v>113</v>
      </c>
      <c r="B82" s="1"/>
      <c r="C82" s="1"/>
      <c r="D82" s="1"/>
    </row>
    <row r="83" spans="1:4" x14ac:dyDescent="0.2">
      <c r="A83" s="37"/>
    </row>
    <row r="84" spans="1:4" x14ac:dyDescent="0.2">
      <c r="A84" s="37"/>
    </row>
  </sheetData>
  <mergeCells count="7">
    <mergeCell ref="A73:D73"/>
    <mergeCell ref="C1:D1"/>
    <mergeCell ref="A3:D3"/>
    <mergeCell ref="A4:D4"/>
    <mergeCell ref="A5:D5"/>
    <mergeCell ref="A6:D6"/>
    <mergeCell ref="A72:D72"/>
  </mergeCells>
  <pageMargins left="0.7" right="0.7" top="0.75" bottom="0.75" header="0.3" footer="0.3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tabSelected="1" view="pageBreakPreview" topLeftCell="A4" zoomScaleNormal="100" zoomScaleSheetLayoutView="100" workbookViewId="0">
      <selection activeCell="I13" sqref="I13"/>
    </sheetView>
  </sheetViews>
  <sheetFormatPr defaultRowHeight="12.75" x14ac:dyDescent="0.2"/>
  <cols>
    <col min="1" max="1" width="57.85546875" style="4" customWidth="1"/>
    <col min="2" max="2" width="10.85546875" style="4" customWidth="1"/>
    <col min="3" max="3" width="14.42578125" style="78" customWidth="1"/>
    <col min="4" max="5" width="15.42578125" style="75" customWidth="1"/>
    <col min="6" max="6" width="15.42578125" style="74" customWidth="1"/>
    <col min="7" max="249" width="9.140625" style="4"/>
    <col min="250" max="250" width="57.85546875" style="4" customWidth="1"/>
    <col min="251" max="251" width="10.85546875" style="4" customWidth="1"/>
    <col min="252" max="252" width="15.28515625" style="4" customWidth="1"/>
    <col min="253" max="253" width="15.42578125" style="4" customWidth="1"/>
    <col min="254" max="254" width="15.28515625" style="4" customWidth="1"/>
    <col min="255" max="255" width="15.42578125" style="4" customWidth="1"/>
    <col min="256" max="505" width="9.140625" style="4"/>
    <col min="506" max="506" width="57.85546875" style="4" customWidth="1"/>
    <col min="507" max="507" width="10.85546875" style="4" customWidth="1"/>
    <col min="508" max="508" width="15.28515625" style="4" customWidth="1"/>
    <col min="509" max="509" width="15.42578125" style="4" customWidth="1"/>
    <col min="510" max="510" width="15.28515625" style="4" customWidth="1"/>
    <col min="511" max="511" width="15.42578125" style="4" customWidth="1"/>
    <col min="512" max="761" width="9.140625" style="4"/>
    <col min="762" max="762" width="57.85546875" style="4" customWidth="1"/>
    <col min="763" max="763" width="10.85546875" style="4" customWidth="1"/>
    <col min="764" max="764" width="15.28515625" style="4" customWidth="1"/>
    <col min="765" max="765" width="15.42578125" style="4" customWidth="1"/>
    <col min="766" max="766" width="15.28515625" style="4" customWidth="1"/>
    <col min="767" max="767" width="15.42578125" style="4" customWidth="1"/>
    <col min="768" max="1017" width="9.140625" style="4"/>
    <col min="1018" max="1018" width="57.85546875" style="4" customWidth="1"/>
    <col min="1019" max="1019" width="10.85546875" style="4" customWidth="1"/>
    <col min="1020" max="1020" width="15.28515625" style="4" customWidth="1"/>
    <col min="1021" max="1021" width="15.42578125" style="4" customWidth="1"/>
    <col min="1022" max="1022" width="15.28515625" style="4" customWidth="1"/>
    <col min="1023" max="1023" width="15.42578125" style="4" customWidth="1"/>
    <col min="1024" max="1273" width="9.140625" style="4"/>
    <col min="1274" max="1274" width="57.85546875" style="4" customWidth="1"/>
    <col min="1275" max="1275" width="10.85546875" style="4" customWidth="1"/>
    <col min="1276" max="1276" width="15.28515625" style="4" customWidth="1"/>
    <col min="1277" max="1277" width="15.42578125" style="4" customWidth="1"/>
    <col min="1278" max="1278" width="15.28515625" style="4" customWidth="1"/>
    <col min="1279" max="1279" width="15.42578125" style="4" customWidth="1"/>
    <col min="1280" max="1529" width="9.140625" style="4"/>
    <col min="1530" max="1530" width="57.85546875" style="4" customWidth="1"/>
    <col min="1531" max="1531" width="10.85546875" style="4" customWidth="1"/>
    <col min="1532" max="1532" width="15.28515625" style="4" customWidth="1"/>
    <col min="1533" max="1533" width="15.42578125" style="4" customWidth="1"/>
    <col min="1534" max="1534" width="15.28515625" style="4" customWidth="1"/>
    <col min="1535" max="1535" width="15.42578125" style="4" customWidth="1"/>
    <col min="1536" max="1785" width="9.140625" style="4"/>
    <col min="1786" max="1786" width="57.85546875" style="4" customWidth="1"/>
    <col min="1787" max="1787" width="10.85546875" style="4" customWidth="1"/>
    <col min="1788" max="1788" width="15.28515625" style="4" customWidth="1"/>
    <col min="1789" max="1789" width="15.42578125" style="4" customWidth="1"/>
    <col min="1790" max="1790" width="15.28515625" style="4" customWidth="1"/>
    <col min="1791" max="1791" width="15.42578125" style="4" customWidth="1"/>
    <col min="1792" max="2041" width="9.140625" style="4"/>
    <col min="2042" max="2042" width="57.85546875" style="4" customWidth="1"/>
    <col min="2043" max="2043" width="10.85546875" style="4" customWidth="1"/>
    <col min="2044" max="2044" width="15.28515625" style="4" customWidth="1"/>
    <col min="2045" max="2045" width="15.42578125" style="4" customWidth="1"/>
    <col min="2046" max="2046" width="15.28515625" style="4" customWidth="1"/>
    <col min="2047" max="2047" width="15.42578125" style="4" customWidth="1"/>
    <col min="2048" max="2297" width="9.140625" style="4"/>
    <col min="2298" max="2298" width="57.85546875" style="4" customWidth="1"/>
    <col min="2299" max="2299" width="10.85546875" style="4" customWidth="1"/>
    <col min="2300" max="2300" width="15.28515625" style="4" customWidth="1"/>
    <col min="2301" max="2301" width="15.42578125" style="4" customWidth="1"/>
    <col min="2302" max="2302" width="15.28515625" style="4" customWidth="1"/>
    <col min="2303" max="2303" width="15.42578125" style="4" customWidth="1"/>
    <col min="2304" max="2553" width="9.140625" style="4"/>
    <col min="2554" max="2554" width="57.85546875" style="4" customWidth="1"/>
    <col min="2555" max="2555" width="10.85546875" style="4" customWidth="1"/>
    <col min="2556" max="2556" width="15.28515625" style="4" customWidth="1"/>
    <col min="2557" max="2557" width="15.42578125" style="4" customWidth="1"/>
    <col min="2558" max="2558" width="15.28515625" style="4" customWidth="1"/>
    <col min="2559" max="2559" width="15.42578125" style="4" customWidth="1"/>
    <col min="2560" max="2809" width="9.140625" style="4"/>
    <col min="2810" max="2810" width="57.85546875" style="4" customWidth="1"/>
    <col min="2811" max="2811" width="10.85546875" style="4" customWidth="1"/>
    <col min="2812" max="2812" width="15.28515625" style="4" customWidth="1"/>
    <col min="2813" max="2813" width="15.42578125" style="4" customWidth="1"/>
    <col min="2814" max="2814" width="15.28515625" style="4" customWidth="1"/>
    <col min="2815" max="2815" width="15.42578125" style="4" customWidth="1"/>
    <col min="2816" max="3065" width="9.140625" style="4"/>
    <col min="3066" max="3066" width="57.85546875" style="4" customWidth="1"/>
    <col min="3067" max="3067" width="10.85546875" style="4" customWidth="1"/>
    <col min="3068" max="3068" width="15.28515625" style="4" customWidth="1"/>
    <col min="3069" max="3069" width="15.42578125" style="4" customWidth="1"/>
    <col min="3070" max="3070" width="15.28515625" style="4" customWidth="1"/>
    <col min="3071" max="3071" width="15.42578125" style="4" customWidth="1"/>
    <col min="3072" max="3321" width="9.140625" style="4"/>
    <col min="3322" max="3322" width="57.85546875" style="4" customWidth="1"/>
    <col min="3323" max="3323" width="10.85546875" style="4" customWidth="1"/>
    <col min="3324" max="3324" width="15.28515625" style="4" customWidth="1"/>
    <col min="3325" max="3325" width="15.42578125" style="4" customWidth="1"/>
    <col min="3326" max="3326" width="15.28515625" style="4" customWidth="1"/>
    <col min="3327" max="3327" width="15.42578125" style="4" customWidth="1"/>
    <col min="3328" max="3577" width="9.140625" style="4"/>
    <col min="3578" max="3578" width="57.85546875" style="4" customWidth="1"/>
    <col min="3579" max="3579" width="10.85546875" style="4" customWidth="1"/>
    <col min="3580" max="3580" width="15.28515625" style="4" customWidth="1"/>
    <col min="3581" max="3581" width="15.42578125" style="4" customWidth="1"/>
    <col min="3582" max="3582" width="15.28515625" style="4" customWidth="1"/>
    <col min="3583" max="3583" width="15.42578125" style="4" customWidth="1"/>
    <col min="3584" max="3833" width="9.140625" style="4"/>
    <col min="3834" max="3834" width="57.85546875" style="4" customWidth="1"/>
    <col min="3835" max="3835" width="10.85546875" style="4" customWidth="1"/>
    <col min="3836" max="3836" width="15.28515625" style="4" customWidth="1"/>
    <col min="3837" max="3837" width="15.42578125" style="4" customWidth="1"/>
    <col min="3838" max="3838" width="15.28515625" style="4" customWidth="1"/>
    <col min="3839" max="3839" width="15.42578125" style="4" customWidth="1"/>
    <col min="3840" max="4089" width="9.140625" style="4"/>
    <col min="4090" max="4090" width="57.85546875" style="4" customWidth="1"/>
    <col min="4091" max="4091" width="10.85546875" style="4" customWidth="1"/>
    <col min="4092" max="4092" width="15.28515625" style="4" customWidth="1"/>
    <col min="4093" max="4093" width="15.42578125" style="4" customWidth="1"/>
    <col min="4094" max="4094" width="15.28515625" style="4" customWidth="1"/>
    <col min="4095" max="4095" width="15.42578125" style="4" customWidth="1"/>
    <col min="4096" max="4345" width="9.140625" style="4"/>
    <col min="4346" max="4346" width="57.85546875" style="4" customWidth="1"/>
    <col min="4347" max="4347" width="10.85546875" style="4" customWidth="1"/>
    <col min="4348" max="4348" width="15.28515625" style="4" customWidth="1"/>
    <col min="4349" max="4349" width="15.42578125" style="4" customWidth="1"/>
    <col min="4350" max="4350" width="15.28515625" style="4" customWidth="1"/>
    <col min="4351" max="4351" width="15.42578125" style="4" customWidth="1"/>
    <col min="4352" max="4601" width="9.140625" style="4"/>
    <col min="4602" max="4602" width="57.85546875" style="4" customWidth="1"/>
    <col min="4603" max="4603" width="10.85546875" style="4" customWidth="1"/>
    <col min="4604" max="4604" width="15.28515625" style="4" customWidth="1"/>
    <col min="4605" max="4605" width="15.42578125" style="4" customWidth="1"/>
    <col min="4606" max="4606" width="15.28515625" style="4" customWidth="1"/>
    <col min="4607" max="4607" width="15.42578125" style="4" customWidth="1"/>
    <col min="4608" max="4857" width="9.140625" style="4"/>
    <col min="4858" max="4858" width="57.85546875" style="4" customWidth="1"/>
    <col min="4859" max="4859" width="10.85546875" style="4" customWidth="1"/>
    <col min="4860" max="4860" width="15.28515625" style="4" customWidth="1"/>
    <col min="4861" max="4861" width="15.42578125" style="4" customWidth="1"/>
    <col min="4862" max="4862" width="15.28515625" style="4" customWidth="1"/>
    <col min="4863" max="4863" width="15.42578125" style="4" customWidth="1"/>
    <col min="4864" max="5113" width="9.140625" style="4"/>
    <col min="5114" max="5114" width="57.85546875" style="4" customWidth="1"/>
    <col min="5115" max="5115" width="10.85546875" style="4" customWidth="1"/>
    <col min="5116" max="5116" width="15.28515625" style="4" customWidth="1"/>
    <col min="5117" max="5117" width="15.42578125" style="4" customWidth="1"/>
    <col min="5118" max="5118" width="15.28515625" style="4" customWidth="1"/>
    <col min="5119" max="5119" width="15.42578125" style="4" customWidth="1"/>
    <col min="5120" max="5369" width="9.140625" style="4"/>
    <col min="5370" max="5370" width="57.85546875" style="4" customWidth="1"/>
    <col min="5371" max="5371" width="10.85546875" style="4" customWidth="1"/>
    <col min="5372" max="5372" width="15.28515625" style="4" customWidth="1"/>
    <col min="5373" max="5373" width="15.42578125" style="4" customWidth="1"/>
    <col min="5374" max="5374" width="15.28515625" style="4" customWidth="1"/>
    <col min="5375" max="5375" width="15.42578125" style="4" customWidth="1"/>
    <col min="5376" max="5625" width="9.140625" style="4"/>
    <col min="5626" max="5626" width="57.85546875" style="4" customWidth="1"/>
    <col min="5627" max="5627" width="10.85546875" style="4" customWidth="1"/>
    <col min="5628" max="5628" width="15.28515625" style="4" customWidth="1"/>
    <col min="5629" max="5629" width="15.42578125" style="4" customWidth="1"/>
    <col min="5630" max="5630" width="15.28515625" style="4" customWidth="1"/>
    <col min="5631" max="5631" width="15.42578125" style="4" customWidth="1"/>
    <col min="5632" max="5881" width="9.140625" style="4"/>
    <col min="5882" max="5882" width="57.85546875" style="4" customWidth="1"/>
    <col min="5883" max="5883" width="10.85546875" style="4" customWidth="1"/>
    <col min="5884" max="5884" width="15.28515625" style="4" customWidth="1"/>
    <col min="5885" max="5885" width="15.42578125" style="4" customWidth="1"/>
    <col min="5886" max="5886" width="15.28515625" style="4" customWidth="1"/>
    <col min="5887" max="5887" width="15.42578125" style="4" customWidth="1"/>
    <col min="5888" max="6137" width="9.140625" style="4"/>
    <col min="6138" max="6138" width="57.85546875" style="4" customWidth="1"/>
    <col min="6139" max="6139" width="10.85546875" style="4" customWidth="1"/>
    <col min="6140" max="6140" width="15.28515625" style="4" customWidth="1"/>
    <col min="6141" max="6141" width="15.42578125" style="4" customWidth="1"/>
    <col min="6142" max="6142" width="15.28515625" style="4" customWidth="1"/>
    <col min="6143" max="6143" width="15.42578125" style="4" customWidth="1"/>
    <col min="6144" max="6393" width="9.140625" style="4"/>
    <col min="6394" max="6394" width="57.85546875" style="4" customWidth="1"/>
    <col min="6395" max="6395" width="10.85546875" style="4" customWidth="1"/>
    <col min="6396" max="6396" width="15.28515625" style="4" customWidth="1"/>
    <col min="6397" max="6397" width="15.42578125" style="4" customWidth="1"/>
    <col min="6398" max="6398" width="15.28515625" style="4" customWidth="1"/>
    <col min="6399" max="6399" width="15.42578125" style="4" customWidth="1"/>
    <col min="6400" max="6649" width="9.140625" style="4"/>
    <col min="6650" max="6650" width="57.85546875" style="4" customWidth="1"/>
    <col min="6651" max="6651" width="10.85546875" style="4" customWidth="1"/>
    <col min="6652" max="6652" width="15.28515625" style="4" customWidth="1"/>
    <col min="6653" max="6653" width="15.42578125" style="4" customWidth="1"/>
    <col min="6654" max="6654" width="15.28515625" style="4" customWidth="1"/>
    <col min="6655" max="6655" width="15.42578125" style="4" customWidth="1"/>
    <col min="6656" max="6905" width="9.140625" style="4"/>
    <col min="6906" max="6906" width="57.85546875" style="4" customWidth="1"/>
    <col min="6907" max="6907" width="10.85546875" style="4" customWidth="1"/>
    <col min="6908" max="6908" width="15.28515625" style="4" customWidth="1"/>
    <col min="6909" max="6909" width="15.42578125" style="4" customWidth="1"/>
    <col min="6910" max="6910" width="15.28515625" style="4" customWidth="1"/>
    <col min="6911" max="6911" width="15.42578125" style="4" customWidth="1"/>
    <col min="6912" max="7161" width="9.140625" style="4"/>
    <col min="7162" max="7162" width="57.85546875" style="4" customWidth="1"/>
    <col min="7163" max="7163" width="10.85546875" style="4" customWidth="1"/>
    <col min="7164" max="7164" width="15.28515625" style="4" customWidth="1"/>
    <col min="7165" max="7165" width="15.42578125" style="4" customWidth="1"/>
    <col min="7166" max="7166" width="15.28515625" style="4" customWidth="1"/>
    <col min="7167" max="7167" width="15.42578125" style="4" customWidth="1"/>
    <col min="7168" max="7417" width="9.140625" style="4"/>
    <col min="7418" max="7418" width="57.85546875" style="4" customWidth="1"/>
    <col min="7419" max="7419" width="10.85546875" style="4" customWidth="1"/>
    <col min="7420" max="7420" width="15.28515625" style="4" customWidth="1"/>
    <col min="7421" max="7421" width="15.42578125" style="4" customWidth="1"/>
    <col min="7422" max="7422" width="15.28515625" style="4" customWidth="1"/>
    <col min="7423" max="7423" width="15.42578125" style="4" customWidth="1"/>
    <col min="7424" max="7673" width="9.140625" style="4"/>
    <col min="7674" max="7674" width="57.85546875" style="4" customWidth="1"/>
    <col min="7675" max="7675" width="10.85546875" style="4" customWidth="1"/>
    <col min="7676" max="7676" width="15.28515625" style="4" customWidth="1"/>
    <col min="7677" max="7677" width="15.42578125" style="4" customWidth="1"/>
    <col min="7678" max="7678" width="15.28515625" style="4" customWidth="1"/>
    <col min="7679" max="7679" width="15.42578125" style="4" customWidth="1"/>
    <col min="7680" max="7929" width="9.140625" style="4"/>
    <col min="7930" max="7930" width="57.85546875" style="4" customWidth="1"/>
    <col min="7931" max="7931" width="10.85546875" style="4" customWidth="1"/>
    <col min="7932" max="7932" width="15.28515625" style="4" customWidth="1"/>
    <col min="7933" max="7933" width="15.42578125" style="4" customWidth="1"/>
    <col min="7934" max="7934" width="15.28515625" style="4" customWidth="1"/>
    <col min="7935" max="7935" width="15.42578125" style="4" customWidth="1"/>
    <col min="7936" max="8185" width="9.140625" style="4"/>
    <col min="8186" max="8186" width="57.85546875" style="4" customWidth="1"/>
    <col min="8187" max="8187" width="10.85546875" style="4" customWidth="1"/>
    <col min="8188" max="8188" width="15.28515625" style="4" customWidth="1"/>
    <col min="8189" max="8189" width="15.42578125" style="4" customWidth="1"/>
    <col min="8190" max="8190" width="15.28515625" style="4" customWidth="1"/>
    <col min="8191" max="8191" width="15.42578125" style="4" customWidth="1"/>
    <col min="8192" max="8441" width="9.140625" style="4"/>
    <col min="8442" max="8442" width="57.85546875" style="4" customWidth="1"/>
    <col min="8443" max="8443" width="10.85546875" style="4" customWidth="1"/>
    <col min="8444" max="8444" width="15.28515625" style="4" customWidth="1"/>
    <col min="8445" max="8445" width="15.42578125" style="4" customWidth="1"/>
    <col min="8446" max="8446" width="15.28515625" style="4" customWidth="1"/>
    <col min="8447" max="8447" width="15.42578125" style="4" customWidth="1"/>
    <col min="8448" max="8697" width="9.140625" style="4"/>
    <col min="8698" max="8698" width="57.85546875" style="4" customWidth="1"/>
    <col min="8699" max="8699" width="10.85546875" style="4" customWidth="1"/>
    <col min="8700" max="8700" width="15.28515625" style="4" customWidth="1"/>
    <col min="8701" max="8701" width="15.42578125" style="4" customWidth="1"/>
    <col min="8702" max="8702" width="15.28515625" style="4" customWidth="1"/>
    <col min="8703" max="8703" width="15.42578125" style="4" customWidth="1"/>
    <col min="8704" max="8953" width="9.140625" style="4"/>
    <col min="8954" max="8954" width="57.85546875" style="4" customWidth="1"/>
    <col min="8955" max="8955" width="10.85546875" style="4" customWidth="1"/>
    <col min="8956" max="8956" width="15.28515625" style="4" customWidth="1"/>
    <col min="8957" max="8957" width="15.42578125" style="4" customWidth="1"/>
    <col min="8958" max="8958" width="15.28515625" style="4" customWidth="1"/>
    <col min="8959" max="8959" width="15.42578125" style="4" customWidth="1"/>
    <col min="8960" max="9209" width="9.140625" style="4"/>
    <col min="9210" max="9210" width="57.85546875" style="4" customWidth="1"/>
    <col min="9211" max="9211" width="10.85546875" style="4" customWidth="1"/>
    <col min="9212" max="9212" width="15.28515625" style="4" customWidth="1"/>
    <col min="9213" max="9213" width="15.42578125" style="4" customWidth="1"/>
    <col min="9214" max="9214" width="15.28515625" style="4" customWidth="1"/>
    <col min="9215" max="9215" width="15.42578125" style="4" customWidth="1"/>
    <col min="9216" max="9465" width="9.140625" style="4"/>
    <col min="9466" max="9466" width="57.85546875" style="4" customWidth="1"/>
    <col min="9467" max="9467" width="10.85546875" style="4" customWidth="1"/>
    <col min="9468" max="9468" width="15.28515625" style="4" customWidth="1"/>
    <col min="9469" max="9469" width="15.42578125" style="4" customWidth="1"/>
    <col min="9470" max="9470" width="15.28515625" style="4" customWidth="1"/>
    <col min="9471" max="9471" width="15.42578125" style="4" customWidth="1"/>
    <col min="9472" max="9721" width="9.140625" style="4"/>
    <col min="9722" max="9722" width="57.85546875" style="4" customWidth="1"/>
    <col min="9723" max="9723" width="10.85546875" style="4" customWidth="1"/>
    <col min="9724" max="9724" width="15.28515625" style="4" customWidth="1"/>
    <col min="9725" max="9725" width="15.42578125" style="4" customWidth="1"/>
    <col min="9726" max="9726" width="15.28515625" style="4" customWidth="1"/>
    <col min="9727" max="9727" width="15.42578125" style="4" customWidth="1"/>
    <col min="9728" max="9977" width="9.140625" style="4"/>
    <col min="9978" max="9978" width="57.85546875" style="4" customWidth="1"/>
    <col min="9979" max="9979" width="10.85546875" style="4" customWidth="1"/>
    <col min="9980" max="9980" width="15.28515625" style="4" customWidth="1"/>
    <col min="9981" max="9981" width="15.42578125" style="4" customWidth="1"/>
    <col min="9982" max="9982" width="15.28515625" style="4" customWidth="1"/>
    <col min="9983" max="9983" width="15.42578125" style="4" customWidth="1"/>
    <col min="9984" max="10233" width="9.140625" style="4"/>
    <col min="10234" max="10234" width="57.85546875" style="4" customWidth="1"/>
    <col min="10235" max="10235" width="10.85546875" style="4" customWidth="1"/>
    <col min="10236" max="10236" width="15.28515625" style="4" customWidth="1"/>
    <col min="10237" max="10237" width="15.42578125" style="4" customWidth="1"/>
    <col min="10238" max="10238" width="15.28515625" style="4" customWidth="1"/>
    <col min="10239" max="10239" width="15.42578125" style="4" customWidth="1"/>
    <col min="10240" max="10489" width="9.140625" style="4"/>
    <col min="10490" max="10490" width="57.85546875" style="4" customWidth="1"/>
    <col min="10491" max="10491" width="10.85546875" style="4" customWidth="1"/>
    <col min="10492" max="10492" width="15.28515625" style="4" customWidth="1"/>
    <col min="10493" max="10493" width="15.42578125" style="4" customWidth="1"/>
    <col min="10494" max="10494" width="15.28515625" style="4" customWidth="1"/>
    <col min="10495" max="10495" width="15.42578125" style="4" customWidth="1"/>
    <col min="10496" max="10745" width="9.140625" style="4"/>
    <col min="10746" max="10746" width="57.85546875" style="4" customWidth="1"/>
    <col min="10747" max="10747" width="10.85546875" style="4" customWidth="1"/>
    <col min="10748" max="10748" width="15.28515625" style="4" customWidth="1"/>
    <col min="10749" max="10749" width="15.42578125" style="4" customWidth="1"/>
    <col min="10750" max="10750" width="15.28515625" style="4" customWidth="1"/>
    <col min="10751" max="10751" width="15.42578125" style="4" customWidth="1"/>
    <col min="10752" max="11001" width="9.140625" style="4"/>
    <col min="11002" max="11002" width="57.85546875" style="4" customWidth="1"/>
    <col min="11003" max="11003" width="10.85546875" style="4" customWidth="1"/>
    <col min="11004" max="11004" width="15.28515625" style="4" customWidth="1"/>
    <col min="11005" max="11005" width="15.42578125" style="4" customWidth="1"/>
    <col min="11006" max="11006" width="15.28515625" style="4" customWidth="1"/>
    <col min="11007" max="11007" width="15.42578125" style="4" customWidth="1"/>
    <col min="11008" max="11257" width="9.140625" style="4"/>
    <col min="11258" max="11258" width="57.85546875" style="4" customWidth="1"/>
    <col min="11259" max="11259" width="10.85546875" style="4" customWidth="1"/>
    <col min="11260" max="11260" width="15.28515625" style="4" customWidth="1"/>
    <col min="11261" max="11261" width="15.42578125" style="4" customWidth="1"/>
    <col min="11262" max="11262" width="15.28515625" style="4" customWidth="1"/>
    <col min="11263" max="11263" width="15.42578125" style="4" customWidth="1"/>
    <col min="11264" max="11513" width="9.140625" style="4"/>
    <col min="11514" max="11514" width="57.85546875" style="4" customWidth="1"/>
    <col min="11515" max="11515" width="10.85546875" style="4" customWidth="1"/>
    <col min="11516" max="11516" width="15.28515625" style="4" customWidth="1"/>
    <col min="11517" max="11517" width="15.42578125" style="4" customWidth="1"/>
    <col min="11518" max="11518" width="15.28515625" style="4" customWidth="1"/>
    <col min="11519" max="11519" width="15.42578125" style="4" customWidth="1"/>
    <col min="11520" max="11769" width="9.140625" style="4"/>
    <col min="11770" max="11770" width="57.85546875" style="4" customWidth="1"/>
    <col min="11771" max="11771" width="10.85546875" style="4" customWidth="1"/>
    <col min="11772" max="11772" width="15.28515625" style="4" customWidth="1"/>
    <col min="11773" max="11773" width="15.42578125" style="4" customWidth="1"/>
    <col min="11774" max="11774" width="15.28515625" style="4" customWidth="1"/>
    <col min="11775" max="11775" width="15.42578125" style="4" customWidth="1"/>
    <col min="11776" max="12025" width="9.140625" style="4"/>
    <col min="12026" max="12026" width="57.85546875" style="4" customWidth="1"/>
    <col min="12027" max="12027" width="10.85546875" style="4" customWidth="1"/>
    <col min="12028" max="12028" width="15.28515625" style="4" customWidth="1"/>
    <col min="12029" max="12029" width="15.42578125" style="4" customWidth="1"/>
    <col min="12030" max="12030" width="15.28515625" style="4" customWidth="1"/>
    <col min="12031" max="12031" width="15.42578125" style="4" customWidth="1"/>
    <col min="12032" max="12281" width="9.140625" style="4"/>
    <col min="12282" max="12282" width="57.85546875" style="4" customWidth="1"/>
    <col min="12283" max="12283" width="10.85546875" style="4" customWidth="1"/>
    <col min="12284" max="12284" width="15.28515625" style="4" customWidth="1"/>
    <col min="12285" max="12285" width="15.42578125" style="4" customWidth="1"/>
    <col min="12286" max="12286" width="15.28515625" style="4" customWidth="1"/>
    <col min="12287" max="12287" width="15.42578125" style="4" customWidth="1"/>
    <col min="12288" max="12537" width="9.140625" style="4"/>
    <col min="12538" max="12538" width="57.85546875" style="4" customWidth="1"/>
    <col min="12539" max="12539" width="10.85546875" style="4" customWidth="1"/>
    <col min="12540" max="12540" width="15.28515625" style="4" customWidth="1"/>
    <col min="12541" max="12541" width="15.42578125" style="4" customWidth="1"/>
    <col min="12542" max="12542" width="15.28515625" style="4" customWidth="1"/>
    <col min="12543" max="12543" width="15.42578125" style="4" customWidth="1"/>
    <col min="12544" max="12793" width="9.140625" style="4"/>
    <col min="12794" max="12794" width="57.85546875" style="4" customWidth="1"/>
    <col min="12795" max="12795" width="10.85546875" style="4" customWidth="1"/>
    <col min="12796" max="12796" width="15.28515625" style="4" customWidth="1"/>
    <col min="12797" max="12797" width="15.42578125" style="4" customWidth="1"/>
    <col min="12798" max="12798" width="15.28515625" style="4" customWidth="1"/>
    <col min="12799" max="12799" width="15.42578125" style="4" customWidth="1"/>
    <col min="12800" max="13049" width="9.140625" style="4"/>
    <col min="13050" max="13050" width="57.85546875" style="4" customWidth="1"/>
    <col min="13051" max="13051" width="10.85546875" style="4" customWidth="1"/>
    <col min="13052" max="13052" width="15.28515625" style="4" customWidth="1"/>
    <col min="13053" max="13053" width="15.42578125" style="4" customWidth="1"/>
    <col min="13054" max="13054" width="15.28515625" style="4" customWidth="1"/>
    <col min="13055" max="13055" width="15.42578125" style="4" customWidth="1"/>
    <col min="13056" max="13305" width="9.140625" style="4"/>
    <col min="13306" max="13306" width="57.85546875" style="4" customWidth="1"/>
    <col min="13307" max="13307" width="10.85546875" style="4" customWidth="1"/>
    <col min="13308" max="13308" width="15.28515625" style="4" customWidth="1"/>
    <col min="13309" max="13309" width="15.42578125" style="4" customWidth="1"/>
    <col min="13310" max="13310" width="15.28515625" style="4" customWidth="1"/>
    <col min="13311" max="13311" width="15.42578125" style="4" customWidth="1"/>
    <col min="13312" max="13561" width="9.140625" style="4"/>
    <col min="13562" max="13562" width="57.85546875" style="4" customWidth="1"/>
    <col min="13563" max="13563" width="10.85546875" style="4" customWidth="1"/>
    <col min="13564" max="13564" width="15.28515625" style="4" customWidth="1"/>
    <col min="13565" max="13565" width="15.42578125" style="4" customWidth="1"/>
    <col min="13566" max="13566" width="15.28515625" style="4" customWidth="1"/>
    <col min="13567" max="13567" width="15.42578125" style="4" customWidth="1"/>
    <col min="13568" max="13817" width="9.140625" style="4"/>
    <col min="13818" max="13818" width="57.85546875" style="4" customWidth="1"/>
    <col min="13819" max="13819" width="10.85546875" style="4" customWidth="1"/>
    <col min="13820" max="13820" width="15.28515625" style="4" customWidth="1"/>
    <col min="13821" max="13821" width="15.42578125" style="4" customWidth="1"/>
    <col min="13822" max="13822" width="15.28515625" style="4" customWidth="1"/>
    <col min="13823" max="13823" width="15.42578125" style="4" customWidth="1"/>
    <col min="13824" max="14073" width="9.140625" style="4"/>
    <col min="14074" max="14074" width="57.85546875" style="4" customWidth="1"/>
    <col min="14075" max="14075" width="10.85546875" style="4" customWidth="1"/>
    <col min="14076" max="14076" width="15.28515625" style="4" customWidth="1"/>
    <col min="14077" max="14077" width="15.42578125" style="4" customWidth="1"/>
    <col min="14078" max="14078" width="15.28515625" style="4" customWidth="1"/>
    <col min="14079" max="14079" width="15.42578125" style="4" customWidth="1"/>
    <col min="14080" max="14329" width="9.140625" style="4"/>
    <col min="14330" max="14330" width="57.85546875" style="4" customWidth="1"/>
    <col min="14331" max="14331" width="10.85546875" style="4" customWidth="1"/>
    <col min="14332" max="14332" width="15.28515625" style="4" customWidth="1"/>
    <col min="14333" max="14333" width="15.42578125" style="4" customWidth="1"/>
    <col min="14334" max="14334" width="15.28515625" style="4" customWidth="1"/>
    <col min="14335" max="14335" width="15.42578125" style="4" customWidth="1"/>
    <col min="14336" max="14585" width="9.140625" style="4"/>
    <col min="14586" max="14586" width="57.85546875" style="4" customWidth="1"/>
    <col min="14587" max="14587" width="10.85546875" style="4" customWidth="1"/>
    <col min="14588" max="14588" width="15.28515625" style="4" customWidth="1"/>
    <col min="14589" max="14589" width="15.42578125" style="4" customWidth="1"/>
    <col min="14590" max="14590" width="15.28515625" style="4" customWidth="1"/>
    <col min="14591" max="14591" width="15.42578125" style="4" customWidth="1"/>
    <col min="14592" max="14841" width="9.140625" style="4"/>
    <col min="14842" max="14842" width="57.85546875" style="4" customWidth="1"/>
    <col min="14843" max="14843" width="10.85546875" style="4" customWidth="1"/>
    <col min="14844" max="14844" width="15.28515625" style="4" customWidth="1"/>
    <col min="14845" max="14845" width="15.42578125" style="4" customWidth="1"/>
    <col min="14846" max="14846" width="15.28515625" style="4" customWidth="1"/>
    <col min="14847" max="14847" width="15.42578125" style="4" customWidth="1"/>
    <col min="14848" max="15097" width="9.140625" style="4"/>
    <col min="15098" max="15098" width="57.85546875" style="4" customWidth="1"/>
    <col min="15099" max="15099" width="10.85546875" style="4" customWidth="1"/>
    <col min="15100" max="15100" width="15.28515625" style="4" customWidth="1"/>
    <col min="15101" max="15101" width="15.42578125" style="4" customWidth="1"/>
    <col min="15102" max="15102" width="15.28515625" style="4" customWidth="1"/>
    <col min="15103" max="15103" width="15.42578125" style="4" customWidth="1"/>
    <col min="15104" max="15353" width="9.140625" style="4"/>
    <col min="15354" max="15354" width="57.85546875" style="4" customWidth="1"/>
    <col min="15355" max="15355" width="10.85546875" style="4" customWidth="1"/>
    <col min="15356" max="15356" width="15.28515625" style="4" customWidth="1"/>
    <col min="15357" max="15357" width="15.42578125" style="4" customWidth="1"/>
    <col min="15358" max="15358" width="15.28515625" style="4" customWidth="1"/>
    <col min="15359" max="15359" width="15.42578125" style="4" customWidth="1"/>
    <col min="15360" max="15609" width="9.140625" style="4"/>
    <col min="15610" max="15610" width="57.85546875" style="4" customWidth="1"/>
    <col min="15611" max="15611" width="10.85546875" style="4" customWidth="1"/>
    <col min="15612" max="15612" width="15.28515625" style="4" customWidth="1"/>
    <col min="15613" max="15613" width="15.42578125" style="4" customWidth="1"/>
    <col min="15614" max="15614" width="15.28515625" style="4" customWidth="1"/>
    <col min="15615" max="15615" width="15.42578125" style="4" customWidth="1"/>
    <col min="15616" max="15865" width="9.140625" style="4"/>
    <col min="15866" max="15866" width="57.85546875" style="4" customWidth="1"/>
    <col min="15867" max="15867" width="10.85546875" style="4" customWidth="1"/>
    <col min="15868" max="15868" width="15.28515625" style="4" customWidth="1"/>
    <col min="15869" max="15869" width="15.42578125" style="4" customWidth="1"/>
    <col min="15870" max="15870" width="15.28515625" style="4" customWidth="1"/>
    <col min="15871" max="15871" width="15.42578125" style="4" customWidth="1"/>
    <col min="15872" max="16121" width="9.140625" style="4"/>
    <col min="16122" max="16122" width="57.85546875" style="4" customWidth="1"/>
    <col min="16123" max="16123" width="10.85546875" style="4" customWidth="1"/>
    <col min="16124" max="16124" width="15.28515625" style="4" customWidth="1"/>
    <col min="16125" max="16125" width="15.42578125" style="4" customWidth="1"/>
    <col min="16126" max="16126" width="15.28515625" style="4" customWidth="1"/>
    <col min="16127" max="16127" width="15.42578125" style="4" customWidth="1"/>
    <col min="16128" max="16384" width="9.140625" style="4"/>
  </cols>
  <sheetData>
    <row r="1" spans="1:6" ht="34.5" customHeight="1" x14ac:dyDescent="0.2">
      <c r="A1" s="1"/>
      <c r="B1" s="1"/>
      <c r="C1" s="1"/>
      <c r="D1" s="93" t="s">
        <v>114</v>
      </c>
      <c r="E1" s="93"/>
      <c r="F1" s="93"/>
    </row>
    <row r="2" spans="1:6" x14ac:dyDescent="0.2">
      <c r="A2" s="1"/>
      <c r="B2" s="1"/>
      <c r="C2" s="1"/>
      <c r="D2" s="1"/>
      <c r="E2" s="1"/>
      <c r="F2" s="39" t="s">
        <v>115</v>
      </c>
    </row>
    <row r="3" spans="1:6" x14ac:dyDescent="0.2">
      <c r="A3" s="94" t="s">
        <v>80</v>
      </c>
      <c r="B3" s="94"/>
      <c r="C3" s="94"/>
      <c r="D3" s="94"/>
      <c r="E3" s="94"/>
      <c r="F3" s="94"/>
    </row>
    <row r="4" spans="1:6" x14ac:dyDescent="0.2">
      <c r="A4" s="95" t="s">
        <v>83</v>
      </c>
      <c r="B4" s="95"/>
      <c r="C4" s="95"/>
      <c r="D4" s="95"/>
      <c r="E4" s="95"/>
      <c r="F4" s="95"/>
    </row>
    <row r="5" spans="1:6" x14ac:dyDescent="0.2">
      <c r="A5" s="96" t="s">
        <v>84</v>
      </c>
      <c r="B5" s="96"/>
      <c r="C5" s="96"/>
      <c r="D5" s="96"/>
      <c r="E5" s="96"/>
      <c r="F5" s="96"/>
    </row>
    <row r="6" spans="1:6" x14ac:dyDescent="0.2">
      <c r="A6" s="97" t="s">
        <v>173</v>
      </c>
      <c r="B6" s="97"/>
      <c r="C6" s="97"/>
      <c r="D6" s="97"/>
      <c r="E6" s="97"/>
      <c r="F6" s="97"/>
    </row>
    <row r="7" spans="1:6" s="9" customFormat="1" x14ac:dyDescent="0.2">
      <c r="A7" s="40"/>
      <c r="B7" s="40"/>
      <c r="C7" s="40"/>
      <c r="D7" s="40"/>
      <c r="E7" s="40"/>
      <c r="F7" s="40"/>
    </row>
    <row r="8" spans="1:6" s="9" customFormat="1" x14ac:dyDescent="0.2">
      <c r="A8" s="41"/>
      <c r="B8" s="41"/>
      <c r="C8" s="41"/>
      <c r="D8" s="42"/>
      <c r="E8" s="42"/>
      <c r="F8" s="42"/>
    </row>
    <row r="9" spans="1:6" ht="76.5" x14ac:dyDescent="0.2">
      <c r="A9" s="43" t="s">
        <v>0</v>
      </c>
      <c r="B9" s="43" t="s">
        <v>1</v>
      </c>
      <c r="C9" s="43" t="s">
        <v>171</v>
      </c>
      <c r="D9" s="43" t="s">
        <v>37</v>
      </c>
      <c r="E9" s="43" t="s">
        <v>172</v>
      </c>
      <c r="F9" s="43" t="s">
        <v>38</v>
      </c>
    </row>
    <row r="10" spans="1:6" x14ac:dyDescent="0.2">
      <c r="A10" s="44">
        <v>1</v>
      </c>
      <c r="B10" s="44">
        <v>2</v>
      </c>
      <c r="C10" s="44"/>
      <c r="D10" s="44">
        <v>4</v>
      </c>
      <c r="E10" s="44"/>
      <c r="F10" s="44">
        <v>6</v>
      </c>
    </row>
    <row r="11" spans="1:6" x14ac:dyDescent="0.2">
      <c r="A11" s="45" t="s">
        <v>39</v>
      </c>
      <c r="B11" s="46">
        <v>1</v>
      </c>
      <c r="C11" s="47">
        <f>SUM(C13:C19)</f>
        <v>86327</v>
      </c>
      <c r="D11" s="47">
        <f>SUM(D13:D19)</f>
        <v>206172</v>
      </c>
      <c r="E11" s="47">
        <f>SUM(E13:E19)</f>
        <v>197380</v>
      </c>
      <c r="F11" s="47">
        <f>SUM(F13:F19)</f>
        <v>301524</v>
      </c>
    </row>
    <row r="12" spans="1:6" x14ac:dyDescent="0.2">
      <c r="A12" s="48" t="s">
        <v>34</v>
      </c>
      <c r="B12" s="49"/>
      <c r="C12" s="47"/>
      <c r="D12" s="47"/>
      <c r="E12" s="47"/>
      <c r="F12" s="52"/>
    </row>
    <row r="13" spans="1:6" x14ac:dyDescent="0.2">
      <c r="A13" s="50" t="s">
        <v>40</v>
      </c>
      <c r="B13" s="49" t="s">
        <v>123</v>
      </c>
      <c r="C13" s="52">
        <v>43</v>
      </c>
      <c r="D13" s="52">
        <v>60</v>
      </c>
      <c r="E13" s="52">
        <v>49</v>
      </c>
      <c r="F13" s="59">
        <v>156</v>
      </c>
    </row>
    <row r="14" spans="1:6" x14ac:dyDescent="0.2">
      <c r="A14" s="50" t="s">
        <v>41</v>
      </c>
      <c r="B14" s="49" t="s">
        <v>124</v>
      </c>
      <c r="C14" s="52"/>
      <c r="D14" s="52"/>
      <c r="E14" s="52"/>
      <c r="F14" s="59"/>
    </row>
    <row r="15" spans="1:6" x14ac:dyDescent="0.2">
      <c r="A15" s="50" t="s">
        <v>116</v>
      </c>
      <c r="B15" s="49" t="s">
        <v>125</v>
      </c>
      <c r="C15" s="52"/>
      <c r="D15" s="52"/>
      <c r="E15" s="52"/>
      <c r="F15" s="59"/>
    </row>
    <row r="16" spans="1:6" x14ac:dyDescent="0.2">
      <c r="A16" s="50" t="s">
        <v>42</v>
      </c>
      <c r="B16" s="49" t="s">
        <v>126</v>
      </c>
      <c r="C16" s="52"/>
      <c r="D16" s="52"/>
      <c r="E16" s="52"/>
      <c r="F16" s="59"/>
    </row>
    <row r="17" spans="1:6" x14ac:dyDescent="0.2">
      <c r="A17" s="48" t="s">
        <v>43</v>
      </c>
      <c r="B17" s="49" t="s">
        <v>127</v>
      </c>
      <c r="C17" s="52">
        <v>57515</v>
      </c>
      <c r="D17" s="52">
        <v>121855</v>
      </c>
      <c r="E17" s="52">
        <v>9009</v>
      </c>
      <c r="F17" s="53">
        <v>24631</v>
      </c>
    </row>
    <row r="18" spans="1:6" x14ac:dyDescent="0.2">
      <c r="A18" s="50" t="s">
        <v>44</v>
      </c>
      <c r="B18" s="49" t="s">
        <v>128</v>
      </c>
      <c r="C18" s="52">
        <v>189</v>
      </c>
      <c r="D18" s="52">
        <v>10972</v>
      </c>
      <c r="E18" s="52">
        <v>3220</v>
      </c>
      <c r="F18" s="59">
        <v>11703</v>
      </c>
    </row>
    <row r="19" spans="1:6" x14ac:dyDescent="0.2">
      <c r="A19" s="50" t="s">
        <v>141</v>
      </c>
      <c r="B19" s="49" t="s">
        <v>132</v>
      </c>
      <c r="C19" s="52">
        <v>28580</v>
      </c>
      <c r="D19" s="52">
        <v>73285</v>
      </c>
      <c r="E19" s="52">
        <v>185102</v>
      </c>
      <c r="F19" s="59">
        <v>265034</v>
      </c>
    </row>
    <row r="20" spans="1:6" x14ac:dyDescent="0.2">
      <c r="A20" s="50" t="s">
        <v>10</v>
      </c>
      <c r="B20" s="49">
        <v>2</v>
      </c>
      <c r="C20" s="52"/>
      <c r="D20" s="52"/>
      <c r="E20" s="52"/>
      <c r="F20" s="59"/>
    </row>
    <row r="21" spans="1:6" x14ac:dyDescent="0.2">
      <c r="A21" s="50" t="s">
        <v>34</v>
      </c>
      <c r="B21" s="49"/>
      <c r="C21" s="52"/>
      <c r="D21" s="52"/>
      <c r="E21" s="52"/>
      <c r="F21" s="76"/>
    </row>
    <row r="22" spans="1:6" x14ac:dyDescent="0.2">
      <c r="A22" s="48" t="s">
        <v>45</v>
      </c>
      <c r="B22" s="49" t="s">
        <v>133</v>
      </c>
      <c r="C22" s="52"/>
      <c r="D22" s="52"/>
      <c r="E22" s="52"/>
      <c r="F22" s="52"/>
    </row>
    <row r="23" spans="1:6" x14ac:dyDescent="0.2">
      <c r="A23" s="50" t="s">
        <v>117</v>
      </c>
      <c r="B23" s="49" t="s">
        <v>134</v>
      </c>
      <c r="C23" s="52"/>
      <c r="D23" s="52"/>
      <c r="E23" s="52"/>
      <c r="F23" s="59"/>
    </row>
    <row r="24" spans="1:6" ht="25.5" x14ac:dyDescent="0.2">
      <c r="A24" s="48" t="s">
        <v>46</v>
      </c>
      <c r="B24" s="49">
        <v>3</v>
      </c>
      <c r="C24" s="52"/>
      <c r="D24" s="52"/>
      <c r="E24" s="52"/>
      <c r="F24" s="52"/>
    </row>
    <row r="25" spans="1:6" x14ac:dyDescent="0.2">
      <c r="A25" s="50" t="s">
        <v>34</v>
      </c>
      <c r="B25" s="49"/>
      <c r="C25" s="52"/>
      <c r="D25" s="52"/>
      <c r="E25" s="52"/>
      <c r="F25" s="59"/>
    </row>
    <row r="26" spans="1:6" x14ac:dyDescent="0.2">
      <c r="A26" s="50" t="s">
        <v>47</v>
      </c>
      <c r="B26" s="49" t="s">
        <v>135</v>
      </c>
      <c r="C26" s="52"/>
      <c r="D26" s="52"/>
      <c r="E26" s="52"/>
      <c r="F26" s="59"/>
    </row>
    <row r="27" spans="1:6" x14ac:dyDescent="0.2">
      <c r="A27" s="50" t="s">
        <v>48</v>
      </c>
      <c r="B27" s="49" t="s">
        <v>136</v>
      </c>
      <c r="C27" s="52"/>
      <c r="D27" s="52"/>
      <c r="E27" s="52"/>
      <c r="F27" s="59"/>
    </row>
    <row r="28" spans="1:6" x14ac:dyDescent="0.2">
      <c r="A28" s="54" t="s">
        <v>49</v>
      </c>
      <c r="B28" s="49" t="s">
        <v>137</v>
      </c>
      <c r="C28" s="52"/>
      <c r="D28" s="52"/>
      <c r="E28" s="52"/>
      <c r="F28" s="34"/>
    </row>
    <row r="29" spans="1:6" x14ac:dyDescent="0.2">
      <c r="A29" s="50" t="s">
        <v>50</v>
      </c>
      <c r="B29" s="49" t="s">
        <v>138</v>
      </c>
      <c r="C29" s="52"/>
      <c r="D29" s="52"/>
      <c r="E29" s="52"/>
      <c r="F29" s="59"/>
    </row>
    <row r="30" spans="1:6" x14ac:dyDescent="0.2">
      <c r="A30" s="50" t="s">
        <v>51</v>
      </c>
      <c r="B30" s="49" t="s">
        <v>139</v>
      </c>
      <c r="C30" s="52"/>
      <c r="D30" s="52"/>
      <c r="E30" s="52"/>
      <c r="F30" s="59"/>
    </row>
    <row r="31" spans="1:6" ht="25.5" x14ac:dyDescent="0.2">
      <c r="A31" s="50" t="s">
        <v>142</v>
      </c>
      <c r="B31" s="49" t="s">
        <v>140</v>
      </c>
      <c r="C31" s="52"/>
      <c r="D31" s="52"/>
      <c r="E31" s="52"/>
      <c r="F31" s="59"/>
    </row>
    <row r="32" spans="1:6" x14ac:dyDescent="0.2">
      <c r="A32" s="50" t="s">
        <v>52</v>
      </c>
      <c r="B32" s="49">
        <v>4</v>
      </c>
      <c r="C32" s="51">
        <f>SUM(C34:C35)</f>
        <v>-35717</v>
      </c>
      <c r="D32" s="51">
        <f>SUM(D34:D35)</f>
        <v>-67981</v>
      </c>
      <c r="E32" s="51">
        <f>SUM(E34:E35)</f>
        <v>-5139</v>
      </c>
      <c r="F32" s="51">
        <f>SUM(F34:F35)</f>
        <v>2677</v>
      </c>
    </row>
    <row r="33" spans="1:6" x14ac:dyDescent="0.2">
      <c r="A33" s="50" t="s">
        <v>118</v>
      </c>
      <c r="B33" s="49"/>
      <c r="C33" s="52"/>
      <c r="D33" s="52"/>
      <c r="E33" s="52"/>
      <c r="F33" s="59"/>
    </row>
    <row r="34" spans="1:6" x14ac:dyDescent="0.2">
      <c r="A34" s="50" t="s">
        <v>119</v>
      </c>
      <c r="B34" s="49" t="s">
        <v>143</v>
      </c>
      <c r="C34" s="52">
        <v>7</v>
      </c>
      <c r="D34" s="52">
        <v>-7053</v>
      </c>
      <c r="E34" s="52">
        <v>-51</v>
      </c>
      <c r="F34" s="59">
        <v>-965</v>
      </c>
    </row>
    <row r="35" spans="1:6" ht="38.25" x14ac:dyDescent="0.2">
      <c r="A35" s="48" t="s">
        <v>120</v>
      </c>
      <c r="B35" s="49" t="s">
        <v>144</v>
      </c>
      <c r="C35" s="52">
        <v>-35724</v>
      </c>
      <c r="D35" s="52">
        <v>-60928</v>
      </c>
      <c r="E35" s="52">
        <v>-5088</v>
      </c>
      <c r="F35" s="52">
        <v>3642</v>
      </c>
    </row>
    <row r="36" spans="1:6" x14ac:dyDescent="0.2">
      <c r="A36" s="54" t="s">
        <v>53</v>
      </c>
      <c r="B36" s="49">
        <v>5</v>
      </c>
      <c r="C36" s="52">
        <v>993549</v>
      </c>
      <c r="D36" s="52">
        <v>1036545</v>
      </c>
      <c r="E36" s="52">
        <v>-8654</v>
      </c>
      <c r="F36" s="59">
        <v>-2410</v>
      </c>
    </row>
    <row r="37" spans="1:6" x14ac:dyDescent="0.2">
      <c r="A37" s="54" t="s">
        <v>54</v>
      </c>
      <c r="B37" s="49">
        <v>6</v>
      </c>
      <c r="C37" s="52">
        <v>4570</v>
      </c>
      <c r="D37" s="52">
        <v>15985</v>
      </c>
      <c r="E37" s="52">
        <v>798</v>
      </c>
      <c r="F37" s="59">
        <v>9740</v>
      </c>
    </row>
    <row r="38" spans="1:6" x14ac:dyDescent="0.2">
      <c r="A38" s="54" t="s">
        <v>55</v>
      </c>
      <c r="B38" s="49">
        <v>7</v>
      </c>
      <c r="C38" s="52"/>
      <c r="D38" s="52"/>
      <c r="E38" s="52"/>
      <c r="F38" s="59"/>
    </row>
    <row r="39" spans="1:6" x14ac:dyDescent="0.2">
      <c r="A39" s="54" t="s">
        <v>56</v>
      </c>
      <c r="B39" s="49">
        <v>8</v>
      </c>
      <c r="C39" s="52"/>
      <c r="D39" s="52"/>
      <c r="E39" s="52"/>
      <c r="F39" s="59"/>
    </row>
    <row r="40" spans="1:6" x14ac:dyDescent="0.2">
      <c r="A40" s="50" t="s">
        <v>57</v>
      </c>
      <c r="B40" s="49">
        <v>9</v>
      </c>
      <c r="C40" s="52">
        <v>408</v>
      </c>
      <c r="D40" s="52">
        <v>1414</v>
      </c>
      <c r="E40" s="52">
        <v>208</v>
      </c>
      <c r="F40" s="59">
        <v>208</v>
      </c>
    </row>
    <row r="41" spans="1:6" x14ac:dyDescent="0.2">
      <c r="A41" s="55" t="s">
        <v>164</v>
      </c>
      <c r="B41" s="82">
        <v>10</v>
      </c>
      <c r="C41" s="56">
        <f>SUM(C11,C32,C36:C40)</f>
        <v>1049137</v>
      </c>
      <c r="D41" s="56">
        <f>SUM(D11,D32,D36:D40)</f>
        <v>1192135</v>
      </c>
      <c r="E41" s="56">
        <f>SUM(E11,E32,E36:E40)</f>
        <v>184593</v>
      </c>
      <c r="F41" s="56">
        <f>SUM(F11,F32,F36:F40)</f>
        <v>311739</v>
      </c>
    </row>
    <row r="42" spans="1:6" x14ac:dyDescent="0.2">
      <c r="A42" s="58"/>
      <c r="B42" s="49"/>
      <c r="C42" s="52"/>
      <c r="D42" s="52"/>
      <c r="E42" s="52"/>
      <c r="F42" s="52"/>
    </row>
    <row r="43" spans="1:6" x14ac:dyDescent="0.2">
      <c r="A43" s="50" t="s">
        <v>58</v>
      </c>
      <c r="B43" s="49">
        <v>11</v>
      </c>
      <c r="C43" s="59"/>
      <c r="D43" s="59"/>
      <c r="E43" s="52"/>
      <c r="F43" s="59"/>
    </row>
    <row r="44" spans="1:6" x14ac:dyDescent="0.2">
      <c r="A44" s="50" t="s">
        <v>34</v>
      </c>
      <c r="B44" s="49"/>
      <c r="C44" s="59"/>
      <c r="D44" s="59"/>
      <c r="E44" s="52"/>
      <c r="F44" s="59"/>
    </row>
    <row r="45" spans="1:6" x14ac:dyDescent="0.2">
      <c r="A45" s="50" t="s">
        <v>59</v>
      </c>
      <c r="B45" s="60" t="s">
        <v>146</v>
      </c>
      <c r="C45" s="53"/>
      <c r="D45" s="53"/>
      <c r="E45" s="52"/>
      <c r="F45" s="53"/>
    </row>
    <row r="46" spans="1:6" x14ac:dyDescent="0.2">
      <c r="A46" s="50" t="s">
        <v>60</v>
      </c>
      <c r="B46" s="60" t="s">
        <v>147</v>
      </c>
      <c r="C46" s="59"/>
      <c r="D46" s="59"/>
      <c r="E46" s="52"/>
      <c r="F46" s="59"/>
    </row>
    <row r="47" spans="1:6" x14ac:dyDescent="0.2">
      <c r="A47" s="61" t="s">
        <v>61</v>
      </c>
      <c r="B47" s="46" t="s">
        <v>148</v>
      </c>
      <c r="C47" s="59"/>
      <c r="D47" s="59"/>
      <c r="E47" s="52"/>
      <c r="F47" s="59"/>
    </row>
    <row r="48" spans="1:6" x14ac:dyDescent="0.2">
      <c r="A48" s="48" t="s">
        <v>62</v>
      </c>
      <c r="B48" s="49" t="s">
        <v>149</v>
      </c>
      <c r="C48" s="53"/>
      <c r="D48" s="53"/>
      <c r="E48" s="52"/>
      <c r="F48" s="53"/>
    </row>
    <row r="49" spans="1:6" x14ac:dyDescent="0.2">
      <c r="A49" s="50" t="s">
        <v>63</v>
      </c>
      <c r="B49" s="62" t="s">
        <v>150</v>
      </c>
      <c r="C49" s="59"/>
      <c r="D49" s="59"/>
      <c r="E49" s="52"/>
      <c r="F49" s="59"/>
    </row>
    <row r="50" spans="1:6" x14ac:dyDescent="0.2">
      <c r="A50" s="45" t="s">
        <v>145</v>
      </c>
      <c r="B50" s="63" t="s">
        <v>151</v>
      </c>
      <c r="C50" s="53"/>
      <c r="D50" s="53"/>
      <c r="E50" s="52"/>
      <c r="F50" s="53"/>
    </row>
    <row r="51" spans="1:6" x14ac:dyDescent="0.2">
      <c r="A51" s="45" t="s">
        <v>64</v>
      </c>
      <c r="B51" s="64">
        <v>12</v>
      </c>
      <c r="C51" s="52">
        <v>13177</v>
      </c>
      <c r="D51" s="51">
        <v>38170</v>
      </c>
      <c r="E51" s="52">
        <v>20736</v>
      </c>
      <c r="F51" s="59">
        <v>33386</v>
      </c>
    </row>
    <row r="52" spans="1:6" x14ac:dyDescent="0.2">
      <c r="A52" s="45" t="s">
        <v>34</v>
      </c>
      <c r="B52" s="64"/>
      <c r="C52" s="65"/>
      <c r="D52" s="65"/>
      <c r="E52" s="52"/>
      <c r="F52" s="65"/>
    </row>
    <row r="53" spans="1:6" x14ac:dyDescent="0.2">
      <c r="A53" s="45" t="s">
        <v>65</v>
      </c>
      <c r="B53" s="64" t="s">
        <v>152</v>
      </c>
      <c r="C53" s="65"/>
      <c r="D53" s="65"/>
      <c r="E53" s="52"/>
      <c r="F53" s="65"/>
    </row>
    <row r="54" spans="1:6" x14ac:dyDescent="0.2">
      <c r="A54" s="45" t="s">
        <v>66</v>
      </c>
      <c r="B54" s="64" t="s">
        <v>153</v>
      </c>
      <c r="C54" s="65"/>
      <c r="D54" s="65"/>
      <c r="E54" s="52"/>
      <c r="F54" s="65"/>
    </row>
    <row r="55" spans="1:6" ht="25.5" x14ac:dyDescent="0.2">
      <c r="A55" s="45" t="s">
        <v>67</v>
      </c>
      <c r="B55" s="64">
        <v>13</v>
      </c>
      <c r="C55" s="65"/>
      <c r="D55" s="65"/>
      <c r="E55" s="52"/>
      <c r="F55" s="65"/>
    </row>
    <row r="56" spans="1:6" x14ac:dyDescent="0.2">
      <c r="A56" s="45" t="s">
        <v>34</v>
      </c>
      <c r="B56" s="67"/>
      <c r="C56" s="65"/>
      <c r="D56" s="65"/>
      <c r="E56" s="52"/>
      <c r="F56" s="65"/>
    </row>
    <row r="57" spans="1:6" x14ac:dyDescent="0.2">
      <c r="A57" s="45" t="s">
        <v>68</v>
      </c>
      <c r="B57" s="83" t="s">
        <v>154</v>
      </c>
      <c r="C57" s="65"/>
      <c r="D57" s="65"/>
      <c r="E57" s="52"/>
      <c r="F57" s="65"/>
    </row>
    <row r="58" spans="1:6" x14ac:dyDescent="0.2">
      <c r="A58" s="45" t="s">
        <v>69</v>
      </c>
      <c r="B58" s="64" t="s">
        <v>155</v>
      </c>
      <c r="C58" s="65"/>
      <c r="D58" s="65"/>
      <c r="E58" s="52"/>
      <c r="F58" s="65"/>
    </row>
    <row r="59" spans="1:6" x14ac:dyDescent="0.2">
      <c r="A59" s="45" t="s">
        <v>70</v>
      </c>
      <c r="B59" s="64" t="s">
        <v>156</v>
      </c>
      <c r="C59" s="65"/>
      <c r="D59" s="65"/>
      <c r="E59" s="52"/>
      <c r="F59" s="65"/>
    </row>
    <row r="60" spans="1:6" x14ac:dyDescent="0.2">
      <c r="A60" s="45" t="s">
        <v>71</v>
      </c>
      <c r="B60" s="64" t="s">
        <v>157</v>
      </c>
      <c r="C60" s="65"/>
      <c r="D60" s="65"/>
      <c r="E60" s="52"/>
      <c r="F60" s="65"/>
    </row>
    <row r="61" spans="1:6" x14ac:dyDescent="0.2">
      <c r="A61" s="45" t="s">
        <v>72</v>
      </c>
      <c r="B61" s="64" t="s">
        <v>158</v>
      </c>
      <c r="C61" s="65"/>
      <c r="D61" s="65"/>
      <c r="E61" s="52"/>
      <c r="F61" s="65"/>
    </row>
    <row r="62" spans="1:6" x14ac:dyDescent="0.2">
      <c r="A62" s="45" t="s">
        <v>73</v>
      </c>
      <c r="B62" s="64">
        <v>14</v>
      </c>
      <c r="C62" s="52">
        <v>42648</v>
      </c>
      <c r="D62" s="51">
        <v>112540</v>
      </c>
      <c r="E62" s="52">
        <v>28674</v>
      </c>
      <c r="F62" s="51">
        <v>83459</v>
      </c>
    </row>
    <row r="63" spans="1:6" x14ac:dyDescent="0.2">
      <c r="A63" s="45" t="s">
        <v>34</v>
      </c>
      <c r="B63" s="64"/>
      <c r="C63" s="68"/>
      <c r="D63" s="68"/>
      <c r="E63" s="52"/>
      <c r="F63" s="51"/>
    </row>
    <row r="64" spans="1:6" x14ac:dyDescent="0.2">
      <c r="A64" s="45" t="s">
        <v>74</v>
      </c>
      <c r="B64" s="64" t="s">
        <v>159</v>
      </c>
      <c r="C64" s="52">
        <v>27302</v>
      </c>
      <c r="D64" s="51">
        <v>77372</v>
      </c>
      <c r="E64" s="52">
        <v>21380</v>
      </c>
      <c r="F64" s="51">
        <v>59145</v>
      </c>
    </row>
    <row r="65" spans="1:6" x14ac:dyDescent="0.2">
      <c r="A65" s="45" t="s">
        <v>75</v>
      </c>
      <c r="B65" s="64" t="s">
        <v>160</v>
      </c>
      <c r="C65" s="52">
        <v>955</v>
      </c>
      <c r="D65" s="51">
        <v>2743</v>
      </c>
      <c r="E65" s="52">
        <v>1225</v>
      </c>
      <c r="F65" s="51">
        <v>5325</v>
      </c>
    </row>
    <row r="66" spans="1:6" x14ac:dyDescent="0.2">
      <c r="A66" s="45" t="s">
        <v>76</v>
      </c>
      <c r="B66" s="64" t="s">
        <v>161</v>
      </c>
      <c r="C66" s="52">
        <v>277</v>
      </c>
      <c r="D66" s="51">
        <v>952</v>
      </c>
      <c r="E66" s="52">
        <v>469</v>
      </c>
      <c r="F66" s="51">
        <v>877</v>
      </c>
    </row>
    <row r="67" spans="1:6" ht="25.5" x14ac:dyDescent="0.2">
      <c r="A67" s="45" t="s">
        <v>121</v>
      </c>
      <c r="B67" s="64" t="s">
        <v>162</v>
      </c>
      <c r="C67" s="52">
        <v>3932</v>
      </c>
      <c r="D67" s="51">
        <v>5856</v>
      </c>
      <c r="E67" s="52">
        <v>833</v>
      </c>
      <c r="F67" s="51">
        <v>2090</v>
      </c>
    </row>
    <row r="68" spans="1:6" x14ac:dyDescent="0.2">
      <c r="A68" s="45" t="s">
        <v>77</v>
      </c>
      <c r="B68" s="64">
        <v>15</v>
      </c>
      <c r="C68" s="52">
        <v>0</v>
      </c>
      <c r="D68" s="65"/>
      <c r="E68" s="52"/>
      <c r="F68" s="51"/>
    </row>
    <row r="69" spans="1:6" x14ac:dyDescent="0.2">
      <c r="A69" s="45" t="s">
        <v>78</v>
      </c>
      <c r="B69" s="64">
        <v>16</v>
      </c>
      <c r="C69" s="52">
        <v>787</v>
      </c>
      <c r="D69" s="51">
        <v>3401</v>
      </c>
      <c r="E69" s="52">
        <v>97</v>
      </c>
      <c r="F69" s="51">
        <v>2235</v>
      </c>
    </row>
    <row r="70" spans="1:6" x14ac:dyDescent="0.2">
      <c r="A70" s="69" t="s">
        <v>163</v>
      </c>
      <c r="B70" s="64">
        <v>17</v>
      </c>
      <c r="C70" s="57">
        <f>SUM(,C62,C51,C69)</f>
        <v>56612</v>
      </c>
      <c r="D70" s="57">
        <f>SUM(,D62,D51,D69)</f>
        <v>154111</v>
      </c>
      <c r="E70" s="57">
        <f>SUM(,E62,E51,E69)</f>
        <v>49507</v>
      </c>
      <c r="F70" s="57">
        <f>SUM(,F62,F51,F69)</f>
        <v>119080</v>
      </c>
    </row>
    <row r="71" spans="1:6" x14ac:dyDescent="0.2">
      <c r="A71" s="45"/>
      <c r="B71" s="64"/>
      <c r="C71" s="65"/>
      <c r="D71" s="65"/>
      <c r="E71" s="65"/>
      <c r="F71" s="65"/>
    </row>
    <row r="72" spans="1:6" ht="25.5" x14ac:dyDescent="0.2">
      <c r="A72" s="45" t="s">
        <v>165</v>
      </c>
      <c r="B72" s="70">
        <v>18</v>
      </c>
      <c r="C72" s="56">
        <f>C41-C70</f>
        <v>992525</v>
      </c>
      <c r="D72" s="56">
        <f>D41-D70</f>
        <v>1038024</v>
      </c>
      <c r="E72" s="56">
        <f>E41-E70</f>
        <v>135086</v>
      </c>
      <c r="F72" s="56">
        <f>F41-F70</f>
        <v>192659</v>
      </c>
    </row>
    <row r="73" spans="1:6" s="78" customFormat="1" ht="25.5" x14ac:dyDescent="0.2">
      <c r="A73" s="45" t="s">
        <v>166</v>
      </c>
      <c r="B73" s="70">
        <v>19</v>
      </c>
      <c r="C73" s="56"/>
      <c r="D73" s="56"/>
      <c r="E73" s="56"/>
      <c r="F73" s="56"/>
    </row>
    <row r="74" spans="1:6" s="78" customFormat="1" x14ac:dyDescent="0.2">
      <c r="A74" s="69"/>
      <c r="B74" s="70"/>
      <c r="C74" s="56"/>
      <c r="D74" s="56"/>
      <c r="E74" s="56"/>
      <c r="F74" s="56"/>
    </row>
    <row r="75" spans="1:6" ht="25.5" x14ac:dyDescent="0.2">
      <c r="A75" s="69" t="s">
        <v>167</v>
      </c>
      <c r="B75" s="71">
        <v>20</v>
      </c>
      <c r="C75" s="66"/>
      <c r="D75" s="66"/>
      <c r="E75" s="66"/>
      <c r="F75" s="65"/>
    </row>
    <row r="76" spans="1:6" s="78" customFormat="1" x14ac:dyDescent="0.2">
      <c r="A76" s="69"/>
      <c r="B76" s="71"/>
      <c r="C76" s="66"/>
      <c r="D76" s="66"/>
      <c r="E76" s="66"/>
      <c r="F76" s="65"/>
    </row>
    <row r="77" spans="1:6" x14ac:dyDescent="0.2">
      <c r="A77" s="45" t="s">
        <v>168</v>
      </c>
      <c r="B77" s="70">
        <v>21</v>
      </c>
      <c r="C77" s="52">
        <v>196985</v>
      </c>
      <c r="D77" s="51">
        <v>198901</v>
      </c>
      <c r="E77" s="51"/>
      <c r="F77" s="65"/>
    </row>
    <row r="78" spans="1:6" x14ac:dyDescent="0.2">
      <c r="A78" s="45"/>
      <c r="B78" s="70"/>
      <c r="C78" s="66"/>
      <c r="D78" s="66"/>
      <c r="E78" s="66"/>
      <c r="F78" s="65"/>
    </row>
    <row r="79" spans="1:6" ht="25.5" x14ac:dyDescent="0.2">
      <c r="A79" s="69" t="s">
        <v>169</v>
      </c>
      <c r="B79" s="71">
        <v>22</v>
      </c>
      <c r="C79" s="56">
        <f>C72-C77</f>
        <v>795540</v>
      </c>
      <c r="D79" s="56">
        <f>D72-D77</f>
        <v>839123</v>
      </c>
      <c r="E79" s="56">
        <f>E72-E77</f>
        <v>135086</v>
      </c>
      <c r="F79" s="56">
        <f>F72-F77</f>
        <v>192659</v>
      </c>
    </row>
    <row r="80" spans="1:6" x14ac:dyDescent="0.2">
      <c r="A80" s="45" t="s">
        <v>79</v>
      </c>
      <c r="B80" s="70">
        <v>23</v>
      </c>
      <c r="C80" s="66"/>
      <c r="D80" s="66"/>
      <c r="E80" s="66"/>
      <c r="F80" s="65"/>
    </row>
    <row r="81" spans="1:6" x14ac:dyDescent="0.2">
      <c r="A81" s="45"/>
      <c r="B81" s="70"/>
      <c r="C81" s="66"/>
      <c r="D81" s="66"/>
      <c r="E81" s="66"/>
      <c r="F81" s="65"/>
    </row>
    <row r="82" spans="1:6" x14ac:dyDescent="0.2">
      <c r="A82" s="45" t="s">
        <v>35</v>
      </c>
      <c r="B82" s="70">
        <v>24</v>
      </c>
      <c r="C82" s="66"/>
      <c r="D82" s="66"/>
      <c r="E82" s="66"/>
      <c r="F82" s="65"/>
    </row>
    <row r="83" spans="1:6" x14ac:dyDescent="0.2">
      <c r="A83" s="45"/>
      <c r="B83" s="70"/>
      <c r="C83" s="66"/>
      <c r="D83" s="66"/>
      <c r="E83" s="66"/>
      <c r="F83" s="65"/>
    </row>
    <row r="84" spans="1:6" x14ac:dyDescent="0.2">
      <c r="A84" s="69" t="s">
        <v>170</v>
      </c>
      <c r="B84" s="71">
        <v>25</v>
      </c>
      <c r="C84" s="56">
        <f>C79</f>
        <v>795540</v>
      </c>
      <c r="D84" s="56">
        <f>D79</f>
        <v>839123</v>
      </c>
      <c r="E84" s="56">
        <f>E79</f>
        <v>135086</v>
      </c>
      <c r="F84" s="56">
        <f>F79</f>
        <v>192659</v>
      </c>
    </row>
    <row r="85" spans="1:6" ht="8.25" customHeight="1" x14ac:dyDescent="0.2">
      <c r="A85" s="1"/>
      <c r="B85" s="72"/>
      <c r="C85" s="72"/>
      <c r="D85" s="73"/>
      <c r="E85" s="73"/>
      <c r="F85" s="73"/>
    </row>
    <row r="86" spans="1:6" hidden="1" x14ac:dyDescent="0.2">
      <c r="A86" s="92"/>
      <c r="B86" s="92"/>
      <c r="C86" s="92"/>
      <c r="D86" s="92"/>
      <c r="E86" s="92"/>
      <c r="F86" s="92"/>
    </row>
    <row r="87" spans="1:6" hidden="1" x14ac:dyDescent="0.2"/>
    <row r="88" spans="1:6" x14ac:dyDescent="0.2">
      <c r="D88" s="79"/>
      <c r="E88" s="79"/>
    </row>
    <row r="89" spans="1:6" x14ac:dyDescent="0.2">
      <c r="A89" s="37" t="s">
        <v>174</v>
      </c>
      <c r="B89" s="1"/>
      <c r="C89" s="1"/>
      <c r="D89" s="77"/>
      <c r="E89" s="77"/>
      <c r="F89" s="77"/>
    </row>
    <row r="90" spans="1:6" x14ac:dyDescent="0.2">
      <c r="A90" s="37"/>
      <c r="B90" s="1"/>
      <c r="C90" s="1"/>
      <c r="D90" s="1"/>
      <c r="E90" s="1"/>
    </row>
    <row r="91" spans="1:6" x14ac:dyDescent="0.2">
      <c r="A91" s="38" t="s">
        <v>175</v>
      </c>
      <c r="B91" s="1"/>
      <c r="C91" s="1"/>
      <c r="D91" s="1"/>
      <c r="E91" s="1"/>
    </row>
    <row r="92" spans="1:6" x14ac:dyDescent="0.2">
      <c r="A92" s="37"/>
      <c r="B92" s="1"/>
      <c r="C92" s="1"/>
      <c r="D92" s="1"/>
      <c r="E92" s="1"/>
    </row>
    <row r="93" spans="1:6" x14ac:dyDescent="0.2">
      <c r="A93" s="37" t="s">
        <v>176</v>
      </c>
    </row>
    <row r="94" spans="1:6" x14ac:dyDescent="0.2">
      <c r="A94" s="37"/>
    </row>
    <row r="95" spans="1:6" x14ac:dyDescent="0.2">
      <c r="A95" s="34" t="s">
        <v>122</v>
      </c>
    </row>
    <row r="96" spans="1:6" x14ac:dyDescent="0.2">
      <c r="A96" s="37" t="s">
        <v>113</v>
      </c>
    </row>
  </sheetData>
  <mergeCells count="6">
    <mergeCell ref="A86:F86"/>
    <mergeCell ref="D1:F1"/>
    <mergeCell ref="A3:F3"/>
    <mergeCell ref="A4:F4"/>
    <mergeCell ref="A5:F5"/>
    <mergeCell ref="A6:F6"/>
  </mergeCells>
  <pageMargins left="0.47244094488188981" right="0.35433070866141736" top="0.39370078740157483" bottom="0.39370078740157483" header="0.31496062992125984" footer="0.35433070866141736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</vt:lpstr>
      <vt:lpstr>ф2</vt:lpstr>
      <vt:lpstr>ф1!Область_печати</vt:lpstr>
      <vt:lpstr>ф2!Область_печати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2015-10-08T02:55:12Z</dcterms:modified>
</cp:coreProperties>
</file>