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400" yWindow="120" windowWidth="14400" windowHeight="12270" activeTab="1"/>
  </bookViews>
  <sheets>
    <sheet name="OFP - Ok" sheetId="1" r:id="rId1"/>
    <sheet name="OSD - Ok" sheetId="3" r:id="rId2"/>
    <sheet name="Sheet1" sheetId="2" state="hidden" r:id="rId3"/>
  </sheets>
  <definedNames>
    <definedName name="BalanceSheet" localSheetId="0">'OFP - Ok'!$A$4</definedName>
    <definedName name="_xlnm.Print_Area" localSheetId="0">'OFP - Ok'!$A$1:$D$47</definedName>
    <definedName name="_xlnm.Print_Area" localSheetId="1">'OSD - Ok'!$A$1:$D$43</definedName>
  </definedNames>
  <calcPr calcId="145621"/>
</workbook>
</file>

<file path=xl/calcChain.xml><?xml version="1.0" encoding="utf-8"?>
<calcChain xmlns="http://schemas.openxmlformats.org/spreadsheetml/2006/main">
  <c r="B35" i="3" l="1"/>
  <c r="I21" i="3" l="1"/>
  <c r="I22" i="3"/>
  <c r="I23" i="3"/>
  <c r="I27" i="3"/>
  <c r="B3" i="3" l="1"/>
  <c r="A40" i="3" l="1"/>
  <c r="I19" i="3"/>
  <c r="F5" i="3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6" i="1"/>
  <c r="B40" i="3" l="1"/>
  <c r="I6" i="3" l="1"/>
  <c r="I10" i="3"/>
  <c r="I11" i="3"/>
  <c r="I16" i="3"/>
  <c r="I17" i="3"/>
  <c r="I18" i="3"/>
  <c r="I5" i="3"/>
  <c r="F7" i="3"/>
  <c r="F9" i="3"/>
  <c r="F10" i="3"/>
  <c r="F11" i="3"/>
  <c r="F12" i="3"/>
  <c r="F13" i="3"/>
  <c r="F15" i="3"/>
  <c r="F16" i="3"/>
  <c r="F17" i="3"/>
  <c r="F18" i="3"/>
  <c r="F19" i="3"/>
  <c r="F21" i="3"/>
  <c r="F22" i="3"/>
  <c r="F23" i="3"/>
  <c r="F24" i="3"/>
  <c r="F26" i="3"/>
  <c r="F27" i="3"/>
  <c r="F28" i="3"/>
  <c r="F30" i="3"/>
  <c r="F31" i="3"/>
  <c r="F32" i="3"/>
  <c r="F33" i="3"/>
  <c r="F34" i="3"/>
  <c r="F6" i="3"/>
  <c r="D14" i="3" l="1"/>
  <c r="F14" i="3" s="1"/>
  <c r="B14" i="3"/>
  <c r="I14" i="3" s="1"/>
  <c r="D8" i="3"/>
  <c r="F8" i="3" s="1"/>
  <c r="B8" i="3"/>
  <c r="D20" i="3" l="1"/>
  <c r="D25" i="3" s="1"/>
  <c r="B20" i="3"/>
  <c r="I20" i="3" s="1"/>
  <c r="I8" i="3"/>
  <c r="F20" i="3" l="1"/>
  <c r="B25" i="3"/>
  <c r="I25" i="3" s="1"/>
  <c r="D29" i="3"/>
  <c r="F25" i="3"/>
  <c r="B37" i="1"/>
  <c r="G37" i="1" s="1"/>
  <c r="B28" i="1"/>
  <c r="G28" i="1" s="1"/>
  <c r="B17" i="1"/>
  <c r="G17" i="1" l="1"/>
  <c r="B29" i="3"/>
  <c r="I29" i="3" s="1"/>
  <c r="D35" i="3"/>
  <c r="F35" i="3" s="1"/>
  <c r="F29" i="3"/>
  <c r="B39" i="1"/>
  <c r="G39" i="1" s="1"/>
</calcChain>
</file>

<file path=xl/sharedStrings.xml><?xml version="1.0" encoding="utf-8"?>
<sst xmlns="http://schemas.openxmlformats.org/spreadsheetml/2006/main" count="65" uniqueCount="60">
  <si>
    <t>АКТИВЫ</t>
  </si>
  <si>
    <t>Деньги</t>
  </si>
  <si>
    <t>Счета в Национальном банке Республики Казахстан</t>
  </si>
  <si>
    <t>Задолженность банков и прочих финансовых организаций</t>
  </si>
  <si>
    <t>Займы клиентам</t>
  </si>
  <si>
    <t>Активы, имеющиеся в наличии для продажи</t>
  </si>
  <si>
    <t>Дебиторская задолжность по сделкам " Обратное Репо"</t>
  </si>
  <si>
    <t>Основные средства</t>
  </si>
  <si>
    <t>Нематериальные активы</t>
  </si>
  <si>
    <t>Прочие активы</t>
  </si>
  <si>
    <t>ОБЯЗАТЕЛЬСТВА И СОБСТВЕННЫЙ КАПИТАЛ</t>
  </si>
  <si>
    <t>Задолженность перед банками и прочими финансовыми организациями</t>
  </si>
  <si>
    <t>Кредиторская задолжность по сделкам "Репо"</t>
  </si>
  <si>
    <t>Текущие счета и вклады клиентов</t>
  </si>
  <si>
    <t>Прочие обязательства</t>
  </si>
  <si>
    <t>Отсроченное налоговое обязательство</t>
  </si>
  <si>
    <t>Собственный капитал</t>
  </si>
  <si>
    <t>Акционерный капитал</t>
  </si>
  <si>
    <t>Дополнительный оплаченный капитал</t>
  </si>
  <si>
    <t>Нераспределенный доход</t>
  </si>
  <si>
    <t>Резерв по переоценке инвестиционных ценных бумаг, 
имеющихся в наличии для продажи</t>
  </si>
  <si>
    <t>Финансовые инструменты, учитываемые по 
справедливой стоимости через доходы или расходы</t>
  </si>
  <si>
    <t xml:space="preserve">Главный бухгалтер                                                                   </t>
  </si>
  <si>
    <t xml:space="preserve">Малик Шкубаров </t>
  </si>
  <si>
    <t>Итого Активов</t>
  </si>
  <si>
    <t>Итого Обязательств</t>
  </si>
  <si>
    <t>Итого Собственный капитал</t>
  </si>
  <si>
    <t>Итого Обязательства и Собственный капитал</t>
  </si>
  <si>
    <t>Резервный капитал</t>
  </si>
  <si>
    <t xml:space="preserve"> </t>
  </si>
  <si>
    <t>Доходы в виде вознаграждения</t>
  </si>
  <si>
    <t>Расходы по выплате вознаграждения</t>
  </si>
  <si>
    <t>Чистый доход в виде вознаграждения</t>
  </si>
  <si>
    <t>Комиссионные доходы</t>
  </si>
  <si>
    <t>Комиссионные расходы</t>
  </si>
  <si>
    <t>Чистый комиссионный доход</t>
  </si>
  <si>
    <t>Чистый доход от операций с иностранной валютой</t>
  </si>
  <si>
    <t>Чистый реализованный доход(убыток) от операций с активами, имеющимися в наличии для продажи</t>
  </si>
  <si>
    <t>Операционный доход</t>
  </si>
  <si>
    <t>Создание/(сторнирование) резервов на возможные потери</t>
  </si>
  <si>
    <t>Общие административные расходы</t>
  </si>
  <si>
    <t>Доход до налогообложения</t>
  </si>
  <si>
    <t>Расходы по уплате подоходного налога</t>
  </si>
  <si>
    <t>Чистый доход</t>
  </si>
  <si>
    <t>Прочий совокупный доход</t>
  </si>
  <si>
    <t>Изменения в резерве по переоценке активов, 
имеющихся в наличии для продажи</t>
  </si>
  <si>
    <t>Итого совокупного дохода</t>
  </si>
  <si>
    <t>check</t>
  </si>
  <si>
    <t>from template</t>
  </si>
  <si>
    <t>Прочие доходы (расходы)</t>
  </si>
  <si>
    <t>KZT’000</t>
  </si>
  <si>
    <t>Ok</t>
  </si>
  <si>
    <t>Check</t>
  </si>
  <si>
    <t xml:space="preserve">АО "Ситибанк Казахстан" 
Отчет о финансовом положении (неаудированный)
 по состоянию на 1 апреля 2014 года (в тыс. тенге)
</t>
  </si>
  <si>
    <t xml:space="preserve">Председатель Правления                                                                           </t>
  </si>
  <si>
    <t>Андрей Курилин</t>
  </si>
  <si>
    <t xml:space="preserve">АО "Ситибанк Казахстан"
Отчет о совокупном доходе (неаудированный)
 за период, закончившийся 31 марта 2014 года (в тыс. тенге)
</t>
  </si>
  <si>
    <t>29.02.2013</t>
  </si>
  <si>
    <t>Mar-13</t>
  </si>
  <si>
    <t>Mar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</si>
</sst>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7" formatCode="#,##0;\-#,##0;&quot;-&quot;"/>
    <numFmt numFmtId="168" formatCode="mmm/dd"/>
    <numFmt numFmtId="169" formatCode="mm/dd/yy"/>
    <numFmt numFmtId="170" formatCode="_-* #,##0_-;\-* #,##0_-;_-* &quot;-&quot;??_-;_-@_-"/>
    <numFmt numFmtId="171" formatCode="dd/mm/yyyy;@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ms Rmn"/>
    </font>
    <font>
      <sz val="10"/>
      <color indexed="8"/>
      <name val="Arial"/>
      <family val="2"/>
    </font>
    <font>
      <sz val="10"/>
      <name val="MS Serif"/>
      <family val="1"/>
      <charset val="204"/>
    </font>
    <font>
      <sz val="10"/>
      <color indexed="16"/>
      <name val="MS Serif"/>
      <family val="1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 CYR"/>
    </font>
    <font>
      <sz val="8"/>
      <name val="Helv"/>
    </font>
    <font>
      <b/>
      <sz val="8"/>
      <color indexed="8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66"/>
      <name val="Times New Roman"/>
      <family val="1"/>
      <charset val="204"/>
    </font>
    <font>
      <b/>
      <sz val="11"/>
      <color rgb="FF000066"/>
      <name val="Times New Roman"/>
      <family val="1"/>
      <charset val="204"/>
    </font>
    <font>
      <b/>
      <sz val="10"/>
      <color rgb="FF003399"/>
      <name val="Segoe UI"/>
      <family val="2"/>
      <charset val="204"/>
    </font>
    <font>
      <sz val="9"/>
      <color rgb="FF003399"/>
      <name val="Segoe UI"/>
      <family val="2"/>
      <charset val="204"/>
    </font>
    <font>
      <sz val="10"/>
      <color rgb="FF003399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color rgb="FFC00000"/>
      <name val="Segoe UI"/>
      <family val="2"/>
      <charset val="204"/>
    </font>
    <font>
      <sz val="9"/>
      <color rgb="FF000066"/>
      <name val="Segoe UI"/>
      <family val="2"/>
      <charset val="204"/>
    </font>
    <font>
      <b/>
      <sz val="10"/>
      <color rgb="FF000066"/>
      <name val="Segoe UI"/>
      <family val="2"/>
      <charset val="204"/>
    </font>
    <font>
      <b/>
      <sz val="10"/>
      <color rgb="FF002060"/>
      <name val="Segoe UI"/>
      <family val="2"/>
      <charset val="204"/>
    </font>
    <font>
      <sz val="9"/>
      <color rgb="FF002060"/>
      <name val="Segoe UI"/>
      <family val="2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167" fontId="4" fillId="0" borderId="0" applyFill="0" applyBorder="0" applyAlignment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6" fillId="0" borderId="0" applyNumberFormat="0" applyAlignment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68" fontId="9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69" fontId="10" fillId="0" borderId="0" applyNumberFormat="0" applyFill="0" applyBorder="0" applyAlignment="0" applyProtection="0">
      <alignment horizontal="left"/>
    </xf>
    <xf numFmtId="40" fontId="11" fillId="0" borderId="0" applyBorder="0">
      <alignment horizontal="right"/>
    </xf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3" fillId="0" borderId="0" xfId="13" applyFont="1" applyBorder="1" applyAlignment="1">
      <alignment horizontal="center" vertical="top" wrapText="1"/>
    </xf>
    <xf numFmtId="0" fontId="13" fillId="0" borderId="0" xfId="14" applyFont="1" applyBorder="1" applyAlignment="1">
      <alignment horizontal="center" vertical="top" wrapText="1"/>
    </xf>
    <xf numFmtId="166" fontId="13" fillId="0" borderId="0" xfId="4" applyNumberFormat="1" applyFont="1" applyBorder="1" applyAlignment="1">
      <alignment horizontal="right" wrapText="1"/>
    </xf>
    <xf numFmtId="166" fontId="14" fillId="0" borderId="0" xfId="4" applyNumberFormat="1" applyFont="1" applyBorder="1" applyAlignment="1">
      <alignment horizontal="right" wrapText="1"/>
    </xf>
    <xf numFmtId="0" fontId="14" fillId="0" borderId="0" xfId="13" applyFont="1" applyBorder="1" applyAlignment="1">
      <alignment vertical="top" wrapText="1"/>
    </xf>
    <xf numFmtId="0" fontId="15" fillId="0" borderId="0" xfId="13" applyFont="1" applyBorder="1"/>
    <xf numFmtId="14" fontId="15" fillId="0" borderId="0" xfId="13" applyNumberFormat="1" applyFont="1" applyBorder="1" applyAlignment="1">
      <alignment horizontal="left" vertical="top" wrapText="1"/>
    </xf>
    <xf numFmtId="0" fontId="14" fillId="0" borderId="0" xfId="18" applyFont="1"/>
    <xf numFmtId="0" fontId="15" fillId="0" borderId="0" xfId="14" applyFont="1" applyBorder="1" applyAlignment="1">
      <alignment horizontal="left" vertical="top" wrapText="1"/>
    </xf>
    <xf numFmtId="0" fontId="14" fillId="0" borderId="0" xfId="14" applyFont="1" applyBorder="1" applyAlignment="1">
      <alignment vertical="top" wrapText="1"/>
    </xf>
    <xf numFmtId="0" fontId="14" fillId="0" borderId="0" xfId="14" applyFont="1" applyBorder="1" applyAlignment="1">
      <alignment wrapText="1"/>
    </xf>
    <xf numFmtId="166" fontId="17" fillId="0" borderId="0" xfId="4" applyNumberFormat="1" applyFont="1" applyBorder="1" applyAlignment="1">
      <alignment horizontal="right" wrapText="1"/>
    </xf>
    <xf numFmtId="166" fontId="14" fillId="0" borderId="0" xfId="18" applyNumberFormat="1" applyFont="1"/>
    <xf numFmtId="166" fontId="14" fillId="0" borderId="0" xfId="5" applyNumberFormat="1" applyFont="1" applyBorder="1" applyAlignment="1">
      <alignment horizontal="right" wrapText="1"/>
    </xf>
    <xf numFmtId="166" fontId="17" fillId="0" borderId="0" xfId="5" applyNumberFormat="1" applyFont="1" applyFill="1" applyBorder="1" applyAlignment="1">
      <alignment horizontal="right" wrapText="1"/>
    </xf>
    <xf numFmtId="0" fontId="15" fillId="0" borderId="0" xfId="18" applyFont="1" applyBorder="1" applyAlignment="1">
      <alignment wrapText="1"/>
    </xf>
    <xf numFmtId="166" fontId="15" fillId="0" borderId="0" xfId="5" applyNumberFormat="1" applyFont="1" applyBorder="1" applyAlignment="1">
      <alignment horizontal="right" wrapText="1"/>
    </xf>
    <xf numFmtId="166" fontId="16" fillId="0" borderId="0" xfId="5" applyNumberFormat="1" applyFont="1" applyFill="1" applyBorder="1" applyAlignment="1">
      <alignment horizontal="right" wrapText="1"/>
    </xf>
    <xf numFmtId="0" fontId="14" fillId="0" borderId="0" xfId="14" applyFont="1" applyBorder="1" applyAlignment="1">
      <alignment horizontal="justify" wrapText="1"/>
    </xf>
    <xf numFmtId="166" fontId="16" fillId="0" borderId="0" xfId="5" applyNumberFormat="1" applyFont="1" applyBorder="1" applyAlignment="1">
      <alignment horizontal="right" wrapText="1"/>
    </xf>
    <xf numFmtId="170" fontId="14" fillId="0" borderId="0" xfId="19" applyNumberFormat="1" applyFont="1" applyBorder="1" applyAlignment="1">
      <alignment horizontal="right" wrapText="1"/>
    </xf>
    <xf numFmtId="170" fontId="17" fillId="0" borderId="0" xfId="19" applyNumberFormat="1" applyFont="1" applyFill="1" applyBorder="1" applyAlignment="1">
      <alignment horizontal="right" wrapText="1"/>
    </xf>
    <xf numFmtId="166" fontId="18" fillId="0" borderId="0" xfId="5" applyNumberFormat="1" applyFont="1" applyFill="1" applyBorder="1" applyAlignment="1">
      <alignment horizontal="right" wrapText="1"/>
    </xf>
    <xf numFmtId="0" fontId="15" fillId="0" borderId="0" xfId="18" applyFont="1"/>
    <xf numFmtId="0" fontId="19" fillId="0" borderId="0" xfId="18" applyFont="1"/>
    <xf numFmtId="0" fontId="14" fillId="0" borderId="0" xfId="18" applyFont="1" applyAlignment="1">
      <alignment wrapText="1"/>
    </xf>
    <xf numFmtId="3" fontId="12" fillId="0" borderId="0" xfId="13" applyNumberFormat="1" applyFont="1" applyBorder="1" applyAlignment="1">
      <alignment horizontal="right" wrapText="1"/>
    </xf>
    <xf numFmtId="0" fontId="20" fillId="0" borderId="0" xfId="18" applyFont="1"/>
    <xf numFmtId="166" fontId="20" fillId="0" borderId="0" xfId="5" applyNumberFormat="1" applyFont="1" applyBorder="1" applyAlignment="1">
      <alignment horizontal="right" wrapText="1"/>
    </xf>
    <xf numFmtId="166" fontId="21" fillId="0" borderId="0" xfId="5" applyNumberFormat="1" applyFont="1" applyBorder="1" applyAlignment="1">
      <alignment horizontal="right" wrapText="1"/>
    </xf>
    <xf numFmtId="166" fontId="22" fillId="0" borderId="0" xfId="4" applyNumberFormat="1" applyFont="1" applyBorder="1" applyAlignment="1">
      <alignment horizontal="right" wrapText="1"/>
    </xf>
    <xf numFmtId="166" fontId="22" fillId="0" borderId="0" xfId="5" applyNumberFormat="1" applyFont="1" applyFill="1" applyBorder="1" applyAlignment="1">
      <alignment horizontal="right" wrapText="1"/>
    </xf>
    <xf numFmtId="171" fontId="15" fillId="0" borderId="0" xfId="13" applyNumberFormat="1" applyFont="1" applyBorder="1" applyAlignment="1">
      <alignment horizontal="center" vertical="top" wrapText="1"/>
    </xf>
    <xf numFmtId="0" fontId="20" fillId="0" borderId="0" xfId="13" applyFont="1" applyBorder="1" applyAlignment="1">
      <alignment horizontal="center" vertical="top" wrapText="1"/>
    </xf>
    <xf numFmtId="166" fontId="23" fillId="0" borderId="0" xfId="4" applyNumberFormat="1" applyFont="1" applyBorder="1" applyAlignment="1">
      <alignment horizontal="right" wrapText="1"/>
    </xf>
    <xf numFmtId="0" fontId="12" fillId="0" borderId="0" xfId="0" applyFont="1" applyBorder="1" applyAlignment="1">
      <alignment vertical="top" wrapText="1"/>
    </xf>
    <xf numFmtId="0" fontId="13" fillId="0" borderId="0" xfId="13" applyFont="1" applyBorder="1" applyAlignment="1">
      <alignment vertical="top"/>
    </xf>
    <xf numFmtId="0" fontId="20" fillId="0" borderId="0" xfId="13" applyFont="1" applyBorder="1" applyAlignment="1">
      <alignment vertical="top"/>
    </xf>
    <xf numFmtId="0" fontId="14" fillId="0" borderId="0" xfId="13" applyFont="1" applyBorder="1" applyAlignment="1">
      <alignment vertical="top"/>
    </xf>
    <xf numFmtId="0" fontId="14" fillId="0" borderId="0" xfId="13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3" fillId="0" borderId="0" xfId="14" applyFont="1" applyBorder="1" applyAlignment="1">
      <alignment horizontal="right" vertical="top" wrapText="1"/>
    </xf>
    <xf numFmtId="0" fontId="20" fillId="0" borderId="0" xfId="13" applyFont="1" applyBorder="1" applyAlignment="1">
      <alignment horizontal="right" vertical="top" wrapText="1"/>
    </xf>
    <xf numFmtId="166" fontId="13" fillId="0" borderId="0" xfId="4" applyNumberFormat="1" applyFont="1" applyBorder="1" applyAlignment="1">
      <alignment horizontal="right" vertical="top" wrapText="1"/>
    </xf>
    <xf numFmtId="166" fontId="14" fillId="0" borderId="0" xfId="4" applyNumberFormat="1" applyFont="1" applyBorder="1" applyAlignment="1">
      <alignment horizontal="right" vertical="top" wrapText="1"/>
    </xf>
    <xf numFmtId="166" fontId="13" fillId="0" borderId="0" xfId="5" applyNumberFormat="1" applyFont="1" applyBorder="1" applyAlignment="1">
      <alignment horizontal="right" vertical="top" wrapText="1"/>
    </xf>
    <xf numFmtId="166" fontId="14" fillId="0" borderId="0" xfId="13" applyNumberFormat="1" applyFont="1" applyBorder="1" applyAlignment="1">
      <alignment vertical="top"/>
    </xf>
    <xf numFmtId="170" fontId="14" fillId="0" borderId="0" xfId="3" applyNumberFormat="1" applyFont="1" applyBorder="1" applyAlignment="1">
      <alignment vertical="top"/>
    </xf>
    <xf numFmtId="3" fontId="15" fillId="0" borderId="0" xfId="13" applyNumberFormat="1" applyFont="1" applyBorder="1" applyAlignment="1">
      <alignment horizontal="right" vertical="top" wrapText="1"/>
    </xf>
    <xf numFmtId="170" fontId="13" fillId="0" borderId="0" xfId="3" applyNumberFormat="1" applyFont="1" applyBorder="1" applyAlignment="1">
      <alignment horizontal="right" vertical="top" wrapText="1"/>
    </xf>
    <xf numFmtId="166" fontId="20" fillId="0" borderId="0" xfId="4" applyNumberFormat="1" applyFont="1" applyBorder="1" applyAlignment="1">
      <alignment horizontal="right" vertical="top" wrapText="1"/>
    </xf>
    <xf numFmtId="166" fontId="23" fillId="0" borderId="0" xfId="4" applyNumberFormat="1" applyFont="1" applyBorder="1" applyAlignment="1">
      <alignment horizontal="right" vertical="top" wrapText="1"/>
    </xf>
    <xf numFmtId="166" fontId="23" fillId="4" borderId="0" xfId="4" applyNumberFormat="1" applyFont="1" applyFill="1" applyBorder="1" applyAlignment="1">
      <alignment horizontal="right" vertical="top" wrapText="1"/>
    </xf>
    <xf numFmtId="3" fontId="24" fillId="0" borderId="0" xfId="13" applyNumberFormat="1" applyFont="1" applyBorder="1" applyAlignment="1">
      <alignment horizontal="right" vertical="top" wrapText="1"/>
    </xf>
    <xf numFmtId="166" fontId="13" fillId="0" borderId="0" xfId="13" applyNumberFormat="1" applyFont="1" applyBorder="1" applyAlignment="1">
      <alignment vertical="top"/>
    </xf>
    <xf numFmtId="166" fontId="17" fillId="0" borderId="0" xfId="4" applyNumberFormat="1" applyFont="1" applyBorder="1" applyAlignment="1">
      <alignment horizontal="right" vertical="top" wrapText="1"/>
    </xf>
    <xf numFmtId="0" fontId="14" fillId="0" borderId="0" xfId="13" applyFont="1" applyBorder="1" applyAlignment="1">
      <alignment horizontal="right" vertical="top" wrapText="1"/>
    </xf>
    <xf numFmtId="3" fontId="16" fillId="0" borderId="0" xfId="13" applyNumberFormat="1" applyFont="1" applyBorder="1" applyAlignment="1">
      <alignment horizontal="right" vertical="top" wrapText="1"/>
    </xf>
    <xf numFmtId="0" fontId="15" fillId="0" borderId="0" xfId="13" applyFont="1" applyBorder="1" applyAlignment="1">
      <alignment vertical="top" wrapText="1"/>
    </xf>
    <xf numFmtId="0" fontId="15" fillId="0" borderId="0" xfId="13" applyFont="1" applyBorder="1" applyAlignment="1">
      <alignment vertical="top"/>
    </xf>
    <xf numFmtId="0" fontId="15" fillId="0" borderId="0" xfId="13" applyFont="1" applyBorder="1" applyAlignment="1">
      <alignment horizontal="left" vertical="top"/>
    </xf>
    <xf numFmtId="0" fontId="21" fillId="0" borderId="0" xfId="13" applyFont="1" applyBorder="1" applyAlignment="1">
      <alignment vertical="top"/>
    </xf>
    <xf numFmtId="0" fontId="12" fillId="0" borderId="0" xfId="13" applyFont="1" applyBorder="1" applyAlignment="1">
      <alignment vertical="top"/>
    </xf>
    <xf numFmtId="14" fontId="21" fillId="0" borderId="0" xfId="13" applyNumberFormat="1" applyFont="1" applyBorder="1" applyAlignment="1">
      <alignment horizontal="center" vertical="top" wrapText="1"/>
    </xf>
    <xf numFmtId="170" fontId="20" fillId="0" borderId="0" xfId="19" applyNumberFormat="1" applyFont="1" applyBorder="1" applyAlignment="1">
      <alignment horizontal="right" wrapText="1"/>
    </xf>
    <xf numFmtId="166" fontId="21" fillId="0" borderId="0" xfId="13" applyNumberFormat="1" applyFont="1" applyBorder="1"/>
    <xf numFmtId="171" fontId="25" fillId="0" borderId="4" xfId="13" applyNumberFormat="1" applyFont="1" applyBorder="1" applyAlignment="1">
      <alignment horizontal="center" vertical="top" wrapText="1"/>
    </xf>
    <xf numFmtId="0" fontId="25" fillId="0" borderId="0" xfId="13" applyFont="1" applyBorder="1" applyAlignment="1">
      <alignment horizontal="center" vertical="top" wrapText="1"/>
    </xf>
    <xf numFmtId="0" fontId="26" fillId="0" borderId="0" xfId="13" applyFont="1" applyBorder="1" applyAlignment="1">
      <alignment horizontal="right" wrapText="1"/>
    </xf>
    <xf numFmtId="166" fontId="26" fillId="0" borderId="0" xfId="4" applyNumberFormat="1" applyFont="1" applyBorder="1" applyAlignment="1">
      <alignment horizontal="right" wrapText="1"/>
    </xf>
    <xf numFmtId="3" fontId="25" fillId="0" borderId="0" xfId="13" applyNumberFormat="1" applyFont="1" applyBorder="1" applyAlignment="1">
      <alignment horizontal="right" wrapText="1"/>
    </xf>
    <xf numFmtId="171" fontId="25" fillId="0" borderId="0" xfId="13" applyNumberFormat="1" applyFont="1" applyBorder="1" applyAlignment="1">
      <alignment horizontal="center" vertical="top" wrapText="1"/>
    </xf>
    <xf numFmtId="3" fontId="20" fillId="0" borderId="0" xfId="13" applyNumberFormat="1" applyFont="1" applyBorder="1" applyAlignment="1">
      <alignment horizontal="right" vertical="top" wrapText="1"/>
    </xf>
    <xf numFmtId="3" fontId="20" fillId="0" borderId="0" xfId="13" applyNumberFormat="1" applyFont="1" applyBorder="1" applyAlignment="1">
      <alignment vertical="top"/>
    </xf>
    <xf numFmtId="0" fontId="13" fillId="0" borderId="0" xfId="13" applyFont="1" applyBorder="1" applyAlignment="1">
      <alignment horizontal="center" vertical="top"/>
    </xf>
    <xf numFmtId="0" fontId="14" fillId="0" borderId="0" xfId="18" applyFont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14" applyFont="1" applyBorder="1" applyAlignment="1">
      <alignment horizontal="right" wrapText="1"/>
    </xf>
    <xf numFmtId="170" fontId="14" fillId="0" borderId="0" xfId="3" applyNumberFormat="1" applyFont="1" applyBorder="1" applyAlignment="1">
      <alignment horizontal="right" wrapText="1"/>
    </xf>
    <xf numFmtId="0" fontId="14" fillId="0" borderId="0" xfId="0" applyFont="1"/>
    <xf numFmtId="0" fontId="22" fillId="0" borderId="0" xfId="13" applyFont="1" applyBorder="1" applyAlignment="1">
      <alignment horizontal="right" wrapText="1"/>
    </xf>
    <xf numFmtId="166" fontId="27" fillId="0" borderId="0" xfId="4" applyNumberFormat="1" applyFont="1" applyBorder="1" applyAlignment="1">
      <alignment horizontal="right" vertical="top" wrapText="1"/>
    </xf>
    <xf numFmtId="166" fontId="27" fillId="0" borderId="0" xfId="5" applyNumberFormat="1" applyFont="1" applyBorder="1" applyAlignment="1">
      <alignment horizontal="right" vertical="top" wrapText="1"/>
    </xf>
    <xf numFmtId="0" fontId="27" fillId="0" borderId="0" xfId="13" applyFont="1" applyBorder="1" applyAlignment="1">
      <alignment vertical="top"/>
    </xf>
    <xf numFmtId="3" fontId="28" fillId="0" borderId="0" xfId="13" applyNumberFormat="1" applyFont="1" applyBorder="1" applyAlignment="1">
      <alignment horizontal="right" vertical="top" wrapText="1"/>
    </xf>
    <xf numFmtId="0" fontId="27" fillId="0" borderId="0" xfId="13" applyFont="1" applyBorder="1" applyAlignment="1">
      <alignment horizontal="right" vertical="top" wrapText="1"/>
    </xf>
    <xf numFmtId="170" fontId="17" fillId="0" borderId="0" xfId="3" applyNumberFormat="1" applyFont="1" applyFill="1" applyBorder="1" applyAlignment="1">
      <alignment horizontal="right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18" applyFont="1" applyBorder="1" applyAlignment="1">
      <alignment horizontal="center" vertical="top" wrapText="1"/>
    </xf>
    <xf numFmtId="166" fontId="20" fillId="0" borderId="0" xfId="13" applyNumberFormat="1" applyFont="1" applyBorder="1" applyAlignment="1">
      <alignment vertical="top"/>
    </xf>
    <xf numFmtId="3" fontId="24" fillId="0" borderId="0" xfId="13" applyNumberFormat="1" applyFont="1" applyBorder="1" applyAlignment="1">
      <alignment horizontal="right" wrapText="1"/>
    </xf>
    <xf numFmtId="0" fontId="23" fillId="0" borderId="0" xfId="13" applyFont="1" applyBorder="1" applyAlignment="1">
      <alignment horizontal="right" wrapText="1"/>
    </xf>
  </cellXfs>
  <cellStyles count="20">
    <cellStyle name="Body" xfId="1"/>
    <cellStyle name="Calc Currency (0)" xfId="2"/>
    <cellStyle name="Comma" xfId="3" builtinId="3"/>
    <cellStyle name="Comma 2" xfId="19"/>
    <cellStyle name="Comma_Balance_Sheet_Q1_2006(English)" xfId="4"/>
    <cellStyle name="Comma_Income_Statement_Q1_2006 (English)" xfId="5"/>
    <cellStyle name="Copied" xfId="6"/>
    <cellStyle name="Entered" xfId="7"/>
    <cellStyle name="Grey" xfId="8"/>
    <cellStyle name="Header1" xfId="9"/>
    <cellStyle name="Header2" xfId="10"/>
    <cellStyle name="Input [yellow]" xfId="11"/>
    <cellStyle name="Normal" xfId="0" builtinId="0"/>
    <cellStyle name="Normal - Style1" xfId="12"/>
    <cellStyle name="Normal 2" xfId="18"/>
    <cellStyle name="Normal_Balance_Sheet_Q1_2006(English)" xfId="13"/>
    <cellStyle name="Normal_Income_Statement_Q1_2006 (English)" xfId="14"/>
    <cellStyle name="Percent [2]" xfId="15"/>
    <cellStyle name="RevList" xfId="16"/>
    <cellStyle name="Subtotal" xfId="17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48"/>
  <sheetViews>
    <sheetView topLeftCell="A16" zoomScale="110" zoomScaleNormal="110" workbookViewId="0">
      <selection activeCell="A33" sqref="A33"/>
    </sheetView>
  </sheetViews>
  <sheetFormatPr defaultColWidth="0" defaultRowHeight="15" zeroHeight="1" x14ac:dyDescent="0.2"/>
  <cols>
    <col min="1" max="1" width="65.28515625" style="37" customWidth="1"/>
    <col min="2" max="2" width="15.5703125" style="38" customWidth="1"/>
    <col min="3" max="3" width="1" style="38" customWidth="1"/>
    <col min="4" max="4" width="13.7109375" style="39" customWidth="1"/>
    <col min="5" max="16383" width="18" style="37" hidden="1"/>
    <col min="16384" max="16384" width="23.5703125" style="37" hidden="1"/>
  </cols>
  <sheetData>
    <row r="1" spans="1:7 16383:16384" ht="55.5" customHeight="1" x14ac:dyDescent="0.2">
      <c r="A1" s="88" t="s">
        <v>53</v>
      </c>
      <c r="B1" s="88"/>
      <c r="C1" s="88"/>
      <c r="D1" s="88"/>
      <c r="E1" s="36"/>
    </row>
    <row r="2" spans="1:7 16383:16384" ht="15.75" thickBot="1" x14ac:dyDescent="0.25">
      <c r="A2" s="7"/>
      <c r="E2" s="1"/>
      <c r="F2" s="68" t="s">
        <v>50</v>
      </c>
      <c r="G2" s="75" t="s">
        <v>52</v>
      </c>
    </row>
    <row r="3" spans="1:7 16383:16384" x14ac:dyDescent="0.2">
      <c r="A3" s="5"/>
      <c r="B3" s="33">
        <v>41729</v>
      </c>
      <c r="C3" s="34"/>
      <c r="D3" s="33">
        <v>41639</v>
      </c>
      <c r="E3" s="2"/>
      <c r="F3" s="67">
        <v>41729</v>
      </c>
      <c r="XFC3" s="40"/>
      <c r="XFD3" s="39"/>
    </row>
    <row r="4" spans="1:7 16383:16384" x14ac:dyDescent="0.2">
      <c r="A4" s="41" t="s">
        <v>0</v>
      </c>
      <c r="B4" s="39"/>
      <c r="E4" s="42"/>
      <c r="F4" s="72"/>
      <c r="XFC4" s="39"/>
      <c r="XFD4" s="39"/>
    </row>
    <row r="5" spans="1:7 16383:16384" x14ac:dyDescent="0.2">
      <c r="A5" s="5"/>
      <c r="B5" s="57"/>
      <c r="C5" s="43"/>
      <c r="E5" s="44"/>
      <c r="F5" s="69"/>
      <c r="XFC5" s="39"/>
      <c r="XFD5" s="39"/>
    </row>
    <row r="6" spans="1:7 16383:16384" x14ac:dyDescent="0.2">
      <c r="A6" s="5" t="s">
        <v>1</v>
      </c>
      <c r="B6" s="45">
        <v>252075</v>
      </c>
      <c r="D6" s="45">
        <v>300380</v>
      </c>
      <c r="E6" s="46"/>
      <c r="F6" s="70">
        <v>252075</v>
      </c>
      <c r="G6" s="55">
        <f>F6-B6</f>
        <v>0</v>
      </c>
      <c r="XFC6" s="47"/>
      <c r="XFD6" s="48"/>
    </row>
    <row r="7" spans="1:7 16383:16384" x14ac:dyDescent="0.2">
      <c r="A7" s="5" t="s">
        <v>2</v>
      </c>
      <c r="B7" s="45">
        <v>100590085</v>
      </c>
      <c r="D7" s="45">
        <v>109053921</v>
      </c>
      <c r="E7" s="46"/>
      <c r="F7" s="70">
        <v>100590085</v>
      </c>
      <c r="G7" s="55">
        <f t="shared" ref="G7:G39" si="0">F7-B7</f>
        <v>0</v>
      </c>
      <c r="XFC7" s="47"/>
      <c r="XFD7" s="48"/>
    </row>
    <row r="8" spans="1:7 16383:16384" x14ac:dyDescent="0.2">
      <c r="A8" s="5" t="s">
        <v>3</v>
      </c>
      <c r="B8" s="45">
        <v>90849222</v>
      </c>
      <c r="D8" s="45">
        <v>91247538</v>
      </c>
      <c r="E8" s="46"/>
      <c r="F8" s="70">
        <v>90849222</v>
      </c>
      <c r="G8" s="55">
        <f t="shared" si="0"/>
        <v>0</v>
      </c>
      <c r="XFC8" s="47"/>
      <c r="XFD8" s="48"/>
    </row>
    <row r="9" spans="1:7 16383:16384" ht="30" x14ac:dyDescent="0.2">
      <c r="A9" s="5" t="s">
        <v>21</v>
      </c>
      <c r="B9" s="45">
        <v>891396</v>
      </c>
      <c r="D9" s="45">
        <v>927990</v>
      </c>
      <c r="E9" s="46"/>
      <c r="F9" s="70">
        <v>891396</v>
      </c>
      <c r="G9" s="55">
        <f t="shared" si="0"/>
        <v>0</v>
      </c>
      <c r="XFC9" s="47"/>
      <c r="XFD9" s="48"/>
    </row>
    <row r="10" spans="1:7 16383:16384" x14ac:dyDescent="0.2">
      <c r="A10" s="5" t="s">
        <v>4</v>
      </c>
      <c r="B10" s="45">
        <v>97616936</v>
      </c>
      <c r="D10" s="45">
        <v>91006194</v>
      </c>
      <c r="E10" s="46"/>
      <c r="F10" s="70">
        <v>97616936</v>
      </c>
      <c r="G10" s="55">
        <f t="shared" si="0"/>
        <v>0</v>
      </c>
      <c r="XFC10" s="47"/>
      <c r="XFD10" s="48"/>
    </row>
    <row r="11" spans="1:7 16383:16384" x14ac:dyDescent="0.2">
      <c r="A11" s="5" t="s">
        <v>5</v>
      </c>
      <c r="B11" s="45">
        <v>19848722</v>
      </c>
      <c r="D11" s="45">
        <v>19775379</v>
      </c>
      <c r="E11" s="46"/>
      <c r="F11" s="70">
        <v>19848722</v>
      </c>
      <c r="G11" s="55">
        <f t="shared" si="0"/>
        <v>0</v>
      </c>
      <c r="XFC11" s="47"/>
      <c r="XFD11" s="48"/>
    </row>
    <row r="12" spans="1:7 16383:16384" x14ac:dyDescent="0.2">
      <c r="A12" s="5" t="s">
        <v>6</v>
      </c>
      <c r="B12" s="45">
        <v>11468201</v>
      </c>
      <c r="D12" s="45">
        <v>11716104</v>
      </c>
      <c r="E12" s="46"/>
      <c r="F12" s="70">
        <v>11468201</v>
      </c>
      <c r="G12" s="55">
        <f t="shared" si="0"/>
        <v>0</v>
      </c>
      <c r="XFC12" s="47"/>
      <c r="XFD12" s="48"/>
    </row>
    <row r="13" spans="1:7 16383:16384" x14ac:dyDescent="0.2">
      <c r="A13" s="5" t="s">
        <v>7</v>
      </c>
      <c r="B13" s="45">
        <v>423343</v>
      </c>
      <c r="D13" s="45">
        <v>431607</v>
      </c>
      <c r="E13" s="46"/>
      <c r="F13" s="70">
        <v>423343</v>
      </c>
      <c r="G13" s="55">
        <f t="shared" si="0"/>
        <v>0</v>
      </c>
      <c r="XFC13" s="47"/>
      <c r="XFD13" s="48"/>
    </row>
    <row r="14" spans="1:7 16383:16384" x14ac:dyDescent="0.2">
      <c r="A14" s="5" t="s">
        <v>8</v>
      </c>
      <c r="B14" s="45">
        <v>87</v>
      </c>
      <c r="D14" s="45">
        <v>133</v>
      </c>
      <c r="E14" s="46"/>
      <c r="F14" s="70">
        <v>87</v>
      </c>
      <c r="G14" s="55">
        <f t="shared" si="0"/>
        <v>0</v>
      </c>
      <c r="XFC14" s="47"/>
      <c r="XFD14" s="48"/>
    </row>
    <row r="15" spans="1:7 16383:16384" x14ac:dyDescent="0.2">
      <c r="A15" s="5" t="s">
        <v>9</v>
      </c>
      <c r="B15" s="45">
        <v>2173526</v>
      </c>
      <c r="D15" s="45">
        <v>305454</v>
      </c>
      <c r="E15" s="46"/>
      <c r="F15" s="70">
        <v>2173526</v>
      </c>
      <c r="G15" s="55">
        <f t="shared" si="0"/>
        <v>0</v>
      </c>
      <c r="XFC15" s="47"/>
      <c r="XFD15" s="48"/>
    </row>
    <row r="16" spans="1:7 16383:16384" x14ac:dyDescent="0.2">
      <c r="A16" s="5"/>
      <c r="B16" s="45"/>
      <c r="E16" s="46"/>
      <c r="F16" s="70"/>
      <c r="G16" s="55">
        <f t="shared" si="0"/>
        <v>0</v>
      </c>
      <c r="XFC16" s="47"/>
      <c r="XFD16" s="48"/>
    </row>
    <row r="17" spans="1:7 16383:16384" x14ac:dyDescent="0.25">
      <c r="A17" s="41" t="s">
        <v>24</v>
      </c>
      <c r="B17" s="49">
        <f>SUM(B6:B16)</f>
        <v>324113593</v>
      </c>
      <c r="D17" s="49">
        <v>324764700</v>
      </c>
      <c r="E17" s="46"/>
      <c r="F17" s="71">
        <v>324113593</v>
      </c>
      <c r="G17" s="55">
        <f t="shared" si="0"/>
        <v>0</v>
      </c>
      <c r="XFC17" s="47"/>
      <c r="XFD17" s="48"/>
    </row>
    <row r="18" spans="1:7 16383:16384" x14ac:dyDescent="0.2">
      <c r="A18" s="5"/>
      <c r="B18" s="43"/>
      <c r="C18" s="43"/>
      <c r="E18" s="50"/>
      <c r="F18" s="69"/>
      <c r="G18" s="55">
        <f t="shared" si="0"/>
        <v>0</v>
      </c>
    </row>
    <row r="19" spans="1:7 16383:16384" x14ac:dyDescent="0.2">
      <c r="A19" s="41" t="s">
        <v>10</v>
      </c>
      <c r="B19" s="43"/>
      <c r="C19" s="43"/>
      <c r="E19" s="46"/>
      <c r="F19" s="69"/>
      <c r="G19" s="55">
        <f t="shared" si="0"/>
        <v>0</v>
      </c>
    </row>
    <row r="20" spans="1:7 16383:16384" x14ac:dyDescent="0.2">
      <c r="A20" s="5"/>
      <c r="B20" s="43"/>
      <c r="C20" s="43"/>
      <c r="E20" s="46"/>
      <c r="F20" s="69"/>
      <c r="G20" s="55">
        <f t="shared" si="0"/>
        <v>0</v>
      </c>
    </row>
    <row r="21" spans="1:7 16383:16384" x14ac:dyDescent="0.2">
      <c r="A21" s="39" t="s">
        <v>11</v>
      </c>
      <c r="B21" s="45">
        <v>1569603</v>
      </c>
      <c r="C21" s="82"/>
      <c r="D21" s="82">
        <v>61006286</v>
      </c>
      <c r="E21" s="83"/>
      <c r="F21" s="35">
        <v>1569603</v>
      </c>
      <c r="G21" s="90">
        <f t="shared" si="0"/>
        <v>0</v>
      </c>
      <c r="XFC21" s="47"/>
      <c r="XFD21" s="52"/>
    </row>
    <row r="22" spans="1:7 16383:16384" x14ac:dyDescent="0.2">
      <c r="A22" s="5" t="s">
        <v>12</v>
      </c>
      <c r="B22" s="45">
        <v>0</v>
      </c>
      <c r="C22" s="84"/>
      <c r="D22" s="82">
        <v>0</v>
      </c>
      <c r="E22" s="83"/>
      <c r="F22" s="35">
        <v>0</v>
      </c>
      <c r="G22" s="90">
        <f t="shared" si="0"/>
        <v>0</v>
      </c>
      <c r="XFC22" s="47"/>
      <c r="XFD22" s="52"/>
    </row>
    <row r="23" spans="1:7 16383:16384" x14ac:dyDescent="0.2">
      <c r="A23" s="5" t="s">
        <v>13</v>
      </c>
      <c r="B23" s="45">
        <v>260248783</v>
      </c>
      <c r="C23" s="82"/>
      <c r="D23" s="82">
        <v>211825924</v>
      </c>
      <c r="E23" s="83"/>
      <c r="F23" s="35">
        <v>260248783</v>
      </c>
      <c r="G23" s="90">
        <f t="shared" si="0"/>
        <v>0</v>
      </c>
      <c r="XFC23" s="47"/>
      <c r="XFD23" s="52"/>
    </row>
    <row r="24" spans="1:7 16383:16384" ht="30" x14ac:dyDescent="0.2">
      <c r="A24" s="5" t="s">
        <v>21</v>
      </c>
      <c r="B24" s="45">
        <v>2107921</v>
      </c>
      <c r="C24" s="82"/>
      <c r="D24" s="82">
        <v>82127</v>
      </c>
      <c r="E24" s="83"/>
      <c r="F24" s="35">
        <v>2107921</v>
      </c>
      <c r="G24" s="90">
        <f t="shared" si="0"/>
        <v>0</v>
      </c>
      <c r="XFC24" s="47"/>
      <c r="XFD24" s="52"/>
    </row>
    <row r="25" spans="1:7 16383:16384" x14ac:dyDescent="0.2">
      <c r="A25" s="5" t="s">
        <v>14</v>
      </c>
      <c r="B25" s="45">
        <v>4664965</v>
      </c>
      <c r="C25" s="82"/>
      <c r="D25" s="82">
        <v>851885</v>
      </c>
      <c r="E25" s="83"/>
      <c r="F25" s="35">
        <v>4664965</v>
      </c>
      <c r="G25" s="90">
        <f t="shared" si="0"/>
        <v>0</v>
      </c>
      <c r="XFC25" s="47"/>
      <c r="XFD25" s="53"/>
    </row>
    <row r="26" spans="1:7 16383:16384" x14ac:dyDescent="0.2">
      <c r="A26" s="5" t="s">
        <v>15</v>
      </c>
      <c r="B26" s="45">
        <v>0</v>
      </c>
      <c r="C26" s="82"/>
      <c r="D26" s="82">
        <v>527299</v>
      </c>
      <c r="E26" s="83"/>
      <c r="F26" s="35">
        <v>0</v>
      </c>
      <c r="G26" s="90">
        <f t="shared" si="0"/>
        <v>0</v>
      </c>
      <c r="XFC26" s="47"/>
      <c r="XFD26" s="52"/>
    </row>
    <row r="27" spans="1:7 16383:16384" x14ac:dyDescent="0.2">
      <c r="A27" s="5"/>
      <c r="B27" s="45"/>
      <c r="C27" s="82"/>
      <c r="D27" s="82"/>
      <c r="E27" s="83"/>
      <c r="F27" s="35"/>
      <c r="G27" s="90">
        <f t="shared" si="0"/>
        <v>0</v>
      </c>
      <c r="XFC27" s="47"/>
      <c r="XFD27" s="52"/>
    </row>
    <row r="28" spans="1:7 16383:16384" x14ac:dyDescent="0.25">
      <c r="A28" s="41" t="s">
        <v>25</v>
      </c>
      <c r="B28" s="49">
        <f>SUM(B21:B27)</f>
        <v>268591272</v>
      </c>
      <c r="C28" s="86"/>
      <c r="D28" s="85">
        <v>274293521</v>
      </c>
      <c r="E28" s="83"/>
      <c r="F28" s="91">
        <v>268591272</v>
      </c>
      <c r="G28" s="90">
        <f>F28-B28</f>
        <v>0</v>
      </c>
      <c r="XFC28" s="47"/>
      <c r="XFD28" s="54"/>
    </row>
    <row r="29" spans="1:7 16383:16384" x14ac:dyDescent="0.2">
      <c r="A29" s="5"/>
      <c r="B29" s="43"/>
      <c r="C29" s="43"/>
      <c r="E29" s="46"/>
      <c r="F29" s="81"/>
      <c r="G29" s="90">
        <f t="shared" si="0"/>
        <v>0</v>
      </c>
    </row>
    <row r="30" spans="1:7 16383:16384" x14ac:dyDescent="0.2">
      <c r="A30" s="41" t="s">
        <v>16</v>
      </c>
      <c r="B30" s="43"/>
      <c r="C30" s="43"/>
      <c r="E30" s="46"/>
      <c r="F30" s="92"/>
      <c r="G30" s="90">
        <f t="shared" si="0"/>
        <v>0</v>
      </c>
    </row>
    <row r="31" spans="1:7 16383:16384" x14ac:dyDescent="0.2">
      <c r="A31" s="5" t="s">
        <v>17</v>
      </c>
      <c r="B31" s="45">
        <v>12497625</v>
      </c>
      <c r="C31" s="51"/>
      <c r="D31" s="45">
        <v>12497625</v>
      </c>
      <c r="E31" s="46"/>
      <c r="F31" s="35">
        <v>12497625</v>
      </c>
      <c r="G31" s="90">
        <f t="shared" si="0"/>
        <v>0</v>
      </c>
      <c r="XFC31" s="55"/>
      <c r="XFD31" s="56"/>
    </row>
    <row r="32" spans="1:7 16383:16384" x14ac:dyDescent="0.2">
      <c r="A32" s="5" t="s">
        <v>28</v>
      </c>
      <c r="B32" s="45">
        <v>7725032</v>
      </c>
      <c r="C32" s="51"/>
      <c r="D32" s="45">
        <v>7725032</v>
      </c>
      <c r="E32" s="46"/>
      <c r="F32" s="35">
        <v>7725032</v>
      </c>
      <c r="G32" s="90">
        <f t="shared" si="0"/>
        <v>0</v>
      </c>
      <c r="XFC32" s="55"/>
      <c r="XFD32" s="56"/>
    </row>
    <row r="33" spans="1:7 16383:16384" x14ac:dyDescent="0.2">
      <c r="A33" s="5" t="s">
        <v>18</v>
      </c>
      <c r="B33" s="45">
        <v>61975</v>
      </c>
      <c r="C33" s="51"/>
      <c r="D33" s="45">
        <v>61975</v>
      </c>
      <c r="E33" s="46"/>
      <c r="F33" s="35">
        <v>61975</v>
      </c>
      <c r="G33" s="90">
        <f t="shared" si="0"/>
        <v>0</v>
      </c>
      <c r="XFC33" s="55"/>
      <c r="XFD33" s="56"/>
    </row>
    <row r="34" spans="1:7 16383:16384" ht="30" x14ac:dyDescent="0.2">
      <c r="A34" s="5" t="s">
        <v>20</v>
      </c>
      <c r="B34" s="45">
        <v>1818</v>
      </c>
      <c r="C34" s="51"/>
      <c r="D34" s="45">
        <v>-1691</v>
      </c>
      <c r="E34" s="46"/>
      <c r="F34" s="35">
        <v>1818</v>
      </c>
      <c r="G34" s="90">
        <f t="shared" si="0"/>
        <v>0</v>
      </c>
      <c r="XFC34" s="55"/>
      <c r="XFD34" s="56"/>
    </row>
    <row r="35" spans="1:7 16383:16384" x14ac:dyDescent="0.2">
      <c r="A35" s="5" t="s">
        <v>19</v>
      </c>
      <c r="B35" s="45">
        <v>35235871</v>
      </c>
      <c r="C35" s="51"/>
      <c r="D35" s="45">
        <v>30188238</v>
      </c>
      <c r="E35" s="46"/>
      <c r="F35" s="35">
        <v>35235871</v>
      </c>
      <c r="G35" s="90">
        <f t="shared" si="0"/>
        <v>0</v>
      </c>
      <c r="XFC35" s="55"/>
      <c r="XFD35" s="56"/>
    </row>
    <row r="36" spans="1:7 16383:16384" x14ac:dyDescent="0.2">
      <c r="A36" s="5"/>
      <c r="B36" s="57"/>
      <c r="C36" s="43"/>
      <c r="E36" s="46"/>
      <c r="F36" s="92"/>
      <c r="G36" s="90"/>
      <c r="XFC36" s="55"/>
      <c r="XFD36" s="56"/>
    </row>
    <row r="37" spans="1:7 16383:16384" x14ac:dyDescent="0.2">
      <c r="A37" s="41" t="s">
        <v>26</v>
      </c>
      <c r="B37" s="49">
        <f>SUM(B31:B36)</f>
        <v>55522321</v>
      </c>
      <c r="C37" s="43"/>
      <c r="D37" s="49">
        <v>50471179</v>
      </c>
      <c r="E37" s="46"/>
      <c r="F37" s="39">
        <v>55522321</v>
      </c>
      <c r="G37" s="90">
        <f t="shared" si="0"/>
        <v>0</v>
      </c>
      <c r="XFC37" s="55"/>
      <c r="XFD37" s="58"/>
    </row>
    <row r="38" spans="1:7 16383:16384" x14ac:dyDescent="0.2">
      <c r="A38" s="59"/>
      <c r="B38" s="49"/>
      <c r="C38" s="43"/>
      <c r="D38" s="49"/>
      <c r="E38" s="46"/>
      <c r="F38" s="39"/>
      <c r="G38" s="90"/>
      <c r="XFC38" s="55"/>
    </row>
    <row r="39" spans="1:7 16383:16384" x14ac:dyDescent="0.2">
      <c r="A39" s="41" t="s">
        <v>27</v>
      </c>
      <c r="B39" s="49">
        <f>B28+B37</f>
        <v>324113593</v>
      </c>
      <c r="C39" s="43"/>
      <c r="D39" s="49">
        <v>324764700</v>
      </c>
      <c r="E39" s="46"/>
      <c r="F39" s="39">
        <v>324113593</v>
      </c>
      <c r="G39" s="90">
        <f t="shared" si="0"/>
        <v>0</v>
      </c>
      <c r="XFC39" s="55"/>
      <c r="XFD39" s="58"/>
    </row>
    <row r="40" spans="1:7 16383:16384" x14ac:dyDescent="0.2">
      <c r="A40" s="5"/>
      <c r="B40" s="73"/>
      <c r="C40" s="43"/>
    </row>
    <row r="41" spans="1:7 16383:16384" x14ac:dyDescent="0.2">
      <c r="A41" s="5"/>
      <c r="B41" s="74"/>
      <c r="C41" s="43"/>
    </row>
    <row r="42" spans="1:7 16383:16384" x14ac:dyDescent="0.2">
      <c r="A42" s="39"/>
      <c r="B42" s="51"/>
      <c r="C42" s="51"/>
    </row>
    <row r="43" spans="1:7 16383:16384" s="63" customFormat="1" x14ac:dyDescent="0.2">
      <c r="A43" s="60" t="s">
        <v>54</v>
      </c>
      <c r="B43" s="61" t="s">
        <v>55</v>
      </c>
      <c r="C43" s="62"/>
      <c r="D43" s="60"/>
      <c r="F43" s="37"/>
    </row>
    <row r="44" spans="1:7 16383:16384" s="63" customFormat="1" ht="14.25" x14ac:dyDescent="0.2">
      <c r="A44" s="60"/>
      <c r="B44" s="60"/>
      <c r="C44" s="62"/>
      <c r="D44" s="60"/>
    </row>
    <row r="45" spans="1:7 16383:16384" s="63" customFormat="1" ht="14.25" x14ac:dyDescent="0.2">
      <c r="A45" s="60"/>
      <c r="B45" s="60"/>
      <c r="C45" s="62"/>
      <c r="D45" s="60"/>
    </row>
    <row r="46" spans="1:7 16383:16384" s="63" customFormat="1" ht="14.25" x14ac:dyDescent="0.2">
      <c r="A46" s="61" t="s">
        <v>22</v>
      </c>
      <c r="B46" s="61" t="s">
        <v>23</v>
      </c>
      <c r="C46" s="62"/>
      <c r="D46" s="60"/>
    </row>
    <row r="47" spans="1:7 16383:16384" x14ac:dyDescent="0.2">
      <c r="F47" s="63"/>
    </row>
    <row r="48" spans="1:7 16383:16384" hidden="1" x14ac:dyDescent="0.2"/>
  </sheetData>
  <mergeCells count="1">
    <mergeCell ref="A1:D1"/>
  </mergeCells>
  <printOptions horizontalCentered="1"/>
  <pageMargins left="0.35433070866141736" right="0.35433070866141736" top="0.39370078740157483" bottom="0.19685039370078741" header="0.51181102362204722" footer="0.51181102362204722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3"/>
  <sheetViews>
    <sheetView tabSelected="1" topLeftCell="A22" zoomScale="120" zoomScaleNormal="120" workbookViewId="0">
      <selection activeCell="A39" sqref="A39"/>
    </sheetView>
  </sheetViews>
  <sheetFormatPr defaultColWidth="0" defaultRowHeight="15" zeroHeight="1" outlineLevelCol="1" x14ac:dyDescent="0.25"/>
  <cols>
    <col min="1" max="1" width="64.28515625" style="8" customWidth="1"/>
    <col min="2" max="2" width="15.42578125" style="28" customWidth="1"/>
    <col min="3" max="3" width="3" style="28" customWidth="1"/>
    <col min="4" max="4" width="16" style="8" customWidth="1"/>
    <col min="5" max="8" width="18.7109375" style="8" hidden="1" outlineLevel="1"/>
    <col min="9" max="9" width="18.7109375" style="8" hidden="1"/>
    <col min="10" max="10" width="18.28515625" style="28" hidden="1"/>
    <col min="11" max="16380" width="14" style="8" hidden="1"/>
    <col min="16381" max="16381" width="14" style="28" hidden="1"/>
    <col min="16382" max="16382" width="14" style="8" hidden="1"/>
    <col min="16383" max="16383" width="14" style="28" hidden="1"/>
    <col min="16384" max="16384" width="18.7109375" style="28" hidden="1"/>
  </cols>
  <sheetData>
    <row r="1" spans="1:256" ht="56.25" customHeight="1" x14ac:dyDescent="0.25">
      <c r="A1" s="89" t="s">
        <v>56</v>
      </c>
      <c r="B1" s="89"/>
      <c r="C1" s="89"/>
      <c r="D1" s="89"/>
      <c r="F1" s="8" t="s">
        <v>51</v>
      </c>
      <c r="G1" s="8" t="s">
        <v>58</v>
      </c>
      <c r="J1" s="8" t="s">
        <v>59</v>
      </c>
    </row>
    <row r="2" spans="1:256" x14ac:dyDescent="0.25">
      <c r="J2" s="8"/>
    </row>
    <row r="3" spans="1:256" x14ac:dyDescent="0.25">
      <c r="A3" s="9"/>
      <c r="B3" s="33">
        <f>'OFP - Ok'!B3</f>
        <v>41729</v>
      </c>
      <c r="C3" s="64"/>
      <c r="D3" s="33" t="s">
        <v>57</v>
      </c>
      <c r="E3" s="3"/>
      <c r="F3" s="76" t="s">
        <v>47</v>
      </c>
      <c r="G3" s="77" t="s">
        <v>50</v>
      </c>
      <c r="I3" s="8" t="s">
        <v>47</v>
      </c>
      <c r="J3" s="33" t="s">
        <v>48</v>
      </c>
    </row>
    <row r="4" spans="1:256" x14ac:dyDescent="0.25">
      <c r="A4" s="10" t="s">
        <v>29</v>
      </c>
      <c r="B4" s="78"/>
      <c r="E4" s="3"/>
      <c r="G4" s="78"/>
      <c r="J4" s="8"/>
    </row>
    <row r="5" spans="1:256" x14ac:dyDescent="0.25">
      <c r="A5" s="11" t="s">
        <v>30</v>
      </c>
      <c r="B5" s="4">
        <v>1980633</v>
      </c>
      <c r="C5" s="31"/>
      <c r="D5" s="4">
        <v>2227696</v>
      </c>
      <c r="E5" s="3"/>
      <c r="F5" s="13">
        <f>G5-D5</f>
        <v>0</v>
      </c>
      <c r="G5" s="4">
        <v>2227696</v>
      </c>
      <c r="I5" s="13">
        <f>J5-B5</f>
        <v>0</v>
      </c>
      <c r="J5" s="4">
        <v>1980633</v>
      </c>
      <c r="L5" s="12"/>
      <c r="IU5" s="13"/>
      <c r="IV5" s="12"/>
    </row>
    <row r="6" spans="1:256" x14ac:dyDescent="0.25">
      <c r="A6" s="11" t="s">
        <v>31</v>
      </c>
      <c r="B6" s="14">
        <v>-806580</v>
      </c>
      <c r="C6" s="32"/>
      <c r="D6" s="14">
        <v>-837465</v>
      </c>
      <c r="E6" s="3"/>
      <c r="F6" s="13">
        <f t="shared" ref="F6:F35" si="0">G6-D6</f>
        <v>0</v>
      </c>
      <c r="G6" s="14">
        <v>-837465</v>
      </c>
      <c r="I6" s="13">
        <f>J6-B6</f>
        <v>0</v>
      </c>
      <c r="J6" s="14">
        <v>-806580</v>
      </c>
      <c r="L6" s="15"/>
      <c r="IU6" s="13"/>
      <c r="IV6" s="15"/>
    </row>
    <row r="7" spans="1:256" x14ac:dyDescent="0.25">
      <c r="A7" s="11"/>
      <c r="B7" s="14"/>
      <c r="C7" s="29"/>
      <c r="D7" s="14"/>
      <c r="E7" s="3"/>
      <c r="F7" s="13">
        <f t="shared" si="0"/>
        <v>0</v>
      </c>
      <c r="G7" s="14"/>
      <c r="I7" s="13"/>
      <c r="J7" s="14"/>
      <c r="L7" s="15"/>
      <c r="IU7" s="13"/>
      <c r="IV7" s="15"/>
    </row>
    <row r="8" spans="1:256" x14ac:dyDescent="0.25">
      <c r="A8" s="16" t="s">
        <v>32</v>
      </c>
      <c r="B8" s="17">
        <f>SUM(B5:B7)</f>
        <v>1174053</v>
      </c>
      <c r="C8" s="30"/>
      <c r="D8" s="17">
        <f>SUM(D5:D7)</f>
        <v>1390231</v>
      </c>
      <c r="E8" s="3"/>
      <c r="F8" s="13">
        <f t="shared" si="0"/>
        <v>0</v>
      </c>
      <c r="G8" s="17">
        <v>1390231</v>
      </c>
      <c r="I8" s="13">
        <f>J8-B8</f>
        <v>0</v>
      </c>
      <c r="J8" s="17">
        <v>1174053</v>
      </c>
      <c r="L8" s="18"/>
      <c r="IU8" s="13"/>
      <c r="IV8" s="18"/>
    </row>
    <row r="9" spans="1:256" x14ac:dyDescent="0.25">
      <c r="A9" s="11"/>
      <c r="B9" s="14"/>
      <c r="D9" s="14"/>
      <c r="E9" s="3"/>
      <c r="F9" s="13">
        <f t="shared" si="0"/>
        <v>0</v>
      </c>
      <c r="G9" s="14"/>
      <c r="I9" s="13"/>
      <c r="J9" s="14"/>
      <c r="L9" s="15"/>
      <c r="IU9" s="13"/>
      <c r="IV9" s="15"/>
    </row>
    <row r="10" spans="1:256" x14ac:dyDescent="0.25">
      <c r="A10" s="19" t="s">
        <v>33</v>
      </c>
      <c r="B10" s="14">
        <v>477826</v>
      </c>
      <c r="C10" s="29"/>
      <c r="D10" s="14">
        <v>521774</v>
      </c>
      <c r="E10" s="3"/>
      <c r="F10" s="13">
        <f t="shared" si="0"/>
        <v>0</v>
      </c>
      <c r="G10" s="14">
        <v>521774</v>
      </c>
      <c r="I10" s="13">
        <f>J10-B10</f>
        <v>0</v>
      </c>
      <c r="J10" s="14">
        <v>477826</v>
      </c>
      <c r="L10" s="15"/>
      <c r="IU10" s="13"/>
      <c r="IV10" s="15"/>
    </row>
    <row r="11" spans="1:256" x14ac:dyDescent="0.25">
      <c r="A11" s="11" t="s">
        <v>34</v>
      </c>
      <c r="B11" s="14">
        <v>-172928</v>
      </c>
      <c r="C11" s="29"/>
      <c r="D11" s="14">
        <v>-228127</v>
      </c>
      <c r="E11" s="3"/>
      <c r="F11" s="13">
        <f t="shared" si="0"/>
        <v>0</v>
      </c>
      <c r="G11" s="14">
        <v>-228127</v>
      </c>
      <c r="I11" s="13">
        <f>J11-B11</f>
        <v>0</v>
      </c>
      <c r="J11" s="14">
        <v>-172928</v>
      </c>
      <c r="L11" s="15"/>
      <c r="IU11" s="13"/>
      <c r="IV11" s="15"/>
    </row>
    <row r="12" spans="1:256" x14ac:dyDescent="0.25">
      <c r="A12" s="11"/>
      <c r="B12" s="14"/>
      <c r="D12" s="14"/>
      <c r="E12" s="3"/>
      <c r="F12" s="13">
        <f t="shared" si="0"/>
        <v>0</v>
      </c>
      <c r="G12" s="14"/>
      <c r="I12" s="13"/>
      <c r="J12" s="14"/>
      <c r="L12" s="15"/>
      <c r="IU12" s="13"/>
      <c r="IV12" s="15"/>
    </row>
    <row r="13" spans="1:256" x14ac:dyDescent="0.25">
      <c r="A13" s="11"/>
      <c r="B13" s="14"/>
      <c r="D13" s="14"/>
      <c r="E13" s="3"/>
      <c r="F13" s="13">
        <f t="shared" si="0"/>
        <v>0</v>
      </c>
      <c r="G13" s="14"/>
      <c r="I13" s="13"/>
      <c r="J13" s="14"/>
      <c r="L13" s="15"/>
      <c r="IU13" s="13"/>
      <c r="IV13" s="15"/>
    </row>
    <row r="14" spans="1:256" x14ac:dyDescent="0.25">
      <c r="A14" s="16" t="s">
        <v>35</v>
      </c>
      <c r="B14" s="17">
        <f>SUM(B9:B13)</f>
        <v>304898</v>
      </c>
      <c r="C14" s="30"/>
      <c r="D14" s="17">
        <f>SUM(D9:D13)</f>
        <v>293647</v>
      </c>
      <c r="E14" s="3"/>
      <c r="F14" s="13">
        <f t="shared" si="0"/>
        <v>0</v>
      </c>
      <c r="G14" s="17">
        <v>293647</v>
      </c>
      <c r="I14" s="13">
        <f>J14-B14</f>
        <v>0</v>
      </c>
      <c r="J14" s="17">
        <v>304898</v>
      </c>
      <c r="L14" s="20"/>
      <c r="IU14" s="13"/>
      <c r="IV14" s="20"/>
    </row>
    <row r="15" spans="1:256" x14ac:dyDescent="0.25">
      <c r="A15" s="11"/>
      <c r="B15" s="14"/>
      <c r="D15" s="14"/>
      <c r="E15" s="3"/>
      <c r="F15" s="13">
        <f t="shared" si="0"/>
        <v>0</v>
      </c>
      <c r="G15" s="14"/>
      <c r="I15" s="13"/>
      <c r="J15" s="14"/>
      <c r="L15" s="15"/>
      <c r="IU15" s="13"/>
      <c r="IV15" s="15"/>
    </row>
    <row r="16" spans="1:256" x14ac:dyDescent="0.25">
      <c r="A16" s="11" t="s">
        <v>36</v>
      </c>
      <c r="B16" s="21">
        <v>6324329</v>
      </c>
      <c r="C16" s="65"/>
      <c r="D16" s="21">
        <v>1275549</v>
      </c>
      <c r="E16" s="3"/>
      <c r="F16" s="13">
        <f t="shared" si="0"/>
        <v>0</v>
      </c>
      <c r="G16" s="79">
        <v>1275549</v>
      </c>
      <c r="I16" s="13">
        <f>J16-B16</f>
        <v>0</v>
      </c>
      <c r="J16" s="21">
        <v>6324329</v>
      </c>
      <c r="L16" s="87"/>
      <c r="IU16" s="13"/>
      <c r="IV16" s="22"/>
    </row>
    <row r="17" spans="1:256" ht="30" x14ac:dyDescent="0.25">
      <c r="A17" s="11" t="s">
        <v>37</v>
      </c>
      <c r="B17" s="14">
        <v>0</v>
      </c>
      <c r="C17" s="29"/>
      <c r="D17" s="14">
        <v>30105</v>
      </c>
      <c r="E17" s="3"/>
      <c r="F17" s="13">
        <f t="shared" si="0"/>
        <v>0</v>
      </c>
      <c r="G17" s="14">
        <v>30105</v>
      </c>
      <c r="I17" s="13">
        <f>J17-B17</f>
        <v>0</v>
      </c>
      <c r="J17" s="14">
        <v>0</v>
      </c>
      <c r="L17" s="15"/>
      <c r="IU17" s="13"/>
      <c r="IV17" s="15"/>
    </row>
    <row r="18" spans="1:256" x14ac:dyDescent="0.25">
      <c r="A18" s="11" t="s">
        <v>49</v>
      </c>
      <c r="B18" s="14">
        <v>-26199</v>
      </c>
      <c r="C18" s="29"/>
      <c r="D18" s="14">
        <v>-20309</v>
      </c>
      <c r="E18" s="3"/>
      <c r="F18" s="13">
        <f t="shared" si="0"/>
        <v>0</v>
      </c>
      <c r="G18" s="14">
        <v>-20309</v>
      </c>
      <c r="I18" s="13">
        <f>J18-B18</f>
        <v>0</v>
      </c>
      <c r="J18" s="14">
        <v>-26199</v>
      </c>
      <c r="L18" s="15"/>
      <c r="IU18" s="13"/>
      <c r="IV18" s="15"/>
    </row>
    <row r="19" spans="1:256" x14ac:dyDescent="0.25">
      <c r="A19" s="11"/>
      <c r="B19" s="14"/>
      <c r="D19" s="14"/>
      <c r="E19" s="3"/>
      <c r="F19" s="13">
        <f t="shared" si="0"/>
        <v>0</v>
      </c>
      <c r="G19" s="14"/>
      <c r="I19" s="13">
        <f t="shared" ref="I19:I29" si="1">J19-B19</f>
        <v>0</v>
      </c>
      <c r="J19" s="14"/>
      <c r="L19" s="12"/>
      <c r="IU19" s="13"/>
      <c r="IV19" s="12"/>
    </row>
    <row r="20" spans="1:256" x14ac:dyDescent="0.25">
      <c r="A20" s="16" t="s">
        <v>38</v>
      </c>
      <c r="B20" s="17">
        <f>SUM(B8,B14,B15:B19)</f>
        <v>7777081</v>
      </c>
      <c r="C20" s="30"/>
      <c r="D20" s="17">
        <f>SUM(D8,D14,D15:D19)</f>
        <v>2969223</v>
      </c>
      <c r="E20" s="3"/>
      <c r="F20" s="13">
        <f t="shared" si="0"/>
        <v>0</v>
      </c>
      <c r="G20" s="17">
        <v>2969223</v>
      </c>
      <c r="I20" s="13">
        <f t="shared" si="1"/>
        <v>0</v>
      </c>
      <c r="J20" s="17">
        <v>7777081</v>
      </c>
      <c r="L20" s="20"/>
      <c r="IU20" s="13"/>
      <c r="IV20" s="20"/>
    </row>
    <row r="21" spans="1:256" x14ac:dyDescent="0.25">
      <c r="A21" s="11"/>
      <c r="B21" s="14"/>
      <c r="D21" s="14"/>
      <c r="E21" s="3"/>
      <c r="F21" s="13">
        <f t="shared" si="0"/>
        <v>0</v>
      </c>
      <c r="G21" s="14"/>
      <c r="I21" s="13">
        <f t="shared" si="1"/>
        <v>0</v>
      </c>
      <c r="J21" s="14"/>
      <c r="L21" s="15"/>
      <c r="IU21" s="13"/>
    </row>
    <row r="22" spans="1:256" x14ac:dyDescent="0.25">
      <c r="A22" s="11" t="s">
        <v>39</v>
      </c>
      <c r="B22" s="14">
        <v>0</v>
      </c>
      <c r="C22" s="29"/>
      <c r="D22" s="14">
        <v>0</v>
      </c>
      <c r="E22" s="3"/>
      <c r="F22" s="13">
        <f t="shared" si="0"/>
        <v>0</v>
      </c>
      <c r="G22" s="14">
        <v>0</v>
      </c>
      <c r="I22" s="13">
        <f t="shared" si="1"/>
        <v>0</v>
      </c>
      <c r="J22" s="14">
        <v>0</v>
      </c>
      <c r="L22" s="15"/>
      <c r="IU22" s="13"/>
      <c r="IV22" s="15"/>
    </row>
    <row r="23" spans="1:256" x14ac:dyDescent="0.25">
      <c r="A23" s="11" t="s">
        <v>40</v>
      </c>
      <c r="B23" s="14">
        <v>-1351994</v>
      </c>
      <c r="C23" s="29"/>
      <c r="D23" s="14">
        <v>-407901</v>
      </c>
      <c r="E23" s="3"/>
      <c r="F23" s="13">
        <f t="shared" si="0"/>
        <v>0</v>
      </c>
      <c r="G23" s="14">
        <v>-407901</v>
      </c>
      <c r="I23" s="13">
        <f t="shared" si="1"/>
        <v>0</v>
      </c>
      <c r="J23" s="14">
        <v>-1351994</v>
      </c>
      <c r="L23" s="15"/>
      <c r="IU23" s="13"/>
      <c r="IV23" s="15"/>
    </row>
    <row r="24" spans="1:256" x14ac:dyDescent="0.25">
      <c r="A24" s="11"/>
      <c r="B24" s="14"/>
      <c r="D24" s="14"/>
      <c r="E24" s="3"/>
      <c r="F24" s="13">
        <f t="shared" si="0"/>
        <v>0</v>
      </c>
      <c r="G24" s="14"/>
      <c r="I24" s="13"/>
      <c r="J24" s="14"/>
      <c r="L24" s="15"/>
      <c r="IU24" s="13"/>
      <c r="IV24" s="15"/>
    </row>
    <row r="25" spans="1:256" x14ac:dyDescent="0.25">
      <c r="A25" s="16" t="s">
        <v>41</v>
      </c>
      <c r="B25" s="17">
        <f>SUM(B20:B24)</f>
        <v>6425087</v>
      </c>
      <c r="C25" s="30"/>
      <c r="D25" s="17">
        <f>SUM(D20:D24)</f>
        <v>2561322</v>
      </c>
      <c r="E25" s="3"/>
      <c r="F25" s="13">
        <f t="shared" si="0"/>
        <v>0</v>
      </c>
      <c r="G25" s="17">
        <v>2561322</v>
      </c>
      <c r="I25" s="13">
        <f t="shared" si="1"/>
        <v>0</v>
      </c>
      <c r="J25" s="17">
        <v>6425087</v>
      </c>
      <c r="L25" s="20"/>
      <c r="IU25" s="13"/>
      <c r="IV25" s="20"/>
    </row>
    <row r="26" spans="1:256" x14ac:dyDescent="0.25">
      <c r="A26" s="11"/>
      <c r="B26" s="14"/>
      <c r="D26" s="14"/>
      <c r="E26" s="3"/>
      <c r="F26" s="13">
        <f t="shared" si="0"/>
        <v>0</v>
      </c>
      <c r="G26" s="14"/>
      <c r="I26" s="13"/>
      <c r="J26" s="14"/>
      <c r="L26" s="15"/>
      <c r="IU26" s="13"/>
      <c r="IV26" s="15"/>
    </row>
    <row r="27" spans="1:256" x14ac:dyDescent="0.25">
      <c r="A27" s="11" t="s">
        <v>42</v>
      </c>
      <c r="B27" s="14">
        <v>-1377453</v>
      </c>
      <c r="C27" s="29"/>
      <c r="D27" s="14">
        <v>-920683</v>
      </c>
      <c r="E27" s="3"/>
      <c r="F27" s="13">
        <f t="shared" si="0"/>
        <v>0</v>
      </c>
      <c r="G27" s="14">
        <v>-920683</v>
      </c>
      <c r="I27" s="13">
        <f t="shared" si="1"/>
        <v>0</v>
      </c>
      <c r="J27" s="14">
        <v>-1377453</v>
      </c>
      <c r="L27" s="15"/>
      <c r="IU27" s="13"/>
      <c r="IV27" s="15"/>
    </row>
    <row r="28" spans="1:256" x14ac:dyDescent="0.25">
      <c r="A28" s="11"/>
      <c r="B28" s="14"/>
      <c r="D28" s="14"/>
      <c r="E28" s="3"/>
      <c r="F28" s="13">
        <f t="shared" si="0"/>
        <v>0</v>
      </c>
      <c r="G28" s="14"/>
      <c r="I28" s="13"/>
      <c r="J28" s="14"/>
      <c r="L28" s="23"/>
      <c r="IU28" s="13"/>
      <c r="IV28" s="23"/>
    </row>
    <row r="29" spans="1:256" x14ac:dyDescent="0.25">
      <c r="A29" s="16" t="s">
        <v>43</v>
      </c>
      <c r="B29" s="17">
        <f>SUM(B25:B28)</f>
        <v>5047634</v>
      </c>
      <c r="C29" s="30"/>
      <c r="D29" s="17">
        <f>SUM(D25:D28)</f>
        <v>1640639</v>
      </c>
      <c r="E29" s="3"/>
      <c r="F29" s="13">
        <f t="shared" si="0"/>
        <v>0</v>
      </c>
      <c r="G29" s="17">
        <v>1640639</v>
      </c>
      <c r="I29" s="13">
        <f t="shared" si="1"/>
        <v>0</v>
      </c>
      <c r="J29" s="17">
        <v>5047634</v>
      </c>
      <c r="L29" s="20"/>
      <c r="IU29" s="13"/>
      <c r="IV29" s="20"/>
    </row>
    <row r="30" spans="1:256" x14ac:dyDescent="0.25">
      <c r="E30" s="3"/>
      <c r="F30" s="13">
        <f t="shared" si="0"/>
        <v>0</v>
      </c>
      <c r="G30" s="80"/>
      <c r="I30" s="13"/>
    </row>
    <row r="31" spans="1:256" x14ac:dyDescent="0.25">
      <c r="A31" s="24" t="s">
        <v>44</v>
      </c>
      <c r="E31" s="3"/>
      <c r="F31" s="13">
        <f t="shared" si="0"/>
        <v>0</v>
      </c>
      <c r="G31" s="80"/>
      <c r="I31" s="13"/>
      <c r="IV31" s="25"/>
    </row>
    <row r="32" spans="1:256" x14ac:dyDescent="0.25">
      <c r="E32" s="3"/>
      <c r="F32" s="13">
        <f t="shared" si="0"/>
        <v>0</v>
      </c>
      <c r="G32" s="80"/>
      <c r="I32" s="13"/>
      <c r="IV32" s="25"/>
    </row>
    <row r="33" spans="1:256" s="8" customFormat="1" ht="30" x14ac:dyDescent="0.25">
      <c r="A33" s="26" t="s">
        <v>45</v>
      </c>
      <c r="B33" s="14">
        <v>3509.7680099999961</v>
      </c>
      <c r="C33" s="14"/>
      <c r="D33" s="14">
        <v>3855.7564999999927</v>
      </c>
      <c r="E33" s="4"/>
      <c r="F33" s="13">
        <f t="shared" si="0"/>
        <v>0</v>
      </c>
      <c r="G33" s="14">
        <v>3855.7564999999927</v>
      </c>
      <c r="I33" s="13"/>
      <c r="J33" s="29"/>
      <c r="IV33" s="14"/>
    </row>
    <row r="34" spans="1:256" s="8" customFormat="1" x14ac:dyDescent="0.25">
      <c r="E34" s="4"/>
      <c r="F34" s="13">
        <f t="shared" si="0"/>
        <v>0</v>
      </c>
      <c r="G34" s="80"/>
      <c r="I34" s="13"/>
      <c r="J34" s="28"/>
    </row>
    <row r="35" spans="1:256" s="8" customFormat="1" x14ac:dyDescent="0.25">
      <c r="A35" s="24" t="s">
        <v>46</v>
      </c>
      <c r="B35" s="17">
        <f>B29+B33</f>
        <v>5051143.7680099998</v>
      </c>
      <c r="C35" s="17"/>
      <c r="D35" s="17">
        <f>D29+D33</f>
        <v>1644494.7564999999</v>
      </c>
      <c r="E35" s="4"/>
      <c r="F35" s="13">
        <f t="shared" si="0"/>
        <v>0</v>
      </c>
      <c r="G35" s="17">
        <v>1644494.7564999999</v>
      </c>
      <c r="I35" s="13"/>
      <c r="J35" s="30"/>
      <c r="IV35" s="17"/>
    </row>
    <row r="36" spans="1:256" x14ac:dyDescent="0.25">
      <c r="A36" s="24"/>
      <c r="B36" s="30"/>
      <c r="C36" s="30"/>
      <c r="D36" s="17"/>
      <c r="E36" s="27"/>
      <c r="F36" s="17"/>
      <c r="J36" s="30"/>
    </row>
    <row r="37" spans="1:256" x14ac:dyDescent="0.25"/>
    <row r="38" spans="1:256" x14ac:dyDescent="0.25"/>
    <row r="39" spans="1:256" x14ac:dyDescent="0.25"/>
    <row r="40" spans="1:256" x14ac:dyDescent="0.25">
      <c r="A40" s="6" t="str">
        <f>'OFP - Ok'!A43</f>
        <v xml:space="preserve">Председатель Правления                                                                           </v>
      </c>
      <c r="B40" s="6" t="str">
        <f>'OFP - Ok'!B43</f>
        <v>Андрей Курилин</v>
      </c>
    </row>
    <row r="41" spans="1:256" x14ac:dyDescent="0.25">
      <c r="A41" s="6"/>
      <c r="B41" s="8"/>
      <c r="C41" s="66"/>
    </row>
    <row r="42" spans="1:256" x14ac:dyDescent="0.25">
      <c r="A42" s="6" t="s">
        <v>22</v>
      </c>
      <c r="B42" s="6" t="s">
        <v>23</v>
      </c>
    </row>
    <row r="43" spans="1:256" x14ac:dyDescent="0.25"/>
  </sheetData>
  <mergeCells count="1">
    <mergeCell ref="A1:D1"/>
  </mergeCells>
  <printOptions horizontalCentered="1"/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OFP - Ok</vt:lpstr>
      <vt:lpstr>OSD - Ok</vt:lpstr>
      <vt:lpstr>Sheet1</vt:lpstr>
      <vt:lpstr>'OFP - Ok'!BalanceSheet</vt:lpstr>
      <vt:lpstr>'OFP - Ok'!Print_Area</vt:lpstr>
      <vt:lpstr>'OSD - Ok'!Print_Area</vt:lpstr>
    </vt:vector>
  </TitlesOfParts>
  <Company>Citigroup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ai11900</dc:creator>
  <cp:lastModifiedBy>ms03487</cp:lastModifiedBy>
  <cp:lastPrinted>2014-04-07T06:30:55Z</cp:lastPrinted>
  <dcterms:created xsi:type="dcterms:W3CDTF">2010-03-31T10:37:49Z</dcterms:created>
  <dcterms:modified xsi:type="dcterms:W3CDTF">2014-04-07T06:30:57Z</dcterms:modified>
</cp:coreProperties>
</file>