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f1" sheetId="5" r:id="rId1"/>
    <sheet name="f2" sheetId="2" r:id="rId2"/>
    <sheet name="Движение капитала" sheetId="6" r:id="rId3"/>
    <sheet name="Движен денеж сред" sheetId="7" r:id="rId4"/>
  </sheets>
  <calcPr calcId="125725"/>
</workbook>
</file>

<file path=xl/calcChain.xml><?xml version="1.0" encoding="utf-8"?>
<calcChain xmlns="http://schemas.openxmlformats.org/spreadsheetml/2006/main">
  <c r="B35" i="2"/>
  <c r="D110" l="1"/>
  <c r="B110"/>
  <c r="B102"/>
  <c r="B100" s="1"/>
  <c r="D102" l="1"/>
  <c r="D100" s="1"/>
  <c r="D31" l="1"/>
  <c r="B31"/>
  <c r="D17"/>
  <c r="D21" s="1"/>
  <c r="B17"/>
  <c r="D33" l="1"/>
  <c r="D38" s="1"/>
  <c r="D42" s="1"/>
  <c r="D98"/>
  <c r="D104" s="1"/>
  <c r="B98"/>
  <c r="B104" s="1"/>
  <c r="B21"/>
  <c r="B33" s="1"/>
  <c r="B38" s="1"/>
  <c r="D90" l="1"/>
  <c r="D106" s="1"/>
  <c r="D109" s="1"/>
  <c r="D44"/>
  <c r="D112" l="1"/>
  <c r="B42" l="1"/>
  <c r="B44" s="1"/>
  <c r="B46" l="1"/>
  <c r="B90"/>
  <c r="B106" s="1"/>
  <c r="B112" l="1"/>
  <c r="B109"/>
</calcChain>
</file>

<file path=xl/sharedStrings.xml><?xml version="1.0" encoding="utf-8"?>
<sst xmlns="http://schemas.openxmlformats.org/spreadsheetml/2006/main" count="482" uniqueCount="294">
  <si>
    <t>АКЦИОНЕРНОЕ ОБЩЕСТВО  "БАНК ЦЕНТРКРЕДИТ"</t>
  </si>
  <si>
    <t>Акционерам материнского Банка</t>
  </si>
  <si>
    <t>Неконтрольным долям владения</t>
  </si>
  <si>
    <t>(в миллионах казахстанских тенге)</t>
  </si>
  <si>
    <t>От имени Правления Группы:</t>
  </si>
  <si>
    <t>________________________</t>
  </si>
  <si>
    <t>__________________</t>
  </si>
  <si>
    <t>-</t>
  </si>
  <si>
    <t>Чистая прибыль</t>
  </si>
  <si>
    <t>ПРОЧИЙ СОВОКУПНЫЙ УБЫТОК/ДОХОД</t>
  </si>
  <si>
    <t>Статьи, которые в последствии не будут реклассифицированы в состоав прибылей</t>
  </si>
  <si>
    <t>или убытков:</t>
  </si>
  <si>
    <t>Курсовая разница возникшая при пересчете зарубежной деятельности</t>
  </si>
  <si>
    <t>Чистое изменение справедливой стоимости инвестиций,</t>
  </si>
  <si>
    <t>имеющихся в наличии для продажи</t>
  </si>
  <si>
    <t>Прибыль/убыток, переведенный в отчет о прибылях и убытках от продажи</t>
  </si>
  <si>
    <t>инвестиций,имеющихся в наличии для продажи</t>
  </si>
  <si>
    <t>Прочий совокупный доход/убыток за год, за вычетом налога на прибыль</t>
  </si>
  <si>
    <t>ИТОГО СОВОКУПНЫЙ УБЫТОК/ДОХОД</t>
  </si>
  <si>
    <t>Относящийся к:</t>
  </si>
  <si>
    <t>2015 года</t>
  </si>
  <si>
    <t>2016 года</t>
  </si>
  <si>
    <t>______________________</t>
  </si>
  <si>
    <t>Янг Джин Хван</t>
  </si>
  <si>
    <t>Управляющий директор</t>
  </si>
  <si>
    <t>закончившиеся</t>
  </si>
  <si>
    <t xml:space="preserve">АУДИРОВАННЫЙ КОНСОЛИДИРОВАННЫЙ ОТЧЕТ О ПРИБЫЛЯХ И УБЫТКАХ ЗА </t>
  </si>
  <si>
    <t>И.О. Председателя Правления</t>
  </si>
  <si>
    <t>30 сентября</t>
  </si>
  <si>
    <t>М.К. Альжанов</t>
  </si>
  <si>
    <t>А.Т. Нургалиева</t>
  </si>
  <si>
    <t>Главный бухгалтер</t>
  </si>
  <si>
    <t xml:space="preserve">30 СЕНТЯБРЯ 2016 ГОДА  </t>
  </si>
  <si>
    <t xml:space="preserve">Девять месяцев </t>
  </si>
  <si>
    <t>Interest income</t>
  </si>
  <si>
    <t>Interest expense</t>
  </si>
  <si>
    <t>NET INTEREST INCOME BEFORE PROVISION FOR IMPAIRMENT LOSSES ON INTEREST BEARING ASSETS</t>
  </si>
  <si>
    <t>Provision for impairment losses on interest bearing assets</t>
  </si>
  <si>
    <t>NET INTEREST INCOME</t>
  </si>
  <si>
    <t>Net (loss)/gain on financial assets and liabilities at fair value through profit or loss</t>
  </si>
  <si>
    <t>Net realized gain /(loss) on investments available-for-sale</t>
  </si>
  <si>
    <t>Net gain on foreign exchange operations</t>
  </si>
  <si>
    <t>Fee and commission income</t>
  </si>
  <si>
    <t>Fee and commission expense</t>
  </si>
  <si>
    <t>Other income</t>
  </si>
  <si>
    <r>
      <t>Provision for impairment losses on other transactions</t>
    </r>
    <r>
      <rPr>
        <sz val="10"/>
        <color theme="1"/>
        <rFont val="Times New Roman"/>
        <family val="1"/>
        <charset val="204"/>
      </rPr>
      <t xml:space="preserve"> </t>
    </r>
  </si>
  <si>
    <t>NET NON-INTEREST INCOME</t>
  </si>
  <si>
    <t>OPERATING INCOME</t>
  </si>
  <si>
    <t>OPERATING EXPENSES</t>
  </si>
  <si>
    <t>OPERATING PROFIT BEFORE TAXATION</t>
  </si>
  <si>
    <t>Income tax expense</t>
  </si>
  <si>
    <t>NET PROFIT</t>
  </si>
  <si>
    <t>Discontinued operations</t>
  </si>
  <si>
    <t>TOTAL NET PROFIT</t>
  </si>
  <si>
    <t>Attributable to:</t>
  </si>
  <si>
    <t>Owners of the parent</t>
  </si>
  <si>
    <t>Non-controlling interest</t>
  </si>
  <si>
    <t xml:space="preserve">EARNINGS/ (LOSS) PER SHARE </t>
  </si>
  <si>
    <t>Basic (KZT)</t>
  </si>
  <si>
    <t>Diluted (KZT)</t>
  </si>
  <si>
    <t xml:space="preserve">Lee V.S. </t>
  </si>
  <si>
    <t>Chairman</t>
  </si>
  <si>
    <t>Yang Jinhwan</t>
  </si>
  <si>
    <t>Managing Director</t>
  </si>
  <si>
    <t>Nurgaliyeva A.T.</t>
  </si>
  <si>
    <t>Chief Accountant</t>
  </si>
  <si>
    <t>Nine months</t>
  </si>
  <si>
    <t xml:space="preserve">ended </t>
  </si>
  <si>
    <t xml:space="preserve">30 September </t>
  </si>
  <si>
    <t>(unaudited)</t>
  </si>
  <si>
    <t>JOINT STOCK COMPANY BANK CENTERCREDIT</t>
  </si>
  <si>
    <t>CONSOLIDATED STATEMENT OF FINANCIAL POSITION</t>
  </si>
  <si>
    <t xml:space="preserve">FOR THE NINE MONTHS ENDED </t>
  </si>
  <si>
    <t>30 SEPTEMBER 2016 (UNAUDITED)</t>
  </si>
  <si>
    <t>(in Kazakhstani tenge and in millions)</t>
  </si>
  <si>
    <t>31 December</t>
  </si>
  <si>
    <t>ASSETS:</t>
  </si>
  <si>
    <t>Cash and cash equivalents</t>
  </si>
  <si>
    <t>198,790</t>
  </si>
  <si>
    <t>242,123</t>
  </si>
  <si>
    <t>Obligatory reserves</t>
  </si>
  <si>
    <t>12,312</t>
  </si>
  <si>
    <t>15,951</t>
  </si>
  <si>
    <t>Financial assets at fair value through profit or loss</t>
  </si>
  <si>
    <t>79,189</t>
  </si>
  <si>
    <t>103,750</t>
  </si>
  <si>
    <t>Investments available-for-sale</t>
  </si>
  <si>
    <t>74,704</t>
  </si>
  <si>
    <t>96,680</t>
  </si>
  <si>
    <t>Investments held-to-maturity</t>
  </si>
  <si>
    <t>26,682</t>
  </si>
  <si>
    <t>6,610</t>
  </si>
  <si>
    <t>Due from banks</t>
  </si>
  <si>
    <t>10,321</t>
  </si>
  <si>
    <t>10,173</t>
  </si>
  <si>
    <t>Loans to customers and banks</t>
  </si>
  <si>
    <t>824,857</t>
  </si>
  <si>
    <t>891,980</t>
  </si>
  <si>
    <t>Current income tax assets</t>
  </si>
  <si>
    <t>Deferred income tax assets</t>
  </si>
  <si>
    <t>Other assets</t>
  </si>
  <si>
    <t>44,237</t>
  </si>
  <si>
    <t>29,048</t>
  </si>
  <si>
    <t>Property, equipment and intangible assets</t>
  </si>
  <si>
    <t>32,430</t>
  </si>
  <si>
    <t>33,370</t>
  </si>
  <si>
    <t>Assets classified as held for sale</t>
  </si>
  <si>
    <t>12,578</t>
  </si>
  <si>
    <t>TOTAL ASSETS</t>
  </si>
  <si>
    <t>1,303,572</t>
  </si>
  <si>
    <t>1,442,411</t>
  </si>
  <si>
    <t>LIABILITIES AND EQUITY</t>
  </si>
  <si>
    <t>LIABILITIES:</t>
  </si>
  <si>
    <t>Due to banks and financial institutions</t>
  </si>
  <si>
    <t>97,422</t>
  </si>
  <si>
    <t>181,548</t>
  </si>
  <si>
    <t>Customer and banks accounts</t>
  </si>
  <si>
    <t>1,008,141</t>
  </si>
  <si>
    <t>1,060,078</t>
  </si>
  <si>
    <t>Debt securities issued</t>
  </si>
  <si>
    <t>25,227</t>
  </si>
  <si>
    <t>26,595</t>
  </si>
  <si>
    <t>Deferred income tax liabilities</t>
  </si>
  <si>
    <t>Other liabilities</t>
  </si>
  <si>
    <t>20,564</t>
  </si>
  <si>
    <t>17,324</t>
  </si>
  <si>
    <t xml:space="preserve">Subordinated bonds  </t>
  </si>
  <si>
    <t>59,247</t>
  </si>
  <si>
    <t>62,181</t>
  </si>
  <si>
    <t>Liabilities directly associated with assets classified as held for sale</t>
  </si>
  <si>
    <t>7,737</t>
  </si>
  <si>
    <t>Total liabilities:</t>
  </si>
  <si>
    <t>1,211,353</t>
  </si>
  <si>
    <t>1,356,231</t>
  </si>
  <si>
    <t>EQUITY:</t>
  </si>
  <si>
    <t>Equity attributable to owners of the parent:</t>
  </si>
  <si>
    <t>Share capital</t>
  </si>
  <si>
    <t>69,787</t>
  </si>
  <si>
    <t>69,741</t>
  </si>
  <si>
    <t>Investments available-for-sale fair value deficit</t>
  </si>
  <si>
    <t>(1,465)</t>
  </si>
  <si>
    <t>(2,742)</t>
  </si>
  <si>
    <t>Foreign currency translation deficit</t>
  </si>
  <si>
    <t>Retained earnings</t>
  </si>
  <si>
    <t>23,498</t>
  </si>
  <si>
    <t>19,078</t>
  </si>
  <si>
    <t>Total equity attributable to owners of the parent</t>
  </si>
  <si>
    <t>91,820</t>
  </si>
  <si>
    <t>85,827</t>
  </si>
  <si>
    <t>Total equity</t>
  </si>
  <si>
    <t>92,219</t>
  </si>
  <si>
    <t>86,180</t>
  </si>
  <si>
    <t>TOTAL LIABILITIES AND EQUITY</t>
  </si>
  <si>
    <r>
      <t xml:space="preserve">Book value per ordinary share  </t>
    </r>
    <r>
      <rPr>
        <sz val="9"/>
        <color rgb="FF000000"/>
        <rFont val="Times New Roman"/>
        <family val="1"/>
        <charset val="204"/>
      </rPr>
      <t>(KZT)</t>
    </r>
  </si>
  <si>
    <t>Book value per preference share (KZT)</t>
  </si>
  <si>
    <r>
      <t>On behalf of the Management Board</t>
    </r>
    <r>
      <rPr>
        <b/>
        <sz val="9"/>
        <color rgb="FF000000"/>
        <rFont val="Times New Roman"/>
        <family val="1"/>
        <charset val="204"/>
      </rPr>
      <t>:</t>
    </r>
  </si>
  <si>
    <r>
      <t>CONSOLIDATED STATEMENT OF CHANGES IN EQUITY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</si>
  <si>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FOR THE NINE MONTHS ENDED 30 SEPTEMBER 2016 </t>
  </si>
  <si>
    <r>
      <t>(</t>
    </r>
    <r>
      <rPr>
        <b/>
        <sz val="11"/>
        <color rgb="FF000000"/>
        <rFont val="Times New Roman"/>
        <family val="1"/>
        <charset val="204"/>
      </rPr>
      <t>in Kazakhstani tenge and in millions</t>
    </r>
    <r>
      <rPr>
        <b/>
        <sz val="10"/>
        <color theme="1"/>
        <rFont val="Times New Roman"/>
        <family val="1"/>
        <charset val="204"/>
      </rPr>
      <t>)</t>
    </r>
  </si>
  <si>
    <t xml:space="preserve">Share capital </t>
  </si>
  <si>
    <t>Special reserve</t>
  </si>
  <si>
    <t xml:space="preserve">Total equity </t>
  </si>
  <si>
    <t>31 December 2014</t>
  </si>
  <si>
    <t>69,791</t>
  </si>
  <si>
    <t>(1,238)</t>
  </si>
  <si>
    <t>17,162</t>
  </si>
  <si>
    <t>85,063</t>
  </si>
  <si>
    <t>85,479</t>
  </si>
  <si>
    <t>Net (loss)/profit</t>
  </si>
  <si>
    <t>1,672</t>
  </si>
  <si>
    <t>1,690</t>
  </si>
  <si>
    <t>Net change in fair value of investments available-for-sale</t>
  </si>
  <si>
    <t>Currency translation difference resulting from translation of foreign operations</t>
  </si>
  <si>
    <t>Transfer to special reserve</t>
  </si>
  <si>
    <t>Changes in non-controlling interest</t>
  </si>
  <si>
    <t>Repurchase of treasury shares</t>
  </si>
  <si>
    <t>Payment of dividends</t>
  </si>
  <si>
    <t xml:space="preserve">30 September  2015 </t>
  </si>
  <si>
    <t>69,729</t>
  </si>
  <si>
    <t>(2,136)</t>
  </si>
  <si>
    <t>18,834</t>
  </si>
  <si>
    <t>85,909</t>
  </si>
  <si>
    <t>86,255</t>
  </si>
  <si>
    <t>31 December 2015</t>
  </si>
  <si>
    <t>2,422</t>
  </si>
  <si>
    <t>2,468</t>
  </si>
  <si>
    <t>Net changes in fair value of investments available for sale</t>
  </si>
  <si>
    <t>1,277</t>
  </si>
  <si>
    <t>Changes in past year events</t>
  </si>
  <si>
    <t>1,998</t>
  </si>
  <si>
    <t>30 September 2016</t>
  </si>
  <si>
    <t xml:space="preserve">Non-controlling interest </t>
  </si>
  <si>
    <t xml:space="preserve">CONSOLIDATED STATEMENT OF CASH FLOW </t>
  </si>
  <si>
    <t xml:space="preserve">FOR THE NINE MONTHS   </t>
  </si>
  <si>
    <t>ENDED 30 SEPTEMBER 2016 (UNAUDITED)</t>
  </si>
  <si>
    <t>Nine month</t>
  </si>
  <si>
    <r>
      <t>CASH FLOWS FROM OPERATING ACTIVITIES</t>
    </r>
    <r>
      <rPr>
        <b/>
        <sz val="9"/>
        <color rgb="FF000000"/>
        <rFont val="Times New Roman"/>
        <family val="1"/>
        <charset val="204"/>
      </rPr>
      <t>:</t>
    </r>
  </si>
  <si>
    <t xml:space="preserve">Interest received </t>
  </si>
  <si>
    <t>65,960</t>
  </si>
  <si>
    <t>64,838</t>
  </si>
  <si>
    <t>Interest paid</t>
  </si>
  <si>
    <t>(51,164)</t>
  </si>
  <si>
    <t>(37,158)</t>
  </si>
  <si>
    <t>Fee and commission received</t>
  </si>
  <si>
    <t>14,321</t>
  </si>
  <si>
    <t>15,598</t>
  </si>
  <si>
    <t>Fee and commission paid</t>
  </si>
  <si>
    <t>(1,513)</t>
  </si>
  <si>
    <t>Other income received</t>
  </si>
  <si>
    <t>Operating expenses paid</t>
  </si>
  <si>
    <t>(20,945)</t>
  </si>
  <si>
    <t>(19,076)</t>
  </si>
  <si>
    <r>
      <t xml:space="preserve">Cash inflow/(outflow) </t>
    </r>
    <r>
      <rPr>
        <sz val="9"/>
        <color theme="1"/>
        <rFont val="Times New Roman"/>
        <family val="1"/>
        <charset val="204"/>
      </rPr>
      <t>from operating activities before changes in operating assets and liabilities</t>
    </r>
  </si>
  <si>
    <t>7,632</t>
  </si>
  <si>
    <t>22,958</t>
  </si>
  <si>
    <t>Changes in operating assets and liabilities</t>
  </si>
  <si>
    <t>(Increase)/decrease in operating assets:</t>
  </si>
  <si>
    <t>3,639</t>
  </si>
  <si>
    <t>24,484</t>
  </si>
  <si>
    <t>(4,229)</t>
  </si>
  <si>
    <t xml:space="preserve">Due from banks </t>
  </si>
  <si>
    <t>4,036</t>
  </si>
  <si>
    <t>75,255</t>
  </si>
  <si>
    <t>(170,164)</t>
  </si>
  <si>
    <t>(18,654)</t>
  </si>
  <si>
    <t>(1,227)</t>
  </si>
  <si>
    <t xml:space="preserve">Increase/(decrease) in operating liabilities: </t>
  </si>
  <si>
    <t xml:space="preserve">Due to banks and financial institutions </t>
  </si>
  <si>
    <t>(82,706)</t>
  </si>
  <si>
    <t>19,143</t>
  </si>
  <si>
    <t>(51,946)</t>
  </si>
  <si>
    <t>165,121</t>
  </si>
  <si>
    <t>8,022</t>
  </si>
  <si>
    <t>(49,577)</t>
  </si>
  <si>
    <t>20,980</t>
  </si>
  <si>
    <r>
      <t xml:space="preserve">Cash inflow/(outflow) </t>
    </r>
    <r>
      <rPr>
        <sz val="9"/>
        <color theme="1"/>
        <rFont val="Times New Roman"/>
        <family val="1"/>
        <charset val="204"/>
      </rPr>
      <t>from operating activities before taxation</t>
    </r>
  </si>
  <si>
    <t>(41,945)</t>
  </si>
  <si>
    <t>43,938</t>
  </si>
  <si>
    <t>Income tax paid</t>
  </si>
  <si>
    <r>
      <t>Net cash inflow</t>
    </r>
    <r>
      <rPr>
        <sz val="9"/>
        <color rgb="FF000000"/>
        <rFont val="Times New Roman"/>
        <family val="1"/>
        <charset val="204"/>
      </rPr>
      <t>/(outflow) from operating activities</t>
    </r>
  </si>
  <si>
    <t>(42,849)</t>
  </si>
  <si>
    <t>44,073</t>
  </si>
  <si>
    <r>
      <t>CASH FLOW FROM INVESTING ACTIVITIES</t>
    </r>
    <r>
      <rPr>
        <b/>
        <sz val="9"/>
        <color rgb="FF000000"/>
        <rFont val="Times New Roman"/>
        <family val="1"/>
        <charset val="204"/>
      </rPr>
      <t>:</t>
    </r>
  </si>
  <si>
    <t>Purchase of property, equipment and intangible assets</t>
  </si>
  <si>
    <t>(6,558)</t>
  </si>
  <si>
    <t>Proceeds on sale of JSC BCC Moscow</t>
  </si>
  <si>
    <t>1,952</t>
  </si>
  <si>
    <t>Proceeds on sale of property and equipment</t>
  </si>
  <si>
    <t>2,350</t>
  </si>
  <si>
    <r>
      <t xml:space="preserve">Proceeds on sale of </t>
    </r>
    <r>
      <rPr>
        <sz val="9"/>
        <color theme="1"/>
        <rFont val="Times New Roman"/>
        <family val="1"/>
        <charset val="204"/>
      </rPr>
      <t>investments available-for-sale</t>
    </r>
  </si>
  <si>
    <t>198,801</t>
  </si>
  <si>
    <t>12,247</t>
  </si>
  <si>
    <t>Purchase of investments available-for-sale</t>
  </si>
  <si>
    <t>(175,895)</t>
  </si>
  <si>
    <t>(24,721)</t>
  </si>
  <si>
    <t>Proceeds on maturity of investments held-to-maturity</t>
  </si>
  <si>
    <t>3,632</t>
  </si>
  <si>
    <t>7,184</t>
  </si>
  <si>
    <r>
      <t>(</t>
    </r>
    <r>
      <rPr>
        <b/>
        <sz val="11"/>
        <color rgb="FF000000"/>
        <rFont val="Times New Roman"/>
        <family val="1"/>
        <charset val="204"/>
      </rPr>
      <t>in Kazakhstani tenge and in millions</t>
    </r>
    <r>
      <rPr>
        <b/>
        <sz val="11"/>
        <color theme="1"/>
        <rFont val="Times New Roman"/>
        <family val="1"/>
        <charset val="204"/>
      </rPr>
      <t>)</t>
    </r>
  </si>
  <si>
    <t>Investments  in subsidiaries</t>
  </si>
  <si>
    <t>(24,046)</t>
  </si>
  <si>
    <t>(2,638)</t>
  </si>
  <si>
    <t>Purchase of investments held-to-maturity</t>
  </si>
  <si>
    <t>Net cash (outflow) /inflow from investing activities</t>
  </si>
  <si>
    <t>(14,444)</t>
  </si>
  <si>
    <r>
      <t>CASH FLOW FROM FINANCING ACTIVITIES</t>
    </r>
    <r>
      <rPr>
        <b/>
        <sz val="9"/>
        <color rgb="FF000000"/>
        <rFont val="Times New Roman"/>
        <family val="1"/>
        <charset val="204"/>
      </rPr>
      <t>:</t>
    </r>
  </si>
  <si>
    <t>Proceeds from increase in share capital in the form of ordinary shares and preference shares</t>
  </si>
  <si>
    <t>(Repurchase)/sale of treasury shares</t>
  </si>
  <si>
    <t>Proceeds on debt securities issued</t>
  </si>
  <si>
    <t>19,719</t>
  </si>
  <si>
    <t>Repayment of debt securities</t>
  </si>
  <si>
    <t>(1,794)</t>
  </si>
  <si>
    <t xml:space="preserve">(4,500) </t>
  </si>
  <si>
    <t>Repayment of subordinated bonds issued</t>
  </si>
  <si>
    <t>(4,000)</t>
  </si>
  <si>
    <t xml:space="preserve">Purchase of investments held-to-maturity </t>
  </si>
  <si>
    <t>Net cash (outflow) /inflow from financing activities</t>
  </si>
  <si>
    <t>(5,749)</t>
  </si>
  <si>
    <t>11,068</t>
  </si>
  <si>
    <t>Effect of changes in foreign exchange rate fluctuations on cash and cash equivalents</t>
  </si>
  <si>
    <t>(1,232)</t>
  </si>
  <si>
    <t>49,362</t>
  </si>
  <si>
    <t>NET Decrease/INCREASE IN CASH AND CASH EQUIVALENTS</t>
  </si>
  <si>
    <t>(43,333)</t>
  </si>
  <si>
    <t>90,059</t>
  </si>
  <si>
    <t>CASH AND CASH EQUIVALENTS, beginning of the period</t>
  </si>
  <si>
    <t>112,628</t>
  </si>
  <si>
    <t>CASH AND CASH EQUIVALENTS, end of the period</t>
  </si>
  <si>
    <t>202,687</t>
  </si>
  <si>
    <t>Lee V.S.</t>
  </si>
  <si>
    <t xml:space="preserve">Nurgaliyeva A.T. </t>
  </si>
  <si>
    <t xml:space="preserve">CONSOLIDATED STATEMENT OF PROFIT OR LOSS </t>
  </si>
  <si>
    <t>30 SEPTEMBER 2016 (UNAUDITED</t>
  </si>
  <si>
    <t>6,497</t>
  </si>
</sst>
</file>

<file path=xl/styles.xml><?xml version="1.0" encoding="utf-8"?>
<styleSheet xmlns="http://schemas.openxmlformats.org/spreadsheetml/2006/main">
  <numFmts count="28">
    <numFmt numFmtId="41" formatCode="_-* #,##0_р_._-;\-* #,##0_р_._-;_-* &quot;-&quot;_р_._-;_-@_-"/>
    <numFmt numFmtId="43" formatCode="_-* #,##0.00_р_._-;\-* #,##0.00_р_._-;_-* &quot;-&quot;??_р_._-;_-@_-"/>
    <numFmt numFmtId="164" formatCode="_(* #,##0_);_(* \(#,##0\);_(* &quot;-&quot;??_);_(@_)"/>
    <numFmt numFmtId="165" formatCode="_(* #,##0.0_);_(* \(#,##0.00\);_(* &quot;-&quot;??_);_(@_)"/>
    <numFmt numFmtId="166" formatCode="General_)"/>
    <numFmt numFmtId="167" formatCode="0.000"/>
    <numFmt numFmtId="168" formatCode="#,##0.0_);\(#,##0.0\)"/>
    <numFmt numFmtId="169" formatCode="#,##0.000_);\(#,##0.000\)"/>
    <numFmt numFmtId="170" formatCode="&quot;$&quot;#,\);\(&quot;$&quot;#,##0\)"/>
    <numFmt numFmtId="171" formatCode="_-* #,##0\ _F_-;\-* #,##0\ _F_-;_-* &quot;-&quot;\ _F_-;_-@_-"/>
    <numFmt numFmtId="172" formatCode="_ * #,##0.00_ ;_ * \-#,##0.00_ ;_ * &quot;-&quot;??_ ;_ @_ "/>
    <numFmt numFmtId="173" formatCode="_-* #,##0.00[$€-1]_-;\-* #,##0.00[$€-1]_-;_-* &quot;-&quot;??[$€-1]_-"/>
    <numFmt numFmtId="174" formatCode="&quot;$&quot;#,##0\ ;\-&quot;$&quot;#,##0"/>
    <numFmt numFmtId="175" formatCode="&quot;$&quot;#,##0.00\ ;\(&quot;$&quot;#,##0.00\)"/>
    <numFmt numFmtId="176" formatCode="0.00_)"/>
    <numFmt numFmtId="177" formatCode="0%_);\(0%\)"/>
    <numFmt numFmtId="178" formatCode="\60\4\7\:"/>
    <numFmt numFmtId="179" formatCode="&quot;$&quot;#,\);\(&quot;$&quot;#,\)"/>
    <numFmt numFmtId="180" formatCode="&quot;$&quot;#,;\(&quot;$&quot;#,\)"/>
    <numFmt numFmtId="181" formatCode="_(&quot;$&quot;* #,##0.00_);_(&quot;$&quot;* \(#,##0.00\);_(&quot;$&quot;* &quot;-&quot;??_);_(@_)"/>
    <numFmt numFmtId="182" formatCode="_-* #,##0\ _р_._-;\-* #,##0\ _р_._-;_-* &quot;-&quot;\ _р_._-;_-@_-"/>
    <numFmt numFmtId="183" formatCode="_-* #,##0.00\ _р_._-;\-* #,##0.00\ _р_._-;_-* &quot;-&quot;??\ _р_._-;_-@_-"/>
    <numFmt numFmtId="184" formatCode="dd/mm/yy;@"/>
    <numFmt numFmtId="185" formatCode="_(* #,##0.00_);_(* \(#,##0.00\);_(* &quot;-&quot;??_);_(@_)"/>
    <numFmt numFmtId="186" formatCode="[$€-2]\ ###,000_);[Red]\([$€-2]\ ###,000\)"/>
    <numFmt numFmtId="187" formatCode="#,##0;\(#,##0\)\ "/>
    <numFmt numFmtId="188" formatCode="#,##0.0"/>
    <numFmt numFmtId="189" formatCode="#,##0.00;\(#,##0.00\)\ "/>
  </numFmts>
  <fonts count="4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Times New Roman"/>
      <family val="1"/>
    </font>
    <font>
      <sz val="10"/>
      <name val="Courier"/>
      <family val="1"/>
      <charset val="204"/>
    </font>
    <font>
      <b/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b/>
      <i/>
      <sz val="16"/>
      <name val="Helv"/>
    </font>
    <font>
      <sz val="12"/>
      <color indexed="8"/>
      <name val="Times New Roman"/>
      <family val="1"/>
    </font>
    <font>
      <sz val="12"/>
      <name val="Times New Roman"/>
      <family val="1"/>
      <charset val="204"/>
    </font>
    <font>
      <sz val="10"/>
      <name val="Helv"/>
    </font>
    <font>
      <b/>
      <sz val="10"/>
      <color indexed="10"/>
      <name val="Arial"/>
      <family val="2"/>
    </font>
    <font>
      <sz val="11"/>
      <color indexed="8"/>
      <name val="Times New Roman"/>
      <family val="2"/>
      <charset val="204"/>
    </font>
    <font>
      <sz val="10"/>
      <name val="Courier"/>
      <family val="3"/>
    </font>
    <font>
      <sz val="10"/>
      <name val="Arial Cy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164" fontId="5" fillId="0" borderId="0">
      <alignment horizontal="right" vertical="center"/>
    </xf>
    <xf numFmtId="165" fontId="6" fillId="0" borderId="0" applyFill="0" applyBorder="0" applyAlignment="0"/>
    <xf numFmtId="166" fontId="6" fillId="0" borderId="0" applyFill="0" applyBorder="0" applyAlignment="0"/>
    <xf numFmtId="167" fontId="6" fillId="0" borderId="0" applyFill="0" applyBorder="0" applyAlignment="0"/>
    <xf numFmtId="168" fontId="7" fillId="0" borderId="0" applyFill="0" applyBorder="0" applyAlignment="0"/>
    <xf numFmtId="169" fontId="7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0" fontId="8" fillId="0" borderId="1">
      <alignment horizontal="center"/>
    </xf>
    <xf numFmtId="165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4" fontId="9" fillId="0" borderId="0" applyFill="0" applyBorder="0" applyAlignment="0"/>
    <xf numFmtId="38" fontId="10" fillId="0" borderId="2">
      <alignment vertical="center"/>
    </xf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173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4" fontId="12" fillId="3" borderId="5">
      <alignment horizontal="center" vertical="center" wrapText="1"/>
    </xf>
    <xf numFmtId="10" fontId="4" fillId="4" borderId="6" applyNumberFormat="0" applyBorder="0" applyAlignment="0" applyProtection="0"/>
    <xf numFmtId="174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176" fontId="1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6" fillId="5" borderId="0"/>
    <xf numFmtId="177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ill="0" applyBorder="0" applyAlignment="0"/>
    <xf numFmtId="166" fontId="6" fillId="0" borderId="0" applyFill="0" applyBorder="0" applyAlignment="0"/>
    <xf numFmtId="165" fontId="6" fillId="0" borderId="0" applyFill="0" applyBorder="0" applyAlignment="0"/>
    <xf numFmtId="170" fontId="7" fillId="0" borderId="0" applyFill="0" applyBorder="0" applyAlignment="0"/>
    <xf numFmtId="166" fontId="6" fillId="0" borderId="0" applyFill="0" applyBorder="0" applyAlignment="0"/>
    <xf numFmtId="0" fontId="17" fillId="0" borderId="0"/>
    <xf numFmtId="0" fontId="18" fillId="0" borderId="0"/>
    <xf numFmtId="49" fontId="9" fillId="0" borderId="0" applyFill="0" applyBorder="0" applyAlignment="0"/>
    <xf numFmtId="179" fontId="7" fillId="0" borderId="0" applyFill="0" applyBorder="0" applyAlignment="0"/>
    <xf numFmtId="180" fontId="7" fillId="0" borderId="0" applyFill="0" applyBorder="0" applyAlignment="0"/>
    <xf numFmtId="0" fontId="19" fillId="0" borderId="0" applyFill="0" applyBorder="0" applyProtection="0">
      <alignment horizontal="left" vertical="top"/>
    </xf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0" fillId="0" borderId="0"/>
    <xf numFmtId="39" fontId="7" fillId="0" borderId="0"/>
    <xf numFmtId="39" fontId="21" fillId="0" borderId="0"/>
    <xf numFmtId="0" fontId="3" fillId="0" borderId="0"/>
    <xf numFmtId="39" fontId="7" fillId="0" borderId="0"/>
    <xf numFmtId="0" fontId="22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4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" fillId="0" borderId="0"/>
  </cellStyleXfs>
  <cellXfs count="113">
    <xf numFmtId="0" fontId="0" fillId="0" borderId="0" xfId="0"/>
    <xf numFmtId="0" fontId="26" fillId="0" borderId="0" xfId="0" applyFont="1"/>
    <xf numFmtId="187" fontId="26" fillId="0" borderId="0" xfId="0" applyNumberFormat="1" applyFont="1"/>
    <xf numFmtId="0" fontId="31" fillId="0" borderId="0" xfId="0" applyFont="1" applyFill="1"/>
    <xf numFmtId="0" fontId="31" fillId="0" borderId="0" xfId="0" applyFont="1" applyAlignment="1"/>
    <xf numFmtId="0" fontId="31" fillId="0" borderId="0" xfId="0" applyFont="1" applyFill="1" applyAlignment="1"/>
    <xf numFmtId="0" fontId="31" fillId="0" borderId="0" xfId="0" applyFont="1" applyFill="1" applyAlignment="1">
      <alignment horizontal="left"/>
    </xf>
    <xf numFmtId="0" fontId="28" fillId="0" borderId="0" xfId="0" applyFont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1" fillId="0" borderId="0" xfId="0" applyFont="1"/>
    <xf numFmtId="0" fontId="23" fillId="0" borderId="0" xfId="86" applyFont="1" applyBorder="1"/>
    <xf numFmtId="187" fontId="28" fillId="0" borderId="0" xfId="0" applyNumberFormat="1" applyFont="1" applyFill="1" applyAlignment="1">
      <alignment horizontal="right"/>
    </xf>
    <xf numFmtId="187" fontId="28" fillId="0" borderId="8" xfId="0" applyNumberFormat="1" applyFont="1" applyFill="1" applyBorder="1" applyAlignment="1">
      <alignment horizontal="right"/>
    </xf>
    <xf numFmtId="0" fontId="23" fillId="0" borderId="0" xfId="86" applyFont="1" applyFill="1" applyBorder="1" applyAlignment="1">
      <alignment horizontal="right"/>
    </xf>
    <xf numFmtId="0" fontId="23" fillId="0" borderId="0" xfId="86" applyFont="1" applyBorder="1" applyAlignment="1">
      <alignment wrapText="1"/>
    </xf>
    <xf numFmtId="3" fontId="27" fillId="0" borderId="8" xfId="86" applyNumberFormat="1" applyFont="1" applyFill="1" applyBorder="1" applyAlignment="1">
      <alignment horizontal="right"/>
    </xf>
    <xf numFmtId="187" fontId="27" fillId="0" borderId="8" xfId="86" applyNumberFormat="1" applyFont="1" applyFill="1" applyBorder="1" applyAlignment="1">
      <alignment horizontal="right"/>
    </xf>
    <xf numFmtId="187" fontId="28" fillId="0" borderId="0" xfId="0" applyNumberFormat="1" applyFont="1" applyFill="1" applyBorder="1" applyAlignment="1">
      <alignment horizontal="right"/>
    </xf>
    <xf numFmtId="3" fontId="23" fillId="0" borderId="0" xfId="86" applyNumberFormat="1" applyFont="1" applyFill="1" applyBorder="1" applyAlignment="1">
      <alignment horizontal="right"/>
    </xf>
    <xf numFmtId="0" fontId="23" fillId="0" borderId="0" xfId="86" applyFont="1"/>
    <xf numFmtId="0" fontId="23" fillId="0" borderId="0" xfId="86" applyFont="1" applyFill="1" applyAlignment="1">
      <alignment horizontal="right"/>
    </xf>
    <xf numFmtId="187" fontId="31" fillId="0" borderId="8" xfId="0" applyNumberFormat="1" applyFont="1" applyFill="1" applyBorder="1" applyAlignment="1">
      <alignment horizontal="right"/>
    </xf>
    <xf numFmtId="187" fontId="23" fillId="0" borderId="8" xfId="86" applyNumberFormat="1" applyFont="1" applyFill="1" applyBorder="1" applyAlignment="1">
      <alignment horizontal="right"/>
    </xf>
    <xf numFmtId="187" fontId="23" fillId="0" borderId="0" xfId="86" applyNumberFormat="1" applyFont="1" applyFill="1" applyBorder="1" applyAlignment="1">
      <alignment horizontal="right"/>
    </xf>
    <xf numFmtId="0" fontId="23" fillId="0" borderId="0" xfId="86" applyFont="1" applyFill="1"/>
    <xf numFmtId="188" fontId="23" fillId="0" borderId="0" xfId="86" applyNumberFormat="1" applyFont="1" applyFill="1" applyBorder="1" applyAlignment="1">
      <alignment horizontal="right"/>
    </xf>
    <xf numFmtId="0" fontId="27" fillId="0" borderId="0" xfId="52" applyFont="1" applyFill="1"/>
    <xf numFmtId="3" fontId="23" fillId="0" borderId="0" xfId="86" applyNumberFormat="1" applyFont="1" applyFill="1" applyBorder="1" applyAlignment="1">
      <alignment horizontal="left" vertical="top" wrapText="1"/>
    </xf>
    <xf numFmtId="0" fontId="27" fillId="0" borderId="0" xfId="52" applyFont="1" applyFill="1" applyAlignment="1">
      <alignment horizontal="left" vertical="top"/>
    </xf>
    <xf numFmtId="0" fontId="27" fillId="0" borderId="0" xfId="52" applyFont="1" applyFill="1" applyAlignment="1">
      <alignment horizontal="right"/>
    </xf>
    <xf numFmtId="187" fontId="28" fillId="0" borderId="0" xfId="0" applyNumberFormat="1" applyFont="1" applyFill="1"/>
    <xf numFmtId="0" fontId="31" fillId="0" borderId="0" xfId="0" applyFont="1" applyFill="1" applyAlignment="1">
      <alignment horizontal="right"/>
    </xf>
    <xf numFmtId="0" fontId="28" fillId="0" borderId="0" xfId="0" applyFont="1" applyFill="1" applyAlignment="1">
      <alignment horizontal="right"/>
    </xf>
    <xf numFmtId="188" fontId="23" fillId="0" borderId="0" xfId="86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indent="1"/>
    </xf>
    <xf numFmtId="0" fontId="32" fillId="0" borderId="0" xfId="0" applyFont="1"/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wrapText="1" indent="1"/>
    </xf>
    <xf numFmtId="0" fontId="34" fillId="0" borderId="0" xfId="0" applyFont="1"/>
    <xf numFmtId="0" fontId="32" fillId="0" borderId="0" xfId="0" applyFont="1" applyAlignment="1">
      <alignment wrapText="1"/>
    </xf>
    <xf numFmtId="0" fontId="34" fillId="0" borderId="0" xfId="0" applyFont="1" applyAlignment="1">
      <alignment horizontal="left" indent="2"/>
    </xf>
    <xf numFmtId="0" fontId="34" fillId="0" borderId="0" xfId="0" applyFont="1" applyAlignment="1">
      <alignment horizontal="right"/>
    </xf>
    <xf numFmtId="189" fontId="28" fillId="0" borderId="0" xfId="0" applyNumberFormat="1" applyFont="1" applyFill="1" applyAlignment="1">
      <alignment horizontal="right"/>
    </xf>
    <xf numFmtId="0" fontId="37" fillId="0" borderId="0" xfId="0" applyFont="1" applyAlignment="1">
      <alignment horizontal="left"/>
    </xf>
    <xf numFmtId="0" fontId="37" fillId="0" borderId="9" xfId="0" applyFont="1" applyBorder="1" applyAlignment="1">
      <alignment horizontal="left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3" fillId="0" borderId="0" xfId="0" applyFont="1" applyAlignment="1">
      <alignment horizontal="justify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32" fillId="0" borderId="10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9" fillId="0" borderId="0" xfId="0" applyFont="1" applyAlignment="1">
      <alignment horizontal="left" wrapText="1"/>
    </xf>
    <xf numFmtId="0" fontId="34" fillId="0" borderId="0" xfId="0" applyFont="1" applyAlignment="1">
      <alignment horizontal="justify" wrapText="1"/>
    </xf>
    <xf numFmtId="0" fontId="32" fillId="0" borderId="3" xfId="0" applyFont="1" applyBorder="1" applyAlignment="1">
      <alignment horizontal="right"/>
    </xf>
    <xf numFmtId="0" fontId="34" fillId="0" borderId="0" xfId="0" applyFont="1" applyAlignment="1">
      <alignment wrapText="1"/>
    </xf>
    <xf numFmtId="0" fontId="32" fillId="0" borderId="5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2" fillId="0" borderId="0" xfId="0" applyFont="1" applyAlignment="1"/>
    <xf numFmtId="0" fontId="40" fillId="0" borderId="5" xfId="0" applyFont="1" applyBorder="1" applyAlignment="1">
      <alignment horizontal="right"/>
    </xf>
    <xf numFmtId="0" fontId="32" fillId="0" borderId="11" xfId="0" applyFont="1" applyBorder="1" applyAlignment="1">
      <alignment horizontal="right"/>
    </xf>
    <xf numFmtId="0" fontId="32" fillId="0" borderId="9" xfId="0" applyFont="1" applyBorder="1" applyAlignment="1">
      <alignment horizontal="right"/>
    </xf>
    <xf numFmtId="0" fontId="34" fillId="0" borderId="0" xfId="0" applyFont="1" applyAlignment="1">
      <alignment horizontal="center" wrapText="1"/>
    </xf>
    <xf numFmtId="0" fontId="42" fillId="0" borderId="0" xfId="0" applyFont="1" applyAlignment="1">
      <alignment horizontal="right"/>
    </xf>
    <xf numFmtId="0" fontId="42" fillId="0" borderId="7" xfId="0" applyFont="1" applyBorder="1" applyAlignment="1">
      <alignment horizontal="right"/>
    </xf>
    <xf numFmtId="0" fontId="34" fillId="0" borderId="0" xfId="0" applyFont="1" applyAlignment="1"/>
    <xf numFmtId="0" fontId="40" fillId="0" borderId="0" xfId="0" applyFont="1" applyAlignment="1">
      <alignment horizontal="right" wrapText="1"/>
    </xf>
    <xf numFmtId="0" fontId="40" fillId="0" borderId="5" xfId="0" applyFont="1" applyBorder="1" applyAlignment="1">
      <alignment horizontal="right" wrapText="1"/>
    </xf>
    <xf numFmtId="0" fontId="35" fillId="0" borderId="0" xfId="0" applyFont="1" applyAlignment="1">
      <alignment horizontal="left" wrapText="1"/>
    </xf>
    <xf numFmtId="0" fontId="42" fillId="0" borderId="0" xfId="0" applyFont="1" applyAlignment="1">
      <alignment horizontal="right" wrapText="1"/>
    </xf>
    <xf numFmtId="0" fontId="32" fillId="0" borderId="0" xfId="0" applyFont="1" applyAlignment="1">
      <alignment horizontal="right" wrapText="1"/>
    </xf>
    <xf numFmtId="0" fontId="42" fillId="0" borderId="5" xfId="0" applyFont="1" applyBorder="1" applyAlignment="1">
      <alignment horizontal="right" wrapText="1"/>
    </xf>
    <xf numFmtId="0" fontId="32" fillId="0" borderId="5" xfId="0" applyFont="1" applyBorder="1" applyAlignment="1">
      <alignment wrapText="1"/>
    </xf>
    <xf numFmtId="0" fontId="36" fillId="0" borderId="0" xfId="0" applyFont="1" applyAlignment="1">
      <alignment horizontal="justify"/>
    </xf>
    <xf numFmtId="0" fontId="35" fillId="0" borderId="0" xfId="0" applyFont="1" applyAlignment="1">
      <alignment horizontal="left" wrapText="1" indent="1"/>
    </xf>
    <xf numFmtId="0" fontId="35" fillId="0" borderId="0" xfId="0" applyFont="1" applyAlignment="1">
      <alignment horizontal="left" wrapText="1" indent="2"/>
    </xf>
    <xf numFmtId="0" fontId="35" fillId="0" borderId="0" xfId="0" applyFont="1" applyAlignment="1">
      <alignment horizontal="right" wrapText="1"/>
    </xf>
    <xf numFmtId="0" fontId="35" fillId="0" borderId="5" xfId="0" applyFont="1" applyBorder="1" applyAlignment="1">
      <alignment horizontal="right" wrapText="1"/>
    </xf>
    <xf numFmtId="0" fontId="37" fillId="0" borderId="5" xfId="0" applyFont="1" applyBorder="1" applyAlignment="1">
      <alignment horizontal="right" wrapText="1"/>
    </xf>
    <xf numFmtId="0" fontId="44" fillId="0" borderId="0" xfId="0" applyFont="1" applyAlignment="1">
      <alignment horizontal="left" wrapText="1"/>
    </xf>
    <xf numFmtId="0" fontId="43" fillId="0" borderId="5" xfId="0" applyFont="1" applyBorder="1" applyAlignment="1">
      <alignment horizontal="right" wrapText="1"/>
    </xf>
    <xf numFmtId="0" fontId="39" fillId="0" borderId="0" xfId="0" applyFont="1" applyAlignment="1">
      <alignment horizontal="justify"/>
    </xf>
    <xf numFmtId="0" fontId="32" fillId="0" borderId="9" xfId="0" applyFont="1" applyBorder="1" applyAlignment="1">
      <alignment horizontal="right" wrapText="1"/>
    </xf>
    <xf numFmtId="0" fontId="42" fillId="0" borderId="3" xfId="0" applyFont="1" applyBorder="1" applyAlignment="1">
      <alignment horizontal="right" wrapText="1"/>
    </xf>
    <xf numFmtId="0" fontId="42" fillId="0" borderId="9" xfId="0" applyFont="1" applyBorder="1" applyAlignment="1">
      <alignment horizontal="right" wrapText="1"/>
    </xf>
    <xf numFmtId="0" fontId="40" fillId="0" borderId="9" xfId="0" applyFont="1" applyBorder="1" applyAlignment="1">
      <alignment horizontal="right" wrapText="1"/>
    </xf>
    <xf numFmtId="0" fontId="32" fillId="0" borderId="0" xfId="0" applyFont="1" applyBorder="1" applyAlignment="1">
      <alignment wrapText="1"/>
    </xf>
    <xf numFmtId="0" fontId="34" fillId="0" borderId="8" xfId="0" applyFont="1" applyBorder="1" applyAlignment="1">
      <alignment horizontal="right"/>
    </xf>
    <xf numFmtId="0" fontId="32" fillId="0" borderId="8" xfId="0" applyFont="1" applyBorder="1"/>
    <xf numFmtId="0" fontId="31" fillId="0" borderId="8" xfId="0" applyFont="1" applyBorder="1" applyAlignment="1"/>
    <xf numFmtId="0" fontId="38" fillId="0" borderId="0" xfId="0" applyFont="1"/>
    <xf numFmtId="0" fontId="38" fillId="0" borderId="8" xfId="0" applyFont="1" applyBorder="1"/>
    <xf numFmtId="0" fontId="32" fillId="0" borderId="9" xfId="0" applyFont="1" applyBorder="1"/>
    <xf numFmtId="0" fontId="32" fillId="0" borderId="0" xfId="0" applyFont="1"/>
    <xf numFmtId="0" fontId="38" fillId="0" borderId="0" xfId="0" applyFont="1" applyAlignment="1">
      <alignment horizontal="left"/>
    </xf>
    <xf numFmtId="0" fontId="38" fillId="0" borderId="5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4" fillId="0" borderId="8" xfId="0" applyFont="1" applyBorder="1" applyAlignment="1">
      <alignment horizontal="left"/>
    </xf>
    <xf numFmtId="0" fontId="32" fillId="0" borderId="0" xfId="0" applyFont="1" applyAlignment="1">
      <alignment wrapText="1"/>
    </xf>
    <xf numFmtId="0" fontId="38" fillId="0" borderId="0" xfId="0" applyFont="1" applyAlignment="1">
      <alignment horizontal="justify"/>
    </xf>
    <xf numFmtId="0" fontId="40" fillId="0" borderId="0" xfId="0" applyFont="1" applyAlignment="1">
      <alignment horizontal="right" wrapText="1"/>
    </xf>
    <xf numFmtId="0" fontId="40" fillId="0" borderId="12" xfId="0" applyFont="1" applyBorder="1" applyAlignment="1">
      <alignment horizontal="right" wrapText="1"/>
    </xf>
  </cellXfs>
  <cellStyles count="113">
    <cellStyle name="19990216" xfId="1"/>
    <cellStyle name="19990216 3" xfId="2"/>
    <cellStyle name="19990216_Расшифровка1" xfId="3"/>
    <cellStyle name="C08_Table text" xfId="4"/>
    <cellStyle name="C19_Regular figs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lumn_Title" xfId="14"/>
    <cellStyle name="Comma [00]" xfId="15"/>
    <cellStyle name="Comma 2" xfId="16"/>
    <cellStyle name="Comma 3" xfId="17"/>
    <cellStyle name="Comma 3 2" xfId="18"/>
    <cellStyle name="Comma 3 3" xfId="19"/>
    <cellStyle name="Comma 4" xfId="20"/>
    <cellStyle name="Comma 5" xfId="21"/>
    <cellStyle name="Comma 6" xfId="22"/>
    <cellStyle name="Comma 7" xfId="23"/>
    <cellStyle name="Comma 8" xfId="24"/>
    <cellStyle name="Comma_CF KKF2BV" xfId="25"/>
    <cellStyle name="Currency [00]" xfId="26"/>
    <cellStyle name="Date Short" xfId="27"/>
    <cellStyle name="DELTA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Euro" xfId="34"/>
    <cellStyle name="Grey" xfId="35"/>
    <cellStyle name="Header1" xfId="36"/>
    <cellStyle name="Header2" xfId="37"/>
    <cellStyle name="Heading" xfId="38"/>
    <cellStyle name="Input [yellow]" xfId="39"/>
    <cellStyle name="International" xfId="40"/>
    <cellStyle name="International1" xfId="41"/>
    <cellStyle name="Link Currency (0)" xfId="42"/>
    <cellStyle name="Link Currency (2)" xfId="43"/>
    <cellStyle name="Link Units (0)" xfId="44"/>
    <cellStyle name="Link Units (1)" xfId="45"/>
    <cellStyle name="Link Units (2)" xfId="46"/>
    <cellStyle name="Normal - Style1" xfId="47"/>
    <cellStyle name="Normal 2" xfId="48"/>
    <cellStyle name="Normal 3" xfId="49"/>
    <cellStyle name="Normal 4" xfId="50"/>
    <cellStyle name="Normal_CF KKF2BV" xfId="51"/>
    <cellStyle name="Normal_Worksheet in TB LS Blank Leadsheet Excel Template - Used by Trial Balance to Create Leadsheets" xfId="52"/>
    <cellStyle name="paint" xfId="53"/>
    <cellStyle name="Percent (0)" xfId="54"/>
    <cellStyle name="Percent [0]" xfId="55"/>
    <cellStyle name="Percent [00]" xfId="56"/>
    <cellStyle name="Percent [2]" xfId="57"/>
    <cellStyle name="Percent 2" xfId="58"/>
    <cellStyle name="Percent 3" xfId="59"/>
    <cellStyle name="PrePop Currency (0)" xfId="60"/>
    <cellStyle name="PrePop Currency (2)" xfId="61"/>
    <cellStyle name="PrePop Units (0)" xfId="62"/>
    <cellStyle name="PrePop Units (1)" xfId="63"/>
    <cellStyle name="PrePop Units (2)" xfId="64"/>
    <cellStyle name="Standaard_Blad1 (2)" xfId="65"/>
    <cellStyle name="Style 1" xfId="66"/>
    <cellStyle name="Text Indent A" xfId="67"/>
    <cellStyle name="Text Indent B" xfId="68"/>
    <cellStyle name="Text Indent C" xfId="69"/>
    <cellStyle name="Tickmark" xfId="70"/>
    <cellStyle name="Денежный 2" xfId="71"/>
    <cellStyle name="Денежный 2 2" xfId="72"/>
    <cellStyle name="Денежный 3" xfId="73"/>
    <cellStyle name="Обычный" xfId="0" builtinId="0"/>
    <cellStyle name="Обычный 10" xfId="74"/>
    <cellStyle name="Обычный 10 2" xfId="75"/>
    <cellStyle name="Обычный 12" xfId="76"/>
    <cellStyle name="Обычный 2" xfId="77"/>
    <cellStyle name="Обычный 2 2" xfId="78"/>
    <cellStyle name="Обычный 2 2 2" xfId="79"/>
    <cellStyle name="Обычный 2 2 2 2" xfId="80"/>
    <cellStyle name="Обычный 2 2 2 3" xfId="81"/>
    <cellStyle name="Обычный 2 2 3" xfId="82"/>
    <cellStyle name="Обычный 2 3" xfId="83"/>
    <cellStyle name="Обычный 2 4" xfId="84"/>
    <cellStyle name="Обычный 3" xfId="85"/>
    <cellStyle name="Обычный 3 2" xfId="86"/>
    <cellStyle name="Обычный 4" xfId="87"/>
    <cellStyle name="Обычный 5" xfId="88"/>
    <cellStyle name="Обычный 6" xfId="89"/>
    <cellStyle name="Обычный 7" xfId="90"/>
    <cellStyle name="Обычный 8" xfId="91"/>
    <cellStyle name="Обычный 9" xfId="92"/>
    <cellStyle name="Процентный 2" xfId="93"/>
    <cellStyle name="Процентный 3" xfId="94"/>
    <cellStyle name="Стиль 1" xfId="95"/>
    <cellStyle name="Тысячи [0]_010SN05" xfId="96"/>
    <cellStyle name="Тысячи_010SN05" xfId="97"/>
    <cellStyle name="Финансовый [0] 2" xfId="98"/>
    <cellStyle name="Финансовый 10" xfId="99"/>
    <cellStyle name="Финансовый 11" xfId="100"/>
    <cellStyle name="Финансовый 2 2" xfId="101"/>
    <cellStyle name="Финансовый 2 3" xfId="102"/>
    <cellStyle name="Финансовый 2 4" xfId="103"/>
    <cellStyle name="Финансовый 3" xfId="104"/>
    <cellStyle name="Финансовый 4" xfId="105"/>
    <cellStyle name="Финансовый 5" xfId="106"/>
    <cellStyle name="Финансовый 6" xfId="107"/>
    <cellStyle name="Финансовый 7" xfId="108"/>
    <cellStyle name="Финансовый 8" xfId="109"/>
    <cellStyle name="Финансовый 9" xfId="110"/>
    <cellStyle name="쉼표 [0]_WP_Investments &amp; Derivatives(0717)" xfId="111"/>
    <cellStyle name="표준_fair value market rates 6m 2008" xfId="1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43" workbookViewId="0">
      <selection activeCell="D47" sqref="D47"/>
    </sheetView>
  </sheetViews>
  <sheetFormatPr defaultRowHeight="15"/>
  <cols>
    <col min="1" max="1" width="37.7109375" customWidth="1"/>
    <col min="2" max="2" width="19" customWidth="1"/>
    <col min="3" max="3" width="13.28515625" customWidth="1"/>
  </cols>
  <sheetData>
    <row r="1" spans="1:4">
      <c r="A1" s="100" t="s">
        <v>70</v>
      </c>
      <c r="B1" s="100"/>
      <c r="C1" s="99"/>
      <c r="D1" s="99"/>
    </row>
    <row r="2" spans="1:4">
      <c r="A2" s="100" t="s">
        <v>71</v>
      </c>
      <c r="B2" s="100"/>
      <c r="C2" s="100"/>
      <c r="D2" s="100"/>
    </row>
    <row r="3" spans="1:4">
      <c r="A3" s="100" t="s">
        <v>72</v>
      </c>
      <c r="B3" s="100"/>
      <c r="C3" s="100"/>
      <c r="D3" s="100"/>
    </row>
    <row r="4" spans="1:4">
      <c r="A4" s="49" t="s">
        <v>73</v>
      </c>
      <c r="B4" s="38"/>
      <c r="C4" s="99"/>
      <c r="D4" s="99"/>
    </row>
    <row r="5" spans="1:4" ht="15.75" thickBot="1">
      <c r="A5" s="101" t="s">
        <v>74</v>
      </c>
      <c r="B5" s="101"/>
      <c r="C5" s="101"/>
      <c r="D5" s="101"/>
    </row>
    <row r="6" spans="1:4">
      <c r="A6" s="38"/>
      <c r="B6" s="38"/>
      <c r="C6" s="98"/>
      <c r="D6" s="98"/>
    </row>
    <row r="7" spans="1:4">
      <c r="A7" s="38"/>
      <c r="B7" s="38"/>
      <c r="C7" s="99"/>
      <c r="D7" s="99"/>
    </row>
    <row r="8" spans="1:4">
      <c r="A8" s="38"/>
      <c r="B8" s="48" t="s">
        <v>66</v>
      </c>
      <c r="C8" s="99"/>
      <c r="D8" s="99"/>
    </row>
    <row r="9" spans="1:4">
      <c r="A9" s="38"/>
      <c r="B9" s="48" t="s">
        <v>67</v>
      </c>
      <c r="C9" s="64"/>
      <c r="D9" s="50"/>
    </row>
    <row r="10" spans="1:4">
      <c r="A10" s="38"/>
      <c r="B10" s="48" t="s">
        <v>68</v>
      </c>
      <c r="C10" s="48" t="s">
        <v>75</v>
      </c>
      <c r="D10" s="50"/>
    </row>
    <row r="11" spans="1:4">
      <c r="A11" s="38"/>
      <c r="B11" s="48">
        <v>2016</v>
      </c>
      <c r="C11" s="48">
        <v>2015</v>
      </c>
      <c r="D11" s="50"/>
    </row>
    <row r="12" spans="1:4">
      <c r="A12" s="38"/>
      <c r="B12" s="48" t="s">
        <v>69</v>
      </c>
      <c r="C12" s="54"/>
      <c r="D12" s="50"/>
    </row>
    <row r="13" spans="1:4">
      <c r="A13" s="38"/>
      <c r="B13" s="38"/>
      <c r="C13" s="54"/>
      <c r="D13" s="50"/>
    </row>
    <row r="14" spans="1:4">
      <c r="A14" s="51" t="s">
        <v>76</v>
      </c>
      <c r="B14" s="38"/>
      <c r="C14" s="54"/>
      <c r="D14" s="50"/>
    </row>
    <row r="15" spans="1:4">
      <c r="A15" s="39" t="s">
        <v>77</v>
      </c>
      <c r="B15" s="52" t="s">
        <v>78</v>
      </c>
      <c r="C15" s="52" t="s">
        <v>79</v>
      </c>
      <c r="D15" s="50"/>
    </row>
    <row r="16" spans="1:4">
      <c r="A16" s="39" t="s">
        <v>80</v>
      </c>
      <c r="B16" s="52" t="s">
        <v>81</v>
      </c>
      <c r="C16" s="52" t="s">
        <v>82</v>
      </c>
      <c r="D16" s="50"/>
    </row>
    <row r="17" spans="1:4">
      <c r="A17" s="39" t="s">
        <v>83</v>
      </c>
      <c r="B17" s="52" t="s">
        <v>84</v>
      </c>
      <c r="C17" s="52" t="s">
        <v>85</v>
      </c>
      <c r="D17" s="50"/>
    </row>
    <row r="18" spans="1:4">
      <c r="A18" s="39" t="s">
        <v>86</v>
      </c>
      <c r="B18" s="52" t="s">
        <v>87</v>
      </c>
      <c r="C18" s="52" t="s">
        <v>88</v>
      </c>
      <c r="D18" s="50"/>
    </row>
    <row r="19" spans="1:4">
      <c r="A19" s="39" t="s">
        <v>89</v>
      </c>
      <c r="B19" s="52" t="s">
        <v>90</v>
      </c>
      <c r="C19" s="52" t="s">
        <v>91</v>
      </c>
      <c r="D19" s="50"/>
    </row>
    <row r="20" spans="1:4">
      <c r="A20" s="39" t="s">
        <v>92</v>
      </c>
      <c r="B20" s="52" t="s">
        <v>93</v>
      </c>
      <c r="C20" s="52" t="s">
        <v>94</v>
      </c>
      <c r="D20" s="50"/>
    </row>
    <row r="21" spans="1:4">
      <c r="A21" s="39" t="s">
        <v>95</v>
      </c>
      <c r="B21" s="52" t="s">
        <v>96</v>
      </c>
      <c r="C21" s="52" t="s">
        <v>97</v>
      </c>
      <c r="D21" s="50"/>
    </row>
    <row r="22" spans="1:4">
      <c r="A22" s="39" t="s">
        <v>98</v>
      </c>
      <c r="B22" s="52">
        <v>50</v>
      </c>
      <c r="C22" s="52">
        <v>148</v>
      </c>
      <c r="D22" s="50"/>
    </row>
    <row r="23" spans="1:4">
      <c r="A23" s="39" t="s">
        <v>99</v>
      </c>
      <c r="B23" s="38"/>
      <c r="C23" s="54"/>
      <c r="D23" s="50"/>
    </row>
    <row r="24" spans="1:4">
      <c r="A24" s="39" t="s">
        <v>100</v>
      </c>
      <c r="B24" s="52" t="s">
        <v>101</v>
      </c>
      <c r="C24" s="52" t="s">
        <v>102</v>
      </c>
      <c r="D24" s="50"/>
    </row>
    <row r="25" spans="1:4">
      <c r="A25" s="39" t="s">
        <v>103</v>
      </c>
      <c r="B25" s="52" t="s">
        <v>104</v>
      </c>
      <c r="C25" s="52" t="s">
        <v>105</v>
      </c>
      <c r="D25" s="50"/>
    </row>
    <row r="26" spans="1:4" ht="15.75" thickBot="1">
      <c r="A26" s="39" t="s">
        <v>106</v>
      </c>
      <c r="B26" s="38"/>
      <c r="C26" s="65" t="s">
        <v>107</v>
      </c>
      <c r="D26" s="50"/>
    </row>
    <row r="27" spans="1:4" ht="15.75" thickBot="1">
      <c r="A27" s="39" t="s">
        <v>108</v>
      </c>
      <c r="B27" s="53" t="s">
        <v>109</v>
      </c>
      <c r="C27" s="53" t="s">
        <v>110</v>
      </c>
      <c r="D27" s="50"/>
    </row>
    <row r="28" spans="1:4" ht="15.75" thickTop="1">
      <c r="A28" s="55" t="s">
        <v>111</v>
      </c>
      <c r="B28" s="38"/>
      <c r="C28" s="66"/>
      <c r="D28" s="50"/>
    </row>
    <row r="29" spans="1:4">
      <c r="A29" s="39" t="s">
        <v>112</v>
      </c>
      <c r="B29" s="38"/>
      <c r="C29" s="54"/>
      <c r="D29" s="50"/>
    </row>
    <row r="30" spans="1:4">
      <c r="A30" s="56" t="s">
        <v>113</v>
      </c>
      <c r="B30" s="52" t="s">
        <v>114</v>
      </c>
      <c r="C30" s="52" t="s">
        <v>115</v>
      </c>
      <c r="D30" s="50"/>
    </row>
    <row r="31" spans="1:4">
      <c r="A31" s="56" t="s">
        <v>116</v>
      </c>
      <c r="B31" s="52" t="s">
        <v>117</v>
      </c>
      <c r="C31" s="52" t="s">
        <v>118</v>
      </c>
      <c r="D31" s="50"/>
    </row>
    <row r="32" spans="1:4">
      <c r="A32" s="56" t="s">
        <v>119</v>
      </c>
      <c r="B32" s="52" t="s">
        <v>120</v>
      </c>
      <c r="C32" s="52" t="s">
        <v>121</v>
      </c>
      <c r="D32" s="50"/>
    </row>
    <row r="33" spans="1:4">
      <c r="A33" s="56" t="s">
        <v>122</v>
      </c>
      <c r="B33" s="52">
        <v>752</v>
      </c>
      <c r="C33" s="52">
        <v>768</v>
      </c>
      <c r="D33" s="50"/>
    </row>
    <row r="34" spans="1:4">
      <c r="A34" s="39" t="s">
        <v>123</v>
      </c>
      <c r="B34" s="52" t="s">
        <v>124</v>
      </c>
      <c r="C34" s="52" t="s">
        <v>125</v>
      </c>
      <c r="D34" s="50"/>
    </row>
    <row r="35" spans="1:4">
      <c r="A35" s="39" t="s">
        <v>126</v>
      </c>
      <c r="B35" s="52" t="s">
        <v>127</v>
      </c>
      <c r="C35" s="52" t="s">
        <v>128</v>
      </c>
      <c r="D35" s="50"/>
    </row>
    <row r="36" spans="1:4" ht="25.5" thickBot="1">
      <c r="A36" s="39" t="s">
        <v>129</v>
      </c>
      <c r="B36" s="38"/>
      <c r="C36" s="65" t="s">
        <v>130</v>
      </c>
      <c r="D36" s="50"/>
    </row>
    <row r="37" spans="1:4" ht="15.75" thickBot="1">
      <c r="A37" s="39" t="s">
        <v>131</v>
      </c>
      <c r="B37" s="57" t="s">
        <v>132</v>
      </c>
      <c r="C37" s="57" t="s">
        <v>133</v>
      </c>
      <c r="D37" s="50"/>
    </row>
    <row r="38" spans="1:4">
      <c r="A38" s="42"/>
      <c r="B38" s="38"/>
      <c r="C38" s="67"/>
      <c r="D38" s="50"/>
    </row>
    <row r="39" spans="1:4">
      <c r="A39" s="58" t="s">
        <v>134</v>
      </c>
      <c r="B39" s="38"/>
      <c r="C39" s="54"/>
      <c r="D39" s="50"/>
    </row>
    <row r="40" spans="1:4">
      <c r="A40" s="58" t="s">
        <v>135</v>
      </c>
      <c r="B40" s="38"/>
      <c r="C40" s="54"/>
      <c r="D40" s="50"/>
    </row>
    <row r="41" spans="1:4">
      <c r="A41" s="39" t="s">
        <v>136</v>
      </c>
      <c r="B41" s="52" t="s">
        <v>137</v>
      </c>
      <c r="C41" s="52" t="s">
        <v>138</v>
      </c>
      <c r="D41" s="50"/>
    </row>
    <row r="42" spans="1:4">
      <c r="A42" s="39" t="s">
        <v>139</v>
      </c>
      <c r="B42" s="54" t="s">
        <v>140</v>
      </c>
      <c r="C42" s="54" t="s">
        <v>141</v>
      </c>
      <c r="D42" s="50"/>
    </row>
    <row r="43" spans="1:4">
      <c r="A43" s="39" t="s">
        <v>142</v>
      </c>
      <c r="B43" s="38"/>
      <c r="C43" s="12">
        <v>-250</v>
      </c>
      <c r="D43" s="50"/>
    </row>
    <row r="44" spans="1:4" ht="15.75" thickBot="1">
      <c r="A44" s="39" t="s">
        <v>143</v>
      </c>
      <c r="B44" s="52" t="s">
        <v>144</v>
      </c>
      <c r="C44" s="65" t="s">
        <v>145</v>
      </c>
      <c r="D44" s="50"/>
    </row>
    <row r="45" spans="1:4" ht="15.75" thickBot="1">
      <c r="A45" s="39" t="s">
        <v>146</v>
      </c>
      <c r="B45" s="57" t="s">
        <v>147</v>
      </c>
      <c r="C45" s="57" t="s">
        <v>148</v>
      </c>
      <c r="D45" s="50"/>
    </row>
    <row r="46" spans="1:4" ht="15.75" thickBot="1">
      <c r="A46" s="39" t="s">
        <v>56</v>
      </c>
      <c r="B46" s="59">
        <v>399</v>
      </c>
      <c r="C46" s="57">
        <v>353</v>
      </c>
      <c r="D46" s="50"/>
    </row>
    <row r="47" spans="1:4" ht="15.75" thickBot="1">
      <c r="A47" s="39" t="s">
        <v>149</v>
      </c>
      <c r="B47" s="54" t="s">
        <v>150</v>
      </c>
      <c r="C47" s="57" t="s">
        <v>151</v>
      </c>
      <c r="D47" s="50"/>
    </row>
    <row r="48" spans="1:4" ht="15.75" thickBot="1">
      <c r="A48" s="39" t="s">
        <v>152</v>
      </c>
      <c r="B48" s="53" t="s">
        <v>109</v>
      </c>
      <c r="C48" s="53" t="s">
        <v>110</v>
      </c>
      <c r="D48" s="50"/>
    </row>
    <row r="49" spans="1:4" ht="15.75" thickTop="1">
      <c r="A49" s="36" t="s">
        <v>153</v>
      </c>
      <c r="B49" s="60">
        <v>479</v>
      </c>
      <c r="C49" s="60">
        <v>445</v>
      </c>
      <c r="D49" s="63"/>
    </row>
    <row r="50" spans="1:4">
      <c r="A50" s="36" t="s">
        <v>154</v>
      </c>
      <c r="B50" s="60">
        <v>300</v>
      </c>
      <c r="C50" s="60">
        <v>300</v>
      </c>
      <c r="D50" s="63"/>
    </row>
    <row r="51" spans="1:4">
      <c r="A51" s="61" t="s">
        <v>155</v>
      </c>
      <c r="B51" s="38"/>
      <c r="C51" s="99"/>
      <c r="D51" s="99"/>
    </row>
    <row r="52" spans="1:4">
      <c r="A52" s="38"/>
      <c r="B52" s="38"/>
      <c r="C52" s="99"/>
      <c r="D52" s="99"/>
    </row>
    <row r="53" spans="1:4">
      <c r="A53" s="38"/>
      <c r="B53" s="38"/>
      <c r="C53" s="99"/>
      <c r="D53" s="99"/>
    </row>
    <row r="54" spans="1:4">
      <c r="A54" s="62" t="s">
        <v>5</v>
      </c>
      <c r="B54" s="62" t="s">
        <v>22</v>
      </c>
      <c r="C54" s="102" t="s">
        <v>6</v>
      </c>
      <c r="D54" s="102"/>
    </row>
    <row r="55" spans="1:4">
      <c r="A55" s="46" t="s">
        <v>60</v>
      </c>
      <c r="B55" s="46" t="s">
        <v>62</v>
      </c>
      <c r="C55" s="103" t="s">
        <v>64</v>
      </c>
      <c r="D55" s="103"/>
    </row>
    <row r="56" spans="1:4">
      <c r="A56" s="46" t="s">
        <v>61</v>
      </c>
      <c r="B56" s="46" t="s">
        <v>63</v>
      </c>
      <c r="C56" s="103" t="s">
        <v>65</v>
      </c>
      <c r="D56" s="103"/>
    </row>
  </sheetData>
  <mergeCells count="15">
    <mergeCell ref="C54:D54"/>
    <mergeCell ref="C55:D55"/>
    <mergeCell ref="C56:D56"/>
    <mergeCell ref="C51:D51"/>
    <mergeCell ref="C52:D52"/>
    <mergeCell ref="C53:D53"/>
    <mergeCell ref="C6:D6"/>
    <mergeCell ref="C7:D7"/>
    <mergeCell ref="C8:D8"/>
    <mergeCell ref="A1:B1"/>
    <mergeCell ref="C1:D1"/>
    <mergeCell ref="A2:D2"/>
    <mergeCell ref="A3:D3"/>
    <mergeCell ref="C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125"/>
  <sheetViews>
    <sheetView topLeftCell="A17" zoomScaleNormal="100" workbookViewId="0">
      <selection activeCell="D55" sqref="D55"/>
    </sheetView>
  </sheetViews>
  <sheetFormatPr defaultRowHeight="12.75"/>
  <cols>
    <col min="1" max="1" width="62.7109375" style="7" customWidth="1"/>
    <col min="2" max="2" width="28.28515625" style="9" customWidth="1"/>
    <col min="3" max="3" width="2.42578125" style="9" customWidth="1"/>
    <col min="4" max="4" width="19.140625" style="9" bestFit="1" customWidth="1"/>
    <col min="5" max="5" width="9.140625" style="1"/>
    <col min="6" max="6" width="12.5703125" style="1" customWidth="1"/>
    <col min="7" max="16384" width="9.140625" style="1"/>
  </cols>
  <sheetData>
    <row r="1" spans="1:10" ht="14.25">
      <c r="A1" s="96" t="s">
        <v>70</v>
      </c>
      <c r="B1" s="4"/>
      <c r="C1" s="4"/>
      <c r="D1" s="3"/>
    </row>
    <row r="2" spans="1:10" ht="12" customHeight="1">
      <c r="A2" s="49" t="s">
        <v>291</v>
      </c>
      <c r="B2" s="5"/>
      <c r="C2" s="5"/>
      <c r="D2" s="6"/>
    </row>
    <row r="3" spans="1:10" ht="14.25">
      <c r="A3" s="96" t="s">
        <v>72</v>
      </c>
      <c r="B3" s="4"/>
      <c r="C3" s="5"/>
      <c r="D3" s="6"/>
    </row>
    <row r="4" spans="1:10" ht="14.25">
      <c r="A4" s="96" t="s">
        <v>292</v>
      </c>
      <c r="B4" s="35"/>
      <c r="C4" s="5"/>
      <c r="D4" s="6"/>
    </row>
    <row r="5" spans="1:10" ht="14.25">
      <c r="A5" s="97" t="s">
        <v>74</v>
      </c>
      <c r="B5" s="95"/>
      <c r="C5" s="95"/>
      <c r="D5" s="95"/>
    </row>
    <row r="7" spans="1:10">
      <c r="B7" s="32"/>
      <c r="C7" s="32"/>
      <c r="D7" s="32"/>
    </row>
    <row r="8" spans="1:10">
      <c r="B8" s="48" t="s">
        <v>66</v>
      </c>
      <c r="C8" s="32"/>
      <c r="D8" s="48" t="s">
        <v>66</v>
      </c>
    </row>
    <row r="9" spans="1:10">
      <c r="B9" s="48" t="s">
        <v>67</v>
      </c>
      <c r="C9" s="33"/>
      <c r="D9" s="48" t="s">
        <v>67</v>
      </c>
    </row>
    <row r="10" spans="1:10">
      <c r="B10" s="48" t="s">
        <v>68</v>
      </c>
      <c r="C10" s="32"/>
      <c r="D10" s="48" t="s">
        <v>68</v>
      </c>
    </row>
    <row r="11" spans="1:10">
      <c r="B11" s="48">
        <v>2016</v>
      </c>
      <c r="C11" s="32"/>
      <c r="D11" s="48" t="s">
        <v>20</v>
      </c>
    </row>
    <row r="12" spans="1:10">
      <c r="B12" s="48" t="s">
        <v>69</v>
      </c>
      <c r="D12" s="48" t="s">
        <v>69</v>
      </c>
    </row>
    <row r="13" spans="1:10">
      <c r="B13" s="48"/>
    </row>
    <row r="14" spans="1:10">
      <c r="A14" s="36" t="s">
        <v>34</v>
      </c>
      <c r="B14" s="12">
        <v>71775</v>
      </c>
      <c r="C14" s="12"/>
      <c r="D14" s="12">
        <v>69765</v>
      </c>
      <c r="F14" s="2"/>
      <c r="J14" s="2"/>
    </row>
    <row r="15" spans="1:10">
      <c r="A15" s="37" t="s">
        <v>35</v>
      </c>
      <c r="B15" s="13">
        <v>-51171</v>
      </c>
      <c r="C15" s="13"/>
      <c r="D15" s="13">
        <v>-37206</v>
      </c>
      <c r="F15" s="2"/>
      <c r="J15" s="2"/>
    </row>
    <row r="16" spans="1:10">
      <c r="A16" s="11"/>
      <c r="B16" s="14"/>
      <c r="C16" s="14"/>
      <c r="D16" s="14"/>
      <c r="F16" s="2"/>
      <c r="J16" s="2"/>
    </row>
    <row r="17" spans="1:10">
      <c r="A17" s="41" t="s">
        <v>36</v>
      </c>
      <c r="B17" s="16">
        <f>SUM(B14:B16)</f>
        <v>20604</v>
      </c>
      <c r="C17" s="16"/>
      <c r="D17" s="16">
        <f>SUM(D14:D16)</f>
        <v>32559</v>
      </c>
      <c r="F17" s="2"/>
      <c r="J17" s="2"/>
    </row>
    <row r="18" spans="1:10">
      <c r="A18" s="11"/>
      <c r="B18" s="14"/>
      <c r="C18" s="14"/>
      <c r="D18" s="14"/>
      <c r="F18" s="2"/>
      <c r="J18" s="2"/>
    </row>
    <row r="19" spans="1:10">
      <c r="A19" s="41" t="s">
        <v>37</v>
      </c>
      <c r="B19" s="12">
        <v>-11665</v>
      </c>
      <c r="C19" s="12"/>
      <c r="D19" s="12">
        <v>-22771</v>
      </c>
      <c r="F19" s="2"/>
      <c r="J19" s="2"/>
    </row>
    <row r="20" spans="1:10">
      <c r="A20" s="11"/>
      <c r="B20" s="14"/>
      <c r="C20" s="14"/>
      <c r="D20" s="14"/>
      <c r="F20" s="2"/>
      <c r="J20" s="2"/>
    </row>
    <row r="21" spans="1:10">
      <c r="A21" s="41" t="s">
        <v>38</v>
      </c>
      <c r="B21" s="17">
        <f>SUM(B17:B19)</f>
        <v>8939</v>
      </c>
      <c r="C21" s="17"/>
      <c r="D21" s="17">
        <f>SUM(D17:D19)</f>
        <v>9788</v>
      </c>
      <c r="F21" s="2"/>
      <c r="J21" s="2"/>
    </row>
    <row r="22" spans="1:10">
      <c r="A22" s="11"/>
      <c r="B22" s="14"/>
      <c r="C22" s="14"/>
      <c r="D22" s="14"/>
      <c r="F22" s="2"/>
      <c r="J22" s="2"/>
    </row>
    <row r="23" spans="1:10">
      <c r="A23" s="41" t="s">
        <v>39</v>
      </c>
      <c r="B23" s="12">
        <v>-302</v>
      </c>
      <c r="C23" s="12"/>
      <c r="D23" s="12">
        <v>42493</v>
      </c>
      <c r="F23" s="2"/>
      <c r="J23" s="2"/>
    </row>
    <row r="24" spans="1:10">
      <c r="A24" s="41" t="s">
        <v>40</v>
      </c>
      <c r="B24" s="12">
        <v>995</v>
      </c>
      <c r="C24" s="12"/>
      <c r="D24" s="12">
        <v>-353</v>
      </c>
      <c r="F24" s="2"/>
      <c r="J24" s="2"/>
    </row>
    <row r="25" spans="1:10">
      <c r="A25" s="39" t="s">
        <v>41</v>
      </c>
      <c r="B25" s="12">
        <v>4185</v>
      </c>
      <c r="C25" s="12"/>
      <c r="D25" s="12">
        <v>-44069</v>
      </c>
      <c r="F25" s="2"/>
      <c r="J25" s="2"/>
    </row>
    <row r="26" spans="1:10">
      <c r="A26" s="40" t="s">
        <v>42</v>
      </c>
      <c r="B26" s="12">
        <v>14683</v>
      </c>
      <c r="C26" s="12"/>
      <c r="D26" s="12">
        <v>15233</v>
      </c>
      <c r="F26" s="2"/>
      <c r="J26" s="2"/>
    </row>
    <row r="27" spans="1:10">
      <c r="A27" s="40" t="s">
        <v>43</v>
      </c>
      <c r="B27" s="12">
        <v>-1717</v>
      </c>
      <c r="C27" s="12"/>
      <c r="D27" s="12">
        <v>-1545</v>
      </c>
      <c r="F27" s="2"/>
      <c r="J27" s="2"/>
    </row>
    <row r="28" spans="1:10">
      <c r="A28" s="36" t="s">
        <v>44</v>
      </c>
      <c r="B28" s="12">
        <v>255</v>
      </c>
      <c r="C28" s="12"/>
      <c r="D28" s="12">
        <v>285</v>
      </c>
      <c r="F28" s="2"/>
      <c r="J28" s="2"/>
    </row>
    <row r="29" spans="1:10">
      <c r="A29" s="39" t="s">
        <v>45</v>
      </c>
      <c r="B29" s="12">
        <v>-3826</v>
      </c>
      <c r="C29" s="12"/>
      <c r="D29" s="12">
        <v>714</v>
      </c>
      <c r="F29" s="2"/>
      <c r="J29" s="2"/>
    </row>
    <row r="30" spans="1:10">
      <c r="A30" s="11"/>
      <c r="B30" s="14"/>
      <c r="C30" s="14"/>
      <c r="D30" s="14"/>
      <c r="F30" s="2"/>
      <c r="J30" s="2"/>
    </row>
    <row r="31" spans="1:10">
      <c r="A31" s="41" t="s">
        <v>46</v>
      </c>
      <c r="B31" s="16">
        <f>SUM(B23:B30)</f>
        <v>14273</v>
      </c>
      <c r="C31" s="16"/>
      <c r="D31" s="17">
        <f>SUM(D23:D30)</f>
        <v>12758</v>
      </c>
      <c r="F31" s="2"/>
      <c r="J31" s="2"/>
    </row>
    <row r="32" spans="1:10">
      <c r="A32" s="11"/>
      <c r="B32" s="14"/>
      <c r="C32" s="14"/>
      <c r="D32" s="14"/>
      <c r="F32" s="2"/>
      <c r="J32" s="2"/>
    </row>
    <row r="33" spans="1:10">
      <c r="A33" s="41" t="s">
        <v>47</v>
      </c>
      <c r="B33" s="13">
        <f>B21+B31</f>
        <v>23212</v>
      </c>
      <c r="C33" s="13"/>
      <c r="D33" s="13">
        <f t="shared" ref="D33" si="0">D21+D31</f>
        <v>22546</v>
      </c>
      <c r="F33" s="2"/>
      <c r="J33" s="2"/>
    </row>
    <row r="34" spans="1:10">
      <c r="A34" s="11"/>
      <c r="C34" s="18"/>
      <c r="F34" s="2"/>
      <c r="J34" s="2"/>
    </row>
    <row r="35" spans="1:10">
      <c r="A35" s="41" t="s">
        <v>48</v>
      </c>
      <c r="B35" s="13">
        <f>-21726</f>
        <v>-21726</v>
      </c>
      <c r="C35" s="13"/>
      <c r="D35" s="13">
        <v>-20280</v>
      </c>
      <c r="F35" s="2"/>
      <c r="J35" s="2"/>
    </row>
    <row r="36" spans="1:10">
      <c r="A36" s="11"/>
      <c r="B36" s="14"/>
      <c r="C36" s="14"/>
      <c r="D36" s="14"/>
      <c r="F36" s="2"/>
      <c r="J36" s="2"/>
    </row>
    <row r="37" spans="1:10">
      <c r="A37" s="15"/>
      <c r="B37" s="14"/>
      <c r="C37" s="14"/>
      <c r="D37" s="14"/>
      <c r="F37" s="2"/>
      <c r="J37" s="2"/>
    </row>
    <row r="38" spans="1:10">
      <c r="A38" s="41" t="s">
        <v>49</v>
      </c>
      <c r="B38" s="22">
        <f>SUM(B33:B35)</f>
        <v>1486</v>
      </c>
      <c r="C38" s="16"/>
      <c r="D38" s="16">
        <f>SUM(D33:D35)</f>
        <v>2266</v>
      </c>
      <c r="F38" s="2"/>
      <c r="J38" s="2"/>
    </row>
    <row r="39" spans="1:10">
      <c r="A39" s="11"/>
      <c r="B39" s="14"/>
      <c r="C39" s="14"/>
      <c r="D39" s="14"/>
      <c r="F39" s="2"/>
      <c r="J39" s="2"/>
    </row>
    <row r="40" spans="1:10">
      <c r="A40" s="41" t="s">
        <v>50</v>
      </c>
      <c r="B40" s="13">
        <v>-986</v>
      </c>
      <c r="C40" s="13"/>
      <c r="D40" s="13">
        <v>-1264</v>
      </c>
      <c r="F40" s="2"/>
      <c r="J40" s="2"/>
    </row>
    <row r="41" spans="1:10">
      <c r="A41" s="11"/>
      <c r="B41" s="19"/>
      <c r="C41" s="19"/>
      <c r="D41" s="19"/>
      <c r="F41" s="2"/>
      <c r="J41" s="2"/>
    </row>
    <row r="42" spans="1:10">
      <c r="A42" s="41" t="s">
        <v>51</v>
      </c>
      <c r="B42" s="22">
        <f>B38+B40</f>
        <v>500</v>
      </c>
      <c r="C42" s="16"/>
      <c r="D42" s="17">
        <f>SUM(D38:D40)</f>
        <v>1002</v>
      </c>
      <c r="F42" s="2"/>
      <c r="J42" s="2"/>
    </row>
    <row r="43" spans="1:10">
      <c r="A43" s="41" t="s">
        <v>52</v>
      </c>
      <c r="B43" s="13">
        <v>1968</v>
      </c>
      <c r="C43" s="19"/>
      <c r="D43" s="13">
        <v>-203</v>
      </c>
      <c r="F43" s="2"/>
      <c r="J43" s="2"/>
    </row>
    <row r="44" spans="1:10">
      <c r="A44" s="41" t="s">
        <v>53</v>
      </c>
      <c r="B44" s="16">
        <f>B42+B43</f>
        <v>2468</v>
      </c>
      <c r="C44" s="16"/>
      <c r="D44" s="17">
        <f t="shared" ref="D44" si="1">D42+D43</f>
        <v>799</v>
      </c>
      <c r="F44" s="2"/>
      <c r="J44" s="2"/>
    </row>
    <row r="45" spans="1:10">
      <c r="A45" s="41" t="s">
        <v>54</v>
      </c>
      <c r="B45" s="21"/>
      <c r="C45" s="21"/>
      <c r="D45" s="21"/>
      <c r="F45" s="2"/>
      <c r="J45" s="2"/>
    </row>
    <row r="46" spans="1:10">
      <c r="A46" s="43" t="s">
        <v>55</v>
      </c>
      <c r="B46" s="22">
        <f>B44-B47</f>
        <v>2422</v>
      </c>
      <c r="C46" s="16"/>
      <c r="D46" s="22">
        <v>1673</v>
      </c>
      <c r="F46" s="2"/>
      <c r="J46" s="2"/>
    </row>
    <row r="47" spans="1:10">
      <c r="A47" s="43" t="s">
        <v>56</v>
      </c>
      <c r="B47" s="17">
        <v>46</v>
      </c>
      <c r="C47" s="23"/>
      <c r="D47" s="17">
        <v>18</v>
      </c>
      <c r="F47" s="2"/>
      <c r="J47" s="2"/>
    </row>
    <row r="48" spans="1:10">
      <c r="A48" s="20"/>
      <c r="B48" s="12"/>
      <c r="C48" s="24"/>
      <c r="D48" s="25"/>
    </row>
    <row r="49" spans="1:4">
      <c r="A49" s="36" t="s">
        <v>57</v>
      </c>
      <c r="B49" s="12"/>
      <c r="C49" s="24"/>
      <c r="D49" s="25"/>
    </row>
    <row r="50" spans="1:4">
      <c r="A50" s="37" t="s">
        <v>58</v>
      </c>
      <c r="B50" s="45">
        <v>-2.48</v>
      </c>
      <c r="C50" s="1"/>
      <c r="D50" s="44">
        <v>8.41</v>
      </c>
    </row>
    <row r="51" spans="1:4">
      <c r="A51" s="37" t="s">
        <v>59</v>
      </c>
      <c r="B51" s="45">
        <v>-2.48</v>
      </c>
      <c r="C51" s="1"/>
      <c r="D51" s="44">
        <v>8.4</v>
      </c>
    </row>
    <row r="52" spans="1:4">
      <c r="A52" s="37"/>
      <c r="B52" s="12"/>
      <c r="C52" s="26"/>
      <c r="D52" s="25"/>
    </row>
    <row r="53" spans="1:4">
      <c r="A53" s="10" t="s">
        <v>4</v>
      </c>
      <c r="B53" s="12"/>
      <c r="C53" s="26"/>
      <c r="D53" s="25"/>
    </row>
    <row r="54" spans="1:4">
      <c r="A54" s="20"/>
      <c r="B54" s="26"/>
      <c r="C54" s="26"/>
      <c r="D54" s="25"/>
    </row>
    <row r="55" spans="1:4">
      <c r="A55" s="20"/>
      <c r="B55" s="26"/>
      <c r="C55" s="26"/>
      <c r="D55" s="25"/>
    </row>
    <row r="56" spans="1:4" ht="13.5" thickBot="1">
      <c r="A56" s="20" t="s">
        <v>5</v>
      </c>
      <c r="B56" s="34"/>
      <c r="C56" s="26"/>
      <c r="D56" s="25" t="s">
        <v>6</v>
      </c>
    </row>
    <row r="57" spans="1:4">
      <c r="A57" s="46" t="s">
        <v>60</v>
      </c>
      <c r="B57" s="47" t="s">
        <v>62</v>
      </c>
      <c r="D57" s="46" t="s">
        <v>64</v>
      </c>
    </row>
    <row r="58" spans="1:4">
      <c r="A58" s="46" t="s">
        <v>61</v>
      </c>
      <c r="B58" s="46" t="s">
        <v>63</v>
      </c>
      <c r="D58" s="46" t="s">
        <v>65</v>
      </c>
    </row>
    <row r="59" spans="1:4">
      <c r="B59" s="7"/>
      <c r="D59" s="3"/>
    </row>
    <row r="60" spans="1:4">
      <c r="A60" s="10"/>
      <c r="B60" s="25"/>
      <c r="C60" s="29"/>
    </row>
    <row r="61" spans="1:4">
      <c r="A61" s="27"/>
      <c r="B61" s="28"/>
      <c r="C61" s="28"/>
      <c r="D61" s="25"/>
    </row>
    <row r="62" spans="1:4">
      <c r="A62" s="27"/>
      <c r="B62" s="3"/>
      <c r="C62" s="3"/>
      <c r="D62" s="25"/>
    </row>
    <row r="63" spans="1:4">
      <c r="A63" s="27"/>
      <c r="B63" s="30"/>
      <c r="C63" s="30"/>
      <c r="D63" s="25"/>
    </row>
    <row r="64" spans="1:4">
      <c r="A64" s="20"/>
      <c r="B64" s="21"/>
      <c r="C64" s="21"/>
      <c r="D64" s="25"/>
    </row>
    <row r="65" spans="1:4">
      <c r="A65" s="20"/>
      <c r="B65" s="21"/>
      <c r="C65" s="21"/>
      <c r="D65" s="25"/>
    </row>
    <row r="66" spans="1:4">
      <c r="A66" s="20"/>
      <c r="B66" s="21"/>
      <c r="C66" s="21"/>
      <c r="D66" s="25"/>
    </row>
    <row r="67" spans="1:4">
      <c r="A67" s="20"/>
      <c r="B67" s="21"/>
      <c r="C67" s="21"/>
      <c r="D67" s="25"/>
    </row>
    <row r="68" spans="1:4">
      <c r="A68" s="20"/>
      <c r="B68" s="21"/>
      <c r="C68" s="21"/>
      <c r="D68" s="25"/>
    </row>
    <row r="69" spans="1:4">
      <c r="A69" s="20"/>
      <c r="B69" s="21"/>
      <c r="C69" s="21"/>
      <c r="D69" s="25"/>
    </row>
    <row r="80" spans="1:4">
      <c r="A80" s="105" t="s">
        <v>0</v>
      </c>
      <c r="B80" s="105"/>
      <c r="C80" s="105"/>
      <c r="D80" s="3"/>
    </row>
    <row r="81" spans="1:4">
      <c r="A81" s="4" t="s">
        <v>26</v>
      </c>
      <c r="B81" s="5"/>
      <c r="C81" s="5"/>
      <c r="D81" s="6"/>
    </row>
    <row r="82" spans="1:4">
      <c r="A82" s="105" t="s">
        <v>32</v>
      </c>
      <c r="B82" s="105"/>
      <c r="C82" s="5"/>
      <c r="D82" s="6"/>
    </row>
    <row r="83" spans="1:4">
      <c r="A83" s="104" t="s">
        <v>3</v>
      </c>
      <c r="B83" s="104"/>
      <c r="C83" s="104"/>
      <c r="D83" s="104"/>
    </row>
    <row r="85" spans="1:4">
      <c r="B85" s="32" t="s">
        <v>33</v>
      </c>
      <c r="C85" s="32"/>
      <c r="D85" s="32" t="s">
        <v>33</v>
      </c>
    </row>
    <row r="86" spans="1:4">
      <c r="B86" s="32" t="s">
        <v>25</v>
      </c>
      <c r="C86" s="33"/>
      <c r="D86" s="32" t="s">
        <v>25</v>
      </c>
    </row>
    <row r="87" spans="1:4">
      <c r="B87" s="32" t="s">
        <v>28</v>
      </c>
      <c r="C87" s="32"/>
      <c r="D87" s="32" t="s">
        <v>28</v>
      </c>
    </row>
    <row r="88" spans="1:4">
      <c r="B88" s="32" t="s">
        <v>21</v>
      </c>
      <c r="C88" s="32"/>
      <c r="D88" s="32" t="s">
        <v>20</v>
      </c>
    </row>
    <row r="89" spans="1:4">
      <c r="B89" s="8"/>
      <c r="C89" s="8"/>
      <c r="D89" s="8"/>
    </row>
    <row r="90" spans="1:4">
      <c r="A90" s="7" t="s">
        <v>8</v>
      </c>
      <c r="B90" s="13">
        <f>B44</f>
        <v>2468</v>
      </c>
      <c r="D90" s="13">
        <f>D42</f>
        <v>1002</v>
      </c>
    </row>
    <row r="93" spans="1:4">
      <c r="A93" s="7" t="s">
        <v>9</v>
      </c>
    </row>
    <row r="95" spans="1:4">
      <c r="A95" s="7" t="s">
        <v>10</v>
      </c>
    </row>
    <row r="96" spans="1:4">
      <c r="A96" s="7" t="s">
        <v>11</v>
      </c>
    </row>
    <row r="98" spans="1:4">
      <c r="A98" s="7" t="s">
        <v>12</v>
      </c>
      <c r="B98" s="13" t="e">
        <f>#REF!</f>
        <v>#REF!</v>
      </c>
      <c r="D98" s="13" t="e">
        <f>#REF!</f>
        <v>#REF!</v>
      </c>
    </row>
    <row r="99" spans="1:4">
      <c r="A99" s="7" t="s">
        <v>13</v>
      </c>
    </row>
    <row r="100" spans="1:4">
      <c r="A100" s="7" t="s">
        <v>14</v>
      </c>
      <c r="B100" s="13" t="e">
        <f>#REF!-B102</f>
        <v>#REF!</v>
      </c>
      <c r="D100" s="13" t="e">
        <f>#REF!-D102</f>
        <v>#REF!</v>
      </c>
    </row>
    <row r="101" spans="1:4">
      <c r="A101" s="7" t="s">
        <v>15</v>
      </c>
    </row>
    <row r="102" spans="1:4">
      <c r="A102" s="7" t="s">
        <v>16</v>
      </c>
      <c r="B102" s="13">
        <f>-'f2'!B24</f>
        <v>-995</v>
      </c>
      <c r="D102" s="13">
        <f>-'f2'!D24</f>
        <v>353</v>
      </c>
    </row>
    <row r="104" spans="1:4">
      <c r="A104" s="7" t="s">
        <v>17</v>
      </c>
      <c r="B104" s="13" t="e">
        <f>B98+B100+B102</f>
        <v>#REF!</v>
      </c>
      <c r="D104" s="13" t="e">
        <f>D98+D100+D102</f>
        <v>#REF!</v>
      </c>
    </row>
    <row r="106" spans="1:4">
      <c r="A106" s="7" t="s">
        <v>18</v>
      </c>
      <c r="B106" s="13" t="e">
        <f>B90+B104</f>
        <v>#REF!</v>
      </c>
      <c r="D106" s="13" t="e">
        <f>D90+D104</f>
        <v>#REF!</v>
      </c>
    </row>
    <row r="108" spans="1:4">
      <c r="A108" s="7" t="s">
        <v>19</v>
      </c>
    </row>
    <row r="109" spans="1:4">
      <c r="A109" s="7" t="s">
        <v>1</v>
      </c>
      <c r="B109" s="31" t="e">
        <f>B106-B110</f>
        <v>#REF!</v>
      </c>
      <c r="C109" s="31"/>
      <c r="D109" s="31" t="e">
        <f>D106-D110</f>
        <v>#REF!</v>
      </c>
    </row>
    <row r="110" spans="1:4">
      <c r="A110" s="7" t="s">
        <v>2</v>
      </c>
      <c r="B110" s="13">
        <f>B47</f>
        <v>46</v>
      </c>
      <c r="D110" s="13">
        <f>D47</f>
        <v>18</v>
      </c>
    </row>
    <row r="112" spans="1:4">
      <c r="A112" s="7" t="s">
        <v>18</v>
      </c>
      <c r="B112" s="13" t="e">
        <f>B106</f>
        <v>#REF!</v>
      </c>
      <c r="D112" s="13" t="e">
        <f>D106</f>
        <v>#REF!</v>
      </c>
    </row>
    <row r="120" spans="1:4">
      <c r="A120" s="7" t="s">
        <v>5</v>
      </c>
      <c r="B120" s="34" t="s">
        <v>22</v>
      </c>
      <c r="D120" s="9" t="s">
        <v>6</v>
      </c>
    </row>
    <row r="121" spans="1:4">
      <c r="A121" s="10" t="s">
        <v>29</v>
      </c>
      <c r="B121" s="3" t="s">
        <v>23</v>
      </c>
      <c r="D121" s="3" t="s">
        <v>30</v>
      </c>
    </row>
    <row r="122" spans="1:4">
      <c r="A122" s="10" t="s">
        <v>27</v>
      </c>
      <c r="B122" s="3" t="s">
        <v>24</v>
      </c>
      <c r="D122" s="3" t="s">
        <v>31</v>
      </c>
    </row>
    <row r="123" spans="1:4">
      <c r="B123" s="7"/>
      <c r="D123" s="3"/>
    </row>
    <row r="124" spans="1:4">
      <c r="B124" s="7"/>
    </row>
    <row r="125" spans="1:4">
      <c r="B125" s="7"/>
    </row>
  </sheetData>
  <mergeCells count="3">
    <mergeCell ref="A83:D83"/>
    <mergeCell ref="A80:C80"/>
    <mergeCell ref="A82:B82"/>
  </mergeCells>
  <phoneticPr fontId="29" type="noConversion"/>
  <pageMargins left="0.7" right="0.7" top="0.75" bottom="0.75" header="0.3" footer="0.3"/>
  <pageSetup paperSize="9" scale="7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31" sqref="A31"/>
    </sheetView>
  </sheetViews>
  <sheetFormatPr defaultRowHeight="15"/>
  <cols>
    <col min="1" max="1" width="48.140625" customWidth="1"/>
    <col min="3" max="3" width="14.7109375" customWidth="1"/>
    <col min="4" max="4" width="22.85546875" customWidth="1"/>
    <col min="6" max="6" width="12.42578125" customWidth="1"/>
    <col min="7" max="7" width="16.7109375" customWidth="1"/>
    <col min="8" max="8" width="14.42578125" customWidth="1"/>
    <col min="9" max="9" width="15.7109375" customWidth="1"/>
  </cols>
  <sheetData>
    <row r="1" spans="1:9">
      <c r="A1" s="100" t="s">
        <v>70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06" t="s">
        <v>156</v>
      </c>
      <c r="B2" s="106"/>
      <c r="C2" s="106"/>
      <c r="D2" s="106"/>
      <c r="E2" s="106"/>
      <c r="F2" s="106"/>
      <c r="G2" s="106"/>
      <c r="H2" s="106"/>
      <c r="I2" s="106"/>
    </row>
    <row r="3" spans="1:9">
      <c r="A3" s="107" t="s">
        <v>157</v>
      </c>
      <c r="B3" s="107"/>
      <c r="C3" s="107"/>
      <c r="D3" s="107"/>
      <c r="E3" s="107"/>
      <c r="F3" s="107"/>
      <c r="G3" s="107"/>
      <c r="H3" s="107"/>
      <c r="I3" s="107"/>
    </row>
    <row r="4" spans="1:9">
      <c r="A4" s="107" t="s">
        <v>158</v>
      </c>
      <c r="B4" s="107"/>
      <c r="C4" s="107"/>
      <c r="D4" s="107"/>
      <c r="E4" s="107"/>
      <c r="F4" s="107"/>
      <c r="G4" s="107"/>
      <c r="H4" s="107"/>
      <c r="I4" s="107"/>
    </row>
    <row r="5" spans="1:9" ht="37.5" customHeight="1">
      <c r="A5" s="64"/>
      <c r="B5" s="58" t="s">
        <v>159</v>
      </c>
      <c r="C5" s="68" t="s">
        <v>139</v>
      </c>
      <c r="D5" s="58" t="s">
        <v>142</v>
      </c>
      <c r="E5" s="58" t="s">
        <v>160</v>
      </c>
      <c r="F5" s="58" t="s">
        <v>143</v>
      </c>
      <c r="G5" s="58" t="s">
        <v>146</v>
      </c>
      <c r="H5" s="68" t="s">
        <v>191</v>
      </c>
      <c r="I5" s="71" t="s">
        <v>161</v>
      </c>
    </row>
    <row r="6" spans="1:9">
      <c r="A6" s="55" t="s">
        <v>162</v>
      </c>
      <c r="B6" s="69" t="s">
        <v>163</v>
      </c>
      <c r="C6" s="69" t="s">
        <v>164</v>
      </c>
      <c r="D6" s="69">
        <v>-652</v>
      </c>
      <c r="E6" s="69" t="s">
        <v>7</v>
      </c>
      <c r="F6" s="69" t="s">
        <v>165</v>
      </c>
      <c r="G6" s="69" t="s">
        <v>166</v>
      </c>
      <c r="H6" s="69">
        <v>416</v>
      </c>
      <c r="I6" s="69" t="s">
        <v>167</v>
      </c>
    </row>
    <row r="7" spans="1:9">
      <c r="A7" s="39" t="s">
        <v>168</v>
      </c>
      <c r="B7" s="52" t="s">
        <v>7</v>
      </c>
      <c r="C7" s="52" t="s">
        <v>7</v>
      </c>
      <c r="D7" s="52" t="s">
        <v>7</v>
      </c>
      <c r="E7" s="52" t="s">
        <v>7</v>
      </c>
      <c r="F7" s="52" t="s">
        <v>169</v>
      </c>
      <c r="G7" s="52" t="s">
        <v>169</v>
      </c>
      <c r="H7" s="52">
        <v>18</v>
      </c>
      <c r="I7" s="52" t="s">
        <v>170</v>
      </c>
    </row>
    <row r="8" spans="1:9">
      <c r="A8" s="39" t="s">
        <v>171</v>
      </c>
      <c r="B8" s="52" t="s">
        <v>7</v>
      </c>
      <c r="C8" s="52">
        <v>-898</v>
      </c>
      <c r="D8" s="52" t="s">
        <v>7</v>
      </c>
      <c r="E8" s="52" t="s">
        <v>7</v>
      </c>
      <c r="F8" s="52" t="s">
        <v>7</v>
      </c>
      <c r="G8" s="52">
        <v>-898</v>
      </c>
      <c r="H8" s="52" t="s">
        <v>7</v>
      </c>
      <c r="I8" s="52">
        <v>-898</v>
      </c>
    </row>
    <row r="9" spans="1:9" ht="24.75">
      <c r="A9" s="39" t="s">
        <v>172</v>
      </c>
      <c r="B9" s="52" t="s">
        <v>7</v>
      </c>
      <c r="C9" s="52" t="s">
        <v>7</v>
      </c>
      <c r="D9" s="52">
        <v>134</v>
      </c>
      <c r="E9" s="52" t="s">
        <v>7</v>
      </c>
      <c r="F9" s="52" t="s">
        <v>7</v>
      </c>
      <c r="G9" s="52">
        <v>134</v>
      </c>
      <c r="H9" s="52" t="s">
        <v>7</v>
      </c>
      <c r="I9" s="52">
        <v>134</v>
      </c>
    </row>
    <row r="10" spans="1:9">
      <c r="A10" s="39" t="s">
        <v>173</v>
      </c>
      <c r="B10" s="52" t="s">
        <v>7</v>
      </c>
      <c r="C10" s="52" t="s">
        <v>7</v>
      </c>
      <c r="D10" s="52" t="s">
        <v>7</v>
      </c>
      <c r="E10" s="52" t="s">
        <v>7</v>
      </c>
      <c r="F10" s="52" t="s">
        <v>7</v>
      </c>
      <c r="G10" s="52" t="s">
        <v>7</v>
      </c>
      <c r="H10" s="52" t="s">
        <v>7</v>
      </c>
      <c r="I10" s="52" t="s">
        <v>7</v>
      </c>
    </row>
    <row r="11" spans="1:9">
      <c r="A11" s="39" t="s">
        <v>174</v>
      </c>
      <c r="B11" s="52" t="s">
        <v>7</v>
      </c>
      <c r="C11" s="52" t="s">
        <v>7</v>
      </c>
      <c r="D11" s="52" t="s">
        <v>7</v>
      </c>
      <c r="E11" s="52" t="s">
        <v>7</v>
      </c>
      <c r="F11" s="52" t="s">
        <v>7</v>
      </c>
      <c r="G11" s="52" t="s">
        <v>7</v>
      </c>
      <c r="H11" s="52">
        <v>-88</v>
      </c>
      <c r="I11" s="52">
        <v>-88</v>
      </c>
    </row>
    <row r="12" spans="1:9">
      <c r="A12" s="39" t="s">
        <v>175</v>
      </c>
      <c r="B12" s="52">
        <v>-62</v>
      </c>
      <c r="C12" s="52" t="s">
        <v>7</v>
      </c>
      <c r="D12" s="52" t="s">
        <v>7</v>
      </c>
      <c r="E12" s="52" t="s">
        <v>7</v>
      </c>
      <c r="F12" s="38"/>
      <c r="G12" s="52">
        <v>-62</v>
      </c>
      <c r="H12" s="52" t="s">
        <v>7</v>
      </c>
      <c r="I12" s="52">
        <v>-62</v>
      </c>
    </row>
    <row r="13" spans="1:9">
      <c r="A13" s="39" t="s">
        <v>176</v>
      </c>
      <c r="B13" s="38"/>
      <c r="C13" s="38"/>
      <c r="D13" s="38"/>
      <c r="E13" s="38"/>
      <c r="F13" s="38"/>
      <c r="G13" s="52" t="s">
        <v>7</v>
      </c>
      <c r="H13" s="38"/>
      <c r="I13" s="52" t="s">
        <v>7</v>
      </c>
    </row>
    <row r="14" spans="1:9">
      <c r="A14" s="39" t="s">
        <v>174</v>
      </c>
      <c r="B14" s="52" t="s">
        <v>7</v>
      </c>
      <c r="C14" s="52" t="s">
        <v>7</v>
      </c>
      <c r="D14" s="52" t="s">
        <v>7</v>
      </c>
      <c r="E14" s="52" t="s">
        <v>7</v>
      </c>
      <c r="F14" s="38"/>
      <c r="G14" s="69" t="s">
        <v>7</v>
      </c>
      <c r="H14" s="38"/>
      <c r="I14" s="38"/>
    </row>
    <row r="15" spans="1:9" ht="15.75" thickBot="1">
      <c r="A15" s="55" t="s">
        <v>177</v>
      </c>
      <c r="B15" s="70" t="s">
        <v>178</v>
      </c>
      <c r="C15" s="70" t="s">
        <v>179</v>
      </c>
      <c r="D15" s="70">
        <v>-518</v>
      </c>
      <c r="E15" s="70" t="s">
        <v>7</v>
      </c>
      <c r="F15" s="70" t="s">
        <v>180</v>
      </c>
      <c r="G15" s="70" t="s">
        <v>181</v>
      </c>
      <c r="H15" s="70">
        <v>346</v>
      </c>
      <c r="I15" s="70" t="s">
        <v>182</v>
      </c>
    </row>
    <row r="16" spans="1:9" ht="15.75" thickTop="1">
      <c r="A16" s="55" t="s">
        <v>183</v>
      </c>
      <c r="B16" s="69" t="s">
        <v>138</v>
      </c>
      <c r="C16" s="69" t="s">
        <v>141</v>
      </c>
      <c r="D16" s="69">
        <v>-250</v>
      </c>
      <c r="E16" s="69" t="s">
        <v>7</v>
      </c>
      <c r="F16" s="69" t="s">
        <v>145</v>
      </c>
      <c r="G16" s="69" t="s">
        <v>148</v>
      </c>
      <c r="H16" s="69">
        <v>353</v>
      </c>
      <c r="I16" s="69" t="s">
        <v>151</v>
      </c>
    </row>
    <row r="17" spans="1:9">
      <c r="A17" s="39" t="s">
        <v>168</v>
      </c>
      <c r="B17" s="52" t="s">
        <v>7</v>
      </c>
      <c r="C17" s="52" t="s">
        <v>7</v>
      </c>
      <c r="D17" s="52" t="s">
        <v>7</v>
      </c>
      <c r="E17" s="52" t="s">
        <v>7</v>
      </c>
      <c r="F17" s="52" t="s">
        <v>184</v>
      </c>
      <c r="G17" s="52" t="s">
        <v>184</v>
      </c>
      <c r="H17" s="52">
        <v>46</v>
      </c>
      <c r="I17" s="52" t="s">
        <v>185</v>
      </c>
    </row>
    <row r="18" spans="1:9">
      <c r="A18" s="39" t="s">
        <v>186</v>
      </c>
      <c r="B18" s="52" t="s">
        <v>7</v>
      </c>
      <c r="C18" s="52" t="s">
        <v>187</v>
      </c>
      <c r="D18" s="52" t="s">
        <v>7</v>
      </c>
      <c r="E18" s="52" t="s">
        <v>7</v>
      </c>
      <c r="F18" s="52" t="s">
        <v>7</v>
      </c>
      <c r="G18" s="52" t="s">
        <v>187</v>
      </c>
      <c r="H18" s="52" t="s">
        <v>7</v>
      </c>
      <c r="I18" s="52" t="s">
        <v>187</v>
      </c>
    </row>
    <row r="19" spans="1:9" ht="24.75">
      <c r="A19" s="39" t="s">
        <v>172</v>
      </c>
      <c r="B19" s="52" t="s">
        <v>7</v>
      </c>
      <c r="C19" s="52" t="s">
        <v>7</v>
      </c>
      <c r="D19" s="52">
        <v>250</v>
      </c>
      <c r="E19" s="52" t="s">
        <v>7</v>
      </c>
      <c r="F19" s="52" t="s">
        <v>7</v>
      </c>
      <c r="G19" s="52">
        <v>250</v>
      </c>
      <c r="H19" s="52" t="s">
        <v>7</v>
      </c>
      <c r="I19" s="52">
        <v>250</v>
      </c>
    </row>
    <row r="20" spans="1:9">
      <c r="A20" s="39" t="s">
        <v>174</v>
      </c>
      <c r="B20" s="52" t="s">
        <v>7</v>
      </c>
      <c r="C20" s="52" t="s">
        <v>7</v>
      </c>
      <c r="D20" s="52" t="s">
        <v>7</v>
      </c>
      <c r="E20" s="52" t="s">
        <v>7</v>
      </c>
      <c r="F20" s="52" t="s">
        <v>7</v>
      </c>
      <c r="G20" s="52" t="s">
        <v>7</v>
      </c>
      <c r="H20" s="38"/>
      <c r="I20" s="52" t="s">
        <v>7</v>
      </c>
    </row>
    <row r="21" spans="1:9">
      <c r="A21" s="39" t="s">
        <v>176</v>
      </c>
      <c r="B21" s="52" t="s">
        <v>7</v>
      </c>
      <c r="C21" s="52" t="s">
        <v>7</v>
      </c>
      <c r="D21" s="52" t="s">
        <v>7</v>
      </c>
      <c r="E21" s="52" t="s">
        <v>7</v>
      </c>
      <c r="F21" s="52" t="s">
        <v>7</v>
      </c>
      <c r="G21" s="52" t="s">
        <v>7</v>
      </c>
      <c r="H21" s="52" t="s">
        <v>7</v>
      </c>
      <c r="I21" s="52" t="s">
        <v>7</v>
      </c>
    </row>
    <row r="22" spans="1:9">
      <c r="A22" s="39" t="s">
        <v>175</v>
      </c>
      <c r="B22" s="52">
        <v>46</v>
      </c>
      <c r="C22" s="52" t="s">
        <v>7</v>
      </c>
      <c r="D22" s="52" t="s">
        <v>7</v>
      </c>
      <c r="E22" s="52" t="s">
        <v>7</v>
      </c>
      <c r="F22" s="52" t="s">
        <v>7</v>
      </c>
      <c r="G22" s="52">
        <v>46</v>
      </c>
      <c r="H22" s="52" t="s">
        <v>7</v>
      </c>
      <c r="I22" s="52">
        <v>46</v>
      </c>
    </row>
    <row r="23" spans="1:9">
      <c r="A23" s="39" t="s">
        <v>188</v>
      </c>
      <c r="B23" s="52" t="s">
        <v>7</v>
      </c>
      <c r="C23" s="52" t="s">
        <v>7</v>
      </c>
      <c r="D23" s="52" t="s">
        <v>7</v>
      </c>
      <c r="E23" s="38"/>
      <c r="F23" s="52" t="s">
        <v>189</v>
      </c>
      <c r="G23" s="52" t="s">
        <v>189</v>
      </c>
      <c r="H23" s="52" t="s">
        <v>7</v>
      </c>
      <c r="I23" s="52" t="s">
        <v>189</v>
      </c>
    </row>
    <row r="24" spans="1:9" ht="15.75" thickBot="1">
      <c r="A24" s="55" t="s">
        <v>190</v>
      </c>
      <c r="B24" s="70" t="s">
        <v>137</v>
      </c>
      <c r="C24" s="70" t="s">
        <v>140</v>
      </c>
      <c r="D24" s="70" t="s">
        <v>7</v>
      </c>
      <c r="E24" s="70" t="s">
        <v>7</v>
      </c>
      <c r="F24" s="70" t="s">
        <v>144</v>
      </c>
      <c r="G24" s="70" t="s">
        <v>147</v>
      </c>
      <c r="H24" s="70">
        <v>399</v>
      </c>
      <c r="I24" s="70" t="s">
        <v>150</v>
      </c>
    </row>
    <row r="25" spans="1:9" ht="15.75" thickTop="1">
      <c r="A25" s="55" t="s">
        <v>155</v>
      </c>
      <c r="B25" s="38"/>
      <c r="C25" s="38"/>
      <c r="D25" s="38"/>
      <c r="E25" s="38"/>
      <c r="F25" s="38"/>
      <c r="G25" s="38"/>
      <c r="H25" s="38"/>
      <c r="I25" s="38"/>
    </row>
    <row r="26" spans="1:9">
      <c r="A26" s="39" t="s">
        <v>5</v>
      </c>
      <c r="B26" s="93"/>
      <c r="C26" s="94"/>
      <c r="D26" s="38"/>
      <c r="E26" s="108"/>
      <c r="F26" s="108"/>
      <c r="G26" s="38"/>
      <c r="H26" s="38"/>
      <c r="I26" s="38"/>
    </row>
    <row r="27" spans="1:9">
      <c r="A27" s="46" t="s">
        <v>60</v>
      </c>
      <c r="B27" s="103" t="s">
        <v>62</v>
      </c>
      <c r="C27" s="103"/>
      <c r="D27" s="38"/>
      <c r="E27" s="103" t="s">
        <v>64</v>
      </c>
      <c r="F27" s="103"/>
      <c r="G27" s="38"/>
      <c r="H27" s="38"/>
      <c r="I27" s="38"/>
    </row>
    <row r="28" spans="1:9">
      <c r="A28" s="46" t="s">
        <v>61</v>
      </c>
      <c r="B28" s="103" t="s">
        <v>63</v>
      </c>
      <c r="C28" s="103"/>
      <c r="D28" s="38"/>
      <c r="E28" s="103" t="s">
        <v>65</v>
      </c>
      <c r="F28" s="103"/>
      <c r="G28" s="38"/>
      <c r="H28" s="38"/>
      <c r="I28" s="38"/>
    </row>
  </sheetData>
  <mergeCells count="9">
    <mergeCell ref="B27:C27"/>
    <mergeCell ref="E27:F27"/>
    <mergeCell ref="B28:C28"/>
    <mergeCell ref="E28:F28"/>
    <mergeCell ref="A1:I1"/>
    <mergeCell ref="A2:I2"/>
    <mergeCell ref="A3:I3"/>
    <mergeCell ref="A4:I4"/>
    <mergeCell ref="E26:F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2"/>
  <sheetViews>
    <sheetView topLeftCell="A4" workbookViewId="0">
      <selection activeCell="C64" sqref="C64"/>
    </sheetView>
  </sheetViews>
  <sheetFormatPr defaultRowHeight="15"/>
  <cols>
    <col min="1" max="1" width="35.7109375" customWidth="1"/>
    <col min="3" max="3" width="10.5703125" customWidth="1"/>
    <col min="5" max="5" width="16.85546875" customWidth="1"/>
  </cols>
  <sheetData>
    <row r="1" spans="1:6">
      <c r="A1" s="100" t="s">
        <v>70</v>
      </c>
      <c r="B1" s="100"/>
      <c r="C1" s="100"/>
      <c r="D1" s="100"/>
      <c r="E1" s="100"/>
      <c r="F1" s="100"/>
    </row>
    <row r="2" spans="1:6">
      <c r="A2" s="100" t="s">
        <v>192</v>
      </c>
      <c r="B2" s="100"/>
      <c r="C2" s="100"/>
      <c r="D2" s="100"/>
      <c r="E2" s="100"/>
      <c r="F2" s="100"/>
    </row>
    <row r="3" spans="1:6">
      <c r="A3" s="100" t="s">
        <v>193</v>
      </c>
      <c r="B3" s="100"/>
      <c r="C3" s="100"/>
      <c r="D3" s="100"/>
      <c r="E3" s="100"/>
      <c r="F3" s="100"/>
    </row>
    <row r="4" spans="1:6">
      <c r="A4" s="100" t="s">
        <v>194</v>
      </c>
      <c r="B4" s="100"/>
      <c r="C4" s="100"/>
      <c r="D4" s="100"/>
      <c r="E4" s="100"/>
      <c r="F4" s="100"/>
    </row>
    <row r="5" spans="1:6">
      <c r="A5" s="49" t="s">
        <v>74</v>
      </c>
      <c r="B5" s="38"/>
      <c r="C5" s="38"/>
      <c r="D5" s="99"/>
      <c r="E5" s="99"/>
      <c r="F5" s="38"/>
    </row>
    <row r="6" spans="1:6">
      <c r="A6" s="38"/>
      <c r="B6" s="38"/>
      <c r="C6" s="48" t="s">
        <v>195</v>
      </c>
      <c r="D6" s="38"/>
      <c r="E6" s="48" t="s">
        <v>195</v>
      </c>
      <c r="F6" s="50"/>
    </row>
    <row r="7" spans="1:6">
      <c r="A7" s="38"/>
      <c r="B7" s="38"/>
      <c r="C7" s="48" t="s">
        <v>67</v>
      </c>
      <c r="D7" s="38"/>
      <c r="E7" s="48" t="s">
        <v>67</v>
      </c>
      <c r="F7" s="50"/>
    </row>
    <row r="8" spans="1:6">
      <c r="A8" s="38"/>
      <c r="B8" s="38"/>
      <c r="C8" s="48" t="s">
        <v>68</v>
      </c>
      <c r="D8" s="38"/>
      <c r="E8" s="48" t="s">
        <v>68</v>
      </c>
      <c r="F8" s="50"/>
    </row>
    <row r="9" spans="1:6">
      <c r="A9" s="38"/>
      <c r="B9" s="38"/>
      <c r="C9" s="48">
        <v>2016</v>
      </c>
      <c r="D9" s="38"/>
      <c r="E9" s="48">
        <v>2015</v>
      </c>
      <c r="F9" s="50"/>
    </row>
    <row r="10" spans="1:6">
      <c r="A10" s="38"/>
      <c r="B10" s="38"/>
      <c r="C10" s="48" t="s">
        <v>69</v>
      </c>
      <c r="D10" s="38"/>
      <c r="E10" s="48" t="s">
        <v>69</v>
      </c>
      <c r="F10" s="50"/>
    </row>
    <row r="11" spans="1:6" ht="24.75">
      <c r="A11" s="55" t="s">
        <v>196</v>
      </c>
      <c r="B11" s="38"/>
      <c r="C11" s="38"/>
      <c r="D11" s="38"/>
      <c r="E11" s="54"/>
      <c r="F11" s="50"/>
    </row>
    <row r="12" spans="1:6">
      <c r="A12" s="42"/>
      <c r="B12" s="42"/>
      <c r="C12" s="42"/>
      <c r="D12" s="38"/>
      <c r="E12" s="76"/>
      <c r="F12" s="50"/>
    </row>
    <row r="13" spans="1:6">
      <c r="A13" s="58" t="s">
        <v>197</v>
      </c>
      <c r="B13" s="42"/>
      <c r="C13" s="72" t="s">
        <v>198</v>
      </c>
      <c r="D13" s="38"/>
      <c r="E13" s="72" t="s">
        <v>199</v>
      </c>
      <c r="F13" s="50"/>
    </row>
    <row r="14" spans="1:6">
      <c r="A14" s="58" t="s">
        <v>200</v>
      </c>
      <c r="B14" s="42"/>
      <c r="C14" s="72" t="s">
        <v>201</v>
      </c>
      <c r="D14" s="38"/>
      <c r="E14" s="72" t="s">
        <v>202</v>
      </c>
      <c r="F14" s="50"/>
    </row>
    <row r="15" spans="1:6">
      <c r="A15" s="58" t="s">
        <v>203</v>
      </c>
      <c r="B15" s="42"/>
      <c r="C15" s="72" t="s">
        <v>204</v>
      </c>
      <c r="D15" s="38"/>
      <c r="E15" s="72" t="s">
        <v>205</v>
      </c>
      <c r="F15" s="50"/>
    </row>
    <row r="16" spans="1:6">
      <c r="A16" s="58" t="s">
        <v>206</v>
      </c>
      <c r="B16" s="42"/>
      <c r="C16" s="72">
        <v>-796</v>
      </c>
      <c r="D16" s="38"/>
      <c r="E16" s="72" t="s">
        <v>207</v>
      </c>
      <c r="F16" s="50"/>
    </row>
    <row r="17" spans="1:6">
      <c r="A17" s="58" t="s">
        <v>208</v>
      </c>
      <c r="B17" s="42"/>
      <c r="C17" s="72">
        <v>256</v>
      </c>
      <c r="D17" s="38"/>
      <c r="E17" s="72">
        <v>269</v>
      </c>
      <c r="F17" s="50"/>
    </row>
    <row r="18" spans="1:6" ht="15.75" thickBot="1">
      <c r="A18" s="58" t="s">
        <v>209</v>
      </c>
      <c r="B18" s="42"/>
      <c r="C18" s="73" t="s">
        <v>210</v>
      </c>
      <c r="D18" s="38"/>
      <c r="E18" s="73" t="s">
        <v>211</v>
      </c>
      <c r="F18" s="50"/>
    </row>
    <row r="19" spans="1:6">
      <c r="A19" s="42"/>
      <c r="B19" s="42"/>
      <c r="C19" s="42"/>
      <c r="D19" s="38"/>
      <c r="E19" s="88"/>
      <c r="F19" s="50"/>
    </row>
    <row r="20" spans="1:6" ht="24.75">
      <c r="A20" s="74" t="s">
        <v>212</v>
      </c>
      <c r="B20" s="42"/>
      <c r="C20" s="75" t="s">
        <v>213</v>
      </c>
      <c r="D20" s="42"/>
      <c r="E20" s="75" t="s">
        <v>214</v>
      </c>
      <c r="F20" s="50"/>
    </row>
    <row r="21" spans="1:6">
      <c r="A21" s="42"/>
      <c r="B21" s="42"/>
      <c r="C21" s="42"/>
      <c r="D21" s="38"/>
      <c r="E21" s="76"/>
      <c r="F21" s="50"/>
    </row>
    <row r="22" spans="1:6">
      <c r="A22" s="39" t="s">
        <v>215</v>
      </c>
      <c r="B22" s="42"/>
      <c r="C22" s="42"/>
      <c r="D22" s="38"/>
      <c r="E22" s="76"/>
      <c r="F22" s="50"/>
    </row>
    <row r="23" spans="1:6">
      <c r="A23" s="74" t="s">
        <v>216</v>
      </c>
      <c r="B23" s="42"/>
      <c r="C23" s="42"/>
      <c r="D23" s="38"/>
      <c r="E23" s="76"/>
      <c r="F23" s="50"/>
    </row>
    <row r="24" spans="1:6">
      <c r="A24" s="39" t="s">
        <v>80</v>
      </c>
      <c r="B24" s="42"/>
      <c r="C24" s="76" t="s">
        <v>217</v>
      </c>
      <c r="D24" s="38"/>
      <c r="E24" s="76">
        <v>278</v>
      </c>
      <c r="F24" s="50"/>
    </row>
    <row r="25" spans="1:6" ht="24.75">
      <c r="A25" s="39" t="s">
        <v>83</v>
      </c>
      <c r="B25" s="42"/>
      <c r="C25" s="72" t="s">
        <v>218</v>
      </c>
      <c r="D25" s="38"/>
      <c r="E25" s="72" t="s">
        <v>219</v>
      </c>
      <c r="F25" s="50"/>
    </row>
    <row r="26" spans="1:6">
      <c r="A26" s="58" t="s">
        <v>220</v>
      </c>
      <c r="B26" s="42"/>
      <c r="C26" s="72">
        <v>-76</v>
      </c>
      <c r="D26" s="38"/>
      <c r="E26" s="72" t="s">
        <v>221</v>
      </c>
      <c r="F26" s="50"/>
    </row>
    <row r="27" spans="1:6">
      <c r="A27" s="58" t="s">
        <v>95</v>
      </c>
      <c r="B27" s="42"/>
      <c r="C27" s="72" t="s">
        <v>222</v>
      </c>
      <c r="D27" s="38"/>
      <c r="E27" s="72" t="s">
        <v>223</v>
      </c>
      <c r="F27" s="50"/>
    </row>
    <row r="28" spans="1:6">
      <c r="A28" s="58" t="s">
        <v>100</v>
      </c>
      <c r="B28" s="42"/>
      <c r="C28" s="72" t="s">
        <v>224</v>
      </c>
      <c r="D28" s="38"/>
      <c r="E28" s="72" t="s">
        <v>225</v>
      </c>
      <c r="F28" s="50"/>
    </row>
    <row r="29" spans="1:6">
      <c r="A29" s="42"/>
      <c r="B29" s="42"/>
      <c r="C29" s="42"/>
      <c r="D29" s="38"/>
      <c r="E29" s="76"/>
      <c r="F29" s="50"/>
    </row>
    <row r="30" spans="1:6">
      <c r="A30" s="74" t="s">
        <v>226</v>
      </c>
      <c r="B30" s="42"/>
      <c r="C30" s="42"/>
      <c r="D30" s="38"/>
      <c r="E30" s="76"/>
      <c r="F30" s="50"/>
    </row>
    <row r="31" spans="1:6">
      <c r="A31" s="58" t="s">
        <v>227</v>
      </c>
      <c r="B31" s="42"/>
      <c r="C31" s="72" t="s">
        <v>228</v>
      </c>
      <c r="D31" s="38"/>
      <c r="E31" s="72" t="s">
        <v>229</v>
      </c>
      <c r="F31" s="50"/>
    </row>
    <row r="32" spans="1:6">
      <c r="A32" s="58" t="s">
        <v>116</v>
      </c>
      <c r="B32" s="42"/>
      <c r="C32" s="72" t="s">
        <v>230</v>
      </c>
      <c r="D32" s="38"/>
      <c r="E32" s="72" t="s">
        <v>231</v>
      </c>
      <c r="F32" s="50"/>
    </row>
    <row r="33" spans="1:6" ht="15.75" thickBot="1">
      <c r="A33" s="58" t="s">
        <v>123</v>
      </c>
      <c r="B33" s="42"/>
      <c r="C33" s="73">
        <v>427</v>
      </c>
      <c r="D33" s="38"/>
      <c r="E33" s="73" t="s">
        <v>232</v>
      </c>
      <c r="F33" s="50"/>
    </row>
    <row r="34" spans="1:6" ht="15.75" thickBot="1">
      <c r="A34" s="42"/>
      <c r="B34" s="42"/>
      <c r="C34" s="77" t="s">
        <v>233</v>
      </c>
      <c r="D34" s="92"/>
      <c r="E34" s="89" t="s">
        <v>234</v>
      </c>
      <c r="F34" s="50"/>
    </row>
    <row r="35" spans="1:6" ht="24.75">
      <c r="A35" s="74" t="s">
        <v>235</v>
      </c>
      <c r="B35" s="42"/>
      <c r="C35" s="75" t="s">
        <v>236</v>
      </c>
      <c r="D35" s="42"/>
      <c r="E35" s="90" t="s">
        <v>237</v>
      </c>
      <c r="F35" s="50"/>
    </row>
    <row r="36" spans="1:6">
      <c r="A36" s="42"/>
      <c r="B36" s="42"/>
      <c r="C36" s="42"/>
      <c r="D36" s="38"/>
      <c r="E36" s="76"/>
      <c r="F36" s="50"/>
    </row>
    <row r="37" spans="1:6" ht="15.75" thickBot="1">
      <c r="A37" s="39" t="s">
        <v>238</v>
      </c>
      <c r="B37" s="42"/>
      <c r="C37" s="73">
        <v>-904</v>
      </c>
      <c r="D37" s="38"/>
      <c r="E37" s="73">
        <v>135</v>
      </c>
      <c r="F37" s="50"/>
    </row>
    <row r="38" spans="1:6">
      <c r="A38" s="42"/>
      <c r="B38" s="42"/>
      <c r="C38" s="42"/>
      <c r="D38" s="38"/>
      <c r="E38" s="88"/>
      <c r="F38" s="50"/>
    </row>
    <row r="39" spans="1:6" ht="25.5" thickBot="1">
      <c r="A39" s="39" t="s">
        <v>239</v>
      </c>
      <c r="B39" s="42"/>
      <c r="C39" s="77" t="s">
        <v>240</v>
      </c>
      <c r="D39" s="92"/>
      <c r="E39" s="77" t="s">
        <v>241</v>
      </c>
      <c r="F39" s="50"/>
    </row>
    <row r="40" spans="1:6">
      <c r="A40" s="42"/>
      <c r="B40" s="109"/>
      <c r="C40" s="38"/>
      <c r="D40" s="38"/>
      <c r="E40" s="67"/>
      <c r="F40" s="50"/>
    </row>
    <row r="41" spans="1:6" ht="24.75">
      <c r="A41" s="55" t="s">
        <v>242</v>
      </c>
      <c r="B41" s="109"/>
      <c r="C41" s="38"/>
      <c r="D41" s="38"/>
      <c r="E41" s="54"/>
      <c r="F41" s="50"/>
    </row>
    <row r="42" spans="1:6" ht="24.75">
      <c r="A42" s="39" t="s">
        <v>243</v>
      </c>
      <c r="B42" s="42"/>
      <c r="C42" s="72">
        <v>-297</v>
      </c>
      <c r="D42" s="38"/>
      <c r="E42" s="72" t="s">
        <v>244</v>
      </c>
      <c r="F42" s="50"/>
    </row>
    <row r="43" spans="1:6">
      <c r="A43" s="74" t="s">
        <v>245</v>
      </c>
      <c r="B43" s="42"/>
      <c r="C43" s="72" t="s">
        <v>246</v>
      </c>
      <c r="D43" s="38"/>
      <c r="E43" s="76"/>
      <c r="F43" s="50"/>
    </row>
    <row r="44" spans="1:6">
      <c r="A44" s="39" t="s">
        <v>247</v>
      </c>
      <c r="B44" s="42"/>
      <c r="C44" s="72" t="s">
        <v>248</v>
      </c>
      <c r="D44" s="38"/>
      <c r="E44" s="72">
        <v>42</v>
      </c>
      <c r="F44" s="50"/>
    </row>
    <row r="45" spans="1:6">
      <c r="A45" s="74" t="s">
        <v>249</v>
      </c>
      <c r="B45" s="42"/>
      <c r="C45" s="72" t="s">
        <v>250</v>
      </c>
      <c r="D45" s="38"/>
      <c r="E45" s="72" t="s">
        <v>251</v>
      </c>
      <c r="F45" s="50"/>
    </row>
    <row r="46" spans="1:6" ht="15.75" thickBot="1">
      <c r="A46" s="39" t="s">
        <v>252</v>
      </c>
      <c r="B46" s="42"/>
      <c r="C46" s="73" t="s">
        <v>253</v>
      </c>
      <c r="D46" s="38"/>
      <c r="E46" s="73" t="s">
        <v>254</v>
      </c>
      <c r="F46" s="50"/>
    </row>
    <row r="47" spans="1:6" ht="24.75">
      <c r="A47" s="39" t="s">
        <v>255</v>
      </c>
      <c r="B47" s="42"/>
      <c r="C47" s="72" t="s">
        <v>256</v>
      </c>
      <c r="D47" s="38"/>
      <c r="E47" s="91" t="s">
        <v>257</v>
      </c>
      <c r="F47" s="50"/>
    </row>
    <row r="51" spans="1:5">
      <c r="A51" s="110" t="s">
        <v>70</v>
      </c>
      <c r="B51" s="110"/>
      <c r="C51" s="110"/>
      <c r="D51" s="110"/>
      <c r="E51" s="110"/>
    </row>
    <row r="52" spans="1:5">
      <c r="A52" s="100" t="s">
        <v>192</v>
      </c>
      <c r="B52" s="100"/>
      <c r="C52" s="100"/>
      <c r="D52" s="100"/>
      <c r="E52" s="100"/>
    </row>
    <row r="53" spans="1:5">
      <c r="A53" s="100" t="s">
        <v>193</v>
      </c>
      <c r="B53" s="100"/>
      <c r="C53" s="100"/>
      <c r="D53" s="100"/>
      <c r="E53" s="100"/>
    </row>
    <row r="54" spans="1:5">
      <c r="A54" s="100" t="s">
        <v>194</v>
      </c>
      <c r="B54" s="100"/>
      <c r="C54" s="100"/>
      <c r="D54" s="100"/>
      <c r="E54" s="100"/>
    </row>
    <row r="55" spans="1:5" ht="29.25">
      <c r="A55" s="79" t="s">
        <v>258</v>
      </c>
      <c r="B55" s="38"/>
      <c r="C55" s="38"/>
      <c r="D55" s="38"/>
      <c r="E55" s="38"/>
    </row>
    <row r="56" spans="1:5">
      <c r="A56" s="42"/>
      <c r="B56" s="42"/>
      <c r="C56" s="48" t="s">
        <v>195</v>
      </c>
      <c r="D56" s="38"/>
      <c r="E56" s="48" t="s">
        <v>195</v>
      </c>
    </row>
    <row r="57" spans="1:5">
      <c r="A57" s="42"/>
      <c r="B57" s="42"/>
      <c r="C57" s="48" t="s">
        <v>67</v>
      </c>
      <c r="D57" s="38"/>
      <c r="E57" s="48" t="s">
        <v>67</v>
      </c>
    </row>
    <row r="58" spans="1:5">
      <c r="A58" s="42"/>
      <c r="B58" s="42"/>
      <c r="C58" s="48" t="s">
        <v>68</v>
      </c>
      <c r="D58" s="38"/>
      <c r="E58" s="48" t="s">
        <v>68</v>
      </c>
    </row>
    <row r="59" spans="1:5">
      <c r="A59" s="42"/>
      <c r="B59" s="42"/>
      <c r="C59" s="48">
        <v>2016</v>
      </c>
      <c r="D59" s="38"/>
      <c r="E59" s="48">
        <v>2015</v>
      </c>
    </row>
    <row r="60" spans="1:5">
      <c r="A60" s="42"/>
      <c r="B60" s="42"/>
      <c r="C60" s="48" t="s">
        <v>69</v>
      </c>
      <c r="D60" s="38"/>
      <c r="E60" s="48" t="s">
        <v>69</v>
      </c>
    </row>
    <row r="61" spans="1:5">
      <c r="A61" s="80" t="s">
        <v>259</v>
      </c>
      <c r="B61" s="38"/>
      <c r="C61" s="42"/>
      <c r="D61" s="38"/>
      <c r="E61" s="42"/>
    </row>
    <row r="62" spans="1:5">
      <c r="A62" s="42"/>
      <c r="B62" s="109"/>
      <c r="C62" s="111" t="s">
        <v>260</v>
      </c>
      <c r="D62" s="38"/>
      <c r="E62" s="111" t="s">
        <v>261</v>
      </c>
    </row>
    <row r="63" spans="1:5" ht="15.75" thickBot="1">
      <c r="A63" s="39" t="s">
        <v>262</v>
      </c>
      <c r="B63" s="109"/>
      <c r="C63" s="112"/>
      <c r="D63" s="38"/>
      <c r="E63" s="112"/>
    </row>
    <row r="64" spans="1:5" ht="25.5" thickBot="1">
      <c r="A64" s="81" t="s">
        <v>263</v>
      </c>
      <c r="B64" s="42"/>
      <c r="C64" s="77" t="s">
        <v>293</v>
      </c>
      <c r="D64" s="78"/>
      <c r="E64" s="77" t="s">
        <v>264</v>
      </c>
    </row>
    <row r="65" spans="1:5">
      <c r="A65" s="42"/>
      <c r="B65" s="42"/>
      <c r="C65" s="42"/>
      <c r="D65" s="38"/>
      <c r="E65" s="42"/>
    </row>
    <row r="66" spans="1:5">
      <c r="A66" s="42"/>
      <c r="B66" s="42"/>
      <c r="C66" s="42"/>
      <c r="D66" s="38"/>
      <c r="E66" s="42"/>
    </row>
    <row r="67" spans="1:5">
      <c r="A67" s="42"/>
      <c r="B67" s="42"/>
      <c r="C67" s="42"/>
      <c r="D67" s="38"/>
      <c r="E67" s="42"/>
    </row>
    <row r="68" spans="1:5" ht="24.75">
      <c r="A68" s="55" t="s">
        <v>265</v>
      </c>
      <c r="B68" s="42"/>
      <c r="C68" s="42"/>
      <c r="D68" s="38"/>
      <c r="E68" s="42"/>
    </row>
    <row r="69" spans="1:5" ht="24.75">
      <c r="A69" s="74" t="s">
        <v>266</v>
      </c>
      <c r="B69" s="42"/>
      <c r="C69" s="42"/>
      <c r="D69" s="38"/>
      <c r="E69" s="82">
        <v>-89</v>
      </c>
    </row>
    <row r="70" spans="1:5">
      <c r="A70" s="74" t="s">
        <v>267</v>
      </c>
      <c r="B70" s="42"/>
      <c r="C70" s="82">
        <v>45</v>
      </c>
      <c r="D70" s="38"/>
      <c r="E70" s="82">
        <v>-62</v>
      </c>
    </row>
    <row r="71" spans="1:5" ht="15.75" thickBot="1">
      <c r="A71" s="39" t="s">
        <v>268</v>
      </c>
      <c r="B71" s="42"/>
      <c r="C71" s="78"/>
      <c r="D71" s="38"/>
      <c r="E71" s="83" t="s">
        <v>269</v>
      </c>
    </row>
    <row r="72" spans="1:5">
      <c r="A72" s="74" t="s">
        <v>270</v>
      </c>
      <c r="B72" s="42"/>
      <c r="C72" s="82" t="s">
        <v>271</v>
      </c>
      <c r="D72" s="38"/>
      <c r="E72" s="82" t="s">
        <v>272</v>
      </c>
    </row>
    <row r="73" spans="1:5">
      <c r="A73" s="39" t="s">
        <v>273</v>
      </c>
      <c r="B73" s="42"/>
      <c r="C73" s="82" t="s">
        <v>274</v>
      </c>
      <c r="D73" s="38"/>
      <c r="E73" s="82" t="s">
        <v>274</v>
      </c>
    </row>
    <row r="74" spans="1:5">
      <c r="A74" s="39" t="s">
        <v>176</v>
      </c>
      <c r="B74" s="42"/>
      <c r="C74" s="82" t="s">
        <v>7</v>
      </c>
      <c r="D74" s="38"/>
      <c r="E74" s="82" t="s">
        <v>7</v>
      </c>
    </row>
    <row r="75" spans="1:5" ht="15.75" thickBot="1">
      <c r="A75" s="74" t="s">
        <v>275</v>
      </c>
      <c r="B75" s="42"/>
      <c r="C75" s="78"/>
      <c r="D75" s="78"/>
      <c r="E75" s="83" t="s">
        <v>7</v>
      </c>
    </row>
    <row r="76" spans="1:5" ht="25.5" thickBot="1">
      <c r="A76" s="81" t="s">
        <v>276</v>
      </c>
      <c r="B76" s="42"/>
      <c r="C76" s="84" t="s">
        <v>277</v>
      </c>
      <c r="D76" s="84"/>
      <c r="E76" s="84" t="s">
        <v>278</v>
      </c>
    </row>
    <row r="77" spans="1:5">
      <c r="A77" s="42"/>
      <c r="B77" s="42"/>
      <c r="C77" s="42"/>
      <c r="D77" s="38"/>
      <c r="E77" s="42"/>
    </row>
    <row r="78" spans="1:5" ht="24.75">
      <c r="A78" s="85" t="s">
        <v>279</v>
      </c>
      <c r="B78" s="42"/>
      <c r="C78" s="82" t="s">
        <v>280</v>
      </c>
      <c r="D78" s="38"/>
      <c r="E78" s="82" t="s">
        <v>281</v>
      </c>
    </row>
    <row r="79" spans="1:5">
      <c r="A79" s="42"/>
      <c r="B79" s="42"/>
      <c r="C79" s="42"/>
      <c r="D79" s="38"/>
      <c r="E79" s="42"/>
    </row>
    <row r="80" spans="1:5" ht="25.5" thickBot="1">
      <c r="A80" s="39" t="s">
        <v>282</v>
      </c>
      <c r="B80" s="42"/>
      <c r="C80" s="83" t="s">
        <v>283</v>
      </c>
      <c r="D80" s="83"/>
      <c r="E80" s="83" t="s">
        <v>284</v>
      </c>
    </row>
    <row r="81" spans="1:5">
      <c r="A81" s="42"/>
      <c r="B81" s="42"/>
      <c r="C81" s="42"/>
      <c r="D81" s="38"/>
      <c r="E81" s="42"/>
    </row>
    <row r="82" spans="1:5" ht="24.75">
      <c r="A82" s="39" t="s">
        <v>285</v>
      </c>
      <c r="B82" s="42"/>
      <c r="C82" s="82" t="s">
        <v>79</v>
      </c>
      <c r="D82" s="38"/>
      <c r="E82" s="82" t="s">
        <v>286</v>
      </c>
    </row>
    <row r="83" spans="1:5" ht="15.75" thickBot="1">
      <c r="A83" s="42"/>
      <c r="B83" s="42"/>
      <c r="C83" s="86"/>
      <c r="D83" s="38"/>
      <c r="E83" s="86"/>
    </row>
    <row r="84" spans="1:5" ht="25.5" thickBot="1">
      <c r="A84" s="39" t="s">
        <v>287</v>
      </c>
      <c r="B84" s="42"/>
      <c r="C84" s="83" t="s">
        <v>78</v>
      </c>
      <c r="D84" s="38"/>
      <c r="E84" s="83" t="s">
        <v>288</v>
      </c>
    </row>
    <row r="85" spans="1:5">
      <c r="A85" s="38"/>
      <c r="B85" s="38"/>
      <c r="C85" s="38"/>
      <c r="D85" s="38"/>
      <c r="E85" s="38"/>
    </row>
    <row r="86" spans="1:5">
      <c r="A86" s="38"/>
      <c r="B86" s="38"/>
      <c r="C86" s="38"/>
      <c r="D86" s="38"/>
      <c r="E86" s="38"/>
    </row>
    <row r="87" spans="1:5">
      <c r="A87" s="51" t="s">
        <v>155</v>
      </c>
      <c r="B87" s="38"/>
      <c r="C87" s="38"/>
      <c r="D87" s="38"/>
      <c r="E87" s="38"/>
    </row>
    <row r="88" spans="1:5">
      <c r="A88" s="38"/>
      <c r="B88" s="38"/>
      <c r="C88" s="38"/>
      <c r="D88" s="38"/>
      <c r="E88" s="38"/>
    </row>
    <row r="89" spans="1:5">
      <c r="A89" s="38"/>
      <c r="B89" s="38"/>
      <c r="C89" s="38"/>
      <c r="D89" s="38"/>
      <c r="E89" s="38"/>
    </row>
    <row r="90" spans="1:5">
      <c r="A90" s="36" t="s">
        <v>5</v>
      </c>
      <c r="B90" s="38"/>
      <c r="C90" s="36" t="s">
        <v>22</v>
      </c>
      <c r="D90" s="38"/>
      <c r="E90" s="36" t="s">
        <v>6</v>
      </c>
    </row>
    <row r="91" spans="1:5" ht="24" customHeight="1">
      <c r="A91" s="51" t="s">
        <v>289</v>
      </c>
      <c r="B91" s="38"/>
      <c r="C91" s="51" t="s">
        <v>62</v>
      </c>
      <c r="D91" s="38"/>
      <c r="E91" s="87" t="s">
        <v>290</v>
      </c>
    </row>
    <row r="92" spans="1:5">
      <c r="A92" s="51" t="s">
        <v>61</v>
      </c>
      <c r="B92" s="38"/>
      <c r="C92" s="51" t="s">
        <v>63</v>
      </c>
      <c r="D92" s="38"/>
      <c r="E92" s="51" t="s">
        <v>65</v>
      </c>
    </row>
  </sheetData>
  <mergeCells count="13">
    <mergeCell ref="A51:E51"/>
    <mergeCell ref="A52:E52"/>
    <mergeCell ref="A53:E53"/>
    <mergeCell ref="A54:E54"/>
    <mergeCell ref="B62:B63"/>
    <mergeCell ref="C62:C63"/>
    <mergeCell ref="E62:E63"/>
    <mergeCell ref="B40:B41"/>
    <mergeCell ref="A1:F1"/>
    <mergeCell ref="A2:F2"/>
    <mergeCell ref="A3:F3"/>
    <mergeCell ref="A4:F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f1</vt:lpstr>
      <vt:lpstr>f2</vt:lpstr>
      <vt:lpstr>Движение капитала</vt:lpstr>
      <vt:lpstr>Движен денеж сред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2016-11-16T09:25:08Z</dcterms:modified>
</cp:coreProperties>
</file>