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_buh\Финансовая отчетность\2019\9 месяцев\Финальная\KASE\"/>
    </mc:Choice>
  </mc:AlternateContent>
  <bookViews>
    <workbookView xWindow="0" yWindow="0" windowWidth="28800" windowHeight="11835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filterDatabaseActual" hidden="1">'[1]Gen Data'!$A$1:$B$309</definedName>
    <definedName name="_Hlk223318201" localSheetId="1">Ф2!#REF!</definedName>
    <definedName name="AccessDatabase">"C:\Мои документы\Базовая сводная обязательств1.mdb"</definedName>
    <definedName name="AS2DocOpenMode">"AS2DocumentEdit"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EV__EVCOM_OPTIONS__">10</definedName>
    <definedName name="FCode" hidden="1">#REF!</definedName>
    <definedName name="HiddenRows" hidden="1">#REF!</definedName>
    <definedName name="OrderTable" hidden="1">#REF!</definedName>
    <definedName name="ProdForm" hidden="1">#REF!</definedName>
    <definedName name="Product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hidden="1">#REF!</definedName>
    <definedName name="Taxes" hidden="1">[2]!Header1-1 &amp; "." &amp; MAX(1,COUNTA(INDEX(#REF!,MATCH([2]!Header1-1,#REF!,FALSE)):#REF!))</definedName>
    <definedName name="tbl_ProdInfo" hidden="1">#REF!</definedName>
    <definedName name="TextRefCopyRangeCount">3</definedName>
    <definedName name="Z_14D902C7_0C74_4E82_9668_F05E624464AA_.wvu.PrintArea" localSheetId="3" hidden="1">Ф4!$B$1:$L$35</definedName>
    <definedName name="Z_14D902C7_0C74_4E82_9668_F05E624464AA_.wvu.PrintTitles" localSheetId="3" hidden="1">Ф4!$6:$6</definedName>
    <definedName name="Z_14D902C7_0C74_4E82_9668_F05E624464AA_.wvu.Rows" localSheetId="2" hidden="1">Ф3!$24:$24,Ф3!$28:$29,Ф3!$45:$45</definedName>
    <definedName name="Z_98CDFDBC_FB7D_4AFD_8416_0115EF43B138_.wvu.PrintArea" localSheetId="3" hidden="1">Ф4!$B$1:$L$35</definedName>
    <definedName name="Z_98CDFDBC_FB7D_4AFD_8416_0115EF43B138_.wvu.PrintTitles" localSheetId="3" hidden="1">Ф4!$6:$6</definedName>
    <definedName name="Z_98CDFDBC_FB7D_4AFD_8416_0115EF43B138_.wvu.Rows" localSheetId="2" hidden="1">Ф3!$24:$24,Ф3!$28:$29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Ф4!$6:$6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3">Ф4!$B$1:$L$35</definedName>
    <definedName name="ф77">#REF!</definedName>
    <definedName name="Финансовая_поддержка__инфраструктурных_проектов">'[5]2.4 ЦСП_ГЧП'!#REF!</definedName>
    <definedName name="фывфыв" hidden="1">#REF!</definedName>
  </definedNames>
  <calcPr calcId="152511"/>
  <customWorkbookViews>
    <customWorkbookView name="Айнур Сандыбаева - Личное представление" guid="{98CDFDBC-FB7D-4AFD-8416-0115EF43B138}" mergeInterval="0" personalView="1" xWindow="108" yWindow="28" windowWidth="1725" windowHeight="982" activeSheetId="1"/>
    <customWorkbookView name="Жансая Акпарова-Усумбекова - Личное представление" guid="{14D902C7-0C74-4E82-9668-F05E624464AA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4" l="1"/>
  <c r="E52" i="1" l="1"/>
  <c r="C52" i="1"/>
  <c r="D45" i="3"/>
  <c r="B45" i="3"/>
  <c r="C45" i="3"/>
  <c r="E49" i="2"/>
  <c r="E43" i="2"/>
  <c r="E36" i="2"/>
  <c r="E17" i="2"/>
  <c r="E10" i="2"/>
  <c r="E13" i="2" s="1"/>
  <c r="C49" i="2"/>
  <c r="C43" i="2"/>
  <c r="C36" i="2"/>
  <c r="C17" i="2"/>
  <c r="C10" i="2"/>
  <c r="C13" i="2" s="1"/>
  <c r="C26" i="2" s="1"/>
  <c r="C30" i="2" s="1"/>
  <c r="C32" i="2" s="1"/>
  <c r="M21" i="4" s="1"/>
  <c r="K16" i="4"/>
  <c r="G16" i="4"/>
  <c r="J12" i="4"/>
  <c r="D12" i="4"/>
  <c r="D16" i="4"/>
  <c r="D23" i="4"/>
  <c r="E26" i="2" l="1"/>
  <c r="E30" i="2" s="1"/>
  <c r="E32" i="2" s="1"/>
  <c r="E44" i="2"/>
  <c r="C44" i="2"/>
  <c r="C25" i="1"/>
  <c r="J25" i="4" l="1"/>
  <c r="L25" i="4" s="1"/>
  <c r="J24" i="4"/>
  <c r="L24" i="4" s="1"/>
  <c r="K23" i="4"/>
  <c r="J23" i="4" l="1"/>
  <c r="L23" i="4" s="1"/>
  <c r="I23" i="4"/>
  <c r="I27" i="4" s="1"/>
  <c r="K27" i="4"/>
  <c r="J27" i="4"/>
  <c r="L7" i="4"/>
  <c r="K12" i="4"/>
  <c r="I12" i="4"/>
  <c r="I16" i="4" s="1"/>
  <c r="K9" i="4"/>
  <c r="J9" i="4"/>
  <c r="I9" i="4"/>
  <c r="L9" i="4" l="1"/>
  <c r="L27" i="4"/>
  <c r="D57" i="3"/>
  <c r="B57" i="3"/>
  <c r="A54" i="2"/>
  <c r="A68" i="3" s="1"/>
  <c r="B33" i="4" s="1"/>
  <c r="E56" i="2"/>
  <c r="D70" i="3" s="1"/>
  <c r="E35" i="4" s="1"/>
  <c r="E54" i="2"/>
  <c r="D68" i="3" s="1"/>
  <c r="E33" i="4" l="1"/>
  <c r="J16" i="4"/>
  <c r="L12" i="4"/>
  <c r="H9" i="4" l="1"/>
  <c r="G9" i="4"/>
  <c r="F9" i="4"/>
  <c r="E9" i="4"/>
  <c r="D9" i="4"/>
  <c r="C9" i="4"/>
  <c r="C23" i="4" l="1"/>
  <c r="C27" i="4" s="1"/>
  <c r="D27" i="4"/>
  <c r="E23" i="4"/>
  <c r="E27" i="4" s="1"/>
  <c r="G23" i="4"/>
  <c r="G27" i="4" s="1"/>
  <c r="D17" i="3" l="1"/>
  <c r="B17" i="3"/>
  <c r="D32" i="3" l="1"/>
  <c r="B32" i="3"/>
  <c r="B61" i="3" l="1"/>
  <c r="B63" i="3" s="1"/>
  <c r="B64" i="3" s="1"/>
  <c r="D61" i="3"/>
  <c r="D63" i="3" s="1"/>
  <c r="C16" i="4"/>
  <c r="F23" i="4" l="1"/>
  <c r="F27" i="4" s="1"/>
  <c r="E16" i="4"/>
  <c r="F12" i="4"/>
  <c r="F16" i="4" s="1"/>
  <c r="C39" i="1" l="1"/>
  <c r="E39" i="1"/>
  <c r="E25" i="1"/>
  <c r="E48" i="1" l="1"/>
  <c r="E50" i="1" l="1"/>
  <c r="E51" i="1" s="1"/>
  <c r="C48" i="1"/>
  <c r="C50" i="1" s="1"/>
  <c r="C51" i="1" s="1"/>
  <c r="H23" i="4" l="1"/>
  <c r="H27" i="4" s="1"/>
  <c r="M23" i="4" l="1"/>
  <c r="H16" i="4"/>
</calcChain>
</file>

<file path=xl/sharedStrings.xml><?xml version="1.0" encoding="utf-8"?>
<sst xmlns="http://schemas.openxmlformats.org/spreadsheetml/2006/main" count="213" uniqueCount="169">
  <si>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</si>
  <si>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</si>
  <si>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</si>
  <si>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</si>
  <si>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>Прибыль до налогообложения</t>
  </si>
  <si>
    <t>АКТИВЫ</t>
  </si>
  <si>
    <t xml:space="preserve">Денежные средства и их эквиваленты </t>
  </si>
  <si>
    <t>Прочие активы</t>
  </si>
  <si>
    <t>Итого активов</t>
  </si>
  <si>
    <t>ОБЯЗАТЕЛЬСТВА</t>
  </si>
  <si>
    <t>Субординированный долг</t>
  </si>
  <si>
    <t>Прочие обязательства</t>
  </si>
  <si>
    <t>Итого обязательств</t>
  </si>
  <si>
    <t>Акционерный капитал</t>
  </si>
  <si>
    <t>Неаудировано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</si>
  <si>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</si>
  <si>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</si>
  <si>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</si>
  <si>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>Инвестиционное имущество</t>
  </si>
  <si>
    <t>Прибыль за период</t>
  </si>
  <si>
    <t>Главный бухгалтер</t>
  </si>
  <si>
    <t>Прочий совокупный (убыток)/доход за период</t>
  </si>
  <si>
    <t>Денежные средства и их эквиваленты на конец периода</t>
  </si>
  <si>
    <t>Пересчитанный остаток по состоянию на 1 января 2018 года</t>
  </si>
  <si>
    <t>Прочий совокупный убыток</t>
  </si>
  <si>
    <t>Прочий совокупный (убыток)/ доход</t>
  </si>
  <si>
    <t xml:space="preserve">Расход по подоходному налогу </t>
  </si>
  <si>
    <t>Остаток на 1 января 2019 года</t>
  </si>
  <si>
    <t>Приме-</t>
  </si>
  <si>
    <t>чание</t>
  </si>
  <si>
    <t>Неаудированный консолидированный промежуточный отчет о финансовом положении</t>
  </si>
  <si>
    <t>Неаудированный консолидированный промежуточный отчет о прибыли или убытке</t>
  </si>
  <si>
    <t>Неаудированный консолидированный промежуточный отчет о движении денежных средств</t>
  </si>
  <si>
    <t>Неаудированный консолидированный промежуточный отчет об изменениях в собственном капитале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</si>
  <si>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</si>
  <si>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>Кредиты, выданные банкам и финансовым институтам</t>
  </si>
  <si>
    <t>Депозиты</t>
  </si>
  <si>
    <t>Кредиты, выданные клиентам</t>
  </si>
  <si>
    <t>Инвестиционные ценные бумаги</t>
  </si>
  <si>
    <t xml:space="preserve">Дебиторская задолженность по финансовой аренде </t>
  </si>
  <si>
    <t>Инвестиции в ассоциированные и совместные предприятия</t>
  </si>
  <si>
    <t>Предоплата по текущему подоходному налогу</t>
  </si>
  <si>
    <t>Актив по отложенному подоходному налогу</t>
  </si>
  <si>
    <t>Основные средства</t>
  </si>
  <si>
    <t>Нематериальные активы</t>
  </si>
  <si>
    <t>Долгосрочные активы, удерживаемые для продажи</t>
  </si>
  <si>
    <t>Прочие финансовые активы</t>
  </si>
  <si>
    <t>Средства клиентов</t>
  </si>
  <si>
    <t>Выпущенные долговые ценные бумаги</t>
  </si>
  <si>
    <t>Займы от банков и прочих финансовых институтов</t>
  </si>
  <si>
    <t>Займы от Правительства Республики Казахстан</t>
  </si>
  <si>
    <t>Обязательство по текущему подоходному налогу</t>
  </si>
  <si>
    <t xml:space="preserve">Обязательство по отложенному подоходному налогу </t>
  </si>
  <si>
    <t>Обязательства по договорам страхования</t>
  </si>
  <si>
    <t>Обязательства, непосредственно связанные с выбывающими группами, предназначенными для продажи</t>
  </si>
  <si>
    <t>Прочие финансовые обязательства</t>
  </si>
  <si>
    <t xml:space="preserve">Резерв изменения справедливой стоимости ценных бумаг </t>
  </si>
  <si>
    <t>Резерв накопленных курсовых разниц</t>
  </si>
  <si>
    <t>Резерв при объединении бизнеса и дополнительный оплаченный капитал</t>
  </si>
  <si>
    <t>Прочие резервы</t>
  </si>
  <si>
    <t>Нераспределенная прибыль</t>
  </si>
  <si>
    <t>Чистые активы, причитающиеся владельцам Холдинга</t>
  </si>
  <si>
    <t>Неконтролирующие доли</t>
  </si>
  <si>
    <t>Хамитов Е.Е.</t>
  </si>
  <si>
    <t>Есенгараева К.Д.</t>
  </si>
  <si>
    <t>Процентные доходы</t>
  </si>
  <si>
    <t>Резерв под обесценение кредитного портфеля</t>
  </si>
  <si>
    <t>Чистый процентный доход после вычета резерва под обесценение кредитного портфеля</t>
  </si>
  <si>
    <t>Комиссионные расходы</t>
  </si>
  <si>
    <t>Чистый комиссионный доход</t>
  </si>
  <si>
    <t>Чистая прибыль/(убыток) от операций с иностранной валютой</t>
  </si>
  <si>
    <t>Чистые заработанные страховые премии</t>
  </si>
  <si>
    <t xml:space="preserve">Чистые расходы по страховым выплатам и по изменениям в резервах по договорам страхования </t>
  </si>
  <si>
    <t>Операционный доход</t>
  </si>
  <si>
    <t>Резерв под обесценение прочих финансовых активов и условных обязательств кредитного характера</t>
  </si>
  <si>
    <t xml:space="preserve">Административные расходы </t>
  </si>
  <si>
    <t>Доля финансового результата ассоциированных и совместных предприятий</t>
  </si>
  <si>
    <t>Резерв справедливой стоимости ценных бумаг:</t>
  </si>
  <si>
    <t xml:space="preserve"> -    Чистое изменение справедливой стоимости</t>
  </si>
  <si>
    <t>Курсовые разницы при пересчете в валюту представления консолидированной финансовой отчетности</t>
  </si>
  <si>
    <t>Итого совокупного дохода за период</t>
  </si>
  <si>
    <t xml:space="preserve"> - владельцам Холдинга</t>
  </si>
  <si>
    <t xml:space="preserve"> - неконтролирующим долям</t>
  </si>
  <si>
    <t>Денежные потоки от операционной деятельности</t>
  </si>
  <si>
    <t xml:space="preserve">Проценты полученные </t>
  </si>
  <si>
    <t xml:space="preserve">Проценты уплаченные </t>
  </si>
  <si>
    <t>Комиссионные доходы полученные</t>
  </si>
  <si>
    <t>Комиссионные расходы выплаченные</t>
  </si>
  <si>
    <t>Прочие полученные операционные доходы/(уплаченные расходы)</t>
  </si>
  <si>
    <t>Подоходный налог уплаченный</t>
  </si>
  <si>
    <t>Потоки денежных средств от операционной деятельности до изменения операционных активов и обязательств</t>
  </si>
  <si>
    <t>Чистый (прирост)/снижение по:</t>
  </si>
  <si>
    <t>Финансовым инструментам, оцениваемым по справедливой стоимости, изменения которой отражаются в составе прибыли или убытка за период</t>
  </si>
  <si>
    <t>средствам в банках</t>
  </si>
  <si>
    <t>кредитам, выданным клиентам</t>
  </si>
  <si>
    <t>дебиторской задолженности по финансовой аренде</t>
  </si>
  <si>
    <t>прочим финансовым активам</t>
  </si>
  <si>
    <t>прочим активам</t>
  </si>
  <si>
    <t>Чистое(снижение)/прирост по:</t>
  </si>
  <si>
    <t>средствам клиентов</t>
  </si>
  <si>
    <t>прочим финансовым обязательствам</t>
  </si>
  <si>
    <t>прочим обязательствам</t>
  </si>
  <si>
    <t>Чистые денежные средства, (использованные в) / полученные от операционной деятельности</t>
  </si>
  <si>
    <t>Денежные потоки от инвестиционной деятельности</t>
  </si>
  <si>
    <t>Приобретение основных средств и нематериальных активов</t>
  </si>
  <si>
    <t>Поступления от выбытия основных средств</t>
  </si>
  <si>
    <t>Прочее</t>
  </si>
  <si>
    <t>Денежные потоки от финансовой деятельности</t>
  </si>
  <si>
    <t>Погашение займов от банков и прочих финансовых институтов</t>
  </si>
  <si>
    <t>Погашение займов от Правительства Республики Казахстан</t>
  </si>
  <si>
    <t>Поступления от выпуска обыкновенных акций</t>
  </si>
  <si>
    <t>Поступления от выпуска долговых ценных бумаг</t>
  </si>
  <si>
    <t>Чистые денежные средства, полученные от финансовой деятельности</t>
  </si>
  <si>
    <t>Влияние изменений обменных курсов на денежные средства и их эквиваленты</t>
  </si>
  <si>
    <t>Влияние изменений резерва под обесценение</t>
  </si>
  <si>
    <t>Чистое (уменьшение) / увеличение денежных средств и их эквивалентов</t>
  </si>
  <si>
    <t>Денежные средства и их эквиваленты на начало года</t>
  </si>
  <si>
    <t>Резерв изменения справедливой стоимости ценных бумаг</t>
  </si>
  <si>
    <t>Нераспре-деленная прибыль</t>
  </si>
  <si>
    <t>Итого</t>
  </si>
  <si>
    <t>Неконтро-лирующие доли</t>
  </si>
  <si>
    <t>Итого собственного капитала</t>
  </si>
  <si>
    <t>Причитающийся владельцам Холдинга</t>
  </si>
  <si>
    <t>Остаток на 1 января 2018 года</t>
  </si>
  <si>
    <t>Резерв при объединении бизнеса и дополнитель-ный оплаченный капитал</t>
  </si>
  <si>
    <t>Переводы и прочие движения</t>
  </si>
  <si>
    <t>(в тысячах казахстанских тенге)</t>
  </si>
  <si>
    <t>Эффект от перехода на МСФО (IFRS) 9 по состоянию на 
1 января 2018 года</t>
  </si>
  <si>
    <t>Прочий совокупный доход</t>
  </si>
  <si>
    <t>Взносы в капитал</t>
  </si>
  <si>
    <t>Признание дисконта по займам</t>
  </si>
  <si>
    <t>Балансовая стоимость одной простой акции (тенге)</t>
  </si>
  <si>
    <t xml:space="preserve"> АО "Национальный управляющий холдинг "Байтерек" по состоянию на 30 сентября 2019 года</t>
  </si>
  <si>
    <t>30 сентября 2019 г.</t>
  </si>
  <si>
    <t>Остаток на 30 сентября 2019 года</t>
  </si>
  <si>
    <t>Управляющий директор, Член Правления</t>
  </si>
  <si>
    <t>За девять месяцев, закончившиеся
30 сентября 2019 г.</t>
  </si>
  <si>
    <t>-</t>
  </si>
  <si>
    <t>Признание дисконта по займам от Правительства РК</t>
  </si>
  <si>
    <t>Изменение доли неконтролирующих акционеров в ДО</t>
  </si>
  <si>
    <t xml:space="preserve">Резерв по переоценке инвестиционных ценных бумаг имеющихся в наличии для продажи </t>
  </si>
  <si>
    <t>Резерв по переоценке финансовых активов реклассифицирован-ных из категории «инвестиционные ценные бумаги имеющиеся в наличии для продажи» в категорию «кредиты выданные клиентам»</t>
  </si>
  <si>
    <t>Поступления по операциям с финансовыми инструментами, оцениваемыми по справедливой стоимости, изменения которой отражаются в составе прибыли или убытка за период</t>
  </si>
  <si>
    <t>Административные и прочие операционные расходы уплаченные</t>
  </si>
  <si>
    <t>Приобретение инвестиционных ценных бумаг</t>
  </si>
  <si>
    <t>Поступления от продажи и погашения инвестиционных ценных бумаг</t>
  </si>
  <si>
    <t>Поступления от выбытия дочернего предприятия, за вычетом денежных средств, выбывших в результате</t>
  </si>
  <si>
    <t>Поступления от выбытия ассоциированных и совместных предприятий</t>
  </si>
  <si>
    <t>Дивиденды полученные</t>
  </si>
  <si>
    <t>Размещение прямых инвестиций</t>
  </si>
  <si>
    <t>Выручка от реализации прямых инвестиций</t>
  </si>
  <si>
    <t>Чистые денежные средства, (использованные в) / полученные от инвестиционной деятельности</t>
  </si>
  <si>
    <t>За девять месяцев  закончившиеся
30 сентября 2019 г.</t>
  </si>
  <si>
    <t>За девять месяцев  закончившиеся
30 сентября 2018 г.</t>
  </si>
  <si>
    <t>Чистая прибыль/(убыток) от операций с финансовыми инструментами  оцениваемыми по справедливой стоимости  изменения которой отражаются в составе прибыли или убытка за период</t>
  </si>
  <si>
    <t>Чистая прибыль/(убыток) от операций с финансовыми активами  оцениваемыми по справедливой стоимости через прочий совокупный доход</t>
  </si>
  <si>
    <t xml:space="preserve">Прочие операционные (расходы)/ доходы  нетто </t>
  </si>
  <si>
    <t>Прибыль  причитающаяся:</t>
  </si>
  <si>
    <t xml:space="preserve">Статьи  которые могут быть впоследствии реклассифицированы в состав прибыли или убытка: </t>
  </si>
  <si>
    <t xml:space="preserve"> -    Чистое изменение справедливой стоимости  перенесенное в состав прибыли или убытка</t>
  </si>
  <si>
    <t>Итого совокупного дохода  причитающегося:</t>
  </si>
  <si>
    <t>Базовая и разводненная прибыль на акцию  в тенге</t>
  </si>
  <si>
    <t>Чистый убыток в результате прекращения признания финансовых активов  оцениваемых по амортизированной стоимости</t>
  </si>
  <si>
    <t>Погашение /выкуп долговых ценных бумаг выпущенных</t>
  </si>
  <si>
    <t>Эмиссия обыкновенных акций</t>
  </si>
  <si>
    <t>Дивиденды и прочие выплаты акционеру</t>
  </si>
  <si>
    <t>31 декабря 2018 г.</t>
  </si>
  <si>
    <t>За девять месяцев, закончившиеся
30 сентября 2018 г.</t>
  </si>
  <si>
    <t>Остаток на 30 сентября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</si>
</sst>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* #,##0_);* \(#,##0\);&quot;-&quot;??_);@"/>
    <numFmt numFmtId="165" formatCode="_-* #,##0\ _₽_-;\-* #,##0\ _₽_-;_-* &quot;-&quot;??\ _₽_-;_-@_-"/>
    <numFmt numFmtId="166" formatCode="#,###;\(#,###\)"/>
  </numFmts>
  <fonts count="3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4" fontId="16" fillId="0" borderId="0" applyFill="0" applyBorder="0" applyProtection="0"/>
    <xf numFmtId="43" fontId="18" fillId="0" borderId="0" applyFont="0" applyFill="0" applyBorder="0" applyAlignment="0" applyProtection="0"/>
    <xf numFmtId="0" fontId="22" fillId="0" borderId="0"/>
    <xf numFmtId="0" fontId="5" fillId="0" borderId="0"/>
  </cellStyleXfs>
  <cellXfs count="229">
    <xf numFmtId="0" fontId="0" fillId="0" borderId="0" xfId="0"/>
    <xf numFmtId="0" fontId="1" fillId="0" borderId="0" xfId="0" applyFont="1"/>
    <xf numFmtId="0" fontId="3" fillId="0" borderId="0" xfId="1" applyFont="1" applyAlignment="1"/>
    <xf numFmtId="0" fontId="1" fillId="0" borderId="0" xfId="1" applyFont="1" applyFill="1" applyAlignment="1">
      <alignment horizontal="right"/>
    </xf>
    <xf numFmtId="3" fontId="1" fillId="0" borderId="0" xfId="1" applyNumberFormat="1" applyFont="1" applyAlignme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4" fillId="0" borderId="0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10" fillId="0" borderId="0" xfId="0" applyNumberFormat="1" applyFont="1"/>
    <xf numFmtId="3" fontId="12" fillId="0" borderId="0" xfId="1" applyNumberFormat="1" applyFont="1" applyFill="1" applyAlignment="1"/>
    <xf numFmtId="3" fontId="10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5" fillId="0" borderId="0" xfId="0" applyFont="1"/>
    <xf numFmtId="0" fontId="12" fillId="0" borderId="0" xfId="0" applyFont="1"/>
    <xf numFmtId="3" fontId="12" fillId="0" borderId="0" xfId="1" applyNumberFormat="1" applyFont="1" applyAlignment="1"/>
    <xf numFmtId="0" fontId="17" fillId="0" borderId="0" xfId="0" applyFont="1"/>
    <xf numFmtId="0" fontId="13" fillId="0" borderId="0" xfId="1" applyFont="1" applyAlignment="1"/>
    <xf numFmtId="0" fontId="12" fillId="0" borderId="0" xfId="1" applyFont="1" applyFill="1" applyAlignment="1">
      <alignment horizontal="right"/>
    </xf>
    <xf numFmtId="0" fontId="14" fillId="0" borderId="0" xfId="0" applyFont="1" applyAlignment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3" fontId="8" fillId="0" borderId="0" xfId="1" applyNumberFormat="1" applyFont="1" applyAlignment="1"/>
    <xf numFmtId="3" fontId="1" fillId="0" borderId="0" xfId="1" applyNumberFormat="1" applyFont="1" applyBorder="1" applyAlignment="1"/>
    <xf numFmtId="0" fontId="20" fillId="0" borderId="0" xfId="0" applyFont="1" applyAlignment="1"/>
    <xf numFmtId="0" fontId="10" fillId="0" borderId="0" xfId="0" applyFont="1" applyAlignment="1">
      <alignment horizontal="left"/>
    </xf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1" fillId="0" borderId="0" xfId="3" applyFont="1" applyFill="1" applyAlignment="1">
      <alignment horizontal="right"/>
    </xf>
    <xf numFmtId="0" fontId="21" fillId="0" borderId="0" xfId="2" applyFont="1" applyFill="1"/>
    <xf numFmtId="0" fontId="1" fillId="0" borderId="0" xfId="2" applyFont="1" applyFill="1" applyAlignment="1">
      <alignment wrapText="1"/>
    </xf>
    <xf numFmtId="0" fontId="3" fillId="0" borderId="0" xfId="2" applyFont="1" applyFill="1" applyAlignment="1">
      <alignment wrapText="1"/>
    </xf>
    <xf numFmtId="164" fontId="3" fillId="0" borderId="0" xfId="2" applyNumberFormat="1" applyFont="1" applyFill="1" applyAlignment="1">
      <alignment horizontal="right"/>
    </xf>
    <xf numFmtId="165" fontId="3" fillId="0" borderId="0" xfId="6" applyNumberFormat="1" applyFont="1" applyFill="1" applyAlignment="1">
      <alignment horizontal="right"/>
    </xf>
    <xf numFmtId="0" fontId="12" fillId="0" borderId="0" xfId="1" applyFont="1" applyFill="1"/>
    <xf numFmtId="0" fontId="13" fillId="0" borderId="0" xfId="2" applyFont="1" applyFill="1" applyAlignment="1">
      <alignment horizontal="right"/>
    </xf>
    <xf numFmtId="3" fontId="12" fillId="0" borderId="0" xfId="1" applyNumberFormat="1" applyFont="1" applyFill="1" applyAlignment="1">
      <alignment horizontal="right"/>
    </xf>
    <xf numFmtId="37" fontId="13" fillId="0" borderId="0" xfId="2" applyNumberFormat="1" applyFont="1" applyFill="1" applyAlignment="1">
      <alignment horizontal="right"/>
    </xf>
    <xf numFmtId="164" fontId="13" fillId="0" borderId="0" xfId="2" applyNumberFormat="1" applyFont="1" applyFill="1"/>
    <xf numFmtId="0" fontId="13" fillId="0" borderId="0" xfId="2" applyFont="1" applyFill="1"/>
    <xf numFmtId="0" fontId="14" fillId="0" borderId="0" xfId="4" applyFont="1" applyFill="1"/>
    <xf numFmtId="0" fontId="9" fillId="0" borderId="0" xfId="0" applyFont="1" applyAlignment="1">
      <alignment wrapText="1"/>
    </xf>
    <xf numFmtId="0" fontId="10" fillId="0" borderId="0" xfId="0" applyFont="1" applyAlignment="1"/>
    <xf numFmtId="0" fontId="11" fillId="0" borderId="0" xfId="0" applyFont="1" applyAlignment="1">
      <alignment wrapText="1"/>
    </xf>
    <xf numFmtId="0" fontId="1" fillId="0" borderId="0" xfId="0" applyFont="1" applyAlignment="1"/>
    <xf numFmtId="0" fontId="8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3" fillId="0" borderId="0" xfId="0" applyFont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164" fontId="6" fillId="0" borderId="4" xfId="4" applyNumberFormat="1" applyFont="1" applyFill="1" applyBorder="1" applyAlignment="1" applyProtection="1"/>
    <xf numFmtId="164" fontId="7" fillId="0" borderId="0" xfId="4" applyNumberFormat="1" applyFont="1" applyFill="1" applyBorder="1" applyAlignment="1" applyProtection="1"/>
    <xf numFmtId="164" fontId="7" fillId="0" borderId="2" xfId="4" applyNumberFormat="1" applyFont="1" applyFill="1" applyBorder="1" applyAlignment="1" applyProtection="1"/>
    <xf numFmtId="3" fontId="1" fillId="0" borderId="3" xfId="4" applyNumberFormat="1" applyFont="1" applyFill="1" applyBorder="1" applyAlignment="1" applyProtection="1">
      <alignment wrapText="1"/>
    </xf>
    <xf numFmtId="3" fontId="1" fillId="0" borderId="5" xfId="4" applyNumberFormat="1" applyFont="1" applyFill="1" applyBorder="1" applyAlignment="1" applyProtection="1">
      <alignment wrapText="1"/>
    </xf>
    <xf numFmtId="164" fontId="6" fillId="0" borderId="3" xfId="4" applyNumberFormat="1" applyFont="1" applyFill="1" applyBorder="1" applyAlignment="1" applyProtection="1"/>
    <xf numFmtId="164" fontId="6" fillId="0" borderId="5" xfId="4" applyNumberFormat="1" applyFont="1" applyFill="1" applyBorder="1" applyAlignment="1" applyProtection="1"/>
    <xf numFmtId="164" fontId="6" fillId="0" borderId="0" xfId="4" applyNumberFormat="1" applyFont="1" applyFill="1" applyBorder="1" applyAlignment="1" applyProtection="1"/>
    <xf numFmtId="3" fontId="1" fillId="0" borderId="0" xfId="4" applyNumberFormat="1" applyFont="1" applyFill="1" applyBorder="1" applyAlignment="1" applyProtection="1">
      <alignment wrapText="1"/>
    </xf>
    <xf numFmtId="0" fontId="3" fillId="0" borderId="0" xfId="2" applyFont="1" applyFill="1" applyAlignment="1"/>
    <xf numFmtId="3" fontId="1" fillId="0" borderId="4" xfId="4" applyNumberFormat="1" applyFont="1" applyFill="1" applyBorder="1" applyAlignment="1" applyProtection="1">
      <alignment wrapText="1"/>
    </xf>
    <xf numFmtId="3" fontId="3" fillId="0" borderId="0" xfId="2" applyNumberFormat="1" applyFont="1" applyFill="1" applyAlignment="1"/>
    <xf numFmtId="164" fontId="3" fillId="0" borderId="0" xfId="2" applyNumberFormat="1" applyFont="1" applyFill="1" applyAlignment="1"/>
    <xf numFmtId="166" fontId="9" fillId="0" borderId="0" xfId="0" applyNumberFormat="1" applyFont="1" applyBorder="1" applyAlignment="1">
      <alignment wrapText="1"/>
    </xf>
    <xf numFmtId="166" fontId="7" fillId="0" borderId="0" xfId="4" applyNumberFormat="1" applyFont="1" applyFill="1" applyBorder="1" applyAlignment="1" applyProtection="1">
      <alignment horizontal="right"/>
    </xf>
    <xf numFmtId="166" fontId="8" fillId="0" borderId="0" xfId="0" applyNumberFormat="1" applyFont="1" applyBorder="1" applyAlignment="1">
      <alignment wrapText="1"/>
    </xf>
    <xf numFmtId="166" fontId="1" fillId="0" borderId="3" xfId="0" applyNumberFormat="1" applyFont="1" applyBorder="1" applyAlignment="1">
      <alignment wrapText="1"/>
    </xf>
    <xf numFmtId="166" fontId="3" fillId="0" borderId="0" xfId="0" applyNumberFormat="1" applyFont="1" applyBorder="1" applyAlignment="1">
      <alignment wrapText="1"/>
    </xf>
    <xf numFmtId="166" fontId="3" fillId="0" borderId="0" xfId="0" applyNumberFormat="1" applyFont="1" applyAlignment="1">
      <alignment wrapText="1"/>
    </xf>
    <xf numFmtId="166" fontId="6" fillId="0" borderId="2" xfId="4" applyNumberFormat="1" applyFont="1" applyFill="1" applyBorder="1" applyAlignment="1" applyProtection="1">
      <alignment horizontal="right"/>
    </xf>
    <xf numFmtId="166" fontId="1" fillId="0" borderId="0" xfId="0" applyNumberFormat="1" applyFont="1" applyBorder="1" applyAlignment="1">
      <alignment wrapText="1"/>
    </xf>
    <xf numFmtId="166" fontId="10" fillId="0" borderId="0" xfId="0" applyNumberFormat="1" applyFont="1"/>
    <xf numFmtId="166" fontId="1" fillId="0" borderId="0" xfId="0" applyNumberFormat="1" applyFont="1" applyAlignment="1">
      <alignment wrapText="1"/>
    </xf>
    <xf numFmtId="166" fontId="1" fillId="0" borderId="2" xfId="0" applyNumberFormat="1" applyFont="1" applyBorder="1" applyAlignment="1">
      <alignment wrapText="1"/>
    </xf>
    <xf numFmtId="166" fontId="8" fillId="0" borderId="0" xfId="0" applyNumberFormat="1" applyFont="1" applyAlignment="1">
      <alignment wrapText="1"/>
    </xf>
    <xf numFmtId="166" fontId="6" fillId="0" borderId="0" xfId="4" applyNumberFormat="1" applyFont="1" applyFill="1" applyBorder="1" applyAlignment="1" applyProtection="1">
      <alignment horizontal="right"/>
    </xf>
    <xf numFmtId="166" fontId="10" fillId="0" borderId="0" xfId="0" applyNumberFormat="1" applyFont="1" applyAlignment="1"/>
    <xf numFmtId="166" fontId="10" fillId="0" borderId="0" xfId="0" applyNumberFormat="1" applyFont="1" applyBorder="1"/>
    <xf numFmtId="166" fontId="15" fillId="0" borderId="0" xfId="0" applyNumberFormat="1" applyFont="1"/>
    <xf numFmtId="3" fontId="3" fillId="0" borderId="0" xfId="2" applyNumberFormat="1" applyFont="1" applyFill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justify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3" fontId="13" fillId="0" borderId="0" xfId="4" applyNumberFormat="1" applyFont="1" applyFill="1" applyAlignment="1">
      <alignment horizontal="righ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3" fontId="19" fillId="0" borderId="3" xfId="0" applyNumberFormat="1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Border="1" applyAlignment="1">
      <alignment vertical="center" wrapText="1"/>
    </xf>
    <xf numFmtId="3" fontId="23" fillId="0" borderId="0" xfId="0" applyNumberFormat="1" applyFont="1" applyAlignment="1">
      <alignment vertical="center" wrapText="1"/>
    </xf>
    <xf numFmtId="164" fontId="24" fillId="0" borderId="0" xfId="4" applyNumberFormat="1" applyFont="1" applyFill="1" applyBorder="1" applyAlignment="1" applyProtection="1">
      <alignment horizontal="right"/>
    </xf>
    <xf numFmtId="3" fontId="19" fillId="0" borderId="1" xfId="0" applyNumberFormat="1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25" fillId="0" borderId="0" xfId="0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3" fontId="26" fillId="0" borderId="0" xfId="4" applyNumberFormat="1" applyFont="1" applyFill="1" applyAlignment="1">
      <alignment horizontal="right"/>
    </xf>
    <xf numFmtId="164" fontId="27" fillId="0" borderId="0" xfId="4" applyNumberFormat="1" applyFont="1" applyFill="1" applyBorder="1" applyAlignment="1" applyProtection="1">
      <alignment horizontal="right"/>
    </xf>
    <xf numFmtId="3" fontId="26" fillId="0" borderId="0" xfId="4" applyNumberFormat="1" applyFont="1" applyAlignment="1">
      <alignment horizontal="right"/>
    </xf>
    <xf numFmtId="164" fontId="26" fillId="0" borderId="0" xfId="4" applyNumberFormat="1" applyFont="1" applyFill="1" applyBorder="1" applyAlignment="1" applyProtection="1">
      <alignment horizontal="right"/>
    </xf>
    <xf numFmtId="3" fontId="26" fillId="0" borderId="0" xfId="4" applyNumberFormat="1" applyFont="1" applyFill="1" applyBorder="1" applyAlignment="1" applyProtection="1">
      <alignment horizontal="right"/>
    </xf>
    <xf numFmtId="3" fontId="28" fillId="0" borderId="0" xfId="4" applyNumberFormat="1" applyFont="1" applyFill="1" applyAlignment="1">
      <alignment horizontal="right"/>
    </xf>
    <xf numFmtId="164" fontId="26" fillId="0" borderId="2" xfId="4" applyNumberFormat="1" applyFont="1" applyFill="1" applyBorder="1" applyAlignment="1" applyProtection="1">
      <alignment horizontal="right"/>
    </xf>
    <xf numFmtId="165" fontId="25" fillId="0" borderId="3" xfId="6" applyNumberFormat="1" applyFont="1" applyBorder="1" applyAlignment="1">
      <alignment horizontal="right" vertical="center" wrapText="1"/>
    </xf>
    <xf numFmtId="165" fontId="25" fillId="0" borderId="0" xfId="6" applyNumberFormat="1" applyFont="1" applyBorder="1" applyAlignment="1">
      <alignment horizontal="right" vertical="center" wrapText="1"/>
    </xf>
    <xf numFmtId="165" fontId="26" fillId="0" borderId="0" xfId="6" applyNumberFormat="1" applyFont="1" applyAlignment="1">
      <alignment horizontal="right" vertical="center" wrapText="1"/>
    </xf>
    <xf numFmtId="165" fontId="26" fillId="0" borderId="0" xfId="6" applyNumberFormat="1" applyFont="1" applyBorder="1" applyAlignment="1">
      <alignment horizontal="right" vertical="center" wrapText="1"/>
    </xf>
    <xf numFmtId="165" fontId="25" fillId="0" borderId="0" xfId="6" applyNumberFormat="1" applyFont="1" applyAlignment="1">
      <alignment horizontal="right" vertical="center" wrapText="1"/>
    </xf>
    <xf numFmtId="0" fontId="26" fillId="0" borderId="0" xfId="0" applyFont="1"/>
    <xf numFmtId="165" fontId="25" fillId="0" borderId="3" xfId="6" applyNumberFormat="1" applyFont="1" applyBorder="1" applyAlignment="1">
      <alignment horizontal="right" wrapText="1"/>
    </xf>
    <xf numFmtId="164" fontId="29" fillId="0" borderId="0" xfId="4" applyNumberFormat="1" applyFont="1" applyFill="1" applyBorder="1" applyAlignment="1" applyProtection="1">
      <alignment horizontal="right"/>
    </xf>
    <xf numFmtId="164" fontId="25" fillId="0" borderId="2" xfId="4" applyNumberFormat="1" applyFont="1" applyFill="1" applyBorder="1" applyAlignment="1" applyProtection="1">
      <alignment horizontal="right"/>
    </xf>
    <xf numFmtId="164" fontId="25" fillId="0" borderId="3" xfId="4" applyNumberFormat="1" applyFont="1" applyFill="1" applyBorder="1" applyAlignment="1" applyProtection="1">
      <alignment horizontal="right"/>
    </xf>
    <xf numFmtId="164" fontId="28" fillId="0" borderId="0" xfId="4" applyNumberFormat="1" applyFont="1" applyFill="1" applyBorder="1" applyAlignment="1" applyProtection="1">
      <alignment horizontal="right"/>
    </xf>
    <xf numFmtId="165" fontId="25" fillId="0" borderId="0" xfId="6" applyNumberFormat="1" applyFont="1" applyBorder="1" applyAlignment="1">
      <alignment horizontal="right" vertical="center" wrapText="1"/>
    </xf>
    <xf numFmtId="165" fontId="26" fillId="0" borderId="3" xfId="6" applyNumberFormat="1" applyFont="1" applyBorder="1" applyAlignment="1">
      <alignment horizontal="right" vertical="center" wrapText="1"/>
    </xf>
    <xf numFmtId="165" fontId="25" fillId="0" borderId="1" xfId="6" applyNumberFormat="1" applyFont="1" applyBorder="1" applyAlignment="1">
      <alignment horizontal="right" vertical="center" wrapText="1"/>
    </xf>
    <xf numFmtId="0" fontId="3" fillId="0" borderId="0" xfId="0" applyFont="1" applyAlignment="1"/>
    <xf numFmtId="0" fontId="23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" fillId="0" borderId="0" xfId="2" applyFont="1" applyFill="1" applyBorder="1" applyAlignment="1">
      <alignment horizontal="center" wrapText="1"/>
    </xf>
    <xf numFmtId="3" fontId="19" fillId="0" borderId="0" xfId="0" applyNumberFormat="1" applyFont="1" applyBorder="1" applyAlignment="1">
      <alignment vertical="center" wrapText="1"/>
    </xf>
    <xf numFmtId="166" fontId="3" fillId="0" borderId="2" xfId="0" applyNumberFormat="1" applyFont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30" fillId="0" borderId="0" xfId="0" applyFont="1" applyAlignment="1">
      <alignment vertical="center" wrapText="1"/>
    </xf>
    <xf numFmtId="3" fontId="25" fillId="0" borderId="0" xfId="4" applyNumberFormat="1" applyFont="1" applyFill="1" applyAlignment="1">
      <alignment horizontal="right"/>
    </xf>
    <xf numFmtId="164" fontId="31" fillId="0" borderId="0" xfId="4" applyNumberFormat="1" applyFont="1" applyFill="1" applyBorder="1" applyAlignment="1" applyProtection="1">
      <alignment horizontal="right"/>
    </xf>
    <xf numFmtId="164" fontId="28" fillId="0" borderId="2" xfId="4" applyNumberFormat="1" applyFont="1" applyFill="1" applyBorder="1" applyAlignment="1" applyProtection="1">
      <alignment horizontal="right"/>
    </xf>
    <xf numFmtId="164" fontId="7" fillId="0" borderId="3" xfId="4" applyNumberFormat="1" applyFont="1" applyFill="1" applyBorder="1" applyAlignment="1" applyProtection="1"/>
    <xf numFmtId="164" fontId="6" fillId="0" borderId="2" xfId="4" applyNumberFormat="1" applyFont="1" applyFill="1" applyBorder="1" applyAlignment="1" applyProtection="1"/>
    <xf numFmtId="43" fontId="1" fillId="0" borderId="3" xfId="6" applyFont="1" applyFill="1" applyBorder="1" applyAlignment="1" applyProtection="1">
      <alignment wrapText="1"/>
    </xf>
    <xf numFmtId="0" fontId="32" fillId="0" borderId="0" xfId="2" applyFont="1" applyFill="1" applyAlignment="1">
      <alignment wrapText="1"/>
    </xf>
    <xf numFmtId="0" fontId="1" fillId="0" borderId="0" xfId="2" applyFont="1" applyFill="1" applyBorder="1" applyAlignment="1">
      <alignment wrapText="1"/>
    </xf>
    <xf numFmtId="0" fontId="1" fillId="0" borderId="5" xfId="2" applyFont="1" applyFill="1" applyBorder="1" applyAlignment="1">
      <alignment horizontal="center" wrapText="1"/>
    </xf>
    <xf numFmtId="43" fontId="0" fillId="0" borderId="0" xfId="6" applyFont="1"/>
    <xf numFmtId="43" fontId="7" fillId="0" borderId="0" xfId="6" applyFont="1" applyFill="1" applyBorder="1" applyAlignment="1" applyProtection="1"/>
    <xf numFmtId="43" fontId="3" fillId="0" borderId="0" xfId="6" applyFont="1" applyFill="1" applyBorder="1" applyAlignment="1" applyProtection="1"/>
    <xf numFmtId="43" fontId="6" fillId="0" borderId="0" xfId="6" applyFont="1" applyFill="1" applyBorder="1" applyAlignment="1" applyProtection="1"/>
    <xf numFmtId="43" fontId="6" fillId="0" borderId="3" xfId="6" applyFont="1" applyFill="1" applyBorder="1" applyAlignment="1" applyProtection="1"/>
    <xf numFmtId="43" fontId="6" fillId="0" borderId="4" xfId="6" applyFont="1" applyFill="1" applyBorder="1" applyAlignment="1" applyProtection="1"/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5" fontId="25" fillId="0" borderId="0" xfId="6" applyNumberFormat="1" applyFont="1" applyBorder="1" applyAlignment="1">
      <alignment horizontal="right" vertical="center" wrapText="1"/>
    </xf>
    <xf numFmtId="3" fontId="33" fillId="0" borderId="0" xfId="0" applyNumberFormat="1" applyFont="1" applyAlignment="1">
      <alignment horizontal="right"/>
    </xf>
    <xf numFmtId="3" fontId="34" fillId="0" borderId="0" xfId="0" applyNumberFormat="1" applyFont="1" applyAlignment="1">
      <alignment horizontal="right"/>
    </xf>
    <xf numFmtId="3" fontId="35" fillId="0" borderId="0" xfId="0" applyNumberFormat="1" applyFont="1" applyAlignment="1">
      <alignment vertical="center" wrapText="1"/>
    </xf>
    <xf numFmtId="164" fontId="34" fillId="0" borderId="0" xfId="0" applyNumberFormat="1" applyFont="1" applyAlignment="1">
      <alignment horizontal="right"/>
    </xf>
    <xf numFmtId="3" fontId="36" fillId="0" borderId="3" xfId="0" applyNumberFormat="1" applyFont="1" applyBorder="1" applyAlignment="1">
      <alignment vertical="center" wrapText="1"/>
    </xf>
    <xf numFmtId="165" fontId="3" fillId="0" borderId="0" xfId="6" applyNumberFormat="1" applyFont="1" applyFill="1" applyAlignment="1"/>
    <xf numFmtId="165" fontId="7" fillId="0" borderId="2" xfId="4" applyNumberFormat="1" applyFont="1" applyFill="1" applyBorder="1" applyAlignment="1" applyProtection="1"/>
    <xf numFmtId="0" fontId="3" fillId="0" borderId="0" xfId="2" applyFont="1" applyFill="1" applyBorder="1" applyAlignment="1">
      <alignment wrapText="1"/>
    </xf>
    <xf numFmtId="0" fontId="0" fillId="0" borderId="0" xfId="0" applyBorder="1"/>
    <xf numFmtId="0" fontId="3" fillId="0" borderId="0" xfId="2" applyFont="1" applyFill="1" applyBorder="1"/>
    <xf numFmtId="3" fontId="3" fillId="0" borderId="0" xfId="2" applyNumberFormat="1" applyFont="1" applyFill="1" applyBorder="1"/>
    <xf numFmtId="3" fontId="3" fillId="0" borderId="0" xfId="4" applyNumberFormat="1" applyFont="1" applyFill="1" applyBorder="1" applyAlignment="1"/>
    <xf numFmtId="43" fontId="3" fillId="0" borderId="2" xfId="6" applyFont="1" applyFill="1" applyBorder="1" applyAlignment="1" applyProtection="1"/>
    <xf numFmtId="43" fontId="3" fillId="0" borderId="2" xfId="6" applyFont="1" applyFill="1" applyBorder="1" applyAlignment="1"/>
    <xf numFmtId="166" fontId="9" fillId="0" borderId="0" xfId="0" applyNumberFormat="1" applyFont="1" applyAlignment="1">
      <alignment vertical="top" wrapText="1"/>
    </xf>
    <xf numFmtId="166" fontId="7" fillId="0" borderId="2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 vertical="top" wrapText="1"/>
    </xf>
    <xf numFmtId="166" fontId="3" fillId="0" borderId="0" xfId="0" applyNumberFormat="1" applyFont="1" applyAlignment="1">
      <alignment vertical="top" wrapText="1"/>
    </xf>
    <xf numFmtId="166" fontId="3" fillId="0" borderId="2" xfId="0" applyNumberFormat="1" applyFont="1" applyBorder="1" applyAlignment="1">
      <alignment vertical="top" wrapText="1"/>
    </xf>
    <xf numFmtId="166" fontId="3" fillId="0" borderId="0" xfId="0" applyNumberFormat="1" applyFont="1" applyAlignment="1"/>
    <xf numFmtId="166" fontId="3" fillId="0" borderId="2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right"/>
    </xf>
    <xf numFmtId="166" fontId="3" fillId="0" borderId="5" xfId="0" applyNumberFormat="1" applyFont="1" applyBorder="1" applyAlignment="1">
      <alignment vertical="top" wrapText="1"/>
    </xf>
    <xf numFmtId="166" fontId="3" fillId="0" borderId="0" xfId="0" applyNumberFormat="1" applyFont="1" applyAlignment="1">
      <alignment horizontal="right" vertical="top"/>
    </xf>
    <xf numFmtId="166" fontId="3" fillId="0" borderId="0" xfId="0" applyNumberFormat="1" applyFont="1"/>
    <xf numFmtId="0" fontId="9" fillId="0" borderId="0" xfId="0" applyFont="1" applyAlignment="1">
      <alignment vertical="top" wrapText="1"/>
    </xf>
    <xf numFmtId="166" fontId="7" fillId="0" borderId="0" xfId="0" applyNumberFormat="1" applyFont="1" applyAlignment="1">
      <alignment horizontal="right"/>
    </xf>
    <xf numFmtId="4" fontId="3" fillId="0" borderId="1" xfId="0" applyNumberFormat="1" applyFont="1" applyBorder="1"/>
    <xf numFmtId="166" fontId="3" fillId="0" borderId="2" xfId="0" applyNumberFormat="1" applyFont="1" applyBorder="1" applyAlignment="1">
      <alignment horizontal="right" vertical="top"/>
    </xf>
    <xf numFmtId="166" fontId="1" fillId="0" borderId="3" xfId="0" applyNumberFormat="1" applyFont="1" applyBorder="1" applyAlignment="1">
      <alignment horizontal="right" wrapText="1"/>
    </xf>
    <xf numFmtId="166" fontId="3" fillId="0" borderId="0" xfId="0" applyNumberFormat="1" applyFont="1" applyBorder="1" applyAlignment="1">
      <alignment horizontal="right" wrapText="1"/>
    </xf>
    <xf numFmtId="166" fontId="3" fillId="0" borderId="2" xfId="0" applyNumberFormat="1" applyFont="1" applyBorder="1" applyAlignment="1">
      <alignment horizontal="right" vertical="top" wrapText="1"/>
    </xf>
    <xf numFmtId="166" fontId="3" fillId="0" borderId="0" xfId="0" applyNumberFormat="1" applyFont="1" applyAlignment="1">
      <alignment horizontal="right" vertical="top" wrapText="1"/>
    </xf>
    <xf numFmtId="166" fontId="8" fillId="0" borderId="0" xfId="0" applyNumberFormat="1" applyFont="1" applyBorder="1" applyAlignment="1">
      <alignment horizontal="right" wrapText="1"/>
    </xf>
    <xf numFmtId="166" fontId="0" fillId="0" borderId="0" xfId="0" applyNumberFormat="1" applyAlignment="1">
      <alignment horizontal="right"/>
    </xf>
    <xf numFmtId="166" fontId="1" fillId="0" borderId="0" xfId="0" applyNumberFormat="1" applyFont="1" applyBorder="1" applyAlignment="1">
      <alignment horizontal="right" wrapText="1"/>
    </xf>
    <xf numFmtId="166" fontId="1" fillId="0" borderId="0" xfId="0" applyNumberFormat="1" applyFont="1" applyAlignment="1">
      <alignment horizontal="right" wrapText="1"/>
    </xf>
    <xf numFmtId="166" fontId="1" fillId="0" borderId="2" xfId="0" applyNumberFormat="1" applyFont="1" applyBorder="1" applyAlignment="1">
      <alignment horizontal="right" wrapText="1"/>
    </xf>
    <xf numFmtId="166" fontId="3" fillId="0" borderId="5" xfId="0" applyNumberFormat="1" applyFont="1" applyBorder="1" applyAlignment="1">
      <alignment horizontal="right" vertical="top" wrapText="1"/>
    </xf>
    <xf numFmtId="166" fontId="8" fillId="0" borderId="0" xfId="0" applyNumberFormat="1" applyFont="1" applyAlignment="1">
      <alignment horizontal="right" wrapText="1"/>
    </xf>
    <xf numFmtId="166" fontId="3" fillId="0" borderId="0" xfId="0" applyNumberFormat="1" applyFont="1" applyAlignment="1">
      <alignment horizontal="right" wrapText="1"/>
    </xf>
    <xf numFmtId="4" fontId="3" fillId="0" borderId="1" xfId="0" applyNumberFormat="1" applyFont="1" applyBorder="1" applyAlignment="1">
      <alignment horizontal="right"/>
    </xf>
    <xf numFmtId="165" fontId="9" fillId="0" borderId="0" xfId="0" applyNumberFormat="1" applyFont="1" applyAlignment="1">
      <alignment horizontal="right"/>
    </xf>
    <xf numFmtId="3" fontId="37" fillId="0" borderId="0" xfId="0" applyNumberFormat="1" applyFont="1"/>
    <xf numFmtId="43" fontId="9" fillId="0" borderId="0" xfId="6" applyFont="1"/>
    <xf numFmtId="3" fontId="1" fillId="0" borderId="2" xfId="4" applyNumberFormat="1" applyFont="1" applyFill="1" applyBorder="1" applyAlignment="1" applyProtection="1">
      <alignment wrapText="1"/>
    </xf>
    <xf numFmtId="0" fontId="23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Alignment="1">
      <alignment horizontal="center" vertical="justify"/>
    </xf>
    <xf numFmtId="3" fontId="1" fillId="0" borderId="0" xfId="1" applyNumberFormat="1" applyFont="1" applyAlignment="1">
      <alignment horizontal="center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12" fillId="0" borderId="0" xfId="2" applyFont="1" applyFill="1" applyAlignment="1">
      <alignment horizontal="center" vertical="justify" wrapText="1"/>
    </xf>
    <xf numFmtId="0" fontId="12" fillId="0" borderId="0" xfId="2" applyFont="1" applyFill="1" applyAlignment="1">
      <alignment horizontal="center" vertical="justify"/>
    </xf>
    <xf numFmtId="0" fontId="1" fillId="0" borderId="2" xfId="2" applyFont="1" applyFill="1" applyBorder="1" applyAlignment="1">
      <alignment horizontal="center"/>
    </xf>
  </cellXfs>
  <cellStyles count="9">
    <cellStyle name="Debit" xfId="5"/>
    <cellStyle name="Обычный" xfId="0" builtinId="0"/>
    <cellStyle name="Обычный 10 3 2" xfId="8"/>
    <cellStyle name="Обычный 2" xfId="7"/>
    <cellStyle name="Обычный 2 5" xfId="4"/>
    <cellStyle name="Обычный 3 3" xfId="2"/>
    <cellStyle name="Обычный 4 2" xfId="1"/>
    <cellStyle name="Обычный 4 3" xfId="3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usernames" Target="revisions/userNam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revisionHeaders" Target="revisions/revisionHeader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KZHO~1/AppData/Local/Temp/notesF3B52A/Non-financial/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ten001/AppData/Local/Temp/notesF3B52A/Non-financial%20KPIs_SR_v7_17_10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FES"/>
      <sheetName val="Содержание"/>
      <sheetName val="Справочники"/>
      <sheetName val="Prelim Cost"/>
      <sheetName val="Cabre0703"/>
      <sheetName val="ESH.0703"/>
      <sheetName val="LOE0703"/>
      <sheetName val="NEG06-0703"/>
      <sheetName val="WG09-070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F31C785-F3DC-421C-940B-256D545C2775}" diskRevisions="1" revisionId="362" version="13">
  <header guid="{D33E8DC0-45B9-4DE0-8014-1323454C90DB}" dateTime="2019-11-26T17:46:06" maxSheetId="5" userName="Жансая Акпарова-Усумбекова" r:id="rId1">
    <sheetIdMap count="4">
      <sheetId val="1"/>
      <sheetId val="2"/>
      <sheetId val="3"/>
      <sheetId val="4"/>
    </sheetIdMap>
  </header>
  <header guid="{F2EB1C52-6C70-4EF0-832E-3B755EAB6C94}" dateTime="2019-11-26T17:49:12" maxSheetId="5" userName="Жансая Акпарова-Усумбекова" r:id="rId2" minRId="1" maxRId="19">
    <sheetIdMap count="4">
      <sheetId val="1"/>
      <sheetId val="2"/>
      <sheetId val="3"/>
      <sheetId val="4"/>
    </sheetIdMap>
  </header>
  <header guid="{B03AB3A4-B348-4B93-9B85-636FD2155AE7}" dateTime="2019-11-26T17:49:26" maxSheetId="5" userName="Айнур Сандыбаева" r:id="rId3" minRId="20" maxRId="29">
    <sheetIdMap count="4">
      <sheetId val="1"/>
      <sheetId val="2"/>
      <sheetId val="3"/>
      <sheetId val="4"/>
    </sheetIdMap>
  </header>
  <header guid="{6572B9A2-80D0-43BE-AE4E-B9FD1F6C4CD3}" dateTime="2019-11-26T17:51:31" maxSheetId="5" userName="Жансая Акпарова-Усумбекова" r:id="rId4" minRId="33" maxRId="36">
    <sheetIdMap count="4">
      <sheetId val="1"/>
      <sheetId val="2"/>
      <sheetId val="3"/>
      <sheetId val="4"/>
    </sheetIdMap>
  </header>
  <header guid="{9DC1AC31-D3DF-40E7-B6FD-FFD557736842}" dateTime="2019-11-26T18:03:23" maxSheetId="5" userName="Айнур Сандыбаева" r:id="rId5" minRId="37" maxRId="133">
    <sheetIdMap count="4">
      <sheetId val="1"/>
      <sheetId val="2"/>
      <sheetId val="3"/>
      <sheetId val="4"/>
    </sheetIdMap>
  </header>
  <header guid="{F169BC4E-47C3-47DB-8E5F-B3BCAEB67741}" dateTime="2019-11-26T18:03:31" maxSheetId="5" userName="Жансая Акпарова-Усумбекова" r:id="rId6" minRId="137" maxRId="188">
    <sheetIdMap count="4">
      <sheetId val="1"/>
      <sheetId val="2"/>
      <sheetId val="3"/>
      <sheetId val="4"/>
    </sheetIdMap>
  </header>
  <header guid="{8292EF2A-E9DE-491E-95B6-DED6085C4839}" dateTime="2019-11-26T18:11:56" maxSheetId="5" userName="Жансая Акпарова-Усумбекова" r:id="rId7" minRId="189" maxRId="224">
    <sheetIdMap count="4">
      <sheetId val="1"/>
      <sheetId val="2"/>
      <sheetId val="3"/>
      <sheetId val="4"/>
    </sheetIdMap>
  </header>
  <header guid="{CFAA185B-A40F-4502-A98C-2C06BBD63932}" dateTime="2019-11-26T18:12:10" maxSheetId="5" userName="Айнур Сандыбаева" r:id="rId8" minRId="225" maxRId="286">
    <sheetIdMap count="4">
      <sheetId val="1"/>
      <sheetId val="2"/>
      <sheetId val="3"/>
      <sheetId val="4"/>
    </sheetIdMap>
  </header>
  <header guid="{B034E144-7376-490A-A9B5-AFCA5218C86A}" dateTime="2019-11-26T18:12:36" maxSheetId="5" userName="Жансая Акпарова-Усумбекова" r:id="rId9">
    <sheetIdMap count="4">
      <sheetId val="1"/>
      <sheetId val="2"/>
      <sheetId val="3"/>
      <sheetId val="4"/>
    </sheetIdMap>
  </header>
  <header guid="{A3F611C1-19E2-42A6-8A14-8037E77A2FFB}" dateTime="2019-11-26T18:22:32" maxSheetId="5" userName="Айнур Сандыбаева" r:id="rId10" minRId="290" maxRId="352">
    <sheetIdMap count="4">
      <sheetId val="1"/>
      <sheetId val="2"/>
      <sheetId val="3"/>
      <sheetId val="4"/>
    </sheetIdMap>
  </header>
  <header guid="{8D813ADA-8902-444C-B0AB-CCA79BC01332}" dateTime="2019-11-26T18:27:04" maxSheetId="5" userName="Айнур Сандыбаева" r:id="rId11" minRId="353">
    <sheetIdMap count="4">
      <sheetId val="1"/>
      <sheetId val="2"/>
      <sheetId val="3"/>
      <sheetId val="4"/>
    </sheetIdMap>
  </header>
  <header guid="{99AA2A19-EA59-4C6D-92EB-1A7652B556B6}" dateTime="2019-11-27T10:20:09" maxSheetId="5" userName="Айнур Сандыбаева" r:id="rId12" minRId="357">
    <sheetIdMap count="4">
      <sheetId val="1"/>
      <sheetId val="2"/>
      <sheetId val="3"/>
      <sheetId val="4"/>
    </sheetIdMap>
  </header>
  <header guid="{FF31C785-F3DC-421C-940B-256D545C2775}" dateTime="2019-11-27T10:21:12" maxSheetId="5" userName="Айнур Сандыбаева" r:id="rId13" minRId="361" maxRId="362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90" sId="3" ref="A44:XFD44" action="insertRow">
    <undo index="4" exp="area" ref3D="1" dr="$A$44:$XFD$44" dn="Z_14D902C7_0C74_4E82_9668_F05E624464AA_.wvu.Rows" sId="3"/>
  </rrc>
  <rfmt sheetId="3" sqref="A35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36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37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38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39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40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41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42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43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44" start="0" length="0">
    <dxf>
      <font>
        <sz val="11"/>
        <color theme="1"/>
        <name val="Calibri"/>
        <scheme val="minor"/>
      </font>
      <alignment vertical="bottom" wrapText="0" readingOrder="0"/>
    </dxf>
  </rfmt>
  <rfmt sheetId="3" xfDxf="1" sqref="A35" start="0" length="0">
    <dxf>
      <font>
        <sz val="9"/>
        <name val="Arial"/>
        <scheme val="none"/>
      </font>
      <alignment vertical="center" wrapText="1" readingOrder="0"/>
    </dxf>
  </rfmt>
  <rfmt sheetId="3" xfDxf="1" sqref="A36" start="0" length="0">
    <dxf>
      <font>
        <sz val="9"/>
        <name val="Arial"/>
        <scheme val="none"/>
      </font>
      <alignment vertical="center" wrapText="1" readingOrder="0"/>
    </dxf>
  </rfmt>
  <rfmt sheetId="3" xfDxf="1" sqref="A37" start="0" length="0">
    <dxf>
      <font>
        <sz val="9"/>
        <name val="Arial"/>
        <scheme val="none"/>
      </font>
      <alignment vertical="center" wrapText="1" readingOrder="0"/>
    </dxf>
  </rfmt>
  <rfmt sheetId="3" xfDxf="1" sqref="A38" start="0" length="0">
    <dxf>
      <font>
        <sz val="9"/>
        <name val="Arial"/>
        <scheme val="none"/>
      </font>
      <alignment vertical="center" wrapText="1" readingOrder="0"/>
    </dxf>
  </rfmt>
  <rfmt sheetId="3" xfDxf="1" sqref="A39" start="0" length="0">
    <dxf>
      <font>
        <sz val="9"/>
        <name val="Arial"/>
        <scheme val="none"/>
      </font>
      <alignment vertical="center" wrapText="1" readingOrder="0"/>
    </dxf>
  </rfmt>
  <rfmt sheetId="3" xfDxf="1" sqref="A40" start="0" length="0">
    <dxf>
      <font>
        <sz val="9"/>
        <name val="Arial"/>
        <scheme val="none"/>
      </font>
      <alignment vertical="center" wrapText="1" readingOrder="0"/>
    </dxf>
  </rfmt>
  <rfmt sheetId="3" xfDxf="1" sqref="A41" start="0" length="0">
    <dxf>
      <font>
        <sz val="9"/>
        <name val="Arial"/>
        <scheme val="none"/>
      </font>
      <alignment vertical="center" wrapText="1" readingOrder="0"/>
    </dxf>
  </rfmt>
  <rfmt sheetId="3" xfDxf="1" sqref="A42" start="0" length="0">
    <dxf>
      <font>
        <sz val="9"/>
        <name val="Arial"/>
        <scheme val="none"/>
      </font>
      <alignment vertical="center" wrapText="1" readingOrder="0"/>
    </dxf>
  </rfmt>
  <rfmt sheetId="3" xfDxf="1" sqref="A43" start="0" length="0">
    <dxf>
      <font>
        <sz val="9"/>
        <name val="Arial"/>
        <scheme val="none"/>
      </font>
      <alignment vertical="center" wrapText="1" readingOrder="0"/>
    </dxf>
  </rfmt>
  <rfmt sheetId="3" xfDxf="1" sqref="A44" start="0" length="0">
    <dxf>
      <font>
        <sz val="9"/>
        <name val="Arial"/>
        <scheme val="none"/>
      </font>
      <alignment vertical="center" wrapText="1" readingOrder="0"/>
    </dxf>
  </rfmt>
  <rfmt sheetId="3" sqref="B35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B36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B37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B38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B39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B40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B41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B42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B43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B44" start="0" length="0">
    <dxf>
      <font>
        <sz val="11"/>
        <color theme="1"/>
        <name val="Calibri"/>
        <scheme val="minor"/>
      </font>
      <alignment vertical="bottom" wrapText="0" readingOrder="0"/>
    </dxf>
  </rfmt>
  <rfmt sheetId="3" xfDxf="1" sqref="B35" start="0" length="0">
    <dxf>
      <font>
        <sz val="9"/>
        <name val="Arial"/>
        <scheme val="none"/>
      </font>
      <alignment vertical="center" wrapText="1" readingOrder="0"/>
    </dxf>
  </rfmt>
  <rfmt sheetId="3" xfDxf="1" sqref="B36" start="0" length="0">
    <dxf>
      <font>
        <sz val="9"/>
        <name val="Arial"/>
        <scheme val="none"/>
      </font>
      <alignment vertical="center" wrapText="1" readingOrder="0"/>
    </dxf>
  </rfmt>
  <rfmt sheetId="3" xfDxf="1" sqref="B37" start="0" length="0">
    <dxf>
      <font>
        <sz val="9"/>
        <name val="Arial"/>
        <scheme val="none"/>
      </font>
      <alignment vertical="center" wrapText="1" readingOrder="0"/>
    </dxf>
  </rfmt>
  <rfmt sheetId="3" xfDxf="1" sqref="B38" start="0" length="0">
    <dxf>
      <font>
        <sz val="9"/>
        <name val="Arial"/>
        <scheme val="none"/>
      </font>
      <alignment vertical="center" wrapText="1" readingOrder="0"/>
    </dxf>
  </rfmt>
  <rfmt sheetId="3" xfDxf="1" sqref="B39" start="0" length="0">
    <dxf>
      <font>
        <sz val="9"/>
        <name val="Arial"/>
        <scheme val="none"/>
      </font>
      <alignment vertical="center" wrapText="1" readingOrder="0"/>
    </dxf>
  </rfmt>
  <rfmt sheetId="3" xfDxf="1" sqref="B40" start="0" length="0">
    <dxf>
      <font>
        <sz val="9"/>
        <name val="Arial"/>
        <scheme val="none"/>
      </font>
      <alignment vertical="center" wrapText="1" readingOrder="0"/>
    </dxf>
  </rfmt>
  <rfmt sheetId="3" xfDxf="1" sqref="B41" start="0" length="0">
    <dxf>
      <font>
        <sz val="9"/>
        <name val="Arial"/>
        <scheme val="none"/>
      </font>
      <alignment vertical="center" wrapText="1" readingOrder="0"/>
    </dxf>
  </rfmt>
  <rfmt sheetId="3" xfDxf="1" sqref="B42" start="0" length="0">
    <dxf>
      <font>
        <sz val="9"/>
        <name val="Arial"/>
        <scheme val="none"/>
      </font>
      <alignment vertical="center" wrapText="1" readingOrder="0"/>
    </dxf>
  </rfmt>
  <rfmt sheetId="3" xfDxf="1" sqref="B43" start="0" length="0">
    <dxf>
      <font>
        <sz val="9"/>
        <name val="Arial"/>
        <scheme val="none"/>
      </font>
      <alignment vertical="center" wrapText="1" readingOrder="0"/>
    </dxf>
  </rfmt>
  <rfmt sheetId="3" xfDxf="1" sqref="B44" start="0" length="0">
    <dxf>
      <font>
        <sz val="9"/>
        <name val="Arial"/>
        <scheme val="none"/>
      </font>
      <alignment vertical="center" wrapText="1" readingOrder="0"/>
    </dxf>
  </rfmt>
  <rfmt sheetId="3" s="1" sqref="B45" start="0" length="0">
    <dxf>
      <font>
        <b/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  <border outline="0">
        <top style="thin">
          <color indexed="64"/>
        </top>
        <bottom style="thin">
          <color indexed="64"/>
        </bottom>
      </border>
    </dxf>
  </rfmt>
  <rcc rId="291" sId="3" odxf="1" dxf="1">
    <nc r="C45">
      <f>SUM(C36:C43)</f>
    </nc>
    <odxf>
      <font>
        <sz val="13"/>
        <color indexed="8"/>
        <name val="Times New Roman"/>
        <scheme val="none"/>
      </font>
      <border outline="0">
        <top/>
        <bottom/>
      </border>
    </odxf>
    <ndxf>
      <font>
        <sz val="13"/>
        <color theme="1"/>
        <name val="Times New Roman"/>
        <scheme val="none"/>
      </font>
      <border outline="0">
        <top style="thin">
          <color indexed="64"/>
        </top>
        <bottom style="thin">
          <color indexed="64"/>
        </bottom>
      </border>
    </ndxf>
  </rcc>
  <rcc rId="292" sId="3">
    <oc r="B45">
      <v>-638</v>
    </oc>
    <nc r="B45">
      <f>SUM(B35:B44)</f>
    </nc>
  </rcc>
  <rcc rId="293" sId="3" odxf="1" s="1" dxf="1" numFmtId="34">
    <oc r="B35" t="inlineStr">
      <is>
        <t>(432,865,330)</t>
      </is>
    </oc>
    <nc r="B35">
      <v>-432865330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294" sId="3" odxf="1" s="1" dxf="1" numFmtId="34">
    <oc r="B36" t="inlineStr">
      <is>
        <t>339,145,258</t>
      </is>
    </oc>
    <nc r="B36">
      <v>339145258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295" sId="3" odxf="1" s="1" dxf="1" numFmtId="34">
    <oc r="B37" t="inlineStr">
      <is>
        <t>(2,219,725)</t>
      </is>
    </oc>
    <nc r="B37">
      <v>-2219725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296" sId="3" odxf="1" s="1" dxf="1" numFmtId="34">
    <oc r="B38">
      <v>520.22299999999996</v>
    </oc>
    <nc r="B38">
      <v>520223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fmt sheetId="3" s="1" sqref="B39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fmt sheetId="3" s="1" sqref="B40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cc rId="297" sId="3" odxf="1" s="1" dxf="1" numFmtId="34">
    <oc r="B41">
      <v>9.6210000000000004</v>
    </oc>
    <nc r="B41">
      <v>9621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fmt sheetId="3" s="1" sqref="B42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fmt sheetId="3" s="1" sqref="B43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fmt sheetId="3" s="1" sqref="B44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fmt sheetId="3" s="1" sqref="D35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36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37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38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3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4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4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  <border outline="0">
        <bottom/>
      </border>
    </dxf>
  </rfmt>
  <rfmt sheetId="3" s="1" sqref="D42" start="0" length="0">
    <dxf>
      <font>
        <b val="0"/>
        <sz val="11"/>
        <color theme="1"/>
        <name val="Calibri"/>
        <scheme val="minor"/>
      </font>
      <numFmt numFmtId="0" formatCode="General"/>
      <alignment horizontal="general" readingOrder="0"/>
      <border outline="0">
        <top/>
        <bottom/>
      </border>
    </dxf>
  </rfmt>
  <rfmt sheetId="3" s="1" sqref="D43" start="0" length="0">
    <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</dxf>
  </rfmt>
  <rfmt sheetId="3" s="1" sqref="D44" start="0" length="0">
    <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</dxf>
  </rfmt>
  <rfmt sheetId="3" xfDxf="1" sqref="D35" start="0" length="0">
    <dxf>
      <font>
        <sz val="9"/>
        <name val="Arial"/>
        <scheme val="none"/>
      </font>
      <alignment vertical="center" wrapText="1" readingOrder="0"/>
    </dxf>
  </rfmt>
  <rfmt sheetId="3" xfDxf="1" sqref="D36" start="0" length="0">
    <dxf>
      <font>
        <sz val="9"/>
        <name val="Arial"/>
        <scheme val="none"/>
      </font>
      <alignment vertical="center" wrapText="1" readingOrder="0"/>
    </dxf>
  </rfmt>
  <rfmt sheetId="3" xfDxf="1" sqref="D37" start="0" length="0">
    <dxf>
      <font>
        <sz val="9"/>
        <name val="Arial"/>
        <scheme val="none"/>
      </font>
      <alignment vertical="center" wrapText="1" readingOrder="0"/>
    </dxf>
  </rfmt>
  <rfmt sheetId="3" xfDxf="1" sqref="D38" start="0" length="0">
    <dxf>
      <font>
        <sz val="9"/>
        <name val="Arial"/>
        <scheme val="none"/>
      </font>
      <alignment vertical="center" wrapText="1" readingOrder="0"/>
    </dxf>
  </rfmt>
  <rfmt sheetId="3" xfDxf="1" sqref="D39" start="0" length="0">
    <dxf>
      <font>
        <sz val="9"/>
        <name val="Arial"/>
        <scheme val="none"/>
      </font>
      <alignment vertical="center" wrapText="1" readingOrder="0"/>
    </dxf>
  </rfmt>
  <rfmt sheetId="3" xfDxf="1" sqref="D40" start="0" length="0">
    <dxf>
      <font>
        <sz val="9"/>
        <name val="Arial"/>
        <scheme val="none"/>
      </font>
      <alignment vertical="center" wrapText="1" readingOrder="0"/>
    </dxf>
  </rfmt>
  <rfmt sheetId="3" xfDxf="1" sqref="D41" start="0" length="0">
    <dxf>
      <font>
        <sz val="9"/>
        <name val="Arial"/>
        <scheme val="none"/>
      </font>
      <alignment vertical="center" wrapText="1" readingOrder="0"/>
    </dxf>
  </rfmt>
  <rfmt sheetId="3" xfDxf="1" sqref="D42" start="0" length="0">
    <dxf>
      <font>
        <sz val="9"/>
        <name val="Arial"/>
        <scheme val="none"/>
      </font>
      <alignment vertical="center" wrapText="1" readingOrder="0"/>
    </dxf>
  </rfmt>
  <rfmt sheetId="3" xfDxf="1" sqref="D43" start="0" length="0">
    <dxf>
      <font>
        <sz val="9"/>
        <name val="Arial"/>
        <scheme val="none"/>
      </font>
      <alignment vertical="center" wrapText="1" readingOrder="0"/>
    </dxf>
  </rfmt>
  <rfmt sheetId="3" xfDxf="1" sqref="D44" start="0" length="0">
    <dxf>
      <font>
        <sz val="9"/>
        <name val="Arial"/>
        <scheme val="none"/>
      </font>
      <alignment vertical="center" wrapText="1" readingOrder="0"/>
    </dxf>
  </rfmt>
  <rcc rId="298" sId="3" numFmtId="34">
    <nc r="B44">
      <v>-638000</v>
    </nc>
  </rcc>
  <rcc rId="299" sId="3" numFmtId="34">
    <oc r="B40">
      <v>67.849999999999994</v>
    </oc>
    <nc r="B40">
      <v>67850</v>
    </nc>
  </rcc>
  <rcc rId="300" sId="3" odxf="1" s="1" dxf="1" numFmtId="34">
    <oc r="D35">
      <v>-128646452</v>
    </oc>
    <nc r="D35">
      <v>-338480167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301" sId="3" odxf="1" s="1" dxf="1" numFmtId="34">
    <oc r="D36">
      <v>28894850</v>
    </oc>
    <nc r="D36">
      <v>300016749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302" sId="3" odxf="1" s="1" dxf="1" numFmtId="34">
    <oc r="D37">
      <v>-432218</v>
    </oc>
    <nc r="D37">
      <v>-8632260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fmt sheetId="3" s="1" sqref="D38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fmt sheetId="3" s="1" sqref="D39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cc rId="303" sId="3" odxf="1" s="1" dxf="1" numFmtId="34">
    <oc r="D40">
      <v>123726</v>
    </oc>
    <nc r="D40">
      <v>331681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304" sId="3" odxf="1" s="1" dxf="1" numFmtId="34">
    <oc r="D41">
      <v>-493000</v>
    </oc>
    <nc r="D41">
      <v>3990912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305" sId="3" odxf="1" s="1" dxf="1" numFmtId="34">
    <oc r="D42">
      <f>SUM(D35:D41)</f>
    </oc>
    <nc r="D42">
      <v>-13889000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306" sId="3" odxf="1" s="1" dxf="1" numFmtId="34">
    <nc r="D43">
      <v>17692921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fmt sheetId="3" s="1" sqref="D44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cc rId="307" sId="3" numFmtId="34">
    <nc r="D39">
      <v>200000</v>
    </nc>
  </rcc>
  <rcc rId="308" sId="3" numFmtId="34">
    <nc r="D44">
      <v>29200</v>
    </nc>
  </rcc>
  <rcc rId="309" sId="3" numFmtId="34">
    <oc r="D38">
      <v>62436</v>
    </oc>
    <nc r="D38">
      <v>196510</v>
    </nc>
  </rcc>
  <rcc rId="310" sId="3">
    <oc r="D45">
      <f>SUM(D36:D43)</f>
    </oc>
    <nc r="D45">
      <f>SUM(D35:D44)</f>
    </nc>
  </rcc>
  <rfmt sheetId="3" sqref="A35" start="0" length="0">
    <dxf>
      <font>
        <sz val="13"/>
        <name val="Times New Roman"/>
        <scheme val="none"/>
      </font>
    </dxf>
  </rfmt>
  <rfmt sheetId="3" sqref="A36" start="0" length="0">
    <dxf>
      <font>
        <sz val="13"/>
        <name val="Times New Roman"/>
        <scheme val="none"/>
      </font>
    </dxf>
  </rfmt>
  <rfmt sheetId="3" sqref="A37" start="0" length="0">
    <dxf>
      <font>
        <sz val="13"/>
        <name val="Times New Roman"/>
        <scheme val="none"/>
      </font>
    </dxf>
  </rfmt>
  <rfmt sheetId="3" sqref="A38" start="0" length="0">
    <dxf>
      <font>
        <sz val="13"/>
        <name val="Times New Roman"/>
        <scheme val="none"/>
      </font>
    </dxf>
  </rfmt>
  <rfmt sheetId="3" sqref="A39" start="0" length="0">
    <dxf>
      <font>
        <sz val="13"/>
        <name val="Times New Roman"/>
        <scheme val="none"/>
      </font>
    </dxf>
  </rfmt>
  <rfmt sheetId="3" sqref="A40" start="0" length="0">
    <dxf>
      <font>
        <sz val="13"/>
        <name val="Times New Roman"/>
        <scheme val="none"/>
      </font>
    </dxf>
  </rfmt>
  <rfmt sheetId="3" sqref="A41" start="0" length="0">
    <dxf>
      <font>
        <sz val="13"/>
        <name val="Times New Roman"/>
        <scheme val="none"/>
      </font>
    </dxf>
  </rfmt>
  <rfmt sheetId="3" sqref="A42" start="0" length="0">
    <dxf>
      <font>
        <sz val="13"/>
        <name val="Times New Roman"/>
        <scheme val="none"/>
      </font>
    </dxf>
  </rfmt>
  <rfmt sheetId="3" sqref="A43" start="0" length="0">
    <dxf>
      <font>
        <sz val="13"/>
        <name val="Times New Roman"/>
        <scheme val="none"/>
      </font>
    </dxf>
  </rfmt>
  <rcc rId="311" sId="3" odxf="1" dxf="1">
    <nc r="A44" t="inlineStr">
      <is>
        <t>Прочее</t>
      </is>
    </nc>
    <ndxf>
      <font>
        <sz val="13"/>
        <name val="Times New Roman"/>
        <scheme val="none"/>
      </font>
    </ndxf>
  </rcc>
  <rrc rId="312" sId="3" ref="A54:XFD54" action="insertRow"/>
  <rrc rId="313" sId="3" ref="A54:XFD54" action="insertRow"/>
  <rfmt sheetId="3" sqref="A47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48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49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50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51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52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53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54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55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56" start="0" length="0">
    <dxf>
      <font>
        <sz val="11"/>
        <color theme="1"/>
        <name val="Calibri"/>
        <scheme val="minor"/>
      </font>
      <alignment vertical="bottom" wrapText="0" readingOrder="0"/>
    </dxf>
  </rfmt>
  <rfmt sheetId="3" xfDxf="1" sqref="A47" start="0" length="0">
    <dxf>
      <font>
        <sz val="9"/>
        <name val="Arial"/>
        <scheme val="none"/>
      </font>
      <alignment vertical="center" wrapText="1" readingOrder="0"/>
    </dxf>
  </rfmt>
  <rfmt sheetId="3" xfDxf="1" sqref="A48" start="0" length="0">
    <dxf>
      <font>
        <sz val="9"/>
        <name val="Arial"/>
        <scheme val="none"/>
      </font>
      <alignment vertical="center" wrapText="1" readingOrder="0"/>
    </dxf>
  </rfmt>
  <rfmt sheetId="3" xfDxf="1" sqref="A49" start="0" length="0">
    <dxf>
      <font>
        <sz val="9"/>
        <name val="Arial"/>
        <scheme val="none"/>
      </font>
      <alignment vertical="center" wrapText="1" readingOrder="0"/>
    </dxf>
  </rfmt>
  <rfmt sheetId="3" xfDxf="1" sqref="A50" start="0" length="0">
    <dxf>
      <font>
        <sz val="9"/>
        <name val="Arial"/>
        <scheme val="none"/>
      </font>
      <alignment vertical="center" wrapText="1" readingOrder="0"/>
    </dxf>
  </rfmt>
  <rfmt sheetId="3" xfDxf="1" sqref="A51" start="0" length="0">
    <dxf>
      <font>
        <sz val="9"/>
        <name val="Arial"/>
        <scheme val="none"/>
      </font>
      <alignment vertical="center" wrapText="1" readingOrder="0"/>
    </dxf>
  </rfmt>
  <rfmt sheetId="3" xfDxf="1" sqref="A52" start="0" length="0">
    <dxf>
      <font>
        <sz val="9"/>
        <name val="Arial"/>
        <scheme val="none"/>
      </font>
      <alignment vertical="center" wrapText="1" readingOrder="0"/>
    </dxf>
  </rfmt>
  <rfmt sheetId="3" xfDxf="1" sqref="A53" start="0" length="0">
    <dxf>
      <font>
        <sz val="9"/>
        <name val="Arial"/>
        <scheme val="none"/>
      </font>
      <alignment vertical="center" wrapText="1" readingOrder="0"/>
    </dxf>
  </rfmt>
  <rfmt sheetId="3" xfDxf="1" sqref="A54" start="0" length="0">
    <dxf>
      <font>
        <sz val="9"/>
        <name val="Arial"/>
        <scheme val="none"/>
      </font>
      <alignment vertical="center" wrapText="1" readingOrder="0"/>
    </dxf>
  </rfmt>
  <rfmt sheetId="3" xfDxf="1" sqref="A55" start="0" length="0">
    <dxf>
      <font>
        <sz val="9"/>
        <name val="Arial"/>
        <scheme val="none"/>
      </font>
      <alignment vertical="center" wrapText="1" readingOrder="0"/>
    </dxf>
  </rfmt>
  <rfmt sheetId="3" xfDxf="1" sqref="A56" start="0" length="0">
    <dxf>
      <font>
        <sz val="9"/>
        <name val="Arial"/>
        <scheme val="none"/>
      </font>
      <alignment vertical="center" wrapText="1" readingOrder="0"/>
    </dxf>
  </rfmt>
  <rfmt sheetId="3" sqref="A49" start="0" length="0">
    <dxf>
      <font>
        <sz val="13"/>
        <name val="Times New Roman"/>
        <scheme val="none"/>
      </font>
    </dxf>
  </rfmt>
  <rfmt sheetId="3" sqref="A47" start="0" length="0">
    <dxf>
      <font>
        <sz val="13"/>
        <name val="Times New Roman"/>
        <scheme val="none"/>
      </font>
    </dxf>
  </rfmt>
  <rfmt sheetId="3" sqref="A48" start="0" length="0">
    <dxf>
      <font>
        <sz val="13"/>
        <name val="Times New Roman"/>
        <scheme val="none"/>
      </font>
    </dxf>
  </rfmt>
  <rfmt sheetId="3" sqref="A50" start="0" length="0">
    <dxf>
      <font>
        <sz val="13"/>
        <name val="Times New Roman"/>
        <scheme val="none"/>
      </font>
    </dxf>
  </rfmt>
  <rfmt sheetId="3" sqref="A51" start="0" length="0">
    <dxf>
      <font>
        <sz val="13"/>
        <name val="Times New Roman"/>
        <scheme val="none"/>
      </font>
    </dxf>
  </rfmt>
  <rfmt sheetId="3" sqref="A52" start="0" length="0">
    <dxf>
      <font>
        <sz val="13"/>
        <name val="Times New Roman"/>
        <scheme val="none"/>
      </font>
    </dxf>
  </rfmt>
  <rcc rId="314" sId="3" odxf="1" dxf="1">
    <oc r="A53" t="inlineStr">
      <is>
        <t xml:space="preserve">Погашение /выкуп долговых ценных бумаг выпущенных </t>
      </is>
    </oc>
    <nc r="A53" t="inlineStr">
      <is>
        <t>Погашение /выкуп долговых ценных бумаг выпущенных</t>
      </is>
    </nc>
    <ndxf>
      <font>
        <sz val="13"/>
        <name val="Times New Roman"/>
        <scheme val="none"/>
      </font>
    </ndxf>
  </rcc>
  <rcc rId="315" sId="3" odxf="1" dxf="1">
    <nc r="A54" t="inlineStr">
      <is>
        <t>Эмиссия обыкновенных акций</t>
      </is>
    </nc>
    <ndxf>
      <font>
        <sz val="13"/>
        <name val="Times New Roman"/>
        <scheme val="none"/>
      </font>
    </ndxf>
  </rcc>
  <rcc rId="316" sId="3" odxf="1" dxf="1">
    <nc r="A55" t="inlineStr">
      <is>
        <t>Дивиденды и прочие выплаты акционеру</t>
      </is>
    </nc>
    <ndxf>
      <font>
        <sz val="13"/>
        <name val="Times New Roman"/>
        <scheme val="none"/>
      </font>
    </ndxf>
  </rcc>
  <rcc rId="317" sId="3" odxf="1" dxf="1">
    <oc r="A56" t="inlineStr">
      <is>
        <t>Погашение субординированного долга</t>
      </is>
    </oc>
    <nc r="A56" t="inlineStr">
      <is>
        <t>Прочее</t>
      </is>
    </nc>
    <ndxf>
      <font>
        <sz val="13"/>
        <name val="Times New Roman"/>
        <scheme val="none"/>
      </font>
    </ndxf>
  </rcc>
  <rfmt sheetId="3" s="1" sqref="B47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</dxf>
  </rfmt>
  <rfmt sheetId="3" s="1" sqref="B48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4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5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5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52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53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54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55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56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  <border outline="0">
        <bottom/>
      </border>
    </dxf>
  </rfmt>
  <rfmt sheetId="3" xfDxf="1" sqref="B47" start="0" length="0">
    <dxf>
      <font>
        <sz val="9"/>
        <name val="Arial"/>
        <scheme val="none"/>
      </font>
      <alignment vertical="center" wrapText="1" readingOrder="0"/>
    </dxf>
  </rfmt>
  <rfmt sheetId="3" xfDxf="1" sqref="B48" start="0" length="0">
    <dxf>
      <font>
        <sz val="9"/>
        <name val="Arial"/>
        <scheme val="none"/>
      </font>
      <alignment vertical="center" wrapText="1" readingOrder="0"/>
    </dxf>
  </rfmt>
  <rfmt sheetId="3" xfDxf="1" sqref="B49" start="0" length="0">
    <dxf>
      <font>
        <sz val="9"/>
        <name val="Arial"/>
        <scheme val="none"/>
      </font>
      <alignment vertical="center" wrapText="1" readingOrder="0"/>
    </dxf>
  </rfmt>
  <rfmt sheetId="3" xfDxf="1" sqref="B50" start="0" length="0">
    <dxf>
      <font>
        <sz val="9"/>
        <name val="Arial"/>
        <scheme val="none"/>
      </font>
      <alignment horizontal="right" vertical="center" wrapText="1" readingOrder="0"/>
    </dxf>
  </rfmt>
  <rfmt sheetId="3" xfDxf="1" sqref="B51" start="0" length="0">
    <dxf>
      <font>
        <sz val="9"/>
        <name val="Arial"/>
        <scheme val="none"/>
      </font>
      <alignment vertical="center" wrapText="1" readingOrder="0"/>
    </dxf>
  </rfmt>
  <rfmt sheetId="3" xfDxf="1" sqref="B52" start="0" length="0">
    <dxf>
      <font>
        <sz val="9"/>
        <name val="Arial"/>
        <scheme val="none"/>
      </font>
      <alignment vertical="center" wrapText="1" readingOrder="0"/>
    </dxf>
  </rfmt>
  <rfmt sheetId="3" xfDxf="1" sqref="B53" start="0" length="0">
    <dxf>
      <font>
        <sz val="9"/>
        <name val="Arial"/>
        <scheme val="none"/>
      </font>
      <alignment vertical="center" wrapText="1" readingOrder="0"/>
    </dxf>
  </rfmt>
  <rfmt sheetId="3" xfDxf="1" sqref="B54" start="0" length="0">
    <dxf>
      <font>
        <sz val="9"/>
        <name val="Arial"/>
        <scheme val="none"/>
      </font>
      <alignment horizontal="right" vertical="center" wrapText="1" readingOrder="0"/>
    </dxf>
  </rfmt>
  <rfmt sheetId="3" xfDxf="1" sqref="B55" start="0" length="0">
    <dxf>
      <font>
        <sz val="9"/>
        <name val="Arial"/>
        <scheme val="none"/>
      </font>
      <alignment horizontal="right" vertical="center" wrapText="1" readingOrder="0"/>
    </dxf>
  </rfmt>
  <rfmt sheetId="3" xfDxf="1" sqref="B56" start="0" length="0">
    <dxf>
      <font>
        <sz val="9"/>
        <name val="Arial"/>
        <scheme val="none"/>
      </font>
      <alignment horizontal="right" vertical="center" wrapText="1" readingOrder="0"/>
    </dxf>
  </rfmt>
  <rcc rId="318" sId="3" odxf="1" s="1" dxf="1" numFmtId="34">
    <oc r="B47">
      <v>0</v>
    </oc>
    <nc r="B47">
      <v>9036690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319" sId="3" odxf="1" s="1" dxf="1" numFmtId="34">
    <oc r="B48">
      <v>-153958569</v>
    </oc>
    <nc r="B48">
      <v>-265788914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320" sId="3" odxf="1" s="1" dxf="1" numFmtId="34">
    <oc r="B49">
      <v>38419970</v>
    </oc>
    <nc r="B49">
      <v>162724301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321" sId="3" odxf="1" s="1" dxf="1" numFmtId="34">
    <oc r="B50">
      <v>-81644</v>
    </oc>
    <nc r="B50">
      <v>-10472924</v>
    </nc>
    <ndxf>
      <font>
        <sz val="13"/>
        <color theme="1"/>
        <name val="Times New Roman"/>
        <scheme val="none"/>
      </font>
      <numFmt numFmtId="164" formatCode="* #,##0_);* \(#,##0\);&quot;-&quot;??_);@"/>
      <alignment vertical="bottom" wrapText="0" readingOrder="0"/>
    </ndxf>
  </rcc>
  <rcc rId="322" sId="3" odxf="1" s="1" dxf="1">
    <oc r="B51">
      <v>34000000</v>
    </oc>
    <nc r="B51"/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323" sId="3" odxf="1" s="1" dxf="1" numFmtId="34">
    <oc r="B52">
      <v>5751078</v>
    </oc>
    <nc r="B52">
      <v>170664015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fmt sheetId="3" s="1" sqref="B53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cc rId="324" sId="3" odxf="1" s="1" dxf="1" numFmtId="34">
    <nc r="B54">
      <v>61000000</v>
    </nc>
    <ndxf>
      <font>
        <sz val="13"/>
        <color theme="1"/>
        <name val="Times New Roman"/>
        <scheme val="none"/>
      </font>
      <numFmt numFmtId="164" formatCode="* #,##0_);* \(#,##0\);&quot;-&quot;??_);@"/>
      <alignment vertical="bottom" wrapText="0" readingOrder="0"/>
    </ndxf>
  </rcc>
  <rcc rId="325" sId="3" odxf="1" s="1" dxf="1" numFmtId="34">
    <nc r="B55">
      <v>-1485259</v>
    </nc>
    <ndxf>
      <font>
        <sz val="13"/>
        <color theme="1"/>
        <name val="Times New Roman"/>
        <scheme val="none"/>
      </font>
      <numFmt numFmtId="164" formatCode="* #,##0_);* \(#,##0\);&quot;-&quot;??_);@"/>
      <alignment vertical="bottom" wrapText="0" readingOrder="0"/>
    </ndxf>
  </rcc>
  <rfmt sheetId="3" s="1" sqref="B56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vertical="bottom" wrapText="0" readingOrder="0"/>
    </dxf>
  </rfmt>
  <rfmt sheetId="3" sqref="B56" start="0" length="0">
    <dxf>
      <font>
        <sz val="13"/>
        <color theme="1"/>
        <name val="Times New Roman"/>
        <scheme val="none"/>
      </font>
      <border outline="0">
        <bottom style="thin">
          <color indexed="64"/>
        </bottom>
      </border>
    </dxf>
  </rfmt>
  <rcc rId="326" sId="3" numFmtId="34">
    <oc r="B56">
      <v>0</v>
    </oc>
    <nc r="B56">
      <v>158960</v>
    </nc>
  </rcc>
  <rfmt sheetId="3" s="1" sqref="D47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</dxf>
  </rfmt>
  <rfmt sheetId="3" s="1" sqref="D48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4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5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5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52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53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xfDxf="1" sqref="D47" start="0" length="0">
    <dxf>
      <font>
        <sz val="9"/>
        <name val="Arial"/>
        <scheme val="none"/>
      </font>
      <alignment horizontal="right" vertical="center" wrapText="1" readingOrder="0"/>
    </dxf>
  </rfmt>
  <rfmt sheetId="3" xfDxf="1" sqref="D48" start="0" length="0">
    <dxf>
      <font>
        <sz val="9"/>
        <name val="Arial"/>
        <scheme val="none"/>
      </font>
      <alignment horizontal="right" vertical="center" wrapText="1" readingOrder="0"/>
    </dxf>
  </rfmt>
  <rfmt sheetId="3" xfDxf="1" sqref="D49" start="0" length="0">
    <dxf>
      <font>
        <sz val="9"/>
        <name val="Arial"/>
        <scheme val="none"/>
      </font>
      <alignment horizontal="right" vertical="center" wrapText="1" readingOrder="0"/>
    </dxf>
  </rfmt>
  <rfmt sheetId="3" xfDxf="1" sqref="D50" start="0" length="0">
    <dxf>
      <font>
        <sz val="9"/>
        <name val="Arial"/>
        <scheme val="none"/>
      </font>
      <alignment horizontal="right" vertical="center" wrapText="1" readingOrder="0"/>
    </dxf>
  </rfmt>
  <rfmt sheetId="3" xfDxf="1" sqref="D51" start="0" length="0">
    <dxf>
      <font>
        <sz val="9"/>
        <name val="Arial"/>
        <scheme val="none"/>
      </font>
      <alignment horizontal="right" vertical="center" wrapText="1" readingOrder="0"/>
    </dxf>
  </rfmt>
  <rfmt sheetId="3" xfDxf="1" sqref="D52" start="0" length="0">
    <dxf>
      <font>
        <sz val="9"/>
        <name val="Arial"/>
        <scheme val="none"/>
      </font>
      <alignment horizontal="right" vertical="center" wrapText="1" readingOrder="0"/>
    </dxf>
  </rfmt>
  <rfmt sheetId="3" xfDxf="1" sqref="D53" start="0" length="0">
    <dxf>
      <font>
        <sz val="9"/>
        <name val="Arial"/>
        <scheme val="none"/>
      </font>
      <alignment horizontal="right" vertical="center" wrapText="1" readingOrder="0"/>
    </dxf>
  </rfmt>
  <rcc rId="327" sId="3" odxf="1" s="1" dxf="1" numFmtId="34">
    <oc r="D47">
      <v>45462098</v>
    </oc>
    <nc r="D47">
      <v>155309632</v>
    </nc>
    <ndxf>
      <font>
        <sz val="13"/>
        <color theme="1"/>
        <name val="Times New Roman"/>
        <scheme val="none"/>
      </font>
      <numFmt numFmtId="164" formatCode="* #,##0_);* \(#,##0\);&quot;-&quot;??_);@"/>
      <alignment vertical="bottom" wrapText="0" readingOrder="0"/>
    </ndxf>
  </rcc>
  <rcc rId="328" sId="3" odxf="1" s="1" dxf="1" numFmtId="34">
    <oc r="D48">
      <v>-188601947</v>
    </oc>
    <nc r="D48">
      <v>-334220480</v>
    </nc>
    <ndxf>
      <font>
        <sz val="13"/>
        <color theme="1"/>
        <name val="Times New Roman"/>
        <scheme val="none"/>
      </font>
      <numFmt numFmtId="164" formatCode="* #,##0_);* \(#,##0\);&quot;-&quot;??_);@"/>
      <alignment vertical="bottom" wrapText="0" readingOrder="0"/>
    </ndxf>
  </rcc>
  <rcc rId="329" sId="3" odxf="1" s="1" dxf="1" numFmtId="34">
    <oc r="D49">
      <v>27010945</v>
    </oc>
    <nc r="D49">
      <v>72175838</v>
    </nc>
    <ndxf>
      <font>
        <sz val="13"/>
        <color theme="1"/>
        <name val="Times New Roman"/>
        <scheme val="none"/>
      </font>
      <numFmt numFmtId="164" formatCode="* #,##0_);* \(#,##0\);&quot;-&quot;??_);@"/>
      <alignment vertical="bottom" wrapText="0" readingOrder="0"/>
    </ndxf>
  </rcc>
  <rcc rId="330" sId="3" odxf="1" s="1" dxf="1" numFmtId="34">
    <oc r="D50">
      <v>-99143</v>
    </oc>
    <nc r="D50">
      <v>-2169270</v>
    </nc>
    <ndxf>
      <font>
        <sz val="13"/>
        <color theme="1"/>
        <name val="Times New Roman"/>
        <scheme val="none"/>
      </font>
      <numFmt numFmtId="164" formatCode="* #,##0_);* \(#,##0\);&quot;-&quot;??_);@"/>
      <alignment vertical="bottom" wrapText="0" readingOrder="0"/>
    </ndxf>
  </rcc>
  <rfmt sheetId="3" s="1" sqref="D51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vertical="bottom" wrapText="0" readingOrder="0"/>
    </dxf>
  </rfmt>
  <rcc rId="331" sId="3" odxf="1" s="1" dxf="1" numFmtId="34">
    <oc r="D52">
      <v>5999789</v>
    </oc>
    <nc r="D52">
      <v>109667226</v>
    </nc>
    <ndxf>
      <font>
        <sz val="13"/>
        <color theme="1"/>
        <name val="Times New Roman"/>
        <scheme val="none"/>
      </font>
      <numFmt numFmtId="164" formatCode="* #,##0_);* \(#,##0\);&quot;-&quot;??_);@"/>
      <alignment vertical="bottom" wrapText="0" readingOrder="0"/>
    </ndxf>
  </rcc>
  <rcc rId="332" sId="3" odxf="1" s="1" dxf="1" numFmtId="34">
    <oc r="D53">
      <v>0</v>
    </oc>
    <nc r="D53">
      <v>-28567030</v>
    </nc>
    <ndxf>
      <font>
        <sz val="13"/>
        <color theme="1"/>
        <name val="Times New Roman"/>
        <scheme val="none"/>
      </font>
      <numFmt numFmtId="164" formatCode="* #,##0_);* \(#,##0\);&quot;-&quot;??_);@"/>
      <alignment vertical="bottom" wrapText="0" readingOrder="0"/>
    </ndxf>
  </rcc>
  <rcc rId="333" sId="3">
    <oc r="D51">
      <v>0</v>
    </oc>
    <nc r="D51"/>
  </rcc>
  <rfmt sheetId="3" s="1" sqref="B5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6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  <border outline="0">
        <bottom/>
      </border>
    </dxf>
  </rfmt>
  <rfmt sheetId="3" xfDxf="1" sqref="B59" start="0" length="0">
    <dxf>
      <font>
        <sz val="9"/>
        <name val="Arial"/>
        <scheme val="none"/>
      </font>
      <alignment vertical="center" wrapText="1" readingOrder="0"/>
    </dxf>
  </rfmt>
  <rfmt sheetId="3" xfDxf="1" sqref="B60" start="0" length="0">
    <dxf>
      <font>
        <sz val="9"/>
        <name val="Arial"/>
        <scheme val="none"/>
      </font>
      <alignment horizontal="right" vertical="center" wrapText="1" readingOrder="0"/>
    </dxf>
  </rfmt>
  <rcc rId="334" sId="3" odxf="1" s="1" dxf="1" numFmtId="34">
    <oc r="B59">
      <v>-3266714</v>
    </oc>
    <nc r="B59">
      <v>5063348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fmt sheetId="3" s="1" sqref="B60" start="0" length="0">
    <dxf>
      <font>
        <sz val="13"/>
        <color theme="1"/>
        <name val="Times New Roman"/>
        <scheme val="none"/>
      </font>
      <numFmt numFmtId="35" formatCode="_-* #,##0.00\ _₽_-;\-* #,##0.00\ _₽_-;_-* &quot;-&quot;??\ _₽_-;_-@_-"/>
      <alignment vertical="bottom" wrapText="0" readingOrder="0"/>
      <border outline="0">
        <bottom style="thin">
          <color indexed="64"/>
        </bottom>
      </border>
    </dxf>
  </rfmt>
  <rcc rId="335" sId="3" odxf="1" s="1" dxf="1" numFmtId="34">
    <oc r="B60">
      <v>77422</v>
    </oc>
    <nc r="B60">
      <v>733523</v>
    </nc>
    <ndxf>
      <numFmt numFmtId="164" formatCode="* #,##0_);* \(#,##0\);&quot;-&quot;??_);@"/>
      <border outline="0">
        <bottom/>
      </border>
    </ndxf>
  </rcc>
  <rcc rId="336" sId="3">
    <oc r="B61">
      <f>SUM(B59:B60,B57,B42,B32)</f>
    </oc>
    <nc r="B61">
      <f>SUM(B59:B60,B57,B45,B32)</f>
    </nc>
  </rcc>
  <rfmt sheetId="3" sqref="D61" start="0" length="0">
    <dxf>
      <font>
        <sz val="13"/>
        <color theme="1"/>
        <name val="Times New Roman"/>
        <scheme val="none"/>
      </font>
      <numFmt numFmtId="3" formatCode="#,##0"/>
    </dxf>
  </rfmt>
  <rfmt sheetId="3" s="1" sqref="D5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6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  <border outline="0">
        <bottom/>
      </border>
    </dxf>
  </rfmt>
  <rfmt sheetId="3" xfDxf="1" sqref="D59" start="0" length="0">
    <dxf>
      <font>
        <sz val="9"/>
        <name val="Arial"/>
        <scheme val="none"/>
      </font>
      <alignment vertical="center" wrapText="1" readingOrder="0"/>
    </dxf>
  </rfmt>
  <rfmt sheetId="3" xfDxf="1" sqref="D60" start="0" length="0">
    <dxf>
      <font>
        <sz val="9"/>
        <name val="Arial"/>
        <scheme val="none"/>
      </font>
      <alignment vertical="center" wrapText="1" readingOrder="0"/>
    </dxf>
  </rfmt>
  <rcc rId="337" sId="3" odxf="1" s="1" dxf="1" numFmtId="34">
    <oc r="D59">
      <v>-6442773</v>
    </oc>
    <nc r="D59">
      <v>6582967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fmt sheetId="3" s="1" sqref="D60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cc rId="338" sId="3">
    <oc r="D61">
      <f>SUM(D59:D60,D57,D42,D32)</f>
    </oc>
    <nc r="D61">
      <f>SUM(D59:D60,D57,D45,D32)</f>
    </nc>
  </rcc>
  <rcc rId="339" sId="3" numFmtId="34">
    <oc r="D60">
      <v>0</v>
    </oc>
    <nc r="D60">
      <v>-643670</v>
    </nc>
  </rcc>
  <rrc rId="340" sId="3" eol="1" ref="A64:XFD64" action="insertRow"/>
  <rcc rId="341" sId="3" odxf="1" dxf="1">
    <nc r="B64">
      <f>B63-Ф1!C9</f>
    </nc>
    <odxf>
      <numFmt numFmtId="0" formatCode="General"/>
    </odxf>
    <ndxf>
      <numFmt numFmtId="165" formatCode="_-* #,##0\ _₽_-;\-* #,##0\ _₽_-;_-* &quot;-&quot;??\ _₽_-;_-@_-"/>
    </ndxf>
  </rcc>
  <rcc rId="342" sId="1">
    <oc r="B9">
      <v>3</v>
    </oc>
    <nc r="B9">
      <v>4</v>
    </nc>
  </rcc>
  <rcc rId="343" sId="1">
    <oc r="B13">
      <v>4</v>
    </oc>
    <nc r="B13">
      <v>5</v>
    </nc>
  </rcc>
  <rcc rId="344" sId="1">
    <oc r="B14">
      <v>5</v>
    </oc>
    <nc r="B14">
      <v>6</v>
    </nc>
  </rcc>
  <rcc rId="345" sId="1">
    <oc r="B28">
      <v>6</v>
    </oc>
    <nc r="B28">
      <v>7</v>
    </nc>
  </rcc>
  <rcc rId="346" sId="1">
    <oc r="B29">
      <v>7</v>
    </oc>
    <nc r="B29">
      <v>8</v>
    </nc>
  </rcc>
  <rcc rId="347" sId="1">
    <oc r="B31">
      <v>8</v>
    </oc>
    <nc r="B31">
      <v>9</v>
    </nc>
  </rcc>
  <rcc rId="348" sId="1">
    <oc r="B42">
      <v>9</v>
    </oc>
    <nc r="B42">
      <v>10</v>
    </nc>
  </rcc>
  <rcc rId="349" sId="2">
    <oc r="B8">
      <v>10</v>
    </oc>
    <nc r="B8">
      <v>12</v>
    </nc>
  </rcc>
  <rcc rId="350" sId="2">
    <oc r="B9">
      <v>10</v>
    </oc>
    <nc r="B9">
      <v>12</v>
    </nc>
  </rcc>
  <rcc rId="351" sId="1" odxf="1" dxf="1">
    <nc r="C52">
      <f>C51-C25</f>
    </nc>
    <odxf>
      <numFmt numFmtId="0" formatCode="General"/>
    </odxf>
    <ndxf>
      <numFmt numFmtId="3" formatCode="#,##0"/>
    </ndxf>
  </rcc>
  <rcc rId="352" sId="1" odxf="1" dxf="1">
    <nc r="E52">
      <f>E51-E25</f>
    </nc>
    <odxf>
      <numFmt numFmtId="0" formatCode="General"/>
    </odxf>
    <ndxf>
      <numFmt numFmtId="3" formatCode="#,##0"/>
    </ndxf>
  </rcc>
  <rfmt sheetId="1" sqref="C52 E52" start="0" length="2147483647">
    <dxf>
      <font>
        <color theme="0"/>
      </font>
    </dxf>
  </rfmt>
  <rfmt sheetId="1" sqref="C53:E53" start="0" length="2147483647">
    <dxf>
      <font>
        <name val="Times New Roman"/>
        <scheme val="none"/>
      </font>
    </dxf>
  </rfmt>
  <rfmt sheetId="3" sqref="D31" start="0" length="0">
    <dxf>
      <border>
        <left/>
        <right/>
        <top/>
        <bottom style="thin">
          <color indexed="64"/>
        </bottom>
      </border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" sId="4">
    <oc r="L16">
      <f>SUM(J16:K16)</f>
    </oc>
    <nc r="L16">
      <f>SUM(J16:K16)</f>
    </nc>
  </rcc>
  <rcv guid="{98CDFDBC-FB7D-4AFD-8416-0115EF43B138}" action="delete"/>
  <rdn rId="0" localSheetId="3" customView="1" name="Z_98CDFDBC_FB7D_4AFD_8416_0115EF43B138_.wvu.Rows" hidden="1" oldHidden="1">
    <formula>Ф3!$24:$24,Ф3!$28:$29</formula>
    <oldFormula>Ф3!$24:$24,Ф3!$28:$29</oldFormula>
  </rdn>
  <rdn rId="0" localSheetId="4" customView="1" name="Z_98CDFDBC_FB7D_4AFD_8416_0115EF43B138_.wvu.PrintArea" hidden="1" oldHidden="1">
    <formula>Ф4!$B$1:$L$35</formula>
    <oldFormula>Ф4!$B$1:$L$35</oldFormula>
  </rdn>
  <rdn rId="0" localSheetId="4" customView="1" name="Z_98CDFDBC_FB7D_4AFD_8416_0115EF43B138_.wvu.PrintTitles" hidden="1" oldHidden="1">
    <formula>Ф4!$6:$6</formula>
    <oldFormula>Ф4!$6:$6</oldFormula>
  </rdn>
  <rcv guid="{98CDFDBC-FB7D-4AFD-8416-0115EF43B138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" sId="1">
    <oc r="E6" t="inlineStr">
      <is>
        <t>30 сентября 2019 г.</t>
      </is>
    </oc>
    <nc r="E6" t="inlineStr">
      <is>
        <t>31 декабря 2018 г.</t>
      </is>
    </nc>
  </rcc>
  <rcv guid="{98CDFDBC-FB7D-4AFD-8416-0115EF43B138}" action="delete"/>
  <rdn rId="0" localSheetId="3" customView="1" name="Z_98CDFDBC_FB7D_4AFD_8416_0115EF43B138_.wvu.Rows" hidden="1" oldHidden="1">
    <formula>Ф3!$24:$24,Ф3!$28:$29</formula>
    <oldFormula>Ф3!$24:$24,Ф3!$28:$29</oldFormula>
  </rdn>
  <rdn rId="0" localSheetId="4" customView="1" name="Z_98CDFDBC_FB7D_4AFD_8416_0115EF43B138_.wvu.PrintArea" hidden="1" oldHidden="1">
    <formula>Ф4!$B$1:$L$35</formula>
    <oldFormula>Ф4!$B$1:$L$35</oldFormula>
  </rdn>
  <rdn rId="0" localSheetId="4" customView="1" name="Z_98CDFDBC_FB7D_4AFD_8416_0115EF43B138_.wvu.PrintTitles" hidden="1" oldHidden="1">
    <formula>Ф4!$6:$6</formula>
    <oldFormula>Ф4!$6:$6</oldFormula>
  </rdn>
  <rcv guid="{98CDFDBC-FB7D-4AFD-8416-0115EF43B138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1" sId="3">
    <oc r="D6" t="inlineStr">
      <is>
        <t>За девять месяцев, закончившиеся
30 сентября 2019 г.</t>
      </is>
    </oc>
    <nc r="D6" t="inlineStr">
      <is>
        <t>За девять месяцев, закончившиеся
30 сентября 2018 г.</t>
      </is>
    </nc>
  </rcc>
  <rcc rId="362" sId="4">
    <oc r="B16" t="inlineStr">
      <is>
        <t>Остаток на 30 сентября 2019 года</t>
      </is>
    </oc>
    <nc r="B16" t="inlineStr">
      <is>
        <t>Остаток на 30 сентября 2018 года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="1" sqref="E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1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1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12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13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14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15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16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17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18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1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2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2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22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23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24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xfDxf="1" sqref="E9" start="0" length="0">
    <dxf>
      <font>
        <sz val="8.5"/>
        <name val="Arial"/>
        <scheme val="none"/>
      </font>
      <alignment vertical="center" wrapText="1" readingOrder="0"/>
    </dxf>
  </rfmt>
  <rfmt sheetId="1" xfDxf="1" sqref="E10" start="0" length="0">
    <dxf>
      <font>
        <sz val="8.5"/>
        <name val="Arial"/>
        <scheme val="none"/>
      </font>
      <alignment vertical="center" wrapText="1" readingOrder="0"/>
    </dxf>
  </rfmt>
  <rfmt sheetId="1" xfDxf="1" sqref="E11" start="0" length="0">
    <dxf>
      <font>
        <sz val="8.5"/>
        <name val="Arial"/>
        <scheme val="none"/>
      </font>
      <alignment vertical="center" wrapText="1" readingOrder="0"/>
    </dxf>
  </rfmt>
  <rfmt sheetId="1" xfDxf="1" sqref="E12" start="0" length="0">
    <dxf>
      <font>
        <sz val="8.5"/>
        <name val="Arial"/>
        <scheme val="none"/>
      </font>
      <alignment vertical="center" wrapText="1" readingOrder="0"/>
    </dxf>
  </rfmt>
  <rfmt sheetId="1" xfDxf="1" sqref="E13" start="0" length="0">
    <dxf>
      <font>
        <sz val="8.5"/>
        <name val="Arial"/>
        <scheme val="none"/>
      </font>
      <alignment vertical="center" wrapText="1" readingOrder="0"/>
    </dxf>
  </rfmt>
  <rfmt sheetId="1" xfDxf="1" sqref="E14" start="0" length="0">
    <dxf>
      <font>
        <sz val="8.5"/>
        <name val="Arial"/>
        <scheme val="none"/>
      </font>
      <alignment vertical="center" wrapText="1" readingOrder="0"/>
    </dxf>
  </rfmt>
  <rfmt sheetId="1" xfDxf="1" sqref="E15" start="0" length="0">
    <dxf>
      <font>
        <sz val="8.5"/>
        <name val="Arial"/>
        <scheme val="none"/>
      </font>
      <alignment vertical="center" wrapText="1" readingOrder="0"/>
    </dxf>
  </rfmt>
  <rfmt sheetId="1" xfDxf="1" sqref="E16" start="0" length="0">
    <dxf>
      <font>
        <sz val="8.5"/>
        <name val="Arial"/>
        <scheme val="none"/>
      </font>
      <alignment vertical="center" wrapText="1" readingOrder="0"/>
    </dxf>
  </rfmt>
  <rfmt sheetId="1" xfDxf="1" sqref="E17" start="0" length="0">
    <dxf>
      <font>
        <sz val="8.5"/>
        <name val="Arial"/>
        <scheme val="none"/>
      </font>
      <alignment vertical="center" wrapText="1" readingOrder="0"/>
    </dxf>
  </rfmt>
  <rfmt sheetId="1" xfDxf="1" sqref="E18" start="0" length="0">
    <dxf>
      <font>
        <sz val="8.5"/>
        <name val="Arial"/>
        <scheme val="none"/>
      </font>
      <alignment vertical="center" wrapText="1" readingOrder="0"/>
    </dxf>
  </rfmt>
  <rfmt sheetId="1" xfDxf="1" sqref="E19" start="0" length="0">
    <dxf>
      <font>
        <sz val="8.5"/>
        <name val="Arial"/>
        <scheme val="none"/>
      </font>
      <alignment vertical="center" wrapText="1" readingOrder="0"/>
    </dxf>
  </rfmt>
  <rfmt sheetId="1" xfDxf="1" sqref="E20" start="0" length="0">
    <dxf>
      <font>
        <sz val="8.5"/>
        <name val="Arial"/>
        <scheme val="none"/>
      </font>
      <alignment vertical="center" wrapText="1" readingOrder="0"/>
    </dxf>
  </rfmt>
  <rfmt sheetId="1" xfDxf="1" sqref="E21" start="0" length="0">
    <dxf>
      <font>
        <sz val="8.5"/>
        <name val="Arial"/>
        <scheme val="none"/>
      </font>
      <alignment vertical="center" wrapText="1" readingOrder="0"/>
    </dxf>
  </rfmt>
  <rfmt sheetId="1" xfDxf="1" sqref="E22" start="0" length="0">
    <dxf>
      <font>
        <sz val="8.5"/>
        <name val="Arial"/>
        <scheme val="none"/>
      </font>
      <alignment vertical="center" wrapText="1" readingOrder="0"/>
    </dxf>
  </rfmt>
  <rfmt sheetId="1" xfDxf="1" sqref="E23" start="0" length="0">
    <dxf>
      <font>
        <sz val="8.5"/>
        <name val="Arial"/>
        <scheme val="none"/>
      </font>
      <alignment vertical="center" wrapText="1" readingOrder="0"/>
    </dxf>
  </rfmt>
  <rfmt sheetId="1" xfDxf="1" sqref="E24" start="0" length="0">
    <dxf>
      <font>
        <sz val="8.5"/>
        <name val="Arial"/>
        <scheme val="none"/>
      </font>
      <alignment vertical="center" wrapText="1" readingOrder="0"/>
    </dxf>
  </rfmt>
  <rfmt sheetId="1" s="1" sqref="E9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10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11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12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13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14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15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16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17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18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19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20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21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22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23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24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C28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C2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C3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C3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C32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C33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C34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C35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C36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C37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C38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xfDxf="1" sqref="C28" start="0" length="0">
    <dxf>
      <font>
        <sz val="8.5"/>
        <name val="Arial"/>
        <scheme val="none"/>
      </font>
      <alignment vertical="center" wrapText="1" readingOrder="0"/>
    </dxf>
  </rfmt>
  <rfmt sheetId="1" xfDxf="1" sqref="C29" start="0" length="0">
    <dxf>
      <font>
        <sz val="8.5"/>
        <name val="Arial"/>
        <scheme val="none"/>
      </font>
      <alignment vertical="center" wrapText="1" readingOrder="0"/>
    </dxf>
  </rfmt>
  <rfmt sheetId="1" xfDxf="1" sqref="C30" start="0" length="0">
    <dxf>
      <font>
        <sz val="8.5"/>
        <name val="Arial"/>
        <scheme val="none"/>
      </font>
      <alignment vertical="center" wrapText="1" readingOrder="0"/>
    </dxf>
  </rfmt>
  <rfmt sheetId="1" xfDxf="1" sqref="C31" start="0" length="0">
    <dxf>
      <font>
        <sz val="8.5"/>
        <name val="Arial"/>
        <scheme val="none"/>
      </font>
      <alignment vertical="center" wrapText="1" readingOrder="0"/>
    </dxf>
  </rfmt>
  <rfmt sheetId="1" xfDxf="1" sqref="C32" start="0" length="0">
    <dxf>
      <font>
        <sz val="8.5"/>
        <name val="Arial"/>
        <scheme val="none"/>
      </font>
      <alignment vertical="center" wrapText="1" readingOrder="0"/>
    </dxf>
  </rfmt>
  <rfmt sheetId="1" xfDxf="1" sqref="C33" start="0" length="0">
    <dxf>
      <font>
        <sz val="8.5"/>
        <name val="Arial"/>
        <scheme val="none"/>
      </font>
      <alignment vertical="center" wrapText="1" readingOrder="0"/>
    </dxf>
  </rfmt>
  <rfmt sheetId="1" xfDxf="1" sqref="C34" start="0" length="0">
    <dxf>
      <font>
        <sz val="8.5"/>
        <name val="Arial"/>
        <scheme val="none"/>
      </font>
      <alignment vertical="center" wrapText="1" readingOrder="0"/>
    </dxf>
  </rfmt>
  <rfmt sheetId="1" xfDxf="1" sqref="C35" start="0" length="0">
    <dxf>
      <font>
        <sz val="8.5"/>
        <name val="Arial"/>
        <scheme val="none"/>
      </font>
      <alignment vertical="center" wrapText="1" readingOrder="0"/>
    </dxf>
  </rfmt>
  <rfmt sheetId="1" xfDxf="1" sqref="C36" start="0" length="0">
    <dxf>
      <font>
        <sz val="8.5"/>
        <name val="Arial"/>
        <scheme val="none"/>
      </font>
      <alignment vertical="center" wrapText="1" readingOrder="0"/>
    </dxf>
  </rfmt>
  <rfmt sheetId="1" xfDxf="1" sqref="C37" start="0" length="0">
    <dxf>
      <font>
        <sz val="8.5"/>
        <name val="Arial"/>
        <scheme val="none"/>
      </font>
      <alignment vertical="center" wrapText="1" readingOrder="0"/>
    </dxf>
  </rfmt>
  <rfmt sheetId="1" xfDxf="1" sqref="C38" start="0" length="0">
    <dxf>
      <font>
        <sz val="8.5"/>
        <name val="Arial"/>
        <scheme val="none"/>
      </font>
      <alignment vertical="center" wrapText="1" readingOrder="0"/>
    </dxf>
  </rfmt>
  <rfmt sheetId="1" s="1" sqref="C28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C29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C30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C31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C32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C33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C34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C35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C36" start="0" length="0">
    <dxf>
      <font>
        <sz val="14"/>
        <color indexed="8"/>
        <name val="Times New Roman"/>
        <scheme val="none"/>
      </font>
      <numFmt numFmtId="3" formatCode="#,##0"/>
      <alignment horizontal="right" vertical="bottom" wrapText="0" readingOrder="0"/>
    </dxf>
  </rfmt>
  <rfmt sheetId="1" s="1" sqref="C37" start="0" length="0">
    <dxf>
      <font>
        <sz val="14"/>
        <color indexed="8"/>
        <name val="Times New Roman"/>
        <scheme val="none"/>
      </font>
      <numFmt numFmtId="3" formatCode="#,##0"/>
      <alignment horizontal="right" vertical="bottom" wrapText="0" readingOrder="0"/>
    </dxf>
  </rfmt>
  <rfmt sheetId="1" s="1" sqref="C38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28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2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3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3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32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33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34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35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36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37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E38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xfDxf="1" sqref="E28" start="0" length="0">
    <dxf>
      <font>
        <sz val="8.5"/>
        <name val="Arial"/>
        <scheme val="none"/>
      </font>
      <alignment vertical="center" wrapText="1" readingOrder="0"/>
    </dxf>
  </rfmt>
  <rfmt sheetId="1" xfDxf="1" sqref="E29" start="0" length="0">
    <dxf>
      <font>
        <sz val="8.5"/>
        <name val="Arial"/>
        <scheme val="none"/>
      </font>
      <alignment vertical="center" wrapText="1" readingOrder="0"/>
    </dxf>
  </rfmt>
  <rfmt sheetId="1" xfDxf="1" sqref="E30" start="0" length="0">
    <dxf>
      <font>
        <sz val="8.5"/>
        <name val="Arial"/>
        <scheme val="none"/>
      </font>
      <alignment vertical="center" wrapText="1" readingOrder="0"/>
    </dxf>
  </rfmt>
  <rfmt sheetId="1" xfDxf="1" sqref="E31" start="0" length="0">
    <dxf>
      <font>
        <sz val="8.5"/>
        <name val="Arial"/>
        <scheme val="none"/>
      </font>
      <alignment vertical="center" wrapText="1" readingOrder="0"/>
    </dxf>
  </rfmt>
  <rfmt sheetId="1" xfDxf="1" sqref="E32" start="0" length="0">
    <dxf>
      <font>
        <sz val="8.5"/>
        <name val="Arial"/>
        <scheme val="none"/>
      </font>
      <alignment vertical="center" wrapText="1" readingOrder="0"/>
    </dxf>
  </rfmt>
  <rfmt sheetId="1" xfDxf="1" sqref="E33" start="0" length="0">
    <dxf>
      <font>
        <sz val="8.5"/>
        <name val="Arial"/>
        <scheme val="none"/>
      </font>
      <alignment vertical="center" wrapText="1" readingOrder="0"/>
    </dxf>
  </rfmt>
  <rfmt sheetId="1" xfDxf="1" sqref="E34" start="0" length="0">
    <dxf>
      <font>
        <sz val="8.5"/>
        <name val="Arial"/>
        <scheme val="none"/>
      </font>
      <alignment vertical="center" wrapText="1" readingOrder="0"/>
    </dxf>
  </rfmt>
  <rfmt sheetId="1" xfDxf="1" sqref="E35" start="0" length="0">
    <dxf>
      <font>
        <sz val="8.5"/>
        <name val="Arial"/>
        <scheme val="none"/>
      </font>
      <alignment vertical="center" wrapText="1" readingOrder="0"/>
    </dxf>
  </rfmt>
  <rfmt sheetId="1" xfDxf="1" sqref="E36" start="0" length="0">
    <dxf>
      <font>
        <sz val="8.5"/>
        <name val="Arial"/>
        <scheme val="none"/>
      </font>
      <alignment vertical="center" wrapText="1" readingOrder="0"/>
    </dxf>
  </rfmt>
  <rfmt sheetId="1" xfDxf="1" sqref="E37" start="0" length="0">
    <dxf>
      <font>
        <sz val="8.5"/>
        <name val="Arial"/>
        <scheme val="none"/>
      </font>
      <alignment vertical="center" wrapText="1" readingOrder="0"/>
    </dxf>
  </rfmt>
  <rfmt sheetId="1" xfDxf="1" sqref="E38" start="0" length="0">
    <dxf>
      <font>
        <sz val="8.5"/>
        <name val="Arial"/>
        <scheme val="none"/>
      </font>
      <alignment vertical="center" wrapText="1" readingOrder="0"/>
    </dxf>
  </rfmt>
  <rfmt sheetId="1" s="1" sqref="E28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29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30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31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32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33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34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35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E36" start="0" length="0">
    <dxf>
      <font>
        <sz val="14"/>
        <color indexed="8"/>
        <name val="Times New Roman"/>
        <scheme val="none"/>
      </font>
      <numFmt numFmtId="3" formatCode="#,##0"/>
      <alignment horizontal="right" vertical="bottom" wrapText="0" readingOrder="0"/>
    </dxf>
  </rfmt>
  <rfmt sheetId="1" s="1" sqref="E37" start="0" length="0">
    <dxf>
      <font>
        <sz val="14"/>
        <color indexed="8"/>
        <name val="Times New Roman"/>
        <scheme val="none"/>
      </font>
      <numFmt numFmtId="3" formatCode="#,##0"/>
      <alignment horizontal="right" vertical="bottom" wrapText="0" readingOrder="0"/>
    </dxf>
  </rfmt>
  <rfmt sheetId="1" s="1" sqref="E38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cc rId="1" sId="1" numFmtId="4">
    <oc r="C28">
      <v>708454909</v>
    </oc>
    <nc r="C28">
      <v>746870533</v>
    </nc>
  </rcc>
  <rcc rId="2" sId="1" numFmtId="4">
    <oc r="C29">
      <v>1452851211</v>
    </oc>
    <nc r="C29">
      <v>1644530610</v>
    </nc>
  </rcc>
  <rcc rId="3" sId="1" numFmtId="4">
    <oc r="C30">
      <v>6177906</v>
    </oc>
    <nc r="C30">
      <v>6399050</v>
    </nc>
  </rcc>
  <rcc rId="4" sId="1" numFmtId="4">
    <oc r="C31">
      <v>674276715</v>
    </oc>
    <nc r="C31">
      <v>581003950</v>
    </nc>
  </rcc>
  <rcc rId="5" sId="1" numFmtId="4">
    <oc r="C32">
      <v>228223570</v>
    </oc>
    <nc r="C32">
      <v>317421715</v>
    </nc>
  </rcc>
  <rcc rId="6" sId="1" numFmtId="4">
    <oc r="C33">
      <v>1119</v>
    </oc>
    <nc r="C33">
      <v>3273</v>
    </nc>
  </rcc>
  <rcc rId="7" sId="1" numFmtId="4">
    <oc r="C34">
      <v>24645568</v>
    </oc>
    <nc r="C34">
      <v>23354402</v>
    </nc>
  </rcc>
  <rcc rId="8" sId="1" numFmtId="4">
    <oc r="C35">
      <v>4666095</v>
    </oc>
    <nc r="C35">
      <v>7007253</v>
    </nc>
  </rcc>
  <rcc rId="9" sId="1" numFmtId="4">
    <oc r="C36">
      <v>99352</v>
    </oc>
    <nc r="C36">
      <v>2064</v>
    </nc>
  </rcc>
  <rcc rId="10" sId="1" numFmtId="4">
    <oc r="C37">
      <v>67801359</v>
    </oc>
    <nc r="C37">
      <v>62682129</v>
    </nc>
  </rcc>
  <rcc rId="11" sId="1" numFmtId="4">
    <oc r="C38">
      <v>441652098</v>
    </oc>
    <nc r="C38">
      <v>433898550</v>
    </nc>
  </rcc>
  <rfmt sheetId="1" sqref="C42" start="0" length="0">
    <dxf>
      <font>
        <sz val="11"/>
        <color theme="1"/>
        <name val="Calibri"/>
        <scheme val="minor"/>
      </font>
      <numFmt numFmtId="0" formatCode="General"/>
      <alignment vertical="bottom" wrapText="0" readingOrder="0"/>
    </dxf>
  </rfmt>
  <rfmt sheetId="1" s="1" sqref="C43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C44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C45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C46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s="1" sqref="C47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1" xfDxf="1" sqref="C42" start="0" length="0">
    <dxf>
      <font>
        <sz val="8.5"/>
        <name val="Arial"/>
        <scheme val="none"/>
      </font>
      <alignment vertical="center" wrapText="1" readingOrder="0"/>
    </dxf>
  </rfmt>
  <rfmt sheetId="1" xfDxf="1" sqref="C43" start="0" length="0">
    <dxf>
      <font>
        <sz val="8.5"/>
        <name val="Arial"/>
        <scheme val="none"/>
      </font>
      <alignment vertical="center" wrapText="1" readingOrder="0"/>
    </dxf>
  </rfmt>
  <rfmt sheetId="1" xfDxf="1" sqref="C44" start="0" length="0">
    <dxf>
      <font>
        <sz val="8.5"/>
        <name val="Arial"/>
        <scheme val="none"/>
      </font>
      <alignment vertical="center" wrapText="1" readingOrder="0"/>
    </dxf>
  </rfmt>
  <rfmt sheetId="1" xfDxf="1" sqref="C45" start="0" length="0">
    <dxf>
      <font>
        <sz val="8.5"/>
        <name val="Arial"/>
        <scheme val="none"/>
      </font>
      <alignment vertical="center" wrapText="1" readingOrder="0"/>
    </dxf>
  </rfmt>
  <rfmt sheetId="1" xfDxf="1" sqref="C46" start="0" length="0">
    <dxf>
      <font>
        <sz val="8.5"/>
        <name val="Arial"/>
        <scheme val="none"/>
      </font>
      <alignment vertical="center" wrapText="1" readingOrder="0"/>
    </dxf>
  </rfmt>
  <rfmt sheetId="1" xfDxf="1" sqref="C47" start="0" length="0">
    <dxf>
      <font>
        <sz val="8.5"/>
        <name val="Arial"/>
        <scheme val="none"/>
      </font>
      <alignment vertical="center" wrapText="1" readingOrder="0"/>
    </dxf>
  </rfmt>
  <rfmt sheetId="1" sqref="C42" start="0" length="0">
    <dxf>
      <font>
        <sz val="14"/>
        <name val="Times New Roman"/>
        <scheme val="none"/>
      </font>
      <numFmt numFmtId="3" formatCode="#,##0"/>
    </dxf>
  </rfmt>
  <rfmt sheetId="1" s="1" sqref="C43" start="0" length="0">
    <dxf>
      <font>
        <sz val="14"/>
        <color indexed="8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fmt sheetId="1" s="1" sqref="C44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C45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C46" start="0" length="0">
    <dxf>
      <font>
        <sz val="14"/>
        <color auto="1"/>
        <name val="Times New Roman"/>
        <scheme val="none"/>
      </font>
      <numFmt numFmtId="3" formatCode="#,##0"/>
      <alignment horizontal="right" vertical="bottom" wrapText="0" readingOrder="0"/>
    </dxf>
  </rfmt>
  <rfmt sheetId="1" s="1" sqref="C47" start="0" length="0">
    <dxf>
      <font>
        <sz val="14"/>
        <color indexed="8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cc rId="12" sId="1" numFmtId="4">
    <oc r="C42">
      <v>880218712</v>
    </oc>
    <nc r="C42">
      <v>907218712</v>
    </nc>
  </rcc>
  <rcc rId="13" sId="1" numFmtId="34">
    <oc r="C43">
      <v>-7462156</v>
    </oc>
    <nc r="C43">
      <v>-8081764</v>
    </nc>
  </rcc>
  <rcc rId="14" sId="1" numFmtId="4">
    <oc r="C44">
      <v>3718965</v>
    </oc>
    <nc r="C44">
      <v>3834966</v>
    </nc>
  </rcc>
  <rcc rId="15" sId="1" numFmtId="4">
    <oc r="C45">
      <v>151380330</v>
    </oc>
    <nc r="C45">
      <v>151380331</v>
    </nc>
  </rcc>
  <rcc rId="16" sId="1" numFmtId="4">
    <oc r="C46">
      <v>7633357</v>
    </oc>
    <nc r="C46">
      <v>10058262</v>
    </nc>
  </rcc>
  <rcc rId="17" sId="1" numFmtId="34">
    <oc r="C47">
      <v>110147962</v>
    </oc>
    <nc r="C47">
      <v>128898483</v>
    </nc>
  </rcc>
  <rfmt sheetId="1" sqref="C49" start="0" length="0">
    <dxf>
      <font>
        <b val="0"/>
        <sz val="11"/>
        <color theme="1"/>
        <name val="Calibri"/>
        <scheme val="minor"/>
      </font>
      <numFmt numFmtId="0" formatCode="General"/>
      <alignment vertical="bottom" wrapText="0" readingOrder="0"/>
      <border outline="0">
        <top/>
        <bottom/>
      </border>
    </dxf>
  </rfmt>
  <rfmt sheetId="1" xfDxf="1" sqref="C49" start="0" length="0">
    <dxf>
      <font>
        <b/>
        <sz val="8.5"/>
        <name val="Arial"/>
        <scheme val="none"/>
      </font>
    </dxf>
  </rfmt>
  <rfmt sheetId="1" sqref="C49" start="0" length="0">
    <dxf>
      <font>
        <sz val="14"/>
        <name val="Times New Roman"/>
        <scheme val="none"/>
      </font>
      <numFmt numFmtId="3" formatCode="#,##0"/>
      <alignment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1" sqref="C49">
    <dxf>
      <numFmt numFmtId="171" formatCode="#,##0.0"/>
    </dxf>
  </rfmt>
  <rfmt sheetId="1" sqref="C49">
    <dxf>
      <numFmt numFmtId="4" formatCode="#,##0.00"/>
    </dxf>
  </rfmt>
  <rfmt sheetId="1" sqref="C49">
    <dxf>
      <numFmt numFmtId="172" formatCode="#,##0.000"/>
    </dxf>
  </rfmt>
  <rcc rId="18" sId="1" numFmtId="4">
    <oc r="C49">
      <v>68196</v>
    </oc>
    <nc r="C49">
      <v>102479</v>
    </nc>
  </rcc>
  <rfmt sheetId="1" sqref="C49">
    <dxf>
      <numFmt numFmtId="4" formatCode="#,##0.00"/>
    </dxf>
  </rfmt>
  <rfmt sheetId="1" sqref="C49">
    <dxf>
      <numFmt numFmtId="171" formatCode="#,##0.0"/>
    </dxf>
  </rfmt>
  <rfmt sheetId="1" sqref="C49">
    <dxf>
      <numFmt numFmtId="3" formatCode="#,##0"/>
    </dxf>
  </rfmt>
  <rcc rId="19" sId="1" numFmtId="34">
    <oc r="C53">
      <v>1296.67</v>
    </oc>
    <nc r="C53">
      <v>1310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" sId="4">
    <oc r="B3" t="inlineStr">
      <is>
        <t xml:space="preserve"> АО "Национальный управляющий холдинг "Байтерек" по состоянию на 31 марта 2019 года</t>
      </is>
    </oc>
    <nc r="B3" t="inlineStr">
      <is>
        <t xml:space="preserve"> АО "Национальный управляющий холдинг "Байтерек" по состоянию на 30 сентября 2019 года</t>
      </is>
    </nc>
  </rcc>
  <rcc rId="21" sId="4">
    <oc r="B14" t="inlineStr">
      <is>
        <t>Остаток на 31 марта 2018 года</t>
      </is>
    </oc>
    <nc r="B14" t="inlineStr">
      <is>
        <t>Остаток на 30 сентября 2019 года</t>
      </is>
    </nc>
  </rcc>
  <rcc rId="22" sId="4">
    <oc r="B25" t="inlineStr">
      <is>
        <t>Остаток на 31 марта 2019 года</t>
      </is>
    </oc>
    <nc r="B25" t="inlineStr">
      <is>
        <t>Остаток на 30 сентября 2019 года</t>
      </is>
    </nc>
  </rcc>
  <rcc rId="23" sId="1">
    <oc r="A56" t="inlineStr">
      <is>
        <t>Управляющий директор - Член Правления</t>
      </is>
    </oc>
    <nc r="A56" t="inlineStr">
      <is>
        <t>Управляющий директор, Член Правления</t>
      </is>
    </nc>
  </rcc>
  <rcc rId="24" sId="2">
    <oc r="A3" t="inlineStr">
      <is>
        <t xml:space="preserve"> АО "Национальный управляющий холдинг "Байтерек" по состоянию на 31 марта 2019 года</t>
      </is>
    </oc>
    <nc r="A3" t="inlineStr">
      <is>
        <t xml:space="preserve"> АО "Национальный управляющий холдинг "Байтерек" по состоянию на 30 сентября 2019 года</t>
      </is>
    </nc>
  </rcc>
  <rcc rId="25" sId="2">
    <oc r="C6" t="inlineStr">
      <is>
        <t>За три месяца, закончившиеся
31 марта 2019 г.</t>
      </is>
    </oc>
    <nc r="C6" t="inlineStr">
      <is>
        <t>За девять месяцев, закончившиеся
30 сентября 2019 г.</t>
      </is>
    </nc>
  </rcc>
  <rcc rId="26" sId="2">
    <oc r="E6" t="inlineStr">
      <is>
        <t>За три месяца, закончившиеся
31 марта 2018 г.</t>
      </is>
    </oc>
    <nc r="E6" t="inlineStr">
      <is>
        <t>За девять месяцев, закончившиеся
30 сентября 2018 г.</t>
      </is>
    </nc>
  </rcc>
  <rcc rId="27" sId="3" odxf="1" dxf="1">
    <oc r="B6" t="inlineStr">
      <is>
        <t>За три месяца, закончившиеся
31 марта 2019 г.</t>
      </is>
    </oc>
    <nc r="B6" t="inlineStr">
      <is>
        <t>За девять месяцев, закончившиеся
30 сентября 2019 г.</t>
      </is>
    </nc>
    <odxf/>
    <ndxf/>
  </rcc>
  <rcc rId="28" sId="3" odxf="1" dxf="1">
    <oc r="D6" t="inlineStr">
      <is>
        <t>За три месяца, закончившиеся
31 марта 2018 г.</t>
      </is>
    </oc>
    <nc r="D6" t="inlineStr">
      <is>
        <t>За девять месяцев, закончившиеся
30 сентября 2019 г.</t>
      </is>
    </nc>
    <odxf/>
    <ndxf/>
  </rcc>
  <rcc rId="29" sId="3">
    <oc r="A3" t="inlineStr">
      <is>
        <t xml:space="preserve"> АО "Национальный управляющий холдинг "Байтерек" по состоянию на 31 марта 2019 года</t>
      </is>
    </oc>
    <nc r="A3" t="inlineStr">
      <is>
        <t xml:space="preserve"> АО "Национальный управляющий холдинг "Байтерек" по состоянию на 30 сентября 2019 года</t>
      </is>
    </nc>
  </rcc>
  <rdn rId="0" localSheetId="3" customView="1" name="Z_98CDFDBC_FB7D_4AFD_8416_0115EF43B138_.wvu.Rows" hidden="1" oldHidden="1">
    <formula>Ф3!$24:$24,Ф3!$28:$29,Ф3!$43:$49</formula>
  </rdn>
  <rdn rId="0" localSheetId="4" customView="1" name="Z_98CDFDBC_FB7D_4AFD_8416_0115EF43B138_.wvu.PrintArea" hidden="1" oldHidden="1">
    <formula>Ф4!$B$1:$L$33</formula>
  </rdn>
  <rdn rId="0" localSheetId="4" customView="1" name="Z_98CDFDBC_FB7D_4AFD_8416_0115EF43B138_.wvu.PrintTitles" hidden="1" oldHidden="1">
    <formula>Ф4!$6:$6</formula>
  </rdn>
  <rcv guid="{98CDFDBC-FB7D-4AFD-8416-0115EF43B138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" sId="1">
    <nc r="B28">
      <v>6</v>
    </nc>
  </rcc>
  <rcc rId="34" sId="1">
    <nc r="B29">
      <v>7</v>
    </nc>
  </rcc>
  <rcc rId="35" sId="1">
    <nc r="B31">
      <v>8</v>
    </nc>
  </rcc>
  <rcc rId="36" sId="1">
    <nc r="B42">
      <v>9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="1" sqref="C18" start="0" length="0">
    <dxf>
      <font>
        <b val="0"/>
        <sz val="11"/>
        <color theme="1"/>
        <name val="Calibri"/>
        <scheme val="minor"/>
      </font>
      <numFmt numFmtId="0" formatCode="General"/>
      <alignment wrapText="0" readingOrder="0"/>
      <border outline="0">
        <top/>
        <bottom/>
      </border>
    </dxf>
  </rfmt>
  <rfmt sheetId="4" s="1" sqref="D18" start="0" length="0">
    <dxf>
      <font>
        <b val="0"/>
        <sz val="11"/>
        <color theme="1"/>
        <name val="Calibri"/>
        <scheme val="minor"/>
      </font>
      <numFmt numFmtId="0" formatCode="General"/>
      <alignment wrapText="0" readingOrder="0"/>
      <border outline="0">
        <top/>
        <bottom/>
      </border>
    </dxf>
  </rfmt>
  <rfmt sheetId="4" s="1" sqref="E18" start="0" length="0">
    <dxf>
      <font>
        <b val="0"/>
        <sz val="11"/>
        <color theme="1"/>
        <name val="Calibri"/>
        <scheme val="minor"/>
      </font>
      <numFmt numFmtId="0" formatCode="General"/>
      <alignment wrapText="0" readingOrder="0"/>
      <border outline="0">
        <top/>
        <bottom/>
      </border>
    </dxf>
  </rfmt>
  <rfmt sheetId="4" s="1" sqref="F18" start="0" length="0">
    <dxf>
      <font>
        <b val="0"/>
        <sz val="11"/>
        <color theme="1"/>
        <name val="Calibri"/>
        <scheme val="minor"/>
      </font>
      <numFmt numFmtId="0" formatCode="General"/>
      <border outline="0">
        <top/>
        <bottom/>
      </border>
    </dxf>
  </rfmt>
  <rfmt sheetId="4" s="1" sqref="G18" start="0" length="0">
    <dxf>
      <font>
        <b val="0"/>
        <sz val="11"/>
        <color theme="1"/>
        <name val="Calibri"/>
        <scheme val="minor"/>
      </font>
      <numFmt numFmtId="0" formatCode="General"/>
      <alignment wrapText="0" readingOrder="0"/>
      <border outline="0">
        <top/>
        <bottom/>
      </border>
    </dxf>
  </rfmt>
  <rfmt sheetId="4" s="1" sqref="H18" start="0" length="0">
    <dxf>
      <font>
        <b val="0"/>
        <sz val="11"/>
        <color theme="1"/>
        <name val="Calibri"/>
        <scheme val="minor"/>
      </font>
      <numFmt numFmtId="0" formatCode="General"/>
      <border outline="0">
        <top/>
        <bottom/>
      </border>
    </dxf>
  </rfmt>
  <rfmt sheetId="4" s="1" sqref="I18" start="0" length="0">
    <dxf>
      <font>
        <b val="0"/>
        <sz val="11"/>
        <color theme="1"/>
        <name val="Calibri"/>
        <scheme val="minor"/>
      </font>
      <numFmt numFmtId="0" formatCode="General"/>
      <border outline="0">
        <top/>
        <bottom/>
      </border>
    </dxf>
  </rfmt>
  <rfmt sheetId="4" s="1" sqref="J18" start="0" length="0">
    <dxf>
      <font>
        <b val="0"/>
        <sz val="11"/>
        <color theme="1"/>
        <name val="Calibri"/>
        <scheme val="minor"/>
      </font>
      <numFmt numFmtId="0" formatCode="General"/>
      <border outline="0">
        <top/>
        <bottom/>
      </border>
    </dxf>
  </rfmt>
  <rfmt sheetId="4" s="1" sqref="K18" start="0" length="0">
    <dxf>
      <font>
        <b val="0"/>
        <sz val="11"/>
        <color theme="1"/>
        <name val="Calibri"/>
        <scheme val="minor"/>
      </font>
      <numFmt numFmtId="0" formatCode="General"/>
      <border outline="0">
        <top/>
        <bottom/>
      </border>
    </dxf>
  </rfmt>
  <rfmt sheetId="4" s="1" sqref="L18" start="0" length="0">
    <dxf>
      <font>
        <b val="0"/>
        <sz val="11"/>
        <color theme="1"/>
        <name val="Calibri"/>
        <scheme val="minor"/>
      </font>
      <numFmt numFmtId="0" formatCode="General"/>
      <alignment wrapText="0" readingOrder="0"/>
      <border outline="0">
        <top/>
        <bottom/>
      </border>
    </dxf>
  </rfmt>
  <rfmt sheetId="4" xfDxf="1" sqref="C18" start="0" length="0">
    <dxf>
      <font>
        <b/>
        <sz val="8.5"/>
        <name val="Arial"/>
        <scheme val="none"/>
      </font>
      <alignment vertical="center" wrapText="1" readingOrder="0"/>
      <border outline="0">
        <top style="medium">
          <color indexed="64"/>
        </top>
      </border>
    </dxf>
  </rfmt>
  <rfmt sheetId="4" xfDxf="1" sqref="D18" start="0" length="0">
    <dxf>
      <font>
        <b/>
        <sz val="8.5"/>
        <name val="Arial"/>
        <scheme val="none"/>
      </font>
      <alignment vertical="center" wrapText="1" readingOrder="0"/>
      <border outline="0">
        <top style="medium">
          <color indexed="64"/>
        </top>
      </border>
    </dxf>
  </rfmt>
  <rfmt sheetId="4" xfDxf="1" sqref="E18" start="0" length="0">
    <dxf>
      <font>
        <b/>
        <sz val="8.5"/>
        <name val="Arial"/>
        <scheme val="none"/>
      </font>
      <alignment vertical="center" wrapText="1" readingOrder="0"/>
      <border outline="0">
        <top style="medium">
          <color indexed="64"/>
        </top>
      </border>
    </dxf>
  </rfmt>
  <rfmt sheetId="4" xfDxf="1" sqref="F18" start="0" length="0">
    <dxf>
      <font>
        <b/>
        <sz val="8.5"/>
        <name val="Arial"/>
        <scheme val="none"/>
      </font>
      <alignment vertical="center" wrapText="1" readingOrder="0"/>
      <border outline="0">
        <top style="medium">
          <color indexed="64"/>
        </top>
      </border>
    </dxf>
  </rfmt>
  <rfmt sheetId="4" xfDxf="1" sqref="G18" start="0" length="0">
    <dxf>
      <font>
        <b/>
        <sz val="8.5"/>
        <name val="Arial"/>
        <scheme val="none"/>
      </font>
      <alignment vertical="center" wrapText="1" readingOrder="0"/>
      <border outline="0">
        <top style="medium">
          <color indexed="64"/>
        </top>
      </border>
    </dxf>
  </rfmt>
  <rfmt sheetId="4" xfDxf="1" sqref="H18" start="0" length="0">
    <dxf>
      <font>
        <b/>
        <sz val="8.5"/>
        <name val="Arial"/>
        <scheme val="none"/>
      </font>
      <alignment vertical="center" wrapText="1" readingOrder="0"/>
      <border outline="0">
        <top style="medium">
          <color indexed="64"/>
        </top>
      </border>
    </dxf>
  </rfmt>
  <rfmt sheetId="4" xfDxf="1" sqref="I18" start="0" length="0">
    <dxf>
      <font>
        <b/>
        <sz val="8.5"/>
        <name val="Arial"/>
        <scheme val="none"/>
      </font>
      <alignment vertical="center" wrapText="1" readingOrder="0"/>
      <border outline="0">
        <top style="medium">
          <color indexed="64"/>
        </top>
      </border>
    </dxf>
  </rfmt>
  <rfmt sheetId="4" xfDxf="1" sqref="J18" start="0" length="0">
    <dxf>
      <font>
        <b/>
        <sz val="8.5"/>
        <name val="Arial"/>
        <scheme val="none"/>
      </font>
      <alignment vertical="center" wrapText="1" readingOrder="0"/>
      <border outline="0">
        <top style="medium">
          <color indexed="64"/>
        </top>
      </border>
    </dxf>
  </rfmt>
  <rfmt sheetId="4" xfDxf="1" sqref="K18" start="0" length="0">
    <dxf>
      <font>
        <b/>
        <sz val="8.5"/>
        <name val="Arial"/>
        <scheme val="none"/>
      </font>
      <alignment vertical="center" wrapText="1" readingOrder="0"/>
      <border outline="0">
        <top style="medium">
          <color indexed="64"/>
        </top>
      </border>
    </dxf>
  </rfmt>
  <rfmt sheetId="4" xfDxf="1" sqref="L18" start="0" length="0">
    <dxf>
      <font>
        <b/>
        <sz val="8.5"/>
        <name val="Arial"/>
        <scheme val="none"/>
      </font>
      <alignment vertical="center" wrapText="1" readingOrder="0"/>
      <border outline="0">
        <top style="medium">
          <color indexed="64"/>
        </top>
      </border>
    </dxf>
  </rfmt>
  <rfmt sheetId="4" sqref="C18:L18">
    <dxf>
      <numFmt numFmtId="3" formatCode="#,##0"/>
    </dxf>
  </rfmt>
  <rfmt sheetId="4" s="1" sqref="I19" start="0" length="0">
    <dxf>
      <font>
        <sz val="11"/>
        <color theme="1"/>
        <name val="Calibri"/>
        <scheme val="minor"/>
      </font>
      <numFmt numFmtId="0" formatCode="General"/>
    </dxf>
  </rfmt>
  <rfmt sheetId="4" s="1" sqref="J19" start="0" length="0">
    <dxf>
      <font>
        <sz val="11"/>
        <color theme="1"/>
        <name val="Calibri"/>
        <scheme val="minor"/>
      </font>
      <numFmt numFmtId="0" formatCode="General"/>
    </dxf>
  </rfmt>
  <rfmt sheetId="4" s="1" sqref="K19" start="0" length="0">
    <dxf>
      <font>
        <sz val="11"/>
        <color theme="1"/>
        <name val="Calibri"/>
        <scheme val="minor"/>
      </font>
      <numFmt numFmtId="0" formatCode="General"/>
    </dxf>
  </rfmt>
  <rfmt sheetId="4" s="1" sqref="L19" start="0" length="0">
    <dxf>
      <font>
        <sz val="11"/>
        <color theme="1"/>
        <name val="Calibri"/>
        <scheme val="minor"/>
      </font>
      <numFmt numFmtId="0" formatCode="General"/>
    </dxf>
  </rfmt>
  <rfmt sheetId="4" xfDxf="1" sqref="I19" start="0" length="0">
    <dxf>
      <font>
        <sz val="8"/>
        <name val="Arial"/>
        <scheme val="none"/>
      </font>
      <alignment vertical="center" wrapText="1" readingOrder="0"/>
    </dxf>
  </rfmt>
  <rfmt sheetId="4" xfDxf="1" sqref="J19" start="0" length="0">
    <dxf>
      <font>
        <sz val="8"/>
        <name val="Arial"/>
        <scheme val="none"/>
      </font>
      <alignment vertical="center" wrapText="1" readingOrder="0"/>
    </dxf>
  </rfmt>
  <rfmt sheetId="4" xfDxf="1" sqref="K19" start="0" length="0">
    <dxf>
      <font>
        <sz val="8"/>
        <name val="Arial"/>
        <scheme val="none"/>
      </font>
      <alignment vertical="center" wrapText="1" readingOrder="0"/>
    </dxf>
  </rfmt>
  <rfmt sheetId="4" xfDxf="1" sqref="L19" start="0" length="0">
    <dxf>
      <font>
        <sz val="8"/>
        <name val="Arial"/>
        <scheme val="none"/>
      </font>
      <alignment vertical="center" wrapText="1" readingOrder="0"/>
    </dxf>
  </rfmt>
  <rfmt sheetId="4" sqref="I19:L19">
    <dxf>
      <numFmt numFmtId="3" formatCode="#,##0"/>
    </dxf>
  </rfmt>
  <rfmt sheetId="4" s="1" sqref="D20" start="0" length="0">
    <dxf>
      <font>
        <sz val="11"/>
        <color theme="1"/>
        <name val="Calibri"/>
        <scheme val="minor"/>
      </font>
      <numFmt numFmtId="0" formatCode="General"/>
    </dxf>
  </rfmt>
  <rfmt sheetId="4" s="1" sqref="E20" start="0" length="0">
    <dxf>
      <font>
        <sz val="11"/>
        <color theme="1"/>
        <name val="Calibri"/>
        <scheme val="minor"/>
      </font>
      <numFmt numFmtId="0" formatCode="General"/>
    </dxf>
  </rfmt>
  <rfmt sheetId="4" s="1" sqref="F20" start="0" length="0">
    <dxf>
      <font>
        <sz val="11"/>
        <color theme="1"/>
        <name val="Calibri"/>
        <scheme val="minor"/>
      </font>
      <numFmt numFmtId="0" formatCode="General"/>
    </dxf>
  </rfmt>
  <rfmt sheetId="4" s="1" sqref="G20" start="0" length="0">
    <dxf>
      <font>
        <sz val="11"/>
        <color theme="1"/>
        <name val="Calibri"/>
        <scheme val="minor"/>
      </font>
      <numFmt numFmtId="0" formatCode="General"/>
    </dxf>
  </rfmt>
  <rfmt sheetId="4" s="1" sqref="H20" start="0" length="0">
    <dxf>
      <font>
        <sz val="11"/>
        <color theme="1"/>
        <name val="Calibri"/>
        <scheme val="minor"/>
      </font>
      <numFmt numFmtId="0" formatCode="General"/>
    </dxf>
  </rfmt>
  <rfmt sheetId="4" s="1" sqref="I20" start="0" length="0">
    <dxf>
      <font>
        <sz val="11"/>
        <color theme="1"/>
        <name val="Calibri"/>
        <scheme val="minor"/>
      </font>
      <numFmt numFmtId="0" formatCode="General"/>
    </dxf>
  </rfmt>
  <rfmt sheetId="4" s="1" sqref="J20" start="0" length="0">
    <dxf>
      <font>
        <sz val="11"/>
        <color theme="1"/>
        <name val="Calibri"/>
        <scheme val="minor"/>
      </font>
      <numFmt numFmtId="0" formatCode="General"/>
    </dxf>
  </rfmt>
  <rfmt sheetId="4" s="1" sqref="K20" start="0" length="0">
    <dxf>
      <font>
        <sz val="11"/>
        <color theme="1"/>
        <name val="Calibri"/>
        <scheme val="minor"/>
      </font>
      <numFmt numFmtId="0" formatCode="General"/>
    </dxf>
  </rfmt>
  <rfmt sheetId="4" s="1" sqref="L20" start="0" length="0">
    <dxf>
      <font>
        <sz val="11"/>
        <color theme="1"/>
        <name val="Calibri"/>
        <scheme val="minor"/>
      </font>
      <numFmt numFmtId="0" formatCode="General"/>
    </dxf>
  </rfmt>
  <rfmt sheetId="4" xfDxf="1" sqref="D20" start="0" length="0">
    <dxf>
      <font>
        <sz val="8"/>
        <name val="Arial"/>
        <scheme val="none"/>
      </font>
      <alignment vertical="center" wrapText="1" readingOrder="0"/>
    </dxf>
  </rfmt>
  <rfmt sheetId="4" xfDxf="1" sqref="E20" start="0" length="0">
    <dxf>
      <font>
        <sz val="8.5"/>
        <name val="Arial"/>
        <scheme val="none"/>
      </font>
      <alignment vertical="center" wrapText="1" readingOrder="0"/>
    </dxf>
  </rfmt>
  <rfmt sheetId="4" xfDxf="1" sqref="F20" start="0" length="0">
    <dxf>
      <font>
        <sz val="8"/>
        <name val="Arial"/>
        <scheme val="none"/>
      </font>
      <alignment vertical="center" wrapText="1" readingOrder="0"/>
    </dxf>
  </rfmt>
  <rfmt sheetId="4" xfDxf="1" sqref="G20" start="0" length="0">
    <dxf>
      <font>
        <sz val="8.5"/>
        <name val="Arial"/>
        <scheme val="none"/>
      </font>
      <alignment vertical="center" wrapText="1" readingOrder="0"/>
    </dxf>
  </rfmt>
  <rfmt sheetId="4" xfDxf="1" sqref="H20" start="0" length="0">
    <dxf>
      <font>
        <sz val="8.5"/>
        <name val="Arial"/>
        <scheme val="none"/>
      </font>
      <alignment vertical="center" wrapText="1" readingOrder="0"/>
    </dxf>
  </rfmt>
  <rfmt sheetId="4" xfDxf="1" sqref="I20" start="0" length="0">
    <dxf>
      <font>
        <sz val="8"/>
        <name val="Arial"/>
        <scheme val="none"/>
      </font>
      <alignment vertical="center" wrapText="1" readingOrder="0"/>
    </dxf>
  </rfmt>
  <rfmt sheetId="4" xfDxf="1" sqref="J20" start="0" length="0">
    <dxf>
      <font>
        <sz val="8"/>
        <name val="Arial"/>
        <scheme val="none"/>
      </font>
      <alignment vertical="center" wrapText="1" readingOrder="0"/>
    </dxf>
  </rfmt>
  <rfmt sheetId="4" xfDxf="1" sqref="K20" start="0" length="0">
    <dxf>
      <font>
        <sz val="8"/>
        <name val="Arial"/>
        <scheme val="none"/>
      </font>
      <alignment vertical="center" wrapText="1" readingOrder="0"/>
    </dxf>
  </rfmt>
  <rfmt sheetId="4" xfDxf="1" sqref="L20" start="0" length="0">
    <dxf>
      <font>
        <sz val="8"/>
        <name val="Arial"/>
        <scheme val="none"/>
      </font>
      <alignment vertical="center" wrapText="1" readingOrder="0"/>
    </dxf>
  </rfmt>
  <rfmt sheetId="4" sqref="D20" start="0" length="0">
    <dxf>
      <numFmt numFmtId="3" formatCode="#,##0"/>
    </dxf>
  </rfmt>
  <rfmt sheetId="4" sqref="E20" start="0" length="0">
    <dxf>
      <font>
        <sz val="8"/>
        <name val="Arial"/>
        <scheme val="none"/>
      </font>
      <numFmt numFmtId="3" formatCode="#,##0"/>
    </dxf>
  </rfmt>
  <rfmt sheetId="4" sqref="F20" start="0" length="0">
    <dxf>
      <numFmt numFmtId="3" formatCode="#,##0"/>
    </dxf>
  </rfmt>
  <rfmt sheetId="4" sqref="G20" start="0" length="0">
    <dxf>
      <font>
        <sz val="8"/>
        <name val="Arial"/>
        <scheme val="none"/>
      </font>
      <numFmt numFmtId="3" formatCode="#,##0"/>
    </dxf>
  </rfmt>
  <rfmt sheetId="4" sqref="H20" start="0" length="0">
    <dxf>
      <font>
        <sz val="8"/>
        <name val="Arial"/>
        <scheme val="none"/>
      </font>
      <numFmt numFmtId="3" formatCode="#,##0"/>
    </dxf>
  </rfmt>
  <rfmt sheetId="4" sqref="I20" start="0" length="0">
    <dxf>
      <numFmt numFmtId="3" formatCode="#,##0"/>
    </dxf>
  </rfmt>
  <rfmt sheetId="4" sqref="J20" start="0" length="0">
    <dxf>
      <numFmt numFmtId="3" formatCode="#,##0"/>
    </dxf>
  </rfmt>
  <rfmt sheetId="4" sqref="K20" start="0" length="0">
    <dxf>
      <numFmt numFmtId="3" formatCode="#,##0"/>
    </dxf>
  </rfmt>
  <rfmt sheetId="4" sqref="L20" start="0" length="0">
    <dxf>
      <numFmt numFmtId="3" formatCode="#,##0"/>
    </dxf>
  </rfmt>
  <rcc rId="37" sId="4">
    <oc r="D21">
      <f>SUM(D19:D20)</f>
    </oc>
    <nc r="D21">
      <f>SUM(D19:D20)</f>
    </nc>
  </rcc>
  <rfmt sheetId="4" s="1" sqref="C18" start="0" length="0">
    <dxf>
      <font>
        <sz val="12"/>
        <color auto="1"/>
        <name val="Times New Roman"/>
        <scheme val="none"/>
      </font>
      <alignment vertical="bottom" readingOrder="0"/>
      <border outline="0">
        <top style="thin">
          <color indexed="64"/>
        </top>
        <bottom style="thin">
          <color indexed="64"/>
        </bottom>
      </border>
    </dxf>
  </rfmt>
  <rfmt sheetId="4" s="1" sqref="D18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top style="thin">
          <color indexed="64"/>
        </top>
        <bottom style="thin">
          <color indexed="64"/>
        </bottom>
      </border>
    </dxf>
  </rfmt>
  <rcc rId="38" sId="4" odxf="1" s="1" dxf="1">
    <oc r="E18">
      <v>0</v>
    </oc>
    <nc r="E18" t="inlineStr">
      <is>
        <t>-</t>
      </is>
    </nc>
    <ndxf>
      <font>
        <sz val="12"/>
        <color auto="1"/>
        <name val="Times New Roman"/>
        <scheme val="none"/>
      </font>
      <alignment vertical="bottom" readingOrder="0"/>
      <border outline="0">
        <top style="thin">
          <color indexed="64"/>
        </top>
      </border>
    </ndxf>
  </rcc>
  <rfmt sheetId="4" s="1" sqref="F18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top style="thin">
          <color indexed="64"/>
        </top>
        <bottom style="thin">
          <color indexed="64"/>
        </bottom>
      </border>
    </dxf>
  </rfmt>
  <rfmt sheetId="4" s="1" sqref="G18" start="0" length="0">
    <dxf>
      <font>
        <sz val="12"/>
        <color auto="1"/>
        <name val="Times New Roman"/>
        <scheme val="none"/>
      </font>
      <alignment vertical="bottom" readingOrder="0"/>
      <border outline="0">
        <top style="thin">
          <color indexed="64"/>
        </top>
        <bottom style="thin">
          <color indexed="64"/>
        </bottom>
      </border>
    </dxf>
  </rfmt>
  <rfmt sheetId="4" s="1" sqref="H18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top style="thin">
          <color indexed="64"/>
        </top>
      </border>
    </dxf>
  </rfmt>
  <rfmt sheetId="4" s="1" sqref="I18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top style="thin">
          <color indexed="64"/>
        </top>
      </border>
    </dxf>
  </rfmt>
  <rcc rId="39" sId="4" odxf="1" s="1" dxf="1" numFmtId="34">
    <oc r="J18">
      <f>SUM(C18:I18)</f>
    </oc>
    <nc r="J18">
      <v>1061110503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top style="thin">
          <color indexed="64"/>
        </top>
      </border>
    </ndxf>
  </rcc>
  <rfmt sheetId="4" s="1" sqref="K18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top style="thin">
          <color indexed="64"/>
        </top>
      </border>
    </dxf>
  </rfmt>
  <rcc rId="40" sId="4" odxf="1" s="1" dxf="1" numFmtId="4">
    <oc r="L18">
      <f>SUM(J18:K18)</f>
    </oc>
    <nc r="L18">
      <v>1061180694</v>
    </nc>
    <ndxf>
      <font>
        <sz val="12"/>
        <color auto="1"/>
        <name val="Times New Roman"/>
        <scheme val="none"/>
      </font>
      <alignment vertical="bottom" readingOrder="0"/>
      <border outline="0">
        <top style="thin">
          <color indexed="64"/>
        </top>
        <bottom style="thin">
          <color indexed="64"/>
        </bottom>
      </border>
    </ndxf>
  </rcc>
  <rfmt sheetId="4" sqref="C18:L18" start="0" length="0">
    <dxf>
      <border>
        <bottom/>
      </border>
    </dxf>
  </rfmt>
  <rfmt sheetId="4" sqref="D19" start="0" length="0">
    <dxf>
      <border outline="0">
        <top style="thin">
          <color indexed="64"/>
        </top>
      </border>
    </dxf>
  </rfmt>
  <rfmt sheetId="4" sqref="H19" start="0" length="0">
    <dxf>
      <font>
        <sz val="12"/>
        <color auto="1"/>
        <name val="Times New Roman"/>
        <scheme val="none"/>
      </font>
    </dxf>
  </rfmt>
  <rcc rId="41" sId="4" odxf="1" s="1" dxf="1" numFmtId="4">
    <oc r="I19">
      <f>Ф2!C33</f>
    </oc>
    <nc r="I19">
      <v>51618032</v>
    </nc>
    <ndxf>
      <font>
        <sz val="12"/>
        <color auto="1"/>
        <name val="Times New Roman"/>
        <scheme val="none"/>
      </font>
      <alignment vertical="bottom" wrapText="0" readingOrder="0"/>
    </ndxf>
  </rcc>
  <rcc rId="42" sId="4" odxf="1" s="1" dxf="1" numFmtId="4">
    <oc r="J19">
      <f>SUM(C19:I19)</f>
    </oc>
    <nc r="J19">
      <v>51618032</v>
    </nc>
    <ndxf>
      <font>
        <sz val="12"/>
        <color auto="1"/>
        <name val="Times New Roman"/>
        <scheme val="none"/>
      </font>
      <alignment vertical="bottom" wrapText="0" readingOrder="0"/>
    </ndxf>
  </rcc>
  <rcc rId="43" sId="4" odxf="1" s="1" dxf="1" numFmtId="4">
    <oc r="K19">
      <v>-1668</v>
    </oc>
    <nc r="K19">
      <v>32288</v>
    </nc>
    <ndxf>
      <font>
        <sz val="12"/>
        <color auto="1"/>
        <name val="Times New Roman"/>
        <scheme val="none"/>
      </font>
      <alignment vertical="bottom" wrapText="0" readingOrder="0"/>
    </ndxf>
  </rcc>
  <rcc rId="44" sId="4" odxf="1" s="1" dxf="1" numFmtId="4">
    <oc r="L19">
      <f>SUM(J19:K19)</f>
    </oc>
    <nc r="L19">
      <v>51650320</v>
    </nc>
    <ndxf>
      <font>
        <sz val="12"/>
        <color auto="1"/>
        <name val="Times New Roman"/>
        <scheme val="none"/>
      </font>
      <alignment vertical="bottom" wrapText="0" readingOrder="0"/>
    </ndxf>
  </rcc>
  <rcc rId="45" sId="4" odxf="1" s="1" dxf="1" numFmtId="34">
    <oc r="D20">
      <v>5229761</v>
    </oc>
    <nc r="D20">
      <v>4198976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cc rId="46" sId="4" odxf="1" s="1" dxf="1">
    <oc r="E20">
      <v>0</v>
    </oc>
    <nc r="E20" t="inlineStr">
      <is>
        <t>-</t>
      </is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fmt sheetId="4" s="1" sqref="F20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dxf>
  </rfmt>
  <rcc rId="47" sId="4" odxf="1" s="1" dxf="1">
    <oc r="G20">
      <v>0</v>
    </oc>
    <nc r="G20"/>
    <ndxf>
      <font>
        <sz val="12"/>
        <color auto="1"/>
        <name val="Times New Roman"/>
        <scheme val="none"/>
      </font>
      <numFmt numFmtId="35" formatCode="_-* #,##0.00\ _₽_-;\-* #,##0.00\ _₽_-;_-* &quot;-&quot;??\ _₽_-;_-@_-"/>
      <alignment vertical="bottom" wrapText="0" readingOrder="0"/>
    </ndxf>
  </rcc>
  <rcc rId="48" sId="4" odxf="1" s="1" dxf="1">
    <oc r="H20">
      <v>0</v>
    </oc>
    <nc r="H20"/>
    <ndxf>
      <font>
        <sz val="12"/>
        <color auto="1"/>
        <name val="Times New Roman"/>
        <scheme val="none"/>
      </font>
      <numFmt numFmtId="35" formatCode="_-* #,##0.00\ _₽_-;\-* #,##0.00\ _₽_-;_-* &quot;-&quot;??\ _₽_-;_-@_-"/>
      <alignment vertical="bottom" wrapText="0" readingOrder="0"/>
    </ndxf>
  </rcc>
  <rcc rId="49" sId="4" odxf="1" s="1" dxf="1">
    <oc r="I20">
      <v>0</v>
    </oc>
    <nc r="I20" t="inlineStr">
      <is>
        <t>-</t>
      </is>
    </nc>
    <ndxf>
      <font>
        <sz val="12"/>
        <color auto="1"/>
        <name val="Times New Roman"/>
        <scheme val="none"/>
      </font>
      <numFmt numFmtId="35" formatCode="_-* #,##0.00\ _₽_-;\-* #,##0.00\ _₽_-;_-* &quot;-&quot;??\ _₽_-;_-@_-"/>
      <alignment vertical="bottom" wrapText="0" readingOrder="0"/>
    </ndxf>
  </rcc>
  <rcc rId="50" sId="4" odxf="1" s="1" dxf="1" numFmtId="34">
    <oc r="J20">
      <f>SUM(C20:I20)</f>
    </oc>
    <nc r="J20">
      <v>4282496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cc rId="51" sId="4" odxf="1" s="1" dxf="1">
    <oc r="K20">
      <v>0</v>
    </oc>
    <nc r="K20" t="inlineStr">
      <is>
        <t>-</t>
      </is>
    </nc>
    <ndxf>
      <font>
        <sz val="12"/>
        <color auto="1"/>
        <name val="Times New Roman"/>
        <scheme val="none"/>
      </font>
      <numFmt numFmtId="35" formatCode="_-* #,##0.00\ _₽_-;\-* #,##0.00\ _₽_-;_-* &quot;-&quot;??\ _₽_-;_-@_-"/>
      <alignment vertical="bottom" wrapText="0" readingOrder="0"/>
    </ndxf>
  </rcc>
  <rcc rId="52" sId="4" odxf="1" s="1" dxf="1" numFmtId="34">
    <oc r="L20">
      <f>SUM(J20:K20)</f>
    </oc>
    <nc r="L20">
      <v>4282496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cc rId="53" sId="4" numFmtId="34">
    <oc r="C22">
      <v>34000000</v>
    </oc>
    <nc r="C22">
      <v>61000000</v>
    </nc>
  </rcc>
  <rcc rId="54" sId="4" numFmtId="34">
    <oc r="G23">
      <v>17698329</v>
    </oc>
    <nc r="G23">
      <v>17698330</v>
    </nc>
  </rcc>
  <rfmt sheetId="4" s="1" sqref="H24" start="0" length="0">
    <dxf>
      <font>
        <sz val="11"/>
        <color theme="1"/>
        <name val="Calibri"/>
        <scheme val="minor"/>
      </font>
      <numFmt numFmtId="0" formatCode="General"/>
    </dxf>
  </rfmt>
  <rfmt sheetId="4" s="1" sqref="I24" start="0" length="0">
    <dxf>
      <font>
        <sz val="11"/>
        <color theme="1"/>
        <name val="Calibri"/>
        <scheme val="minor"/>
      </font>
      <numFmt numFmtId="0" formatCode="General"/>
    </dxf>
  </rfmt>
  <rfmt sheetId="4" s="1" sqref="J24" start="0" length="0">
    <dxf>
      <font>
        <sz val="11"/>
        <color theme="1"/>
        <name val="Calibri"/>
        <scheme val="minor"/>
      </font>
      <numFmt numFmtId="0" formatCode="General"/>
    </dxf>
  </rfmt>
  <rfmt sheetId="4" s="1" sqref="K24" start="0" length="0">
    <dxf>
      <font>
        <sz val="11"/>
        <color theme="1"/>
        <name val="Calibri"/>
        <scheme val="minor"/>
      </font>
      <numFmt numFmtId="0" formatCode="General"/>
    </dxf>
  </rfmt>
  <rfmt sheetId="4" s="1" sqref="L24" start="0" length="0">
    <dxf>
      <font>
        <sz val="11"/>
        <color theme="1"/>
        <name val="Calibri"/>
        <scheme val="minor"/>
      </font>
      <numFmt numFmtId="0" formatCode="General"/>
    </dxf>
  </rfmt>
  <rfmt sheetId="4" xfDxf="1" sqref="H24" start="0" length="0">
    <dxf>
      <font>
        <sz val="8"/>
        <name val="Arial"/>
        <scheme val="none"/>
      </font>
      <alignment vertical="center" wrapText="1" readingOrder="0"/>
    </dxf>
  </rfmt>
  <rfmt sheetId="4" xfDxf="1" sqref="I24" start="0" length="0">
    <dxf>
      <font>
        <sz val="8"/>
        <name val="Arial"/>
        <scheme val="none"/>
      </font>
      <alignment vertical="center" wrapText="1" readingOrder="0"/>
    </dxf>
  </rfmt>
  <rfmt sheetId="4" xfDxf="1" sqref="J24" start="0" length="0">
    <dxf>
      <font>
        <sz val="8"/>
        <name val="Arial"/>
        <scheme val="none"/>
      </font>
      <alignment vertical="center" wrapText="1" readingOrder="0"/>
    </dxf>
  </rfmt>
  <rfmt sheetId="4" xfDxf="1" sqref="K24" start="0" length="0">
    <dxf>
      <font>
        <sz val="8"/>
        <name val="Arial"/>
        <scheme val="none"/>
      </font>
      <alignment vertical="center" wrapText="1" readingOrder="0"/>
    </dxf>
  </rfmt>
  <rfmt sheetId="4" xfDxf="1" sqref="L24" start="0" length="0">
    <dxf>
      <font>
        <sz val="8"/>
        <name val="Arial"/>
        <scheme val="none"/>
      </font>
      <alignment vertical="center" wrapText="1" readingOrder="0"/>
    </dxf>
  </rfmt>
  <rcc rId="55" sId="4" numFmtId="34">
    <oc r="D24">
      <v>-411177</v>
    </oc>
    <nc r="D24"/>
  </rcc>
  <rcc rId="56" sId="4" odxf="1" s="1" dxf="1" numFmtId="34">
    <oc r="I24">
      <v>330653</v>
    </oc>
    <nc r="I24">
      <v>-4494623</v>
    </nc>
    <ndxf>
      <font>
        <sz val="12"/>
        <color auto="1"/>
        <name val="Times New Roman"/>
        <scheme val="none"/>
      </font>
      <numFmt numFmtId="35" formatCode="_-* #,##0.00\ _₽_-;\-* #,##0.00\ _₽_-;_-* &quot;-&quot;??\ _₽_-;_-@_-"/>
      <alignment vertical="bottom" wrapText="0" readingOrder="0"/>
    </ndxf>
  </rcc>
  <rcc rId="57" sId="4" odxf="1" s="1" dxf="1" numFmtId="34">
    <oc r="J24">
      <f>SUM(C24:I24)</f>
    </oc>
    <nc r="J24">
      <v>-2400371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cc rId="58" sId="4" odxf="1" s="1" dxf="1">
    <oc r="K24">
      <v>-327</v>
    </oc>
    <nc r="K24" t="inlineStr">
      <is>
        <t>-</t>
      </is>
    </nc>
    <ndxf>
      <font>
        <sz val="12"/>
        <color auto="1"/>
        <name val="Times New Roman"/>
        <scheme val="none"/>
      </font>
      <numFmt numFmtId="35" formatCode="_-* #,##0.00\ _₽_-;\-* #,##0.00\ _₽_-;_-* &quot;-&quot;??\ _₽_-;_-@_-"/>
      <alignment vertical="bottom" wrapText="0" readingOrder="0"/>
    </ndxf>
  </rcc>
  <rcc rId="59" sId="4" odxf="1" s="1" dxf="1" numFmtId="34">
    <oc r="L24">
      <f>SUM(J24:K24)</f>
    </oc>
    <nc r="L24">
      <v>-2400371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cc rId="60" sId="4" odxf="1" s="1" dxf="1" numFmtId="34">
    <oc r="H24">
      <v>-330653</v>
    </oc>
    <nc r="H24">
      <v>2094252</v>
    </nc>
    <ndxf>
      <font>
        <sz val="12"/>
        <color auto="1"/>
        <name val="Times New Roman"/>
        <scheme val="none"/>
      </font>
      <numFmt numFmtId="35" formatCode="_-* #,##0.00\ _₽_-;\-* #,##0.00\ _₽_-;_-* &quot;-&quot;??\ _₽_-;_-@_-"/>
      <alignment vertical="bottom" wrapText="0" readingOrder="0"/>
    </ndxf>
  </rcc>
  <rfmt sheetId="4" sqref="H24:L24">
    <dxf>
      <numFmt numFmtId="173" formatCode="_-* #,##0.0\ _₽_-;\-* #,##0.0\ _₽_-;_-* &quot;-&quot;??\ _₽_-;_-@_-"/>
    </dxf>
  </rfmt>
  <rfmt sheetId="4" sqref="H24:L24">
    <dxf>
      <numFmt numFmtId="165" formatCode="_-* #,##0\ _₽_-;\-* #,##0\ _₽_-;_-* &quot;-&quot;??\ _₽_-;_-@_-"/>
    </dxf>
  </rfmt>
  <rcc rId="61" sId="4" numFmtId="34">
    <oc r="F20">
      <v>-32481</v>
    </oc>
    <nc r="F20">
      <v>83520</v>
    </nc>
  </rcc>
  <rfmt sheetId="4" s="1" sqref="D8" start="0" length="0">
    <dxf>
      <font>
        <b val="0"/>
        <sz val="11"/>
        <color theme="1"/>
        <name val="Calibri"/>
        <scheme val="minor"/>
      </font>
      <numFmt numFmtId="0" formatCode="General"/>
      <alignment wrapText="0" readingOrder="0"/>
      <border outline="0">
        <top/>
      </border>
    </dxf>
  </rfmt>
  <rfmt sheetId="4" s="1" sqref="E8" start="0" length="0">
    <dxf>
      <font>
        <sz val="11"/>
        <color theme="1"/>
        <name val="Calibri"/>
        <scheme val="minor"/>
      </font>
      <numFmt numFmtId="0" formatCode="General"/>
      <border outline="0">
        <top/>
      </border>
    </dxf>
  </rfmt>
  <rfmt sheetId="4" s="1" sqref="F8" start="0" length="0">
    <dxf>
      <font>
        <sz val="11"/>
        <color theme="1"/>
        <name val="Calibri"/>
        <scheme val="minor"/>
      </font>
      <numFmt numFmtId="0" formatCode="General"/>
      <border outline="0">
        <top/>
      </border>
    </dxf>
  </rfmt>
  <rfmt sheetId="4" s="1" sqref="G8" start="0" length="0">
    <dxf>
      <font>
        <sz val="11"/>
        <color theme="1"/>
        <name val="Calibri"/>
        <scheme val="minor"/>
      </font>
      <numFmt numFmtId="0" formatCode="General"/>
      <border outline="0">
        <top/>
      </border>
    </dxf>
  </rfmt>
  <rfmt sheetId="4" s="1" sqref="H8" start="0" length="0">
    <dxf>
      <font>
        <sz val="11"/>
        <color theme="1"/>
        <name val="Calibri"/>
        <scheme val="minor"/>
      </font>
      <numFmt numFmtId="0" formatCode="General"/>
      <border outline="0">
        <top/>
      </border>
    </dxf>
  </rfmt>
  <rfmt sheetId="4" s="1" sqref="I8" start="0" length="0">
    <dxf>
      <font>
        <sz val="11"/>
        <color theme="1"/>
        <name val="Calibri"/>
        <scheme val="minor"/>
      </font>
      <numFmt numFmtId="0" formatCode="General"/>
      <border outline="0">
        <top/>
      </border>
    </dxf>
  </rfmt>
  <rfmt sheetId="4" s="1" sqref="J8" start="0" length="0">
    <dxf>
      <font>
        <sz val="11"/>
        <color theme="1"/>
        <name val="Calibri"/>
        <scheme val="minor"/>
      </font>
      <numFmt numFmtId="0" formatCode="General"/>
      <border outline="0">
        <top/>
      </border>
    </dxf>
  </rfmt>
  <rfmt sheetId="4" s="1" sqref="K8" start="0" length="0">
    <dxf>
      <font>
        <sz val="11"/>
        <color theme="1"/>
        <name val="Calibri"/>
        <scheme val="minor"/>
      </font>
      <numFmt numFmtId="0" formatCode="General"/>
      <border outline="0">
        <top/>
      </border>
    </dxf>
  </rfmt>
  <rfmt sheetId="4" s="1" sqref="L8" start="0" length="0">
    <dxf>
      <font>
        <sz val="11"/>
        <color theme="1"/>
        <name val="Calibri"/>
        <scheme val="minor"/>
      </font>
      <numFmt numFmtId="0" formatCode="General"/>
      <border outline="0">
        <top/>
      </border>
    </dxf>
  </rfmt>
  <rfmt sheetId="4" xfDxf="1" sqref="D8" start="0" length="0">
    <dxf>
      <font>
        <sz val="8.5"/>
        <name val="Arial"/>
        <scheme val="none"/>
      </font>
      <alignment vertical="center" wrapText="1" readingOrder="0"/>
    </dxf>
  </rfmt>
  <rfmt sheetId="4" xfDxf="1" sqref="E8" start="0" length="0">
    <dxf>
      <font>
        <sz val="8.5"/>
        <name val="Arial"/>
        <scheme val="none"/>
      </font>
      <alignment vertical="center" wrapText="1" readingOrder="0"/>
    </dxf>
  </rfmt>
  <rfmt sheetId="4" xfDxf="1" sqref="F8" start="0" length="0">
    <dxf>
      <font>
        <sz val="8.5"/>
        <name val="Arial"/>
        <scheme val="none"/>
      </font>
      <alignment vertical="center" wrapText="1" readingOrder="0"/>
    </dxf>
  </rfmt>
  <rfmt sheetId="4" xfDxf="1" sqref="G8" start="0" length="0">
    <dxf>
      <font>
        <sz val="8.5"/>
        <name val="Arial"/>
        <scheme val="none"/>
      </font>
      <alignment vertical="center" wrapText="1" readingOrder="0"/>
    </dxf>
  </rfmt>
  <rfmt sheetId="4" xfDxf="1" sqref="H8" start="0" length="0">
    <dxf>
      <font>
        <sz val="8.5"/>
        <name val="Arial"/>
        <scheme val="none"/>
      </font>
      <alignment vertical="center" wrapText="1" readingOrder="0"/>
    </dxf>
  </rfmt>
  <rfmt sheetId="4" xfDxf="1" sqref="I8" start="0" length="0">
    <dxf>
      <font>
        <sz val="8"/>
        <name val="Arial"/>
        <scheme val="none"/>
      </font>
      <alignment vertical="center" wrapText="1" readingOrder="0"/>
    </dxf>
  </rfmt>
  <rfmt sheetId="4" xfDxf="1" sqref="J8" start="0" length="0">
    <dxf>
      <font>
        <sz val="8"/>
        <name val="Arial"/>
        <scheme val="none"/>
      </font>
      <alignment vertical="center" wrapText="1" readingOrder="0"/>
    </dxf>
  </rfmt>
  <rfmt sheetId="4" xfDxf="1" sqref="K8" start="0" length="0">
    <dxf>
      <font>
        <sz val="8.5"/>
        <name val="Arial"/>
        <scheme val="none"/>
      </font>
      <alignment vertical="center" wrapText="1" readingOrder="0"/>
    </dxf>
  </rfmt>
  <rfmt sheetId="4" xfDxf="1" sqref="L8" start="0" length="0">
    <dxf>
      <font>
        <sz val="8"/>
        <name val="Arial"/>
        <scheme val="none"/>
      </font>
      <alignment vertical="center" wrapText="1" readingOrder="0"/>
    </dxf>
  </rfmt>
  <rfmt sheetId="4" s="1" sqref="I10" start="0" length="0">
    <dxf>
      <font>
        <sz val="11"/>
        <color theme="1"/>
        <name val="Calibri"/>
        <scheme val="minor"/>
      </font>
      <numFmt numFmtId="0" formatCode="General"/>
    </dxf>
  </rfmt>
  <rfmt sheetId="4" s="1" sqref="J10" start="0" length="0">
    <dxf>
      <font>
        <sz val="11"/>
        <color theme="1"/>
        <name val="Calibri"/>
        <scheme val="minor"/>
      </font>
      <numFmt numFmtId="0" formatCode="General"/>
    </dxf>
  </rfmt>
  <rfmt sheetId="4" s="1" sqref="K10" start="0" length="0">
    <dxf>
      <font>
        <sz val="11"/>
        <color theme="1"/>
        <name val="Calibri"/>
        <scheme val="minor"/>
      </font>
      <numFmt numFmtId="0" formatCode="General"/>
    </dxf>
  </rfmt>
  <rfmt sheetId="4" s="1" sqref="L10" start="0" length="0">
    <dxf>
      <font>
        <sz val="11"/>
        <color theme="1"/>
        <name val="Calibri"/>
        <scheme val="minor"/>
      </font>
      <numFmt numFmtId="0" formatCode="General"/>
    </dxf>
  </rfmt>
  <rfmt sheetId="4" xfDxf="1" sqref="I10" start="0" length="0">
    <dxf>
      <font>
        <sz val="8.5"/>
        <name val="Arial"/>
        <scheme val="none"/>
      </font>
      <alignment vertical="center" wrapText="1" readingOrder="0"/>
    </dxf>
  </rfmt>
  <rfmt sheetId="4" xfDxf="1" sqref="J10" start="0" length="0">
    <dxf>
      <font>
        <sz val="8.5"/>
        <name val="Arial"/>
        <scheme val="none"/>
      </font>
      <alignment vertical="center" wrapText="1" readingOrder="0"/>
    </dxf>
  </rfmt>
  <rfmt sheetId="4" xfDxf="1" sqref="K10" start="0" length="0">
    <dxf>
      <font>
        <sz val="8"/>
        <name val="Arial"/>
        <scheme val="none"/>
      </font>
      <alignment vertical="center" wrapText="1" readingOrder="0"/>
    </dxf>
  </rfmt>
  <rfmt sheetId="4" xfDxf="1" sqref="L10" start="0" length="0">
    <dxf>
      <font>
        <sz val="8"/>
        <name val="Arial"/>
        <scheme val="none"/>
      </font>
      <alignment vertical="center" wrapText="1" readingOrder="0"/>
    </dxf>
  </rfmt>
  <rfmt sheetId="4" s="1" sqref="D11" start="0" length="0">
    <dxf>
      <font>
        <sz val="11"/>
        <color theme="1"/>
        <name val="Calibri"/>
        <scheme val="minor"/>
      </font>
      <numFmt numFmtId="0" formatCode="General"/>
      <border outline="0">
        <bottom/>
      </border>
    </dxf>
  </rfmt>
  <rfmt sheetId="4" s="1" sqref="E11" start="0" length="0">
    <dxf>
      <font>
        <sz val="11"/>
        <color theme="1"/>
        <name val="Calibri"/>
        <scheme val="minor"/>
      </font>
      <numFmt numFmtId="0" formatCode="General"/>
      <border outline="0">
        <bottom/>
      </border>
    </dxf>
  </rfmt>
  <rfmt sheetId="4" s="1" sqref="F11" start="0" length="0">
    <dxf>
      <font>
        <sz val="11"/>
        <color theme="1"/>
        <name val="Calibri"/>
        <scheme val="minor"/>
      </font>
      <numFmt numFmtId="0" formatCode="General"/>
      <border outline="0">
        <bottom/>
      </border>
    </dxf>
  </rfmt>
  <rfmt sheetId="4" s="1" sqref="G11" start="0" length="0">
    <dxf>
      <font>
        <sz val="11"/>
        <color theme="1"/>
        <name val="Calibri"/>
        <scheme val="minor"/>
      </font>
      <numFmt numFmtId="0" formatCode="General"/>
    </dxf>
  </rfmt>
  <rfmt sheetId="4" s="1" sqref="H11" start="0" length="0">
    <dxf>
      <font>
        <sz val="11"/>
        <color theme="1"/>
        <name val="Calibri"/>
        <scheme val="minor"/>
      </font>
      <numFmt numFmtId="0" formatCode="General"/>
    </dxf>
  </rfmt>
  <rfmt sheetId="4" s="1" sqref="I11" start="0" length="0">
    <dxf>
      <font>
        <sz val="11"/>
        <color theme="1"/>
        <name val="Calibri"/>
        <scheme val="minor"/>
      </font>
      <numFmt numFmtId="0" formatCode="General"/>
    </dxf>
  </rfmt>
  <rfmt sheetId="4" s="1" sqref="J11" start="0" length="0">
    <dxf>
      <font>
        <sz val="11"/>
        <color theme="1"/>
        <name val="Calibri"/>
        <scheme val="minor"/>
      </font>
      <numFmt numFmtId="0" formatCode="General"/>
      <border outline="0">
        <bottom/>
      </border>
    </dxf>
  </rfmt>
  <rfmt sheetId="4" s="1" sqref="K11" start="0" length="0">
    <dxf>
      <font>
        <sz val="11"/>
        <color theme="1"/>
        <name val="Calibri"/>
        <scheme val="minor"/>
      </font>
      <numFmt numFmtId="0" formatCode="General"/>
    </dxf>
  </rfmt>
  <rfmt sheetId="4" s="1" sqref="L11" start="0" length="0">
    <dxf>
      <font>
        <sz val="11"/>
        <color theme="1"/>
        <name val="Calibri"/>
        <scheme val="minor"/>
      </font>
      <numFmt numFmtId="0" formatCode="General"/>
      <border outline="0">
        <bottom/>
      </border>
    </dxf>
  </rfmt>
  <rfmt sheetId="4" xfDxf="1" sqref="D11" start="0" length="0">
    <dxf>
      <font>
        <sz val="8"/>
        <name val="Arial"/>
        <scheme val="none"/>
      </font>
      <alignment vertical="center" wrapText="1" readingOrder="0"/>
    </dxf>
  </rfmt>
  <rfmt sheetId="4" xfDxf="1" sqref="E11" start="0" length="0">
    <dxf>
      <font>
        <sz val="8.5"/>
        <name val="Arial"/>
        <scheme val="none"/>
      </font>
      <alignment vertical="center" wrapText="1" readingOrder="0"/>
    </dxf>
  </rfmt>
  <rfmt sheetId="4" xfDxf="1" sqref="F11" start="0" length="0">
    <dxf>
      <font>
        <sz val="8.5"/>
        <name val="Arial"/>
        <scheme val="none"/>
      </font>
      <alignment vertical="center" wrapText="1" readingOrder="0"/>
    </dxf>
  </rfmt>
  <rfmt sheetId="4" xfDxf="1" sqref="G11" start="0" length="0">
    <dxf>
      <font>
        <sz val="8.5"/>
        <name val="Arial"/>
        <scheme val="none"/>
      </font>
      <alignment vertical="center" wrapText="1" readingOrder="0"/>
    </dxf>
  </rfmt>
  <rfmt sheetId="4" xfDxf="1" sqref="H11" start="0" length="0">
    <dxf>
      <font>
        <sz val="8.5"/>
        <name val="Arial"/>
        <scheme val="none"/>
      </font>
      <alignment vertical="center" wrapText="1" readingOrder="0"/>
    </dxf>
  </rfmt>
  <rfmt sheetId="4" xfDxf="1" sqref="I11" start="0" length="0">
    <dxf>
      <font>
        <sz val="8"/>
        <name val="Arial"/>
        <scheme val="none"/>
      </font>
      <alignment vertical="center" wrapText="1" readingOrder="0"/>
    </dxf>
  </rfmt>
  <rfmt sheetId="4" xfDxf="1" sqref="J11" start="0" length="0">
    <dxf>
      <font>
        <sz val="8"/>
        <name val="Arial"/>
        <scheme val="none"/>
      </font>
      <alignment vertical="center" wrapText="1" readingOrder="0"/>
    </dxf>
  </rfmt>
  <rfmt sheetId="4" xfDxf="1" sqref="K11" start="0" length="0">
    <dxf>
      <font>
        <sz val="8"/>
        <name val="Arial"/>
        <scheme val="none"/>
      </font>
      <alignment vertical="center" wrapText="1" readingOrder="0"/>
    </dxf>
  </rfmt>
  <rfmt sheetId="4" xfDxf="1" sqref="L11" start="0" length="0">
    <dxf>
      <font>
        <sz val="8"/>
        <name val="Arial"/>
        <scheme val="none"/>
      </font>
      <alignment vertical="center" wrapText="1" readingOrder="0"/>
    </dxf>
  </rfmt>
  <rfmt sheetId="4" sqref="A13:XFD13">
    <dxf>
      <border outline="0">
        <bottom/>
      </border>
    </dxf>
  </rfmt>
  <rrc rId="62" sId="4" ref="A13:XFD13" action="insertRow"/>
  <rrc rId="63" sId="4" ref="A13:XFD13" action="insertRow"/>
  <rfmt sheetId="4" s="1" sqref="B13" start="0" length="0">
    <dxf>
      <font>
        <b val="0"/>
        <sz val="11"/>
        <color theme="1"/>
        <name val="Calibri"/>
        <scheme val="minor"/>
      </font>
      <alignment wrapText="0" readingOrder="0"/>
    </dxf>
  </rfmt>
  <rfmt sheetId="4" xfDxf="1" sqref="B13" start="0" length="0">
    <dxf>
      <font>
        <sz val="8.5"/>
        <name val="Arial"/>
        <scheme val="none"/>
      </font>
    </dxf>
  </rfmt>
  <rfmt sheetId="4" s="1" sqref="B14" start="0" length="0">
    <dxf>
      <font>
        <b val="0"/>
        <sz val="11"/>
        <color theme="1"/>
        <name val="Calibri"/>
        <scheme val="minor"/>
      </font>
      <alignment wrapText="0" readingOrder="0"/>
    </dxf>
  </rfmt>
  <rfmt sheetId="4" xfDxf="1" sqref="B14" start="0" length="0">
    <dxf>
      <font>
        <sz val="8.5"/>
        <name val="Arial"/>
        <scheme val="none"/>
      </font>
    </dxf>
  </rfmt>
  <rcc rId="64" sId="4" odxf="1" s="1" dxf="1">
    <nc r="B13" t="inlineStr">
      <is>
        <t>Признание дисконта по займам от Правительства РК</t>
      </is>
    </nc>
    <ndxf>
      <font>
        <sz val="12"/>
        <color auto="1"/>
        <name val="Times New Roman"/>
        <scheme val="none"/>
      </font>
      <alignment wrapText="1" readingOrder="0"/>
    </ndxf>
  </rcc>
  <rcc rId="65" sId="4" odxf="1" s="1" dxf="1">
    <nc r="B14" t="inlineStr">
      <is>
        <t>Изменение доли неконтролирующих акционеров в ДО</t>
      </is>
    </nc>
    <ndxf>
      <font>
        <sz val="12"/>
        <color auto="1"/>
        <name val="Times New Roman"/>
        <scheme val="none"/>
      </font>
      <alignment wrapText="1" readingOrder="0"/>
    </ndxf>
  </rcc>
  <rfmt sheetId="4" s="1" sqref="F13" start="0" length="0">
    <dxf>
      <font>
        <b val="0"/>
        <sz val="11"/>
        <color theme="1"/>
        <name val="Calibri"/>
        <scheme val="minor"/>
      </font>
      <numFmt numFmtId="0" formatCode="General"/>
    </dxf>
  </rfmt>
  <rfmt sheetId="4" xfDxf="1" sqref="F13" start="0" length="0">
    <dxf>
      <font>
        <sz val="8.5"/>
        <name val="Arial"/>
        <scheme val="none"/>
      </font>
    </dxf>
  </rfmt>
  <rcc rId="66" sId="4">
    <oc r="D6" t="inlineStr">
      <is>
        <t xml:space="preserve">Резерв по переоценке инвестиционных ценных бумаг, имеющихся в наличии для продажи </t>
      </is>
    </oc>
    <nc r="D6" t="inlineStr">
      <is>
        <t xml:space="preserve">Резерв по переоценке инвестиционных ценных бумаг имеющихся в наличии для продажи </t>
      </is>
    </nc>
  </rcc>
  <rcc rId="67" sId="4">
    <oc r="E6" t="inlineStr">
      <is>
        <t>Резерв по переоценке финансовых активов, реклассифицирован-ных из категории «инвестиционные ценные бумаги, имеющиеся в наличии для продажи» в категорию «кредиты, выданные клиентам»</t>
      </is>
    </oc>
    <nc r="E6" t="inlineStr">
      <is>
        <t>Резерв по переоценке финансовых активов реклассифицирован-ных из категории «инвестиционные ценные бумаги имеющиеся в наличии для продажи» в категорию «кредиты выданные клиентам»</t>
      </is>
    </nc>
  </rcc>
  <rcc rId="68" sId="4">
    <oc r="E19" t="inlineStr">
      <is>
        <t>Резерв по переоценке финансовых активов, реклассифицирован-ных из категории «инвестиционные ценные бумаги, имеющиеся в наличии для продажи» в категорию «кредиты, выданные клиентам»</t>
      </is>
    </oc>
    <nc r="E19" t="inlineStr">
      <is>
        <t>Резерв по переоценке финансовых активов реклассифицирован-ных из категории «инвестиционные ценные бумаги имеющиеся в наличии для продажи» в категорию «кредиты выданные клиентам»</t>
      </is>
    </nc>
  </rcc>
  <rfmt sheetId="4" s="1" sqref="K14" start="0" length="0">
    <dxf>
      <font>
        <b val="0"/>
        <sz val="11"/>
        <color theme="1"/>
        <name val="Calibri"/>
        <scheme val="minor"/>
      </font>
      <numFmt numFmtId="0" formatCode="General"/>
    </dxf>
  </rfmt>
  <rfmt sheetId="4" xfDxf="1" sqref="K14" start="0" length="0">
    <dxf>
      <font>
        <sz val="8"/>
        <name val="Arial"/>
        <scheme val="none"/>
      </font>
    </dxf>
  </rfmt>
  <rfmt sheetId="4" s="1" sqref="C15" start="0" length="0">
    <dxf>
      <font>
        <sz val="11"/>
        <color theme="1"/>
        <name val="Calibri"/>
        <scheme val="minor"/>
      </font>
      <numFmt numFmtId="0" formatCode="General"/>
    </dxf>
  </rfmt>
  <rfmt sheetId="4" s="1" sqref="D15" start="0" length="0">
    <dxf>
      <font>
        <sz val="11"/>
        <color theme="1"/>
        <name val="Calibri"/>
        <scheme val="minor"/>
      </font>
      <numFmt numFmtId="0" formatCode="General"/>
    </dxf>
  </rfmt>
  <rfmt sheetId="4" s="1" sqref="E15" start="0" length="0">
    <dxf>
      <font>
        <b val="0"/>
        <sz val="11"/>
        <color theme="1"/>
        <name val="Calibri"/>
        <scheme val="minor"/>
      </font>
      <numFmt numFmtId="0" formatCode="General"/>
    </dxf>
  </rfmt>
  <rfmt sheetId="4" s="1" sqref="F15" start="0" length="0">
    <dxf>
      <font>
        <b val="0"/>
        <sz val="11"/>
        <color theme="1"/>
        <name val="Calibri"/>
        <scheme val="minor"/>
      </font>
      <numFmt numFmtId="0" formatCode="General"/>
    </dxf>
  </rfmt>
  <rfmt sheetId="4" s="1" sqref="G15" start="0" length="0">
    <dxf>
      <font>
        <sz val="11"/>
        <color theme="1"/>
        <name val="Calibri"/>
        <scheme val="minor"/>
      </font>
      <numFmt numFmtId="0" formatCode="General"/>
    </dxf>
  </rfmt>
  <rfmt sheetId="4" s="1" sqref="H15" start="0" length="0">
    <dxf>
      <font>
        <sz val="11"/>
        <color theme="1"/>
        <name val="Calibri"/>
        <scheme val="minor"/>
      </font>
      <numFmt numFmtId="0" formatCode="General"/>
    </dxf>
  </rfmt>
  <rfmt sheetId="4" s="1" sqref="I15" start="0" length="0">
    <dxf>
      <font>
        <sz val="11"/>
        <color theme="1"/>
        <name val="Calibri"/>
        <scheme val="minor"/>
      </font>
      <numFmt numFmtId="0" formatCode="General"/>
    </dxf>
  </rfmt>
  <rfmt sheetId="4" s="1" sqref="J15" start="0" length="0">
    <dxf>
      <font>
        <sz val="11"/>
        <color theme="1"/>
        <name val="Calibri"/>
        <scheme val="minor"/>
      </font>
      <numFmt numFmtId="0" formatCode="General"/>
    </dxf>
  </rfmt>
  <rfmt sheetId="4" s="1" sqref="K15" start="0" length="0">
    <dxf>
      <font>
        <sz val="11"/>
        <color theme="1"/>
        <name val="Calibri"/>
        <scheme val="minor"/>
      </font>
      <numFmt numFmtId="0" formatCode="General"/>
    </dxf>
  </rfmt>
  <rfmt sheetId="4" s="1" sqref="L15" start="0" length="0">
    <dxf>
      <font>
        <sz val="11"/>
        <color theme="1"/>
        <name val="Calibri"/>
        <scheme val="minor"/>
      </font>
      <numFmt numFmtId="0" formatCode="General"/>
    </dxf>
  </rfmt>
  <rfmt sheetId="4" xfDxf="1" sqref="C15" start="0" length="0">
    <dxf>
      <font>
        <sz val="8.5"/>
        <name val="Arial"/>
        <scheme val="none"/>
      </font>
      <alignment vertical="center" wrapText="1" readingOrder="0"/>
      <border outline="0">
        <bottom style="medium">
          <color indexed="64"/>
        </bottom>
      </border>
    </dxf>
  </rfmt>
  <rfmt sheetId="4" xfDxf="1" sqref="D15" start="0" length="0">
    <dxf>
      <font>
        <sz val="8.5"/>
        <name val="Arial"/>
        <scheme val="none"/>
      </font>
      <alignment vertical="center" wrapText="1" readingOrder="0"/>
      <border outline="0">
        <bottom style="medium">
          <color indexed="64"/>
        </bottom>
      </border>
    </dxf>
  </rfmt>
  <rfmt sheetId="4" xfDxf="1" sqref="E15" start="0" length="0">
    <dxf>
      <font>
        <sz val="8.5"/>
        <name val="Arial"/>
        <scheme val="none"/>
      </font>
      <alignment vertical="center" wrapText="1" readingOrder="0"/>
      <border outline="0">
        <bottom style="medium">
          <color indexed="64"/>
        </bottom>
      </border>
    </dxf>
  </rfmt>
  <rfmt sheetId="4" xfDxf="1" sqref="F15" start="0" length="0">
    <dxf>
      <font>
        <sz val="8.5"/>
        <name val="Arial"/>
        <scheme val="none"/>
      </font>
      <alignment vertical="center" wrapText="1" readingOrder="0"/>
      <border outline="0">
        <bottom style="medium">
          <color indexed="64"/>
        </bottom>
      </border>
    </dxf>
  </rfmt>
  <rfmt sheetId="4" xfDxf="1" sqref="G15" start="0" length="0">
    <dxf>
      <font>
        <sz val="8.5"/>
        <name val="Arial"/>
        <scheme val="none"/>
      </font>
      <alignment vertical="center" wrapText="1" readingOrder="0"/>
      <border outline="0">
        <bottom style="medium">
          <color indexed="64"/>
        </bottom>
      </border>
    </dxf>
  </rfmt>
  <rfmt sheetId="4" xfDxf="1" sqref="H15" start="0" length="0">
    <dxf>
      <font>
        <sz val="8"/>
        <name val="Arial"/>
        <scheme val="none"/>
      </font>
      <alignment vertical="center" wrapText="1" readingOrder="0"/>
      <border outline="0">
        <bottom style="medium">
          <color indexed="64"/>
        </bottom>
      </border>
    </dxf>
  </rfmt>
  <rfmt sheetId="4" xfDxf="1" sqref="I15" start="0" length="0">
    <dxf>
      <font>
        <sz val="8.5"/>
        <name val="Arial"/>
        <scheme val="none"/>
      </font>
      <alignment vertical="center" wrapText="1" readingOrder="0"/>
      <border outline="0">
        <bottom style="medium">
          <color indexed="64"/>
        </bottom>
      </border>
    </dxf>
  </rfmt>
  <rfmt sheetId="4" xfDxf="1" sqref="J15" start="0" length="0">
    <dxf>
      <font>
        <sz val="8"/>
        <name val="Arial"/>
        <scheme val="none"/>
      </font>
      <alignment vertical="center" wrapText="1" readingOrder="0"/>
      <border outline="0">
        <bottom style="medium">
          <color indexed="64"/>
        </bottom>
      </border>
    </dxf>
  </rfmt>
  <rfmt sheetId="4" xfDxf="1" sqref="K15" start="0" length="0">
    <dxf>
      <font>
        <sz val="8.5"/>
        <name val="Arial"/>
        <scheme val="none"/>
      </font>
      <alignment vertical="center" wrapText="1" readingOrder="0"/>
      <border outline="0">
        <bottom style="medium">
          <color indexed="64"/>
        </bottom>
      </border>
    </dxf>
  </rfmt>
  <rfmt sheetId="4" xfDxf="1" sqref="L15" start="0" length="0">
    <dxf>
      <font>
        <sz val="8.5"/>
        <name val="Arial"/>
        <scheme val="none"/>
      </font>
      <alignment vertical="center" wrapText="1" readingOrder="0"/>
      <border outline="0">
        <bottom style="medium">
          <color indexed="64"/>
        </bottom>
      </border>
    </dxf>
  </rfmt>
  <rfmt sheetId="4" s="1" sqref="C8" start="0" length="0">
    <dxf>
      <font>
        <b val="0"/>
        <sz val="12"/>
        <color indexed="8"/>
        <name val="Times New Roman"/>
        <scheme val="none"/>
      </font>
      <numFmt numFmtId="164" formatCode="* #,##0_);* \(#,##0\);&quot;-&quot;??_);@"/>
      <alignment wrapText="0" readingOrder="0"/>
      <border outline="0">
        <top/>
        <bottom style="thin">
          <color indexed="64"/>
        </bottom>
      </border>
    </dxf>
  </rfmt>
  <rcc rId="69" sId="4" odxf="1" s="1" dxf="1" numFmtId="34">
    <oc r="D8">
      <v>1641201</v>
    </oc>
    <nc r="D8">
      <v>4384508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cc rId="70" sId="4" odxf="1" s="1" dxf="1" numFmtId="34">
    <oc r="E8">
      <v>0</v>
    </oc>
    <nc r="E8">
      <v>-914412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fmt sheetId="4" s="1" sqref="F8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dxf>
  </rfmt>
  <rfmt sheetId="4" s="1" sqref="G8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dxf>
  </rfmt>
  <rfmt sheetId="4" s="1" sqref="H8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dxf>
  </rfmt>
  <rcc rId="71" sId="4" odxf="1" s="1" dxf="1" numFmtId="34">
    <oc r="I8">
      <v>-51614612</v>
    </oc>
    <nc r="I8">
      <v>-49379344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cc rId="72" sId="4" odxf="1" s="1" dxf="1" numFmtId="34">
    <oc r="J8">
      <v>-49746988</v>
    </oc>
    <nc r="J8">
      <v>-45909248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fmt sheetId="4" s="1" sqref="K8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dxf>
  </rfmt>
  <rcc rId="73" sId="4" odxf="1" s="1" dxf="1" numFmtId="34">
    <oc r="L8">
      <f>SUM(J8:K8)</f>
    </oc>
    <nc r="L8">
      <v>-45909248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fmt sheetId="4" s="1" sqref="C10" start="0" length="0">
    <dxf>
      <font>
        <sz val="12"/>
        <color indexed="8"/>
        <name val="Times New Roman"/>
        <scheme val="none"/>
      </font>
      <numFmt numFmtId="164" formatCode="* #,##0_);* \(#,##0\);&quot;-&quot;??_);@"/>
      <border outline="0">
        <bottom style="thin">
          <color indexed="64"/>
        </bottom>
      </border>
    </dxf>
  </rfmt>
  <rfmt sheetId="4" s="1" sqref="D10" start="0" length="0">
    <dxf>
      <font>
        <sz val="12"/>
        <color indexed="8"/>
        <name val="Times New Roman"/>
        <scheme val="none"/>
      </font>
      <numFmt numFmtId="164" formatCode="* #,##0_);* \(#,##0\);&quot;-&quot;??_);@"/>
      <border outline="0">
        <top/>
        <bottom style="thin">
          <color indexed="64"/>
        </bottom>
      </border>
    </dxf>
  </rfmt>
  <rfmt sheetId="4" s="1" sqref="E10" start="0" length="0">
    <dxf>
      <font>
        <sz val="12"/>
        <color indexed="8"/>
        <name val="Times New Roman"/>
        <scheme val="none"/>
      </font>
      <numFmt numFmtId="164" formatCode="* #,##0_);* \(#,##0\);&quot;-&quot;??_);@"/>
      <border outline="0">
        <bottom style="thin">
          <color indexed="64"/>
        </bottom>
      </border>
    </dxf>
  </rfmt>
  <rfmt sheetId="4" s="1" sqref="F10" start="0" length="0">
    <dxf>
      <font>
        <sz val="12"/>
        <color indexed="8"/>
        <name val="Times New Roman"/>
        <scheme val="none"/>
      </font>
      <numFmt numFmtId="164" formatCode="* #,##0_);* \(#,##0\);&quot;-&quot;??_);@"/>
      <border outline="0">
        <bottom style="thin">
          <color indexed="64"/>
        </bottom>
      </border>
    </dxf>
  </rfmt>
  <rfmt sheetId="4" s="1" sqref="G10" start="0" length="0">
    <dxf>
      <font>
        <sz val="12"/>
        <color indexed="8"/>
        <name val="Times New Roman"/>
        <scheme val="none"/>
      </font>
      <numFmt numFmtId="164" formatCode="* #,##0_);* \(#,##0\);&quot;-&quot;??_);@"/>
      <border outline="0">
        <bottom style="thin">
          <color indexed="64"/>
        </bottom>
      </border>
    </dxf>
  </rfmt>
  <rfmt sheetId="4" s="1" sqref="H10" start="0" length="0">
    <dxf>
      <font>
        <sz val="12"/>
        <color indexed="8"/>
        <name val="Times New Roman"/>
        <scheme val="none"/>
      </font>
      <numFmt numFmtId="164" formatCode="* #,##0_);* \(#,##0\);&quot;-&quot;??_);@"/>
      <border outline="0">
        <bottom style="thin">
          <color indexed="64"/>
        </bottom>
      </border>
    </dxf>
  </rfmt>
  <rcc rId="74" sId="4" odxf="1" s="1" dxf="1" numFmtId="34">
    <oc r="I10">
      <v>25826733</v>
    </oc>
    <nc r="I10">
      <v>56768733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cc rId="75" sId="4" odxf="1" s="1" dxf="1" numFmtId="34">
    <oc r="J10">
      <f>SUM(C10:I10)</f>
    </oc>
    <nc r="J10">
      <v>56768733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cc rId="76" sId="4" odxf="1" s="1" dxf="1" numFmtId="34">
    <oc r="K10">
      <v>2290</v>
    </oc>
    <nc r="K10">
      <v>-3881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cc rId="77" sId="4" odxf="1" s="1" dxf="1" numFmtId="34">
    <oc r="L10">
      <f>SUM(J10:K10)</f>
    </oc>
    <nc r="L10">
      <v>56764852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fmt sheetId="4" s="1" sqref="C11" start="0" length="0">
    <dxf>
      <font>
        <sz val="12"/>
        <color indexed="8"/>
        <name val="Times New Roman"/>
        <scheme val="none"/>
      </font>
      <numFmt numFmtId="164" formatCode="* #,##0_);* \(#,##0\);&quot;-&quot;??_);@"/>
      <border outline="0">
        <bottom style="thin">
          <color indexed="64"/>
        </bottom>
      </border>
    </dxf>
  </rfmt>
  <rcc rId="78" sId="4" odxf="1" s="1" dxf="1" numFmtId="34">
    <oc r="D11">
      <v>-2967928</v>
    </oc>
    <nc r="D11">
      <v>-4142452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fmt sheetId="4" s="1" sqref="E11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dxf>
  </rfmt>
  <rcc rId="79" sId="4" odxf="1" s="1" dxf="1" numFmtId="34">
    <oc r="F11">
      <v>-312886</v>
    </oc>
    <nc r="F11">
      <v>2905902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fmt sheetId="4" s="1" sqref="G11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dxf>
  </rfmt>
  <rfmt sheetId="4" s="1" sqref="H11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dxf>
  </rfmt>
  <rfmt sheetId="4" s="1" sqref="I11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dxf>
  </rfmt>
  <rcc rId="80" sId="4" odxf="1" s="1" dxf="1" numFmtId="34">
    <oc r="J11">
      <f>SUM(C11:I11)</f>
    </oc>
    <nc r="J11">
      <v>-1236550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fmt sheetId="4" s="1" sqref="K11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dxf>
  </rfmt>
  <rcc rId="81" sId="4" odxf="1" s="1" dxf="1" numFmtId="34">
    <oc r="L11">
      <f>SUM(J11:K11)</f>
    </oc>
    <nc r="L11">
      <v>-1236550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fmt sheetId="4" sqref="C13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fmt sheetId="4" sqref="D13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fmt sheetId="4" sqref="E13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fmt sheetId="4" s="1" sqref="F13" start="0" length="0">
    <dxf>
      <font>
        <sz val="12"/>
        <color indexed="8"/>
        <name val="Times New Roman"/>
        <scheme val="none"/>
      </font>
      <numFmt numFmtId="164" formatCode="* #,##0_);* \(#,##0\);&quot;-&quot;??_);@"/>
      <border outline="0">
        <bottom style="thin">
          <color indexed="64"/>
        </bottom>
      </border>
    </dxf>
  </rfmt>
  <rfmt sheetId="4" sqref="G13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fmt sheetId="4" sqref="H13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fmt sheetId="4" sqref="I13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fmt sheetId="4" sqref="J13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fmt sheetId="4" sqref="K13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fmt sheetId="4" sqref="L13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fmt sheetId="4" sqref="C14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fmt sheetId="4" sqref="D14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fmt sheetId="4" sqref="E14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fmt sheetId="4" sqref="F14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fmt sheetId="4" sqref="G14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fmt sheetId="4" sqref="H14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fmt sheetId="4" sqref="I14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fmt sheetId="4" sqref="J14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cc rId="82" sId="4" odxf="1" s="1" dxf="1" numFmtId="34">
    <nc r="K14">
      <v>-621851</v>
    </nc>
    <ndxf>
      <font>
        <sz val="12"/>
        <color indexed="8"/>
        <name val="Times New Roman"/>
        <scheme val="none"/>
      </font>
      <numFmt numFmtId="164" formatCode="* #,##0_);* \(#,##0\);&quot;-&quot;??_);@"/>
      <border outline="0">
        <bottom style="thin">
          <color indexed="64"/>
        </bottom>
      </border>
    </ndxf>
  </rcc>
  <rfmt sheetId="4" sqref="L14" start="0" length="0">
    <dxf>
      <font>
        <b val="0"/>
        <sz val="12"/>
        <color indexed="8"/>
        <name val="Times New Roman"/>
        <scheme val="none"/>
      </font>
      <border outline="0">
        <bottom style="thin">
          <color indexed="64"/>
        </bottom>
      </border>
    </dxf>
  </rfmt>
  <rfmt sheetId="4" s="1" sqref="C15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dxf>
  </rfmt>
  <rfmt sheetId="4" s="1" sqref="D15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dxf>
  </rfmt>
  <rfmt sheetId="4" s="1" sqref="E15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dxf>
  </rfmt>
  <rfmt sheetId="4" s="1" sqref="F15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dxf>
  </rfmt>
  <rfmt sheetId="4" s="1" sqref="G15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dxf>
  </rfmt>
  <rcc rId="83" sId="4" odxf="1" s="1" dxf="1" numFmtId="34">
    <oc r="H15">
      <v>-78203</v>
    </oc>
    <nc r="H15">
      <v>-198241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cc rId="84" sId="4" odxf="1" s="1" dxf="1" numFmtId="34">
    <oc r="I15">
      <v>485742</v>
    </oc>
    <nc r="I15">
      <v>-317351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cc rId="85" sId="4" odxf="1" s="1" dxf="1" numFmtId="34">
    <oc r="J15">
      <v>14966331</v>
    </oc>
    <nc r="J15">
      <v>15109269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fmt sheetId="4" s="1" sqref="K15" start="0" length="0">
    <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dxf>
  </rfmt>
  <rcc rId="86" sId="4" odxf="1" s="1" dxf="1" numFmtId="34">
    <oc r="L15">
      <f>SUM(J15:K15)</f>
    </oc>
    <nc r="L15">
      <v>14487418</v>
    </nc>
    <ndxf>
      <font>
        <sz val="12"/>
        <color indexed="8"/>
        <name val="Times New Roman"/>
        <scheme val="none"/>
      </font>
      <numFmt numFmtId="164" formatCode="* #,##0_);* \(#,##0\);&quot;-&quot;??_);@"/>
      <alignment vertical="bottom" wrapText="0" readingOrder="0"/>
      <border outline="0">
        <bottom style="thin">
          <color indexed="64"/>
        </bottom>
      </border>
    </ndxf>
  </rcc>
  <rcc rId="87" sId="4">
    <oc r="C16">
      <f>C9+C12+C15</f>
    </oc>
    <nc r="C16">
      <f>C9+C12+C15</f>
    </nc>
  </rcc>
  <rcc rId="88" sId="4" numFmtId="34">
    <oc r="C10">
      <v>0</v>
    </oc>
    <nc r="C10"/>
  </rcc>
  <rcc rId="89" sId="4" numFmtId="34">
    <oc r="C11">
      <v>0</v>
    </oc>
    <nc r="C11"/>
  </rcc>
  <rcc rId="90" sId="4">
    <oc r="C15">
      <v>0</v>
    </oc>
    <nc r="C15"/>
  </rcc>
  <rcc rId="91" sId="4">
    <oc r="D16">
      <f>D9+D12+D15</f>
    </oc>
    <nc r="D16">
      <f>D9+D12+D15</f>
    </nc>
  </rcc>
  <rcc rId="92" sId="4">
    <oc r="D15">
      <v>-914329</v>
    </oc>
    <nc r="D15"/>
  </rcc>
  <rcc rId="93" sId="4">
    <oc r="E15">
      <v>0</v>
    </oc>
    <nc r="E15"/>
  </rcc>
  <rcc rId="94" sId="4">
    <oc r="E11">
      <v>-212510</v>
    </oc>
    <nc r="E11"/>
  </rcc>
  <rcc rId="95" sId="4" numFmtId="34">
    <oc r="E10">
      <v>0</v>
    </oc>
    <nc r="E10"/>
  </rcc>
  <rcc rId="96" sId="4" numFmtId="34">
    <oc r="F10">
      <v>0</v>
    </oc>
    <nc r="F10"/>
  </rcc>
  <rcc rId="97" sId="4" numFmtId="34">
    <oc r="G10">
      <v>0</v>
    </oc>
    <nc r="G10"/>
  </rcc>
  <rcc rId="98" sId="4" numFmtId="34">
    <oc r="H10">
      <v>0</v>
    </oc>
    <nc r="H10"/>
  </rcc>
  <rcc rId="99" sId="4">
    <oc r="G11">
      <v>0</v>
    </oc>
    <nc r="G11"/>
  </rcc>
  <rcc rId="100" sId="4">
    <oc r="H11">
      <v>0</v>
    </oc>
    <nc r="H11"/>
  </rcc>
  <rcc rId="101" sId="4">
    <oc r="F8">
      <v>0</v>
    </oc>
    <nc r="F8"/>
  </rcc>
  <rcc rId="102" sId="4">
    <oc r="G8">
      <v>0</v>
    </oc>
    <nc r="G8"/>
  </rcc>
  <rcc rId="103" sId="4">
    <oc r="H8">
      <v>226423</v>
    </oc>
    <nc r="H8"/>
  </rcc>
  <rcc rId="104" sId="4">
    <oc r="F15">
      <v>0</v>
    </oc>
    <nc r="F15"/>
  </rcc>
  <rcc rId="105" sId="4">
    <oc r="G15">
      <v>15473121</v>
    </oc>
    <nc r="G15"/>
  </rcc>
  <rcc rId="106" sId="4">
    <oc r="K15">
      <v>-2290</v>
    </oc>
    <nc r="K15"/>
  </rcc>
  <rcc rId="107" sId="4">
    <oc r="K11">
      <v>0</v>
    </oc>
    <nc r="K11"/>
  </rcc>
  <rcc rId="108" sId="4">
    <oc r="K8">
      <v>0</v>
    </oc>
    <nc r="K8"/>
  </rcc>
  <rfmt sheetId="4" sqref="C7:L7" start="0" length="0">
    <dxf>
      <border>
        <bottom style="thin">
          <color indexed="64"/>
        </bottom>
      </border>
    </dxf>
  </rfmt>
  <rcc rId="109" sId="4">
    <oc r="C9">
      <f>SUM(C7:C8)</f>
    </oc>
    <nc r="C9">
      <f>SUM(C7:C8)</f>
    </nc>
  </rcc>
  <rcc rId="110" sId="4" odxf="1" dxf="1">
    <oc r="D9">
      <f>SUM(D7:D8)</f>
    </oc>
    <nc r="D9">
      <f>SUM(D7:D8)</f>
    </nc>
    <odxf>
      <border outline="0">
        <bottom/>
      </border>
    </odxf>
    <ndxf>
      <border outline="0">
        <bottom style="thin">
          <color indexed="64"/>
        </bottom>
      </border>
    </ndxf>
  </rcc>
  <rcc rId="111" sId="4">
    <oc r="E9">
      <f>SUM(E7:E8)</f>
    </oc>
    <nc r="E9">
      <f>SUM(E7:E8)</f>
    </nc>
  </rcc>
  <rcc rId="112" sId="4">
    <oc r="F9">
      <f>SUM(F7:F8)</f>
    </oc>
    <nc r="F9">
      <f>SUM(F7:F8)</f>
    </nc>
  </rcc>
  <rcc rId="113" sId="4" odxf="1" s="1" dxf="1">
    <oc r="G9">
      <f>SUM(G7:G8)</f>
    </oc>
    <nc r="G9">
      <f>SUM(G7:G8)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odxf>
    <ndxf>
      <numFmt numFmtId="3" formatCode="#,##0"/>
    </ndxf>
  </rcc>
  <rcc rId="114" sId="4">
    <oc r="H9">
      <f>SUM(H7:H8)</f>
    </oc>
    <nc r="H9">
      <f>SUM(H7:H8)</f>
    </nc>
  </rcc>
  <rcc rId="115" sId="4">
    <oc r="I9">
      <f>SUM(I7:I8)</f>
    </oc>
    <nc r="I9">
      <f>SUM(I7:I8)</f>
    </nc>
  </rcc>
  <rcc rId="116" sId="4">
    <oc r="J9">
      <f>SUM(J7:J8)</f>
    </oc>
    <nc r="J9">
      <f>SUM(J7:J8)</f>
    </nc>
  </rcc>
  <rcc rId="117" sId="4">
    <oc r="K9">
      <f>SUM(K7:K8)</f>
    </oc>
    <nc r="K9">
      <f>SUM(K7:K8)</f>
    </nc>
  </rcc>
  <rcc rId="118" sId="4">
    <oc r="L9">
      <f>SUM(J9:K9)</f>
    </oc>
    <nc r="L9">
      <f>SUM(J9:K9)</f>
    </nc>
  </rcc>
  <rcc rId="119" sId="4" odxf="1" dxf="1">
    <oc r="C12">
      <f>SUM(C10:C11)</f>
    </oc>
    <nc r="C12"/>
    <ndxf>
      <font>
        <sz val="12"/>
        <color indexed="8"/>
        <name val="Times New Roman"/>
        <scheme val="none"/>
      </font>
      <numFmt numFmtId="3" formatCode="#,##0"/>
      <alignment wrapText="1" readingOrder="0"/>
    </ndxf>
  </rcc>
  <rfmt sheetId="4" sqref="D12" start="0" length="0">
    <dxf>
      <border outline="0">
        <top style="thin">
          <color indexed="64"/>
        </top>
      </border>
    </dxf>
  </rfmt>
  <rcc rId="120" sId="4" odxf="1" dxf="1">
    <oc r="E12">
      <f>SUM(E10:E11)</f>
    </oc>
    <nc r="E12"/>
    <ndxf>
      <font>
        <sz val="12"/>
        <color indexed="8"/>
        <name val="Times New Roman"/>
        <scheme val="none"/>
      </font>
      <numFmt numFmtId="3" formatCode="#,##0"/>
      <alignment wrapText="1" readingOrder="0"/>
    </ndxf>
  </rcc>
  <rcc rId="121" sId="4">
    <oc r="F12">
      <f>SUM(F10:F11)</f>
    </oc>
    <nc r="F12">
      <f>SUM(F10:F11)</f>
    </nc>
  </rcc>
  <rcc rId="122" sId="4" odxf="1" dxf="1">
    <oc r="G12">
      <f>SUM(G10:G11)</f>
    </oc>
    <nc r="G12"/>
    <ndxf>
      <font>
        <sz val="12"/>
        <color indexed="8"/>
        <name val="Times New Roman"/>
        <scheme val="none"/>
      </font>
      <numFmt numFmtId="3" formatCode="#,##0"/>
      <alignment wrapText="1" readingOrder="0"/>
    </ndxf>
  </rcc>
  <rcc rId="123" sId="4">
    <oc r="H12">
      <f>SUM(H10:H11)</f>
    </oc>
    <nc r="H12"/>
  </rcc>
  <rcc rId="124" sId="4">
    <oc r="I12">
      <f>SUM(I10:I11)</f>
    </oc>
    <nc r="I12">
      <f>SUM(I10:I11)</f>
    </nc>
  </rcc>
  <rcc rId="125" sId="4">
    <oc r="K12">
      <f>SUM(K10:K11)</f>
    </oc>
    <nc r="K12">
      <f>SUM(K10:K11)</f>
    </nc>
  </rcc>
  <rcc rId="126" sId="4" odxf="1" dxf="1">
    <oc r="L12">
      <f>SUM(J12:K12)</f>
    </oc>
    <nc r="L12">
      <f>SUM(J12:K12)</f>
    </nc>
    <odxf>
      <font>
        <sz val="12"/>
        <color indexed="8"/>
        <name val="Times New Roman"/>
        <scheme val="none"/>
      </font>
      <numFmt numFmtId="164" formatCode="* #,##0_);* \(#,##0\);&quot;-&quot;??_);@"/>
      <alignment wrapText="0" readingOrder="0"/>
    </odxf>
    <ndxf>
      <font>
        <sz val="12"/>
        <color indexed="8"/>
        <name val="Times New Roman"/>
        <scheme val="none"/>
      </font>
      <numFmt numFmtId="3" formatCode="#,##0"/>
      <alignment wrapText="1" readingOrder="0"/>
    </ndxf>
  </rcc>
  <rcc rId="127" sId="4">
    <oc r="D12">
      <f>SUM(D10:D11)</f>
    </oc>
    <nc r="D12">
      <f>SUM(D10:D11)</f>
    </nc>
  </rcc>
  <rfmt sheetId="4" sqref="C16">
    <dxf>
      <numFmt numFmtId="3" formatCode="#,##0"/>
    </dxf>
  </rfmt>
  <rcc rId="128" sId="4">
    <oc r="I16">
      <f>I9+I12+I15</f>
    </oc>
    <nc r="I16">
      <f>I9+I12+I15</f>
    </nc>
  </rcc>
  <rcc rId="129" sId="4">
    <oc r="I11">
      <v>0</v>
    </oc>
    <nc r="I11"/>
  </rcc>
  <rcc rId="130" sId="4">
    <oc r="J12">
      <f>SUM(J10:J11)</f>
    </oc>
    <nc r="J12">
      <f>SUM(J10:J11)</f>
    </nc>
  </rcc>
  <rcc rId="131" sId="4" numFmtId="34">
    <nc r="G13">
      <v>15624861</v>
    </nc>
  </rcc>
  <rcc rId="132" sId="4">
    <oc r="G16">
      <f>G9+G12+G15</f>
    </oc>
    <nc r="G16">
      <f>G9+G12+G13</f>
    </nc>
  </rcc>
  <rcc rId="133" sId="4">
    <oc r="K16">
      <f>K9+K12+K15</f>
    </oc>
    <nc r="K16">
      <f>K9+K12+K14</f>
    </nc>
  </rcc>
  <rcv guid="{98CDFDBC-FB7D-4AFD-8416-0115EF43B138}" action="delete"/>
  <rdn rId="0" localSheetId="3" customView="1" name="Z_98CDFDBC_FB7D_4AFD_8416_0115EF43B138_.wvu.Rows" hidden="1" oldHidden="1">
    <formula>Ф3!$24:$24,Ф3!$28:$29,Ф3!$43:$49</formula>
    <oldFormula>Ф3!$24:$24,Ф3!$28:$29,Ф3!$43:$49</oldFormula>
  </rdn>
  <rdn rId="0" localSheetId="4" customView="1" name="Z_98CDFDBC_FB7D_4AFD_8416_0115EF43B138_.wvu.PrintArea" hidden="1" oldHidden="1">
    <formula>Ф4!$B$1:$L$35</formula>
    <oldFormula>Ф4!$B$1:$L$35</oldFormula>
  </rdn>
  <rdn rId="0" localSheetId="4" customView="1" name="Z_98CDFDBC_FB7D_4AFD_8416_0115EF43B138_.wvu.PrintTitles" hidden="1" oldHidden="1">
    <formula>Ф4!$6:$6</formula>
    <oldFormula>Ф4!$6:$6</oldFormula>
  </rdn>
  <rcv guid="{98CDFDBC-FB7D-4AFD-8416-0115EF43B138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8" start="0" length="0">
    <dxf>
      <font>
        <sz val="11"/>
        <color theme="1"/>
        <name val="Calibri"/>
        <scheme val="minor"/>
      </font>
      <numFmt numFmtId="0" formatCode="General"/>
      <alignment vertical="bottom" wrapText="0" readingOrder="0"/>
    </dxf>
  </rfmt>
  <rfmt sheetId="2" s="1" sqref="C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  <border outline="0">
        <bottom/>
      </border>
    </dxf>
  </rfmt>
  <rfmt sheetId="2" xfDxf="1" sqref="C8" start="0" length="0">
    <dxf>
      <font>
        <sz val="9"/>
        <name val="Arial"/>
        <scheme val="none"/>
      </font>
      <alignment vertical="center" wrapText="1" readingOrder="0"/>
    </dxf>
  </rfmt>
  <rfmt sheetId="2" xfDxf="1" sqref="C9" start="0" length="0">
    <dxf>
      <font>
        <sz val="9"/>
        <name val="Arial"/>
        <scheme val="none"/>
      </font>
      <alignment vertical="center" wrapText="1" readingOrder="0"/>
    </dxf>
  </rfmt>
  <rfmt sheetId="2" sqref="C8" start="0" length="0">
    <dxf>
      <font>
        <sz val="12"/>
        <name val="Times New Roman"/>
        <scheme val="none"/>
      </font>
      <numFmt numFmtId="166" formatCode="#,###;\(#,###\)"/>
      <alignment vertical="top" readingOrder="0"/>
    </dxf>
  </rfmt>
  <rfmt sheetId="2" s="1" sqref="C9" start="0" length="0">
    <dxf>
      <font>
        <sz val="12"/>
        <color indexed="8"/>
        <name val="Times New Roman"/>
        <scheme val="none"/>
      </font>
      <numFmt numFmtId="166" formatCode="#,###;\(#,###\)"/>
      <alignment horizontal="right" vertical="bottom" wrapText="0" readingOrder="0"/>
      <border outline="0">
        <bottom style="thin">
          <color indexed="64"/>
        </bottom>
      </border>
    </dxf>
  </rfmt>
  <rfmt sheetId="2" sqref="C8:C9">
    <dxf>
      <alignment horizontal="right" readingOrder="0"/>
    </dxf>
  </rfmt>
  <rfmt sheetId="2" sqref="C12" start="0" length="0">
    <dxf>
      <font>
        <sz val="11"/>
        <color theme="1"/>
        <name val="Calibri"/>
        <scheme val="minor"/>
      </font>
      <numFmt numFmtId="0" formatCode="General"/>
      <alignment vertical="bottom" wrapText="0" readingOrder="0"/>
      <border outline="0">
        <bottom/>
      </border>
    </dxf>
  </rfmt>
  <rfmt sheetId="2" xfDxf="1" sqref="C12" start="0" length="0">
    <dxf>
      <font>
        <sz val="9"/>
        <name val="Arial"/>
        <scheme val="none"/>
      </font>
    </dxf>
  </rfmt>
  <rfmt sheetId="2" sqref="C12">
    <dxf>
      <alignment horizontal="right" readingOrder="0"/>
    </dxf>
  </rfmt>
  <rcc rId="137" sId="2">
    <oc r="C6" t="inlineStr">
      <is>
        <t>За девять месяцев, закончившиеся
30 сентября 2019 г.</t>
      </is>
    </oc>
    <nc r="C6" t="inlineStr">
      <is>
        <t>За девять месяцев  закончившиеся
30 сентября 2019 г.</t>
      </is>
    </nc>
  </rcc>
  <rcc rId="138" sId="2">
    <oc r="E6" t="inlineStr">
      <is>
        <t>За девять месяцев, закончившиеся
30 сентября 2018 г.</t>
      </is>
    </oc>
    <nc r="E6" t="inlineStr">
      <is>
        <t>За девять месяцев  закончившиеся
30 сентября 2018 г.</t>
      </is>
    </nc>
  </rcc>
  <rfmt sheetId="2" sqref="C12" start="0" length="0">
    <dxf>
      <numFmt numFmtId="3" formatCode="#,##0"/>
    </dxf>
  </rfmt>
  <rcc rId="139" sId="2">
    <oc r="A19" t="inlineStr">
      <is>
        <t>Чистая прибыль/(убыток) от операций с финансовыми инструментами, оцениваемыми по справедливой стоимости, изменения которой отражаются в составе прибыли или убытка за период</t>
      </is>
    </oc>
    <nc r="A19" t="inlineStr">
      <is>
        <t>Чистая прибыль/(убыток) от операций с финансовыми инструментами  оцениваемыми по справедливой стоимости  изменения которой отражаются в составе прибыли или убытка за период</t>
      </is>
    </nc>
  </rcc>
  <rcc rId="140" sId="2">
    <oc r="A21" t="inlineStr">
      <is>
        <t>Чистая прибыль/(убыток) от операций с финансовыми активами, оцениваемыми по справедливой стоимости через прочий совокупный доход</t>
      </is>
    </oc>
    <nc r="A21" t="inlineStr">
      <is>
        <t>Чистая прибыль/(убыток) от операций с финансовыми активами  оцениваемыми по справедливой стоимости через прочий совокупный доход</t>
      </is>
    </nc>
  </rcc>
  <rcc rId="141" sId="2">
    <oc r="A24" t="inlineStr">
      <is>
        <t xml:space="preserve">Прочие операционные (расходы)/ доходы, нетто </t>
      </is>
    </oc>
    <nc r="A24" t="inlineStr">
      <is>
        <t xml:space="preserve">Прочие операционные (расходы)/ доходы  нетто </t>
      </is>
    </nc>
  </rcc>
  <rcc rId="142" sId="2">
    <oc r="A32" t="inlineStr">
      <is>
        <t>Прибыль, причитающаяся:</t>
      </is>
    </oc>
    <nc r="A32" t="inlineStr">
      <is>
        <t>Прибыль  причитающаяся:</t>
      </is>
    </nc>
  </rcc>
  <rcc rId="143" sId="2">
    <oc r="A37" t="inlineStr">
      <is>
        <t>Статьи, которые не будут впоследствии реклассифицированы в состав прибыли или убытка:</t>
      </is>
    </oc>
    <nc r="A37" t="inlineStr">
      <is>
        <t>Статьи  которые не будут впоследствии реклассифицированы в состав прибыли или убытка:</t>
      </is>
    </nc>
  </rcc>
  <rcc rId="144" sId="2">
    <oc r="A38" t="inlineStr">
      <is>
        <t>Нетто-величина изменений справедливой стоимости долевых инструментов, оцениваемых по справедливой стоимости через прочий совокупный доход</t>
      </is>
    </oc>
    <nc r="A38" t="inlineStr">
      <is>
        <t>Нетто-величина изменений справедливой стоимости долевых инструментов  оцениваемых по справедливой стоимости через прочий совокупный доход</t>
      </is>
    </nc>
  </rcc>
  <rcc rId="145" sId="2">
    <oc r="A39" t="inlineStr">
      <is>
        <t xml:space="preserve">Статьи, которые могут быть впоследствии реклассифицированы в состав прибыли или убытка: </t>
      </is>
    </oc>
    <nc r="A39" t="inlineStr">
      <is>
        <t xml:space="preserve">Статьи  которые могут быть впоследствии реклассифицированы в состав прибыли или убытка: </t>
      </is>
    </nc>
  </rcc>
  <rcc rId="146" sId="2">
    <oc r="A42" t="inlineStr">
      <is>
        <t xml:space="preserve"> -    Чистое изменение справедливой стоимости, перенесенное в состав прибыли или убытка</t>
      </is>
    </oc>
    <nc r="A42" t="inlineStr">
      <is>
        <t xml:space="preserve"> -    Чистое изменение справедливой стоимости  перенесенное в состав прибыли или убытка</t>
      </is>
    </nc>
  </rcc>
  <rcc rId="147" sId="2">
    <oc r="A43" t="inlineStr">
      <is>
        <t>Чистое изменение резервов (провизий) на покрытие убытков по долговым ценным бумагам, учитываемым по справедливой стоимости через прочий совокупный доход</t>
      </is>
    </oc>
    <nc r="A43" t="inlineStr">
      <is>
        <t>Чистое изменение резервов (провизий) на покрытие убытков по долговым ценным бумагам  учитываемым по справедливой стоимости через прочий совокупный доход</t>
      </is>
    </nc>
  </rcc>
  <rcc rId="148" sId="2">
    <oc r="A45" t="inlineStr">
      <is>
        <t>Амортизация резерва по переоценке инвестиционных ценных бумаг, имеющихся в наличии для продажи, которые были реклассифицированы в состав кредитов, выданных клиентам</t>
      </is>
    </oc>
    <nc r="A45" t="inlineStr">
      <is>
        <t>Амортизация резерва по переоценке инвестиционных ценных бумаг  имеющихся в наличии для продажи  которые были реклассифицированы в состав кредитов  выданных клиентам</t>
      </is>
    </nc>
  </rcc>
  <rcc rId="149" sId="2">
    <oc r="A49" t="inlineStr">
      <is>
        <t>Итого совокупного дохода, причитающегося:</t>
      </is>
    </oc>
    <nc r="A49" t="inlineStr">
      <is>
        <t>Итого совокупного дохода  причитающегося:</t>
      </is>
    </nc>
  </rcc>
  <rcc rId="150" sId="2">
    <oc r="A54" t="inlineStr">
      <is>
        <t>Базовая и разводненная прибыль на акцию, в тенге</t>
      </is>
    </oc>
    <nc r="A54" t="inlineStr">
      <is>
        <t>Базовая и разводненная прибыль на акцию  в тенге</t>
      </is>
    </nc>
  </rcc>
  <rfmt sheetId="2" sqref="C12" start="0" length="0">
    <dxf>
      <font>
        <sz val="12"/>
        <color auto="1"/>
        <name val="Times New Roman"/>
        <scheme val="none"/>
      </font>
      <numFmt numFmtId="166" formatCode="#,###;\(#,###\)"/>
      <alignment horizontal="general" wrapText="1" readingOrder="0"/>
      <border outline="0">
        <bottom style="thin">
          <color indexed="64"/>
        </bottom>
      </border>
    </dxf>
  </rfmt>
  <rfmt sheetId="2" sqref="C15" start="0" length="0">
    <dxf>
      <font>
        <sz val="11"/>
        <color theme="1"/>
        <name val="Calibri"/>
        <scheme val="minor"/>
      </font>
      <numFmt numFmtId="0" formatCode="General"/>
      <alignment vertical="bottom" wrapText="0" readingOrder="0"/>
    </dxf>
  </rfmt>
  <rfmt sheetId="2" sqref="C16" start="0" length="0">
    <dxf>
      <font>
        <sz val="11"/>
        <color theme="1"/>
        <name val="Calibri"/>
        <scheme val="minor"/>
      </font>
      <numFmt numFmtId="0" formatCode="General"/>
      <alignment vertical="bottom" wrapText="0" readingOrder="0"/>
      <border outline="0">
        <bottom/>
      </border>
    </dxf>
  </rfmt>
  <rfmt sheetId="2" xfDxf="1" sqref="C15" start="0" length="0">
    <dxf>
      <font>
        <sz val="9"/>
        <name val="Arial"/>
        <scheme val="none"/>
      </font>
      <alignment vertical="center" wrapText="1" readingOrder="0"/>
    </dxf>
  </rfmt>
  <rfmt sheetId="2" xfDxf="1" sqref="C16" start="0" length="0">
    <dxf>
      <font>
        <sz val="9"/>
        <name val="Arial"/>
        <scheme val="none"/>
      </font>
      <alignment vertical="center" wrapText="1" readingOrder="0"/>
    </dxf>
  </rfmt>
  <rfmt sheetId="2" s="1" sqref="C1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s="1" sqref="C2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xfDxf="1" sqref="C19" start="0" length="0">
    <dxf>
      <font>
        <sz val="9"/>
        <name val="Arial"/>
        <scheme val="none"/>
      </font>
      <alignment horizontal="right" vertical="center" wrapText="1" readingOrder="0"/>
    </dxf>
  </rfmt>
  <rfmt sheetId="2" xfDxf="1" sqref="C20" start="0" length="0">
    <dxf>
      <font>
        <sz val="9"/>
        <name val="Arial"/>
        <scheme val="none"/>
      </font>
      <alignment horizontal="right" vertical="center" wrapText="1" readingOrder="0"/>
    </dxf>
  </rfmt>
  <rfmt sheetId="2" s="1" sqref="C22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xfDxf="1" sqref="C22" start="0" length="0">
    <dxf>
      <font>
        <sz val="9"/>
        <name val="Arial"/>
        <scheme val="none"/>
      </font>
    </dxf>
  </rfmt>
  <rfmt sheetId="2" s="1" sqref="C2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xfDxf="1" sqref="C21" start="0" length="0">
    <dxf>
      <font>
        <sz val="9"/>
        <name val="Arial"/>
        <scheme val="none"/>
      </font>
    </dxf>
  </rfmt>
  <rfmt sheetId="2" sqref="C22" start="0" length="0">
    <dxf>
      <font>
        <sz val="11"/>
        <color theme="1"/>
        <name val="Calibri"/>
        <scheme val="minor"/>
      </font>
    </dxf>
  </rfmt>
  <rfmt sheetId="2" s="1" sqref="C23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xfDxf="1" sqref="C22" start="0" length="0">
    <dxf>
      <font>
        <sz val="9"/>
        <name val="Arial"/>
        <scheme val="none"/>
      </font>
      <alignment horizontal="right" vertical="center" wrapText="1" readingOrder="0"/>
    </dxf>
  </rfmt>
  <rfmt sheetId="2" xfDxf="1" sqref="C23" start="0" length="0">
    <dxf>
      <font>
        <sz val="9"/>
        <name val="Arial"/>
        <scheme val="none"/>
      </font>
      <alignment horizontal="right" vertical="center" wrapText="1" readingOrder="0"/>
    </dxf>
  </rfmt>
  <rfmt sheetId="2" s="1" sqref="C24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  <border outline="0">
        <bottom/>
      </border>
    </dxf>
  </rfmt>
  <rfmt sheetId="2" xfDxf="1" sqref="C24" start="0" length="0">
    <dxf>
      <font>
        <sz val="9"/>
        <name val="Arial"/>
        <scheme val="none"/>
      </font>
    </dxf>
  </rfmt>
  <rfmt sheetId="2" sqref="C19:C24">
    <dxf>
      <alignment horizontal="general" readingOrder="0"/>
    </dxf>
  </rfmt>
  <rfmt sheetId="2" sqref="C19:C24">
    <dxf>
      <alignment horizontal="right" readingOrder="0"/>
    </dxf>
  </rfmt>
  <rfmt sheetId="2" s="1" sqref="C26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s="1" sqref="C27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xfDxf="1" sqref="C26" start="0" length="0">
    <dxf>
      <font>
        <sz val="9"/>
        <name val="Arial"/>
        <scheme val="none"/>
      </font>
      <alignment horizontal="right" vertical="center" wrapText="1" readingOrder="0"/>
    </dxf>
  </rfmt>
  <rfmt sheetId="2" xfDxf="1" sqref="C27" start="0" length="0">
    <dxf>
      <font>
        <sz val="9"/>
        <name val="Arial"/>
        <scheme val="none"/>
      </font>
      <alignment vertical="center" wrapText="1" readingOrder="0"/>
    </dxf>
  </rfmt>
  <rfmt sheetId="2" s="1" sqref="C28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  <border outline="0">
        <bottom/>
      </border>
    </dxf>
  </rfmt>
  <rfmt sheetId="2" xfDxf="1" sqref="C28" start="0" length="0">
    <dxf>
      <font>
        <sz val="9"/>
        <name val="Arial"/>
        <scheme val="none"/>
      </font>
    </dxf>
  </rfmt>
  <rfmt sheetId="2" s="1" sqref="C3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  <border outline="0">
        <bottom/>
      </border>
    </dxf>
  </rfmt>
  <rfmt sheetId="2" xfDxf="1" sqref="C30" start="0" length="0">
    <dxf>
      <font>
        <sz val="9"/>
        <name val="Arial"/>
        <scheme val="none"/>
      </font>
    </dxf>
  </rfmt>
  <rfmt sheetId="2" sqref="C33" start="0" length="0">
    <dxf>
      <font>
        <sz val="11"/>
        <color theme="1"/>
        <name val="Calibri"/>
        <scheme val="minor"/>
      </font>
      <numFmt numFmtId="0" formatCode="General"/>
      <alignment vertical="bottom" wrapText="0" readingOrder="0"/>
      <border outline="0">
        <top/>
      </border>
    </dxf>
  </rfmt>
  <rfmt sheetId="2" sqref="C34" start="0" length="0">
    <dxf>
      <font>
        <sz val="11"/>
        <color theme="1"/>
        <name val="Calibri"/>
        <scheme val="minor"/>
      </font>
      <numFmt numFmtId="0" formatCode="General"/>
      <alignment vertical="bottom" wrapText="0" readingOrder="0"/>
      <border outline="0">
        <bottom/>
      </border>
    </dxf>
  </rfmt>
  <rfmt sheetId="2" xfDxf="1" sqref="C33" start="0" length="0">
    <dxf>
      <font>
        <sz val="10"/>
        <name val="Times New Roman"/>
        <scheme val="none"/>
      </font>
      <alignment vertical="center" wrapText="1" readingOrder="0"/>
    </dxf>
  </rfmt>
  <rfmt sheetId="2" xfDxf="1" sqref="C34" start="0" length="0">
    <dxf>
      <font>
        <sz val="10"/>
        <name val="Times New Roman"/>
        <scheme val="none"/>
      </font>
      <alignment vertical="center" wrapText="1" readingOrder="0"/>
    </dxf>
  </rfmt>
  <rfmt sheetId="2" s="1" sqref="C4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xfDxf="1" sqref="C41" start="0" length="0">
    <dxf>
      <font>
        <sz val="9"/>
        <name val="Arial"/>
        <scheme val="none"/>
      </font>
    </dxf>
  </rfmt>
  <rfmt sheetId="2" s="1" sqref="C42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xfDxf="1" sqref="C42" start="0" length="0">
    <dxf>
      <font>
        <sz val="9"/>
        <name val="Arial"/>
        <scheme val="none"/>
      </font>
    </dxf>
  </rfmt>
  <rfmt sheetId="2" sqref="C44" start="0" length="0">
    <dxf>
      <font>
        <sz val="11"/>
        <color theme="1"/>
        <name val="Calibri"/>
        <scheme val="minor"/>
      </font>
      <numFmt numFmtId="0" formatCode="General"/>
      <alignment horizontal="general" vertical="bottom" readingOrder="0"/>
    </dxf>
  </rfmt>
  <rfmt sheetId="2" xfDxf="1" sqref="C44" start="0" length="0">
    <dxf>
      <font>
        <sz val="9"/>
        <name val="Arial"/>
        <scheme val="none"/>
      </font>
    </dxf>
  </rfmt>
  <rfmt sheetId="2" s="1" sqref="C54" start="0" length="0">
    <dxf>
      <font>
        <sz val="11"/>
        <color theme="1"/>
        <name val="Calibri"/>
        <scheme val="minor"/>
      </font>
      <numFmt numFmtId="0" formatCode="General"/>
      <border outline="0">
        <bottom/>
      </border>
    </dxf>
  </rfmt>
  <rfmt sheetId="2" xfDxf="1" sqref="C54" start="0" length="0">
    <dxf>
      <font>
        <sz val="9"/>
        <name val="Arial"/>
        <scheme val="none"/>
      </font>
    </dxf>
  </rfmt>
  <rcc rId="151" sId="2" odxf="1" dxf="1" numFmtId="4">
    <oc r="C8">
      <v>75856297</v>
    </oc>
    <nc r="C8">
      <v>240931755</v>
    </nc>
    <ndxf>
      <alignment horizontal="general" readingOrder="0"/>
    </ndxf>
  </rcc>
  <rcc rId="152" sId="2" numFmtId="4">
    <oc r="C9">
      <v>-41334946</v>
    </oc>
    <nc r="C9">
      <v>-135292522</v>
    </nc>
  </rcc>
  <rcc rId="153" sId="2" odxf="1" dxf="1">
    <oc r="C10">
      <f>SUM(C8:C9)</f>
    </oc>
    <nc r="C10">
      <f>SUM(C8:C9)</f>
    </nc>
    <odxf>
      <font>
        <sz val="12"/>
        <name val="Times New Roman"/>
        <scheme val="none"/>
      </font>
    </odxf>
    <ndxf>
      <font>
        <sz val="12"/>
        <color auto="1"/>
        <name val="Times New Roman"/>
        <scheme val="none"/>
      </font>
    </ndxf>
  </rcc>
  <rfmt sheetId="2" sqref="C11" start="0" length="0">
    <dxf>
      <font>
        <sz val="12"/>
        <color auto="1"/>
        <name val="Times New Roman"/>
        <scheme val="none"/>
      </font>
    </dxf>
  </rfmt>
  <rcc rId="154" sId="2" numFmtId="4">
    <oc r="C12">
      <v>14954027</v>
    </oc>
    <nc r="C12">
      <v>-20118014</v>
    </nc>
  </rcc>
  <rcc rId="155" sId="2">
    <oc r="C13">
      <f>SUM(C10:C12)</f>
    </oc>
    <nc r="C13">
      <f>SUM(C10:C12)</f>
    </nc>
  </rcc>
  <rfmt sheetId="2" sqref="C14" start="0" length="0">
    <dxf>
      <font>
        <sz val="12"/>
        <color auto="1"/>
        <name val="Times New Roman"/>
        <scheme val="none"/>
      </font>
    </dxf>
  </rfmt>
  <rfmt sheetId="2" sqref="C15" start="0" length="0">
    <dxf>
      <font>
        <sz val="12"/>
        <color auto="1"/>
        <name val="Times New Roman"/>
        <scheme val="none"/>
      </font>
      <numFmt numFmtId="166" formatCode="#,###;\(#,###\)"/>
      <alignment vertical="top" readingOrder="0"/>
    </dxf>
  </rfmt>
  <rfmt sheetId="2" sqref="C16" start="0" length="0">
    <dxf>
      <font>
        <sz val="12"/>
        <color auto="1"/>
        <name val="Times New Roman"/>
        <scheme val="none"/>
      </font>
      <numFmt numFmtId="166" formatCode="#,###;\(#,###\)"/>
      <alignment vertical="top" readingOrder="0"/>
      <border outline="0">
        <bottom style="thin">
          <color indexed="64"/>
        </bottom>
      </border>
    </dxf>
  </rfmt>
  <rcc rId="156" sId="2">
    <oc r="C17">
      <f>SUM(C15:C16)</f>
    </oc>
    <nc r="C17">
      <f>SUM(C15:C16)</f>
    </nc>
  </rcc>
  <rfmt sheetId="2" sqref="C18" start="0" length="0">
    <dxf>
      <font>
        <sz val="12"/>
        <color auto="1"/>
        <name val="Times New Roman"/>
        <scheme val="none"/>
      </font>
    </dxf>
  </rfmt>
  <rfmt sheetId="2" s="1" sqref="C19" start="0" length="0">
    <dxf>
      <font>
        <sz val="12"/>
        <color auto="1"/>
        <name val="Times New Roman"/>
        <scheme val="none"/>
      </font>
      <numFmt numFmtId="166" formatCode="#,###;\(#,###\)"/>
      <alignment vertical="bottom" wrapText="0" readingOrder="0"/>
    </dxf>
  </rfmt>
  <rfmt sheetId="2" s="1" sqref="C20" start="0" length="0">
    <dxf>
      <font>
        <sz val="12"/>
        <color auto="1"/>
        <name val="Times New Roman"/>
        <scheme val="none"/>
      </font>
      <numFmt numFmtId="166" formatCode="#,###;\(#,###\)"/>
      <alignment vertical="bottom" wrapText="0" readingOrder="0"/>
    </dxf>
  </rfmt>
  <rfmt sheetId="2" s="1" sqref="C21" start="0" length="0">
    <dxf>
      <font>
        <sz val="12"/>
        <color auto="1"/>
        <name val="Times New Roman"/>
        <scheme val="none"/>
      </font>
      <numFmt numFmtId="165" formatCode="_-* #,##0\ _₽_-;\-* #,##0\ _₽_-;_-* &quot;-&quot;??\ _₽_-;_-@_-"/>
    </dxf>
  </rfmt>
  <rfmt sheetId="2" s="1" sqref="C22" start="0" length="0">
    <dxf>
      <font>
        <sz val="12"/>
        <color auto="1"/>
        <name val="Times New Roman"/>
        <scheme val="none"/>
      </font>
      <numFmt numFmtId="166" formatCode="#,###;\(#,###\)"/>
      <alignment vertical="bottom" wrapText="0" readingOrder="0"/>
    </dxf>
  </rfmt>
  <rfmt sheetId="2" s="1" sqref="C23" start="0" length="0">
    <dxf>
      <font>
        <sz val="12"/>
        <color auto="1"/>
        <name val="Times New Roman"/>
        <scheme val="none"/>
      </font>
      <numFmt numFmtId="166" formatCode="#,###;\(#,###\)"/>
      <alignment vertical="bottom" wrapText="0" readingOrder="0"/>
    </dxf>
  </rfmt>
  <rfmt sheetId="2" sqref="C24" start="0" length="0">
    <dxf>
      <font>
        <sz val="12"/>
        <color auto="1"/>
        <name val="Times New Roman"/>
        <scheme val="none"/>
      </font>
      <numFmt numFmtId="166" formatCode="#,###;\(#,###\)"/>
      <border outline="0">
        <bottom style="thin">
          <color indexed="64"/>
        </bottom>
      </border>
    </dxf>
  </rfmt>
  <rcc rId="157" sId="2">
    <oc r="C25">
      <f>SUM(C19:C24,C17,C13)</f>
    </oc>
    <nc r="C25">
      <f>SUM(C19:C24,C17,C13)</f>
    </nc>
  </rcc>
  <rfmt sheetId="2" s="1" sqref="C26" start="0" length="0">
    <dxf>
      <font>
        <sz val="12"/>
        <color auto="1"/>
        <name val="Times New Roman"/>
        <scheme val="none"/>
      </font>
      <numFmt numFmtId="166" formatCode="#,###;\(#,###\)"/>
      <alignment vertical="bottom" wrapText="0" readingOrder="0"/>
    </dxf>
  </rfmt>
  <rfmt sheetId="2" s="1" sqref="C27" start="0" length="0">
    <dxf>
      <font>
        <sz val="12"/>
        <color auto="1"/>
        <name val="Times New Roman"/>
        <scheme val="none"/>
      </font>
      <numFmt numFmtId="166" formatCode="#,###;\(#,###\)"/>
      <alignment horizontal="right" vertical="bottom" wrapText="0" readingOrder="0"/>
    </dxf>
  </rfmt>
  <rfmt sheetId="2" s="1" sqref="C28" start="0" length="0">
    <dxf>
      <font>
        <sz val="12"/>
        <color auto="1"/>
        <name val="Times New Roman"/>
        <scheme val="none"/>
      </font>
      <numFmt numFmtId="166" formatCode="#,###;\(#,###\)"/>
      <alignment horizontal="right" readingOrder="0"/>
      <border outline="0">
        <bottom style="thin">
          <color indexed="64"/>
        </bottom>
      </border>
    </dxf>
  </rfmt>
  <rcc rId="158" sId="2">
    <oc r="C29">
      <f>SUM(C25:C28)</f>
    </oc>
    <nc r="C29">
      <f>SUM(C25:C28)</f>
    </nc>
  </rcc>
  <rfmt sheetId="2" s="1" sqref="C30" start="0" length="0">
    <dxf>
      <font>
        <sz val="12"/>
        <color indexed="8"/>
        <name val="Times New Roman"/>
        <scheme val="none"/>
      </font>
      <numFmt numFmtId="166" formatCode="#,###;\(#,###\)"/>
      <alignment horizontal="right" readingOrder="0"/>
      <border outline="0">
        <bottom style="thin">
          <color indexed="64"/>
        </bottom>
      </border>
    </dxf>
  </rfmt>
  <rcc rId="159" sId="2">
    <oc r="C31">
      <f>SUM(C29:C30)</f>
    </oc>
    <nc r="C31">
      <f>SUM(C29:C30)</f>
    </nc>
  </rcc>
  <rfmt sheetId="2" sqref="C32" start="0" length="0">
    <dxf>
      <font>
        <sz val="12"/>
        <color auto="1"/>
        <name val="Times New Roman"/>
        <scheme val="none"/>
      </font>
    </dxf>
  </rfmt>
  <rfmt sheetId="2" sqref="C33" start="0" length="0">
    <dxf>
      <font>
        <sz val="12"/>
        <color auto="1"/>
        <name val="Times New Roman"/>
        <scheme val="none"/>
      </font>
      <numFmt numFmtId="166" formatCode="#,###;\(#,###\)"/>
      <alignment vertical="top" readingOrder="0"/>
      <border outline="0">
        <top style="thin">
          <color indexed="64"/>
        </top>
      </border>
    </dxf>
  </rfmt>
  <rfmt sheetId="2" sqref="C34" start="0" length="0">
    <dxf>
      <font>
        <sz val="12"/>
        <color auto="1"/>
        <name val="Times New Roman"/>
        <scheme val="none"/>
      </font>
      <numFmt numFmtId="166" formatCode="#,###;\(#,###\)"/>
      <alignment vertical="top" readingOrder="0"/>
      <border outline="0">
        <bottom style="thin">
          <color indexed="64"/>
        </bottom>
      </border>
    </dxf>
  </rfmt>
  <rcc rId="160" sId="2">
    <oc r="C35">
      <f>SUM(C33:C34)</f>
    </oc>
    <nc r="C35">
      <f>SUM(C33:C34)</f>
    </nc>
  </rcc>
  <rfmt sheetId="2" sqref="C36" start="0" length="0">
    <dxf>
      <font>
        <sz val="12"/>
        <color auto="1"/>
        <name val="Times New Roman"/>
        <scheme val="none"/>
      </font>
    </dxf>
  </rfmt>
  <rfmt sheetId="2" sqref="C37" start="0" length="0">
    <dxf>
      <font>
        <sz val="12"/>
        <color auto="1"/>
        <name val="Times New Roman"/>
        <scheme val="none"/>
      </font>
    </dxf>
  </rfmt>
  <rfmt sheetId="2" s="1" sqref="C38" start="0" length="0">
    <dxf>
      <font>
        <sz val="12"/>
        <color auto="1"/>
        <name val="Times New Roman"/>
        <scheme val="none"/>
      </font>
      <numFmt numFmtId="35" formatCode="_-* #,##0.00\ _₽_-;\-* #,##0.00\ _₽_-;_-* &quot;-&quot;??\ _₽_-;_-@_-"/>
    </dxf>
  </rfmt>
  <rfmt sheetId="2" sqref="C39" start="0" length="0">
    <dxf>
      <font>
        <sz val="12"/>
        <color auto="1"/>
        <name val="Times New Roman"/>
        <scheme val="none"/>
      </font>
    </dxf>
  </rfmt>
  <rfmt sheetId="2" sqref="C40" start="0" length="0">
    <dxf>
      <font>
        <sz val="12"/>
        <color auto="1"/>
        <name val="Times New Roman"/>
        <scheme val="none"/>
      </font>
    </dxf>
  </rfmt>
  <rfmt sheetId="2" sqref="C41" start="0" length="0">
    <dxf>
      <font>
        <sz val="12"/>
        <color auto="1"/>
        <name val="Times New Roman"/>
        <scheme val="none"/>
      </font>
      <numFmt numFmtId="166" formatCode="#,###;\(#,###\)"/>
      <alignment horizontal="right" vertical="top" readingOrder="0"/>
    </dxf>
  </rfmt>
  <rfmt sheetId="2" sqref="C42" start="0" length="0">
    <dxf>
      <font>
        <sz val="12"/>
        <color auto="1"/>
        <name val="Times New Roman"/>
        <scheme val="none"/>
      </font>
      <numFmt numFmtId="166" formatCode="#,###;\(#,###\)"/>
      <alignment horizontal="right" vertical="top" readingOrder="0"/>
    </dxf>
  </rfmt>
  <rfmt sheetId="2" s="1" sqref="C43" start="0" length="0">
    <dxf>
      <numFmt numFmtId="166" formatCode="#,###;\(#,###\)"/>
    </dxf>
  </rfmt>
  <rfmt sheetId="2" sqref="C44" start="0" length="0">
    <dxf>
      <font>
        <sz val="12"/>
        <color auto="1"/>
        <name val="Times New Roman"/>
        <scheme val="none"/>
      </font>
      <numFmt numFmtId="166" formatCode="#,###;\(#,###\)"/>
      <alignment horizontal="right" vertical="top" readingOrder="0"/>
    </dxf>
  </rfmt>
  <rfmt sheetId="2" s="1" sqref="C45" start="0" length="0">
    <dxf>
      <numFmt numFmtId="166" formatCode="#,###;\(#,###\)"/>
    </dxf>
  </rfmt>
  <rcc rId="161" sId="2">
    <oc r="C46">
      <f>SUM(C38:C45)</f>
    </oc>
    <nc r="C46">
      <f>SUM(C38:C45)</f>
    </nc>
  </rcc>
  <rcc rId="162" sId="2">
    <oc r="C47">
      <f>C46+C31</f>
    </oc>
    <nc r="C47">
      <f>C46+C31</f>
    </nc>
  </rcc>
  <rcc rId="163" sId="2">
    <oc r="C52">
      <f>SUM(C50:C51)</f>
    </oc>
    <nc r="C52">
      <f>SUM(C50:C51)</f>
    </nc>
  </rcc>
  <rfmt sheetId="2" s="1" sqref="C54" start="0" length="0">
    <dxf>
      <font>
        <sz val="12"/>
        <color auto="1"/>
        <name val="Times New Roman"/>
        <scheme val="none"/>
      </font>
      <numFmt numFmtId="3" formatCode="#,##0"/>
      <border outline="0">
        <bottom style="double">
          <color indexed="64"/>
        </bottom>
      </border>
    </dxf>
  </rfmt>
  <rcc rId="164" sId="2" numFmtId="4">
    <oc r="C15">
      <v>3294954</v>
    </oc>
    <nc r="C15">
      <v>7301864</v>
    </nc>
  </rcc>
  <rcc rId="165" sId="2" numFmtId="4">
    <oc r="C16">
      <v>-3172257</v>
    </oc>
    <nc r="C16">
      <v>-10116831</v>
    </nc>
  </rcc>
  <rcc rId="166" sId="2" numFmtId="4">
    <oc r="C19">
      <v>3666078</v>
    </oc>
    <nc r="C19">
      <v>1966264</v>
    </nc>
  </rcc>
  <rcc rId="167" sId="2" numFmtId="4">
    <oc r="C20">
      <v>-737943</v>
    </oc>
    <nc r="C20">
      <v>-856439</v>
    </nc>
  </rcc>
  <rcc rId="168" sId="2" numFmtId="4">
    <oc r="C22">
      <v>210986</v>
    </oc>
    <nc r="C22">
      <v>1657380</v>
    </nc>
  </rcc>
  <rcc rId="169" sId="2" numFmtId="4">
    <oc r="C23">
      <v>-217423</v>
    </oc>
    <nc r="C23">
      <v>-1826147</v>
    </nc>
  </rcc>
  <rcc rId="170" sId="2" numFmtId="4">
    <oc r="C24">
      <v>-8751844</v>
    </oc>
    <nc r="C24">
      <v>14235510</v>
    </nc>
  </rcc>
  <rcc rId="171" sId="2" numFmtId="4">
    <oc r="C26">
      <v>-218561</v>
    </oc>
    <nc r="C26">
      <v>-3099884</v>
    </nc>
  </rcc>
  <rcc rId="172" sId="2" numFmtId="4">
    <oc r="C27">
      <v>-11247201</v>
    </oc>
    <nc r="C27">
      <v>-33798926</v>
    </nc>
  </rcc>
  <rcc rId="173" sId="2" numFmtId="4">
    <oc r="C28">
      <v>3370</v>
    </oc>
    <nc r="C28">
      <v>8917</v>
    </nc>
  </rcc>
  <rcc rId="174" sId="2" numFmtId="4">
    <oc r="C30">
      <v>-3404552</v>
    </oc>
    <nc r="C30">
      <v>-7241135</v>
    </nc>
  </rcc>
  <rcc rId="175" sId="2" numFmtId="4">
    <oc r="C33">
      <v>28042235</v>
    </oc>
    <nc r="C33">
      <v>51618032</v>
    </nc>
  </rcc>
  <rcc rId="176" sId="2" numFmtId="4">
    <oc r="C34">
      <v>-1668</v>
    </oc>
    <nc r="C34">
      <v>32288</v>
    </nc>
  </rcc>
  <rcc rId="177" sId="2" numFmtId="4">
    <oc r="C41">
      <v>4379640</v>
    </oc>
    <nc r="C41">
      <v>4043722</v>
    </nc>
  </rcc>
  <rcc rId="178" sId="2" numFmtId="4">
    <oc r="C42">
      <v>859910</v>
    </oc>
    <nc r="C42">
      <v>155254</v>
    </nc>
  </rcc>
  <rcc rId="179" sId="2" odxf="1" s="1" dxf="1" numFmtId="4">
    <oc r="C21">
      <v>-860418</v>
    </oc>
    <nc r="C21">
      <v>-551046</v>
    </nc>
    <ndxf>
      <numFmt numFmtId="166" formatCode="#,###;\(#,###\)"/>
    </ndxf>
  </rcc>
  <rrc rId="180" sId="2" ref="A22:XFD22" action="insertRow"/>
  <rfmt sheetId="2" sqref="A22" start="0" length="0">
    <dxf>
      <font>
        <sz val="11"/>
        <color theme="1"/>
        <name val="Calibri"/>
        <scheme val="minor"/>
      </font>
      <alignment vertical="bottom" wrapText="0" readingOrder="0"/>
    </dxf>
  </rfmt>
  <rfmt sheetId="2" xfDxf="1" sqref="A22" start="0" length="0">
    <dxf>
      <font>
        <sz val="9"/>
        <name val="Arial"/>
        <scheme val="none"/>
      </font>
    </dxf>
  </rfmt>
  <rfmt sheetId="2" sqref="A22" start="0" length="0">
    <dxf>
      <font>
        <sz val="12"/>
        <name val="Times New Roman"/>
        <scheme val="none"/>
      </font>
      <alignment vertical="top" wrapText="1" readingOrder="0"/>
    </dxf>
  </rfmt>
  <rfmt sheetId="2" s="1" sqref="C22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xfDxf="1" sqref="C22" start="0" length="0">
    <dxf>
      <font>
        <sz val="9"/>
        <name val="Arial"/>
        <scheme val="none"/>
      </font>
    </dxf>
  </rfmt>
  <rcc rId="181" sId="2">
    <nc r="A22" t="inlineStr">
      <is>
        <t>Чистый убыток в результате прекращения признания финансовых активов  оцениваемых по амортизированной стоимости</t>
      </is>
    </nc>
  </rcc>
  <rfmt sheetId="2" sqref="C22" start="0" length="0">
    <dxf>
      <numFmt numFmtId="3" formatCode="#,##0"/>
    </dxf>
  </rfmt>
  <rcc rId="182" sId="2" odxf="1" s="1" dxf="1" numFmtId="4">
    <nc r="C22">
      <v>-1550426</v>
    </nc>
    <ndxf>
      <font>
        <sz val="12"/>
        <color auto="1"/>
        <name val="Times New Roman"/>
        <scheme val="none"/>
      </font>
      <numFmt numFmtId="166" formatCode="#,###;\(#,###\)"/>
      <alignment horizontal="right" readingOrder="0"/>
    </ndxf>
  </rcc>
  <rrc rId="183" sId="2" ref="A39:XFD39" action="deleteRow">
    <undo index="0" exp="area" dr="E39:E46" r="E47" sId="2"/>
    <undo index="0" exp="area" dr="C39:C46" r="C47" sId="2"/>
    <rfmt sheetId="2" xfDxf="1" sqref="A39:XFD39" start="0" length="0">
      <dxf>
        <font>
          <sz val="12"/>
        </font>
      </dxf>
    </rfmt>
    <rcc rId="0" sId="2" dxf="1">
      <nc r="A39" t="inlineStr">
        <is>
          <t>Нетто-величина изменений справедливой стоимости долевых инструментов  оцениваемых по справедливой стоимости через прочий совокупный доход</t>
        </is>
      </nc>
      <ndxf>
        <font>
          <sz val="12"/>
          <name val="Times New Roman"/>
          <scheme val="none"/>
        </font>
        <alignment vertical="top" wrapText="1" readingOrder="0"/>
      </ndxf>
    </rcc>
    <rfmt sheetId="2" sqref="B39" start="0" length="0">
      <dxf>
        <font>
          <i/>
          <sz val="12"/>
          <name val="Times New Roman"/>
          <scheme val="none"/>
        </font>
        <alignment horizontal="center" vertical="top" wrapText="1" readingOrder="0"/>
      </dxf>
    </rfmt>
    <rcc rId="0" sId="2" s="1" dxf="1" numFmtId="34">
      <nc r="C39">
        <v>-9789</v>
      </nc>
      <ndxf>
        <font>
          <sz val="12"/>
          <color auto="1"/>
          <name val="Times New Roman"/>
          <scheme val="none"/>
        </font>
        <numFmt numFmtId="35" formatCode="_-* #,##0.00\ _₽_-;\-* #,##0.00\ _₽_-;_-* &quot;-&quot;??\ _₽_-;_-@_-"/>
        <alignment wrapText="1" readingOrder="0"/>
      </ndxf>
    </rcc>
    <rfmt sheetId="2" sqref="D39" start="0" length="0">
      <dxf>
        <font>
          <sz val="12"/>
          <name val="Times New Roman"/>
          <scheme val="none"/>
        </font>
        <numFmt numFmtId="166" formatCode="#,###;\(#,###\)"/>
        <alignment vertical="top" wrapText="1" readingOrder="0"/>
      </dxf>
    </rfmt>
    <rcc rId="0" sId="2" s="1" dxf="1" numFmtId="34">
      <nc r="E39">
        <v>0</v>
      </nc>
      <ndxf>
        <font>
          <sz val="12"/>
          <color auto="1"/>
          <name val="Times New Roman"/>
          <scheme val="none"/>
        </font>
        <numFmt numFmtId="35" formatCode="_-* #,##0.00\ _₽_-;\-* #,##0.00\ _₽_-;_-* &quot;-&quot;??\ _₽_-;_-@_-"/>
        <alignment wrapText="1" readingOrder="0"/>
      </ndxf>
    </rcc>
  </rrc>
  <rrc rId="184" sId="2" ref="A38:XFD38" action="deleteRow">
    <rfmt sheetId="2" xfDxf="1" sqref="A38:XFD38" start="0" length="0">
      <dxf>
        <font>
          <sz val="12"/>
        </font>
      </dxf>
    </rfmt>
    <rcc rId="0" sId="2" dxf="1">
      <nc r="A38" t="inlineStr">
        <is>
          <t>Статьи  которые не будут впоследствии реклассифицированы в состав прибыли или убытка:</t>
        </is>
      </nc>
      <ndxf>
        <font>
          <i/>
          <sz val="12"/>
          <name val="Times New Roman"/>
          <scheme val="none"/>
        </font>
        <alignment vertical="top" wrapText="1" readingOrder="0"/>
      </ndxf>
    </rcc>
    <rfmt sheetId="2" sqref="B38" start="0" length="0">
      <dxf>
        <font>
          <i/>
          <sz val="12"/>
          <name val="Times New Roman"/>
          <scheme val="none"/>
        </font>
        <alignment horizontal="center" vertical="top" wrapText="1" readingOrder="0"/>
      </dxf>
    </rfmt>
    <rfmt sheetId="2" sqref="C38" start="0" length="0">
      <dxf>
        <font>
          <b/>
          <sz val="12"/>
          <color auto="1"/>
          <name val="Times New Roman"/>
          <scheme val="none"/>
        </font>
        <numFmt numFmtId="166" formatCode="#,###;\(#,###\)"/>
        <alignment vertical="top" wrapText="1" readingOrder="0"/>
      </dxf>
    </rfmt>
    <rfmt sheetId="2" sqref="D38" start="0" length="0">
      <dxf>
        <font>
          <b/>
          <sz val="12"/>
          <name val="Times New Roman"/>
          <scheme val="none"/>
        </font>
        <numFmt numFmtId="166" formatCode="#,###;\(#,###\)"/>
        <alignment vertical="top" wrapText="1" readingOrder="0"/>
      </dxf>
    </rfmt>
    <rfmt sheetId="2" sqref="E38" start="0" length="0">
      <dxf>
        <font>
          <b/>
          <sz val="12"/>
          <color auto="1"/>
          <name val="Times New Roman"/>
          <scheme val="none"/>
        </font>
        <numFmt numFmtId="166" formatCode="#,###;\(#,###\)"/>
        <alignment vertical="top" wrapText="1" readingOrder="0"/>
      </dxf>
    </rfmt>
  </rrc>
  <rcc rId="185" sId="2" numFmtId="4">
    <oc r="C43">
      <v>-32481</v>
    </oc>
    <nc r="C43">
      <v>83520</v>
    </nc>
  </rcc>
  <rfmt sheetId="2" s="1" sqref="C4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s="1" sqref="C5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  <border outline="0">
        <bottom/>
      </border>
    </dxf>
  </rfmt>
  <rfmt sheetId="2" xfDxf="1" sqref="C49" start="0" length="0">
    <dxf>
      <font>
        <sz val="9"/>
        <name val="Arial"/>
        <scheme val="none"/>
      </font>
      <alignment vertical="center" wrapText="1" readingOrder="0"/>
    </dxf>
  </rfmt>
  <rfmt sheetId="2" xfDxf="1" sqref="C50" start="0" length="0">
    <dxf>
      <font>
        <sz val="9"/>
        <name val="Arial"/>
        <scheme val="none"/>
      </font>
      <alignment vertical="center" wrapText="1" readingOrder="0"/>
    </dxf>
  </rfmt>
  <rfmt sheetId="2" sqref="C49:C50">
    <dxf>
      <numFmt numFmtId="35" formatCode="_-* #,##0.00\ _₽_-;\-* #,##0.00\ _₽_-;_-* &quot;-&quot;??\ _₽_-;_-@_-"/>
    </dxf>
  </rfmt>
  <rfmt sheetId="2" sqref="C49:C50">
    <dxf>
      <numFmt numFmtId="173" formatCode="_-* #,##0.0\ _₽_-;\-* #,##0.0\ _₽_-;_-* &quot;-&quot;??\ _₽_-;_-@_-"/>
    </dxf>
  </rfmt>
  <rfmt sheetId="2" sqref="C49:C50">
    <dxf>
      <numFmt numFmtId="165" formatCode="_-* #,##0\ _₽_-;\-* #,##0\ _₽_-;_-* &quot;-&quot;??\ _₽_-;_-@_-"/>
    </dxf>
  </rfmt>
  <rcc rId="186" sId="2" odxf="1" s="1" dxf="1" numFmtId="4">
    <oc r="C50">
      <v>-1668</v>
    </oc>
    <nc r="C50">
      <v>32288</v>
    </nc>
    <ndxf>
      <font>
        <sz val="12"/>
        <color indexed="8"/>
        <name val="Times New Roman"/>
        <scheme val="none"/>
      </font>
      <numFmt numFmtId="166" formatCode="#,###;\(#,###\)"/>
      <alignment horizontal="right" vertical="bottom" wrapText="0" readingOrder="0"/>
      <border outline="0">
        <bottom style="thin">
          <color indexed="64"/>
        </bottom>
      </border>
    </ndxf>
  </rcc>
  <rcc rId="187" sId="2" odxf="1" s="1" dxf="1" numFmtId="4">
    <oc r="C49">
      <v>33239515</v>
    </oc>
    <nc r="C49">
      <v>55900528</v>
    </nc>
    <ndxf>
      <font>
        <sz val="12"/>
        <color indexed="8"/>
        <name val="Times New Roman"/>
        <scheme val="none"/>
      </font>
      <numFmt numFmtId="166" formatCode="#,###;\(#,###\)"/>
      <alignment horizontal="right" vertical="bottom" wrapText="0" readingOrder="0"/>
    </ndxf>
  </rcc>
  <rcc rId="188" sId="2" numFmtId="4">
    <oc r="C53">
      <v>33</v>
    </oc>
    <nc r="C53">
      <v>58.88</v>
    </nc>
  </rcc>
  <rfmt sheetId="2" sqref="C53">
    <dxf>
      <numFmt numFmtId="171" formatCode="#,##0.0"/>
    </dxf>
  </rfmt>
  <rfmt sheetId="2" sqref="C53">
    <dxf>
      <numFmt numFmtId="4" formatCode="#,##0.00"/>
    </dxf>
  </rfmt>
  <rfmt sheetId="2" sqref="E53">
    <dxf>
      <numFmt numFmtId="171" formatCode="#,##0.0"/>
    </dxf>
  </rfmt>
  <rfmt sheetId="2" sqref="E53">
    <dxf>
      <numFmt numFmtId="4" formatCode="#,##0.00"/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E8" start="0" length="0">
    <dxf>
      <font>
        <sz val="11"/>
        <color theme="1"/>
        <name val="Calibri"/>
        <scheme val="minor"/>
      </font>
      <numFmt numFmtId="0" formatCode="General"/>
      <alignment vertical="bottom" wrapText="0" readingOrder="0"/>
    </dxf>
  </rfmt>
  <rfmt sheetId="2" s="1" sqref="E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  <border outline="0">
        <bottom/>
      </border>
    </dxf>
  </rfmt>
  <rfmt sheetId="2" xfDxf="1" sqref="E8" start="0" length="0">
    <dxf>
      <font>
        <sz val="9"/>
        <name val="Arial"/>
        <scheme val="none"/>
      </font>
      <alignment vertical="center" wrapText="1" readingOrder="0"/>
    </dxf>
  </rfmt>
  <rfmt sheetId="2" xfDxf="1" sqref="E9" start="0" length="0">
    <dxf>
      <font>
        <sz val="9"/>
        <name val="Arial"/>
        <scheme val="none"/>
      </font>
      <alignment vertical="center" wrapText="1" readingOrder="0"/>
    </dxf>
  </rfmt>
  <rfmt sheetId="2" sqref="E12" start="0" length="0">
    <dxf>
      <font>
        <sz val="11"/>
        <color theme="1"/>
        <name val="Calibri"/>
        <scheme val="minor"/>
      </font>
      <numFmt numFmtId="0" formatCode="General"/>
      <alignment vertical="bottom" wrapText="0" readingOrder="0"/>
      <border outline="0">
        <bottom/>
      </border>
    </dxf>
  </rfmt>
  <rfmt sheetId="2" xfDxf="1" sqref="E12" start="0" length="0">
    <dxf>
      <font>
        <sz val="9"/>
        <name val="Arial"/>
        <scheme val="none"/>
      </font>
    </dxf>
  </rfmt>
  <rfmt sheetId="2" sqref="E15" start="0" length="0">
    <dxf>
      <font>
        <sz val="11"/>
        <color theme="1"/>
        <name val="Calibri"/>
        <scheme val="minor"/>
      </font>
      <numFmt numFmtId="0" formatCode="General"/>
      <alignment vertical="bottom" wrapText="0" readingOrder="0"/>
    </dxf>
  </rfmt>
  <rfmt sheetId="2" sqref="E16" start="0" length="0">
    <dxf>
      <font>
        <sz val="11"/>
        <color theme="1"/>
        <name val="Calibri"/>
        <scheme val="minor"/>
      </font>
      <numFmt numFmtId="0" formatCode="General"/>
      <alignment vertical="bottom" wrapText="0" readingOrder="0"/>
      <border outline="0">
        <bottom/>
      </border>
    </dxf>
  </rfmt>
  <rfmt sheetId="2" xfDxf="1" sqref="E15" start="0" length="0">
    <dxf>
      <font>
        <sz val="9"/>
        <name val="Arial"/>
        <scheme val="none"/>
      </font>
      <alignment vertical="center" wrapText="1" readingOrder="0"/>
    </dxf>
  </rfmt>
  <rfmt sheetId="2" xfDxf="1" sqref="E16" start="0" length="0">
    <dxf>
      <font>
        <sz val="9"/>
        <name val="Arial"/>
        <scheme val="none"/>
      </font>
      <alignment vertical="center" wrapText="1" readingOrder="0"/>
    </dxf>
  </rfmt>
  <rfmt sheetId="2" s="1" sqref="E1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s="1" sqref="E2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xfDxf="1" sqref="E19" start="0" length="0">
    <dxf>
      <font>
        <sz val="9"/>
        <name val="Arial"/>
        <scheme val="none"/>
      </font>
      <alignment vertical="center" wrapText="1" readingOrder="0"/>
    </dxf>
  </rfmt>
  <rfmt sheetId="2" xfDxf="1" sqref="E20" start="0" length="0">
    <dxf>
      <font>
        <sz val="9"/>
        <name val="Arial"/>
        <scheme val="none"/>
      </font>
      <alignment vertical="center" wrapText="1" readingOrder="0"/>
    </dxf>
  </rfmt>
  <rfmt sheetId="2" s="1" sqref="E2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xfDxf="1" sqref="E21" start="0" length="0">
    <dxf>
      <font>
        <sz val="9"/>
        <name val="Arial"/>
        <scheme val="none"/>
      </font>
    </dxf>
  </rfmt>
  <rfmt sheetId="2" s="1" sqref="E23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xfDxf="1" sqref="E23" start="0" length="0">
    <dxf>
      <font>
        <sz val="9"/>
        <name val="Arial"/>
        <scheme val="none"/>
      </font>
    </dxf>
  </rfmt>
  <rfmt sheetId="2" s="1" sqref="E24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sqref="E25" start="0" length="0">
    <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bottom/>
      </border>
    </dxf>
  </rfmt>
  <rfmt sheetId="2" xfDxf="1" sqref="E24" start="0" length="0">
    <dxf>
      <font>
        <sz val="9"/>
        <name val="Arial"/>
        <scheme val="none"/>
      </font>
      <alignment vertical="center" wrapText="1" readingOrder="0"/>
    </dxf>
  </rfmt>
  <rfmt sheetId="2" xfDxf="1" sqref="E25" start="0" length="0">
    <dxf>
      <font>
        <sz val="9"/>
        <name val="Arial"/>
        <scheme val="none"/>
      </font>
      <alignment vertical="center" wrapText="1" readingOrder="0"/>
    </dxf>
  </rfmt>
  <rfmt sheetId="2" s="1" sqref="E27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s="1" sqref="E28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s="1" sqref="E2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  <border outline="0">
        <bottom/>
      </border>
    </dxf>
  </rfmt>
  <rfmt sheetId="2" xfDxf="1" sqref="E27" start="0" length="0">
    <dxf>
      <font>
        <sz val="9"/>
        <name val="Arial"/>
        <scheme val="none"/>
      </font>
      <alignment vertical="center" wrapText="1" readingOrder="0"/>
    </dxf>
  </rfmt>
  <rfmt sheetId="2" xfDxf="1" sqref="E28" start="0" length="0">
    <dxf>
      <font>
        <sz val="9"/>
        <name val="Arial"/>
        <scheme val="none"/>
      </font>
      <alignment vertical="center" wrapText="1" readingOrder="0"/>
    </dxf>
  </rfmt>
  <rfmt sheetId="2" xfDxf="1" sqref="E29" start="0" length="0">
    <dxf>
      <font>
        <sz val="9"/>
        <name val="Arial"/>
        <scheme val="none"/>
      </font>
      <alignment vertical="center" wrapText="1" readingOrder="0"/>
    </dxf>
  </rfmt>
  <rfmt sheetId="2" s="1" sqref="E3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  <border outline="0">
        <bottom/>
      </border>
    </dxf>
  </rfmt>
  <rfmt sheetId="2" xfDxf="1" sqref="E31" start="0" length="0">
    <dxf>
      <font>
        <sz val="9"/>
        <name val="Arial"/>
        <scheme val="none"/>
      </font>
    </dxf>
  </rfmt>
  <rfmt sheetId="2" sqref="E34" start="0" length="0">
    <dxf>
      <font>
        <sz val="11"/>
        <color theme="1"/>
        <name val="Calibri"/>
        <scheme val="minor"/>
      </font>
      <numFmt numFmtId="0" formatCode="General"/>
      <alignment vertical="bottom" wrapText="0" readingOrder="0"/>
      <border outline="0">
        <top/>
      </border>
    </dxf>
  </rfmt>
  <rfmt sheetId="2" sqref="E35" start="0" length="0">
    <dxf>
      <font>
        <sz val="11"/>
        <color theme="1"/>
        <name val="Calibri"/>
        <scheme val="minor"/>
      </font>
      <numFmt numFmtId="0" formatCode="General"/>
      <alignment vertical="bottom" wrapText="0" readingOrder="0"/>
      <border outline="0">
        <bottom/>
      </border>
    </dxf>
  </rfmt>
  <rfmt sheetId="2" xfDxf="1" sqref="E34" start="0" length="0">
    <dxf>
      <font>
        <sz val="10"/>
        <name val="Times New Roman"/>
        <scheme val="none"/>
      </font>
      <alignment vertical="center" wrapText="1" readingOrder="0"/>
    </dxf>
  </rfmt>
  <rfmt sheetId="2" xfDxf="1" sqref="E35" start="0" length="0">
    <dxf>
      <font>
        <sz val="10"/>
        <name val="Times New Roman"/>
        <scheme val="none"/>
      </font>
      <alignment vertical="center" wrapText="1" readingOrder="0"/>
    </dxf>
  </rfmt>
  <rfmt sheetId="2" sqref="E40" start="0" length="0">
    <dxf>
      <font>
        <sz val="11"/>
        <color theme="1"/>
        <name val="Calibri"/>
        <scheme val="minor"/>
      </font>
      <numFmt numFmtId="0" formatCode="General"/>
      <alignment horizontal="general" vertical="bottom" readingOrder="0"/>
    </dxf>
  </rfmt>
  <rfmt sheetId="2" sqref="E41" start="0" length="0">
    <dxf>
      <font>
        <sz val="11"/>
        <color theme="1"/>
        <name val="Calibri"/>
        <scheme val="minor"/>
      </font>
      <numFmt numFmtId="0" formatCode="General"/>
      <alignment horizontal="general" vertical="bottom" readingOrder="0"/>
    </dxf>
  </rfmt>
  <rfmt sheetId="2" xfDxf="1" sqref="E40" start="0" length="0">
    <dxf>
      <font>
        <sz val="9"/>
        <name val="Arial"/>
        <scheme val="none"/>
      </font>
      <alignment vertical="center" wrapText="1" readingOrder="0"/>
    </dxf>
  </rfmt>
  <rfmt sheetId="2" xfDxf="1" sqref="E41" start="0" length="0">
    <dxf>
      <font>
        <sz val="9"/>
        <name val="Arial"/>
        <scheme val="none"/>
      </font>
      <alignment vertical="center" wrapText="1" readingOrder="0"/>
    </dxf>
  </rfmt>
  <rcc rId="189" sId="2" numFmtId="4">
    <oc r="E42">
      <v>-6602</v>
    </oc>
    <nc r="E42"/>
  </rcc>
  <rrc rId="190" sId="2" ref="A42:XFD42" action="deleteRow">
    <rfmt sheetId="2" xfDxf="1" sqref="A42:XFD42" start="0" length="0">
      <dxf>
        <font>
          <sz val="12"/>
        </font>
      </dxf>
    </rfmt>
    <rcc rId="0" sId="2" dxf="1">
      <nc r="A42" t="inlineStr">
        <is>
          <t>Чистое изменение резервов (провизий) на покрытие убытков по долговым ценным бумагам  учитываемым по справедливой стоимости через прочий совокупный доход</t>
        </is>
      </nc>
      <ndxf>
        <font>
          <sz val="12"/>
          <name val="Times New Roman"/>
          <scheme val="none"/>
        </font>
        <alignment horizontal="left" vertical="top" wrapText="1" readingOrder="0"/>
      </ndxf>
    </rcc>
    <rfmt sheetId="2" sqref="B42" start="0" length="0">
      <dxf>
        <font>
          <sz val="12"/>
          <name val="Times New Roman"/>
          <scheme val="none"/>
        </font>
        <alignment horizontal="center" vertical="top" wrapText="1" readingOrder="0"/>
      </dxf>
    </rfmt>
    <rcc rId="0" sId="2" dxf="1" numFmtId="4">
      <nc r="C42">
        <v>0</v>
      </nc>
      <ndxf>
        <font>
          <sz val="12"/>
          <color auto="1"/>
          <name val="Times New Roman"/>
          <scheme val="none"/>
        </font>
        <numFmt numFmtId="166" formatCode="#,###;\(#,###\)"/>
        <alignment horizontal="right" vertical="top" readingOrder="0"/>
      </ndxf>
    </rcc>
    <rfmt sheetId="2" sqref="D42" start="0" length="0">
      <dxf>
        <font>
          <sz val="12"/>
          <name val="Times New Roman"/>
          <scheme val="none"/>
        </font>
        <numFmt numFmtId="166" formatCode="#,###;\(#,###\)"/>
        <alignment vertical="top" wrapText="1" readingOrder="0"/>
      </dxf>
    </rfmt>
    <rfmt sheetId="2" sqref="E42" start="0" length="0">
      <dxf>
        <font>
          <sz val="12"/>
          <color auto="1"/>
          <name val="Times New Roman"/>
          <scheme val="none"/>
        </font>
        <numFmt numFmtId="166" formatCode="#,###;\(#,###\)"/>
        <alignment horizontal="right" vertical="top" readingOrder="0"/>
      </dxf>
    </rfmt>
  </rrc>
  <rrc rId="191" sId="2" ref="A43:XFD43" action="deleteRow">
    <undo index="0" exp="area" dr="E38:E43" r="E44" sId="2"/>
    <undo index="0" exp="area" dr="C38:C43" r="C44" sId="2"/>
    <rfmt sheetId="2" xfDxf="1" sqref="A43:XFD43" start="0" length="0">
      <dxf>
        <font>
          <sz val="12"/>
        </font>
      </dxf>
    </rfmt>
    <rcc rId="0" sId="2" dxf="1">
      <nc r="A43" t="inlineStr">
        <is>
          <t>Амортизация резерва по переоценке инвестиционных ценных бумаг  имеющихся в наличии для продажи  которые были реклассифицированы в состав кредитов  выданных клиентам</t>
        </is>
      </nc>
      <ndxf>
        <font>
          <sz val="12"/>
          <name val="Times New Roman"/>
          <scheme val="none"/>
        </font>
        <alignment vertical="top" wrapText="1" readingOrder="0"/>
      </ndxf>
    </rcc>
    <rfmt sheetId="2" sqref="B43" start="0" length="0">
      <dxf>
        <font>
          <sz val="12"/>
          <name val="Times New Roman"/>
          <scheme val="none"/>
        </font>
        <alignment horizontal="center" vertical="top" wrapText="1" readingOrder="0"/>
      </dxf>
    </rfmt>
    <rcc rId="0" sId="2" dxf="1" numFmtId="4">
      <nc r="C43">
        <v>0</v>
      </nc>
      <ndxf>
        <font>
          <sz val="12"/>
          <color auto="1"/>
          <name val="Times New Roman"/>
          <scheme val="none"/>
        </font>
        <numFmt numFmtId="166" formatCode="#,###;\(#,###\)"/>
        <alignment horizontal="right" vertical="top" readingOrder="0"/>
        <border outline="0">
          <bottom style="thin">
            <color indexed="64"/>
          </bottom>
        </border>
      </ndxf>
    </rcc>
    <rfmt sheetId="2" sqref="D43" start="0" length="0">
      <dxf>
        <font>
          <sz val="12"/>
          <name val="Times New Roman"/>
          <scheme val="none"/>
        </font>
        <numFmt numFmtId="166" formatCode="#,###;\(#,###\)"/>
        <alignment vertical="top" wrapText="1" readingOrder="0"/>
      </dxf>
    </rfmt>
    <rcc rId="0" sId="2" dxf="1" numFmtId="4">
      <nc r="E43">
        <v>-212510</v>
      </nc>
      <ndxf>
        <font>
          <sz val="12"/>
          <color auto="1"/>
          <name val="Times New Roman"/>
          <scheme val="none"/>
        </font>
        <numFmt numFmtId="166" formatCode="#,###;\(#,###\)"/>
        <alignment horizontal="right" vertical="top" readingOrder="0"/>
        <border outline="0">
          <bottom style="thin">
            <color indexed="64"/>
          </bottom>
        </border>
      </ndxf>
    </rcc>
  </rrc>
  <rfmt sheetId="2" sqref="E42" start="0" length="0">
    <dxf>
      <font>
        <sz val="11"/>
        <color theme="1"/>
        <name val="Calibri"/>
        <scheme val="minor"/>
      </font>
      <numFmt numFmtId="0" formatCode="General"/>
      <alignment horizontal="general" vertical="bottom" readingOrder="0"/>
    </dxf>
  </rfmt>
  <rfmt sheetId="2" xfDxf="1" sqref="E42" start="0" length="0">
    <dxf>
      <font>
        <sz val="9"/>
        <name val="Arial"/>
        <scheme val="none"/>
      </font>
    </dxf>
  </rfmt>
  <rfmt sheetId="2" s="1" sqref="E47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2" s="1" sqref="E48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  <border outline="0">
        <bottom/>
      </border>
    </dxf>
  </rfmt>
  <rfmt sheetId="2" xfDxf="1" sqref="E47" start="0" length="0">
    <dxf>
      <font>
        <sz val="9"/>
        <name val="Arial"/>
        <scheme val="none"/>
      </font>
      <alignment vertical="center" wrapText="1" readingOrder="0"/>
    </dxf>
  </rfmt>
  <rfmt sheetId="2" xfDxf="1" sqref="E48" start="0" length="0">
    <dxf>
      <font>
        <sz val="9"/>
        <name val="Arial"/>
        <scheme val="none"/>
      </font>
      <alignment vertical="center" wrapText="1" readingOrder="0"/>
    </dxf>
  </rfmt>
  <rfmt sheetId="2" s="1" sqref="E51" start="0" length="0">
    <dxf>
      <font>
        <sz val="11"/>
        <color theme="1"/>
        <name val="Calibri"/>
        <scheme val="minor"/>
      </font>
      <numFmt numFmtId="0" formatCode="General"/>
      <border outline="0">
        <bottom/>
      </border>
    </dxf>
  </rfmt>
  <rfmt sheetId="2" xfDxf="1" sqref="E51" start="0" length="0">
    <dxf>
      <font>
        <sz val="9"/>
        <name val="Arial"/>
        <scheme val="none"/>
      </font>
    </dxf>
  </rfmt>
  <rfmt sheetId="2" sqref="E8" start="0" length="0">
    <dxf>
      <font>
        <sz val="12"/>
        <name val="Times New Roman"/>
        <scheme val="none"/>
      </font>
      <numFmt numFmtId="166" formatCode="#,###;\(#,###\)"/>
      <alignment vertical="top" readingOrder="0"/>
    </dxf>
  </rfmt>
  <rfmt sheetId="2" s="1" sqref="E9" start="0" length="0">
    <dxf>
      <font>
        <sz val="12"/>
        <color indexed="8"/>
        <name val="Times New Roman"/>
        <scheme val="none"/>
      </font>
      <numFmt numFmtId="166" formatCode="#,###;\(#,###\)"/>
      <alignment horizontal="right" vertical="bottom" wrapText="0" readingOrder="0"/>
      <border outline="0">
        <bottom style="thin">
          <color indexed="64"/>
        </bottom>
      </border>
    </dxf>
  </rfmt>
  <rcc rId="192" sId="2">
    <oc r="E10">
      <f>SUM(E8:E9)</f>
    </oc>
    <nc r="E10">
      <f>SUM(E8:E9)</f>
    </nc>
  </rcc>
  <rfmt sheetId="2" sqref="E12" start="0" length="0">
    <dxf>
      <font>
        <sz val="12"/>
        <color auto="1"/>
        <name val="Times New Roman"/>
        <scheme val="none"/>
      </font>
      <numFmt numFmtId="166" formatCode="#,###;\(#,###\)"/>
      <alignment vertical="top" wrapText="1" readingOrder="0"/>
      <border outline="0">
        <bottom style="thin">
          <color indexed="64"/>
        </bottom>
      </border>
    </dxf>
  </rfmt>
  <rcc rId="193" sId="2">
    <oc r="E13">
      <f>SUM(E10:E12)</f>
    </oc>
    <nc r="E13">
      <f>SUM(E10:E12)</f>
    </nc>
  </rcc>
  <rfmt sheetId="2" sqref="E15" start="0" length="0">
    <dxf>
      <font>
        <sz val="12"/>
        <color auto="1"/>
        <name val="Times New Roman"/>
        <scheme val="none"/>
      </font>
      <numFmt numFmtId="166" formatCode="#,###;\(#,###\)"/>
      <alignment vertical="top" readingOrder="0"/>
    </dxf>
  </rfmt>
  <rfmt sheetId="2" sqref="E16" start="0" length="0">
    <dxf>
      <font>
        <sz val="12"/>
        <color auto="1"/>
        <name val="Times New Roman"/>
        <scheme val="none"/>
      </font>
      <numFmt numFmtId="166" formatCode="#,###;\(#,###\)"/>
      <alignment vertical="top" readingOrder="0"/>
      <border outline="0">
        <bottom style="thin">
          <color indexed="64"/>
        </bottom>
      </border>
    </dxf>
  </rfmt>
  <rcc rId="194" sId="2">
    <oc r="E17">
      <f>SUM(E15:E16)</f>
    </oc>
    <nc r="E17">
      <f>SUM(E15:E16)</f>
    </nc>
  </rcc>
  <rfmt sheetId="2" s="1" sqref="E19" start="0" length="0">
    <dxf>
      <font>
        <sz val="12"/>
        <color auto="1"/>
        <name val="Times New Roman"/>
        <scheme val="none"/>
      </font>
      <numFmt numFmtId="166" formatCode="#,###;\(#,###\)"/>
      <alignment horizontal="right" vertical="bottom" wrapText="0" readingOrder="0"/>
    </dxf>
  </rfmt>
  <rfmt sheetId="2" s="1" sqref="E20" start="0" length="0">
    <dxf>
      <font>
        <sz val="12"/>
        <color auto="1"/>
        <name val="Times New Roman"/>
        <scheme val="none"/>
      </font>
      <numFmt numFmtId="166" formatCode="#,###;\(#,###\)"/>
      <alignment horizontal="right" vertical="bottom" wrapText="0" readingOrder="0"/>
    </dxf>
  </rfmt>
  <rfmt sheetId="2" s="1" sqref="E21" start="0" length="0">
    <dxf>
      <font>
        <sz val="12"/>
        <color auto="1"/>
        <name val="Times New Roman"/>
        <scheme val="none"/>
      </font>
      <numFmt numFmtId="166" formatCode="#,###;\(#,###\)"/>
      <alignment horizontal="right" readingOrder="0"/>
    </dxf>
  </rfmt>
  <rfmt sheetId="2" s="1" sqref="E22" start="0" length="0">
    <dxf>
      <numFmt numFmtId="166" formatCode="#,###;\(#,###\)"/>
    </dxf>
  </rfmt>
  <rfmt sheetId="2" s="1" sqref="E23" start="0" length="0">
    <dxf>
      <font>
        <sz val="12"/>
        <color auto="1"/>
        <name val="Times New Roman"/>
        <scheme val="none"/>
      </font>
      <numFmt numFmtId="166" formatCode="#,###;\(#,###\)"/>
      <alignment horizontal="right" readingOrder="0"/>
    </dxf>
  </rfmt>
  <rfmt sheetId="2" s="1" sqref="E24" start="0" length="0">
    <dxf>
      <font>
        <sz val="12"/>
        <color auto="1"/>
        <name val="Times New Roman"/>
        <scheme val="none"/>
      </font>
      <numFmt numFmtId="166" formatCode="#,###;\(#,###\)"/>
      <alignment horizontal="right" vertical="bottom" wrapText="0" readingOrder="0"/>
    </dxf>
  </rfmt>
  <rfmt sheetId="2" sqref="E25" start="0" length="0">
    <dxf>
      <font>
        <sz val="12"/>
        <color auto="1"/>
        <name val="Times New Roman"/>
        <scheme val="none"/>
      </font>
      <numFmt numFmtId="166" formatCode="#,###;\(#,###\)"/>
      <alignment horizontal="right" vertical="top" wrapText="0" readingOrder="0"/>
      <border outline="0">
        <bottom style="thin">
          <color indexed="64"/>
        </bottom>
      </border>
    </dxf>
  </rfmt>
  <rcc rId="195" sId="2">
    <oc r="E26">
      <f>SUM(E19:E25,E17,E13)</f>
    </oc>
    <nc r="E26">
      <f>SUM(E19:E25,E17,E13)</f>
    </nc>
  </rcc>
  <rfmt sheetId="2" s="1" sqref="E27" start="0" length="0">
    <dxf>
      <font>
        <sz val="12"/>
        <color auto="1"/>
        <name val="Times New Roman"/>
        <scheme val="none"/>
      </font>
      <numFmt numFmtId="166" formatCode="#,###;\(#,###\)"/>
      <alignment horizontal="right" vertical="bottom" wrapText="0" readingOrder="0"/>
    </dxf>
  </rfmt>
  <rfmt sheetId="2" s="1" sqref="E28" start="0" length="0">
    <dxf>
      <font>
        <sz val="12"/>
        <color auto="1"/>
        <name val="Times New Roman"/>
        <scheme val="none"/>
      </font>
      <numFmt numFmtId="166" formatCode="#,###;\(#,###\)"/>
      <alignment horizontal="right" vertical="bottom" wrapText="0" readingOrder="0"/>
    </dxf>
  </rfmt>
  <rfmt sheetId="2" s="1" sqref="E29" start="0" length="0">
    <dxf>
      <font>
        <sz val="12"/>
        <color auto="1"/>
        <name val="Times New Roman"/>
        <scheme val="none"/>
      </font>
      <numFmt numFmtId="166" formatCode="#,###;\(#,###\)"/>
      <alignment horizontal="right" vertical="bottom" wrapText="0" readingOrder="0"/>
      <border outline="0">
        <bottom style="thin">
          <color indexed="64"/>
        </bottom>
      </border>
    </dxf>
  </rfmt>
  <rcc rId="196" sId="2">
    <oc r="E30">
      <f>SUM(E26:E29)</f>
    </oc>
    <nc r="E30">
      <f>SUM(E26:E29)</f>
    </nc>
  </rcc>
  <rfmt sheetId="2" s="1" sqref="E31" start="0" length="0">
    <dxf>
      <font>
        <sz val="12"/>
        <color indexed="8"/>
        <name val="Times New Roman"/>
        <scheme val="none"/>
      </font>
      <numFmt numFmtId="166" formatCode="#,###;\(#,###\)"/>
      <alignment horizontal="right" readingOrder="0"/>
      <border outline="0">
        <bottom style="thin">
          <color indexed="64"/>
        </bottom>
      </border>
    </dxf>
  </rfmt>
  <rcc rId="197" sId="2">
    <oc r="E32">
      <f>SUM(E30:E31)</f>
    </oc>
    <nc r="E32">
      <f>SUM(E30:E31)</f>
    </nc>
  </rcc>
  <rfmt sheetId="2" sqref="E34" start="0" length="0">
    <dxf>
      <font>
        <sz val="12"/>
        <color auto="1"/>
        <name val="Times New Roman"/>
        <scheme val="none"/>
      </font>
      <numFmt numFmtId="166" formatCode="#,###;\(#,###\)"/>
      <alignment vertical="top" readingOrder="0"/>
      <border outline="0">
        <top style="thin">
          <color indexed="64"/>
        </top>
      </border>
    </dxf>
  </rfmt>
  <rfmt sheetId="2" sqref="E35" start="0" length="0">
    <dxf>
      <font>
        <sz val="12"/>
        <color auto="1"/>
        <name val="Times New Roman"/>
        <scheme val="none"/>
      </font>
      <numFmt numFmtId="166" formatCode="#,###;\(#,###\)"/>
      <alignment vertical="top" readingOrder="0"/>
      <border outline="0">
        <bottom style="thin">
          <color indexed="64"/>
        </bottom>
      </border>
    </dxf>
  </rfmt>
  <rcc rId="198" sId="2">
    <oc r="E36">
      <f>SUM(E34:E35)</f>
    </oc>
    <nc r="E36">
      <f>SUM(E34:E35)</f>
    </nc>
  </rcc>
  <rfmt sheetId="2" sqref="E40" start="0" length="0">
    <dxf>
      <font>
        <sz val="12"/>
        <color auto="1"/>
        <name val="Times New Roman"/>
        <scheme val="none"/>
      </font>
      <numFmt numFmtId="166" formatCode="#,###;\(#,###\)"/>
      <alignment horizontal="right" vertical="top" wrapText="0" readingOrder="0"/>
    </dxf>
  </rfmt>
  <rfmt sheetId="2" sqref="E41" start="0" length="0">
    <dxf>
      <font>
        <sz val="12"/>
        <color auto="1"/>
        <name val="Times New Roman"/>
        <scheme val="none"/>
      </font>
      <numFmt numFmtId="166" formatCode="#,###;\(#,###\)"/>
      <alignment horizontal="right" vertical="top" wrapText="0" readingOrder="0"/>
    </dxf>
  </rfmt>
  <rfmt sheetId="2" sqref="E42" start="0" length="0">
    <dxf>
      <font>
        <sz val="12"/>
        <color auto="1"/>
        <name val="Times New Roman"/>
        <scheme val="none"/>
      </font>
      <numFmt numFmtId="166" formatCode="#,###;\(#,###\)"/>
      <alignment horizontal="right" vertical="top" readingOrder="0"/>
    </dxf>
  </rfmt>
  <rcc rId="199" sId="2">
    <oc r="E43">
      <f>SUM(E38:E42)</f>
    </oc>
    <nc r="E43">
      <f>SUM(E38:E42)</f>
    </nc>
  </rcc>
  <rcc rId="200" sId="2">
    <oc r="E44">
      <f>E43+E32</f>
    </oc>
    <nc r="E44">
      <f>E43+E32</f>
    </nc>
  </rcc>
  <rfmt sheetId="2" s="1" sqref="E47" start="0" length="0">
    <dxf>
      <font>
        <sz val="12"/>
        <color indexed="8"/>
        <name val="Times New Roman"/>
        <scheme val="none"/>
      </font>
      <numFmt numFmtId="166" formatCode="#,###;\(#,###\)"/>
      <alignment horizontal="right" vertical="bottom" wrapText="0" readingOrder="0"/>
    </dxf>
  </rfmt>
  <rfmt sheetId="2" s="1" sqref="E48" start="0" length="0">
    <dxf>
      <font>
        <sz val="12"/>
        <color indexed="8"/>
        <name val="Times New Roman"/>
        <scheme val="none"/>
      </font>
      <numFmt numFmtId="166" formatCode="#,###;\(#,###\)"/>
      <alignment horizontal="right" vertical="bottom" wrapText="0" readingOrder="0"/>
      <border outline="0">
        <bottom style="thin">
          <color indexed="64"/>
        </bottom>
      </border>
    </dxf>
  </rfmt>
  <rcc rId="201" sId="2">
    <oc r="E49">
      <f>SUM(E47:E48)</f>
    </oc>
    <nc r="E49">
      <f>SUM(E47:E48)</f>
    </nc>
  </rcc>
  <rfmt sheetId="2" s="1" sqref="E51" start="0" length="0">
    <dxf>
      <font>
        <sz val="12"/>
        <color auto="1"/>
        <name val="Times New Roman"/>
        <scheme val="none"/>
      </font>
      <numFmt numFmtId="4" formatCode="#,##0.00"/>
      <border outline="0">
        <bottom style="double">
          <color indexed="64"/>
        </bottom>
      </border>
    </dxf>
  </rfmt>
  <rfmt sheetId="2" sqref="E8:E51">
    <dxf>
      <alignment horizontal="right" readingOrder="0"/>
    </dxf>
  </rfmt>
  <rcc rId="202" sId="2" numFmtId="4">
    <oc r="E8">
      <v>72551252</v>
    </oc>
    <nc r="E8">
      <v>223028586</v>
    </nc>
  </rcc>
  <rcc rId="203" sId="2" numFmtId="4">
    <oc r="E9">
      <v>-36178000</v>
    </oc>
    <nc r="E9">
      <v>-114735393</v>
    </nc>
  </rcc>
  <rcc rId="204" sId="2" numFmtId="4">
    <oc r="E12">
      <v>-2704257</v>
    </oc>
    <nc r="E12">
      <v>8187697</v>
    </nc>
  </rcc>
  <rcc rId="205" sId="2" numFmtId="4">
    <oc r="E15">
      <v>1165179</v>
    </oc>
    <nc r="E15">
      <v>3923081</v>
    </nc>
  </rcc>
  <rcc rId="206" sId="2" numFmtId="4">
    <oc r="E16">
      <v>-1370169</v>
    </oc>
    <nc r="E16">
      <v>-3209284</v>
    </nc>
  </rcc>
  <rcc rId="207" sId="2" numFmtId="4">
    <oc r="E19">
      <v>-8334315</v>
    </oc>
    <nc r="E19">
      <v>2923851</v>
    </nc>
  </rcc>
  <rcc rId="208" sId="2" numFmtId="4">
    <oc r="E20">
      <v>5905640</v>
    </oc>
    <nc r="E20">
      <v>2033158</v>
    </nc>
  </rcc>
  <rcc rId="209" sId="2" numFmtId="4">
    <oc r="E23">
      <v>197718</v>
    </oc>
    <nc r="E23">
      <v>890504</v>
    </nc>
  </rcc>
  <rcc rId="210" sId="2" numFmtId="4">
    <oc r="E25">
      <v>3506689</v>
    </oc>
    <nc r="E25">
      <v>-14704845</v>
    </nc>
  </rcc>
  <rcc rId="211" sId="2" numFmtId="4">
    <oc r="E27">
      <v>2823969</v>
    </oc>
    <nc r="E27">
      <v>-7320835</v>
    </nc>
  </rcc>
  <rcc rId="212" sId="2" numFmtId="4">
    <oc r="E28">
      <v>-10067710</v>
    </oc>
    <nc r="E28">
      <v>-29164944</v>
    </nc>
  </rcc>
  <rcc rId="213" sId="2" numFmtId="4">
    <oc r="E29">
      <v>-412</v>
    </oc>
    <nc r="E29">
      <v>-27666</v>
    </nc>
  </rcc>
  <rcc rId="214" sId="2" numFmtId="4">
    <oc r="E31">
      <v>-1610926</v>
    </oc>
    <nc r="E31">
      <v>-14372418</v>
    </nc>
  </rcc>
  <rcc rId="215" sId="2" numFmtId="4">
    <oc r="E34">
      <v>25826733</v>
    </oc>
    <nc r="E34">
      <v>56768733</v>
    </nc>
  </rcc>
  <rcc rId="216" sId="2" numFmtId="4">
    <oc r="E35">
      <v>2290</v>
    </oc>
    <nc r="E35">
      <v>-3881</v>
    </nc>
  </rcc>
  <rcc rId="217" sId="2" numFmtId="4">
    <oc r="E40">
      <v>-3102068</v>
    </oc>
    <nc r="E40">
      <v>-4049950</v>
    </nc>
  </rcc>
  <rcc rId="218" sId="2" numFmtId="4">
    <oc r="E41">
      <v>140742</v>
    </oc>
    <nc r="E41">
      <v>-92502</v>
    </nc>
  </rcc>
  <rcc rId="219" sId="2" numFmtId="4">
    <oc r="E42">
      <v>-312886</v>
    </oc>
    <nc r="E42">
      <v>2905902</v>
    </nc>
  </rcc>
  <rcc rId="220" sId="2" numFmtId="4">
    <oc r="E47">
      <v>22333409</v>
    </oc>
    <nc r="E47">
      <v>55532183</v>
    </nc>
  </rcc>
  <rcc rId="221" sId="2" numFmtId="4">
    <oc r="E48">
      <v>2290</v>
    </oc>
    <nc r="E48">
      <v>-3881</v>
    </nc>
  </rcc>
  <rcc rId="222" sId="2" numFmtId="4">
    <oc r="E21">
      <v>0</v>
    </oc>
    <nc r="E21">
      <v>-17900</v>
    </nc>
  </rcc>
  <rcc rId="223" sId="2" numFmtId="4">
    <oc r="E24">
      <v>-55635</v>
    </oc>
    <nc r="E24">
      <v>-668740</v>
    </nc>
  </rcc>
  <rcc rId="224" sId="2" numFmtId="4">
    <oc r="E51">
      <v>31</v>
    </oc>
    <nc r="E51">
      <v>67.09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="1" sqref="B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1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1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12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xfDxf="1" sqref="B9" start="0" length="0">
    <dxf>
      <font>
        <sz val="9"/>
        <name val="Arial"/>
        <scheme val="none"/>
      </font>
      <alignment vertical="center" wrapText="1" readingOrder="0"/>
    </dxf>
  </rfmt>
  <rfmt sheetId="3" xfDxf="1" sqref="B10" start="0" length="0">
    <dxf>
      <font>
        <sz val="9"/>
        <name val="Arial"/>
        <scheme val="none"/>
      </font>
      <alignment vertical="center" wrapText="1" readingOrder="0"/>
    </dxf>
  </rfmt>
  <rfmt sheetId="3" xfDxf="1" sqref="B11" start="0" length="0">
    <dxf>
      <font>
        <sz val="9"/>
        <name val="Arial"/>
        <scheme val="none"/>
      </font>
      <alignment vertical="center" wrapText="1" readingOrder="0"/>
    </dxf>
  </rfmt>
  <rfmt sheetId="3" xfDxf="1" sqref="B12" start="0" length="0">
    <dxf>
      <font>
        <sz val="9"/>
        <name val="Arial"/>
        <scheme val="none"/>
      </font>
      <alignment vertical="center" wrapText="1" readingOrder="0"/>
    </dxf>
  </rfmt>
  <rfmt sheetId="3" sqref="A13" start="0" length="0">
    <dxf>
      <font>
        <sz val="11"/>
        <color theme="1"/>
        <name val="Calibri"/>
        <scheme val="minor"/>
      </font>
      <alignment vertical="bottom" wrapText="0" readingOrder="0"/>
    </dxf>
  </rfmt>
  <rfmt sheetId="3" xfDxf="1" sqref="A13" start="0" length="0">
    <dxf>
      <font>
        <sz val="9"/>
        <name val="Arial"/>
        <scheme val="none"/>
      </font>
    </dxf>
  </rfmt>
  <rfmt sheetId="3" sqref="A14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15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16" start="0" length="0">
    <dxf>
      <font>
        <sz val="11"/>
        <color theme="1"/>
        <name val="Calibri"/>
        <scheme val="minor"/>
      </font>
      <alignment vertical="bottom" wrapText="0" readingOrder="0"/>
    </dxf>
  </rfmt>
  <rfmt sheetId="3" xfDxf="1" sqref="A14" start="0" length="0">
    <dxf>
      <font>
        <sz val="9"/>
        <name val="Arial"/>
        <scheme val="none"/>
      </font>
      <alignment vertical="center" wrapText="1" readingOrder="0"/>
    </dxf>
  </rfmt>
  <rfmt sheetId="3" xfDxf="1" sqref="A15" start="0" length="0">
    <dxf>
      <font>
        <sz val="9"/>
        <name val="Arial"/>
        <scheme val="none"/>
      </font>
      <alignment vertical="center" wrapText="1" readingOrder="0"/>
    </dxf>
  </rfmt>
  <rfmt sheetId="3" xfDxf="1" sqref="A16" start="0" length="0">
    <dxf>
      <font>
        <sz val="9"/>
        <name val="Arial"/>
        <scheme val="none"/>
      </font>
      <alignment vertical="center" wrapText="1" readingOrder="0"/>
    </dxf>
  </rfmt>
  <rcc rId="225" sId="3" odxf="1" dxf="1">
    <oc r="A13" t="inlineStr">
      <is>
        <t>Прочие полученные операционные доходы/(уплаченные расходы)</t>
      </is>
    </oc>
    <nc r="A13" t="inlineStr">
      <is>
        <t>Поступления по операциям с финансовыми инструментами, оцениваемыми по справедливой стоимости, изменения которой отражаются в составе прибыли или убытка за период</t>
      </is>
    </nc>
    <ndxf>
      <font>
        <sz val="13"/>
        <name val="Times New Roman"/>
        <scheme val="none"/>
      </font>
      <alignment vertical="center" wrapText="1" readingOrder="0"/>
    </ndxf>
  </rcc>
  <rcc rId="226" sId="3" odxf="1" dxf="1">
    <oc r="A14" t="inlineStr">
      <is>
        <t>Уплаченные расходы на содержание персонала</t>
      </is>
    </oc>
    <nc r="A14" t="inlineStr">
      <is>
        <t>Прочие полученные операционные доходы/(уплаченные расходы)</t>
      </is>
    </nc>
    <ndxf>
      <font>
        <sz val="13"/>
        <name val="Times New Roman"/>
        <scheme val="none"/>
      </font>
    </ndxf>
  </rcc>
  <rcc rId="227" sId="3" odxf="1" dxf="1">
    <oc r="A15" t="inlineStr">
      <is>
        <t xml:space="preserve">Административные и прочие операционные расходы уплаченные </t>
      </is>
    </oc>
    <nc r="A15" t="inlineStr">
      <is>
        <t>Административные и прочие операционные расходы уплаченные</t>
      </is>
    </nc>
    <ndxf>
      <font>
        <sz val="13"/>
        <name val="Times New Roman"/>
        <scheme val="none"/>
      </font>
    </ndxf>
  </rcc>
  <rfmt sheetId="3" sqref="A16" start="0" length="0">
    <dxf>
      <font>
        <sz val="13"/>
        <name val="Times New Roman"/>
        <scheme val="none"/>
      </font>
    </dxf>
  </rfmt>
  <rfmt sheetId="3" s="1" sqref="B13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14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15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16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xfDxf="1" sqref="B13" start="0" length="0">
    <dxf>
      <font>
        <sz val="9"/>
        <name val="Arial"/>
        <scheme val="none"/>
      </font>
      <alignment horizontal="right" vertical="center" wrapText="1" readingOrder="0"/>
    </dxf>
  </rfmt>
  <rfmt sheetId="3" xfDxf="1" sqref="B14" start="0" length="0">
    <dxf>
      <font>
        <sz val="9"/>
        <name val="Arial"/>
        <scheme val="none"/>
      </font>
      <alignment vertical="center" wrapText="1" readingOrder="0"/>
    </dxf>
  </rfmt>
  <rfmt sheetId="3" xfDxf="1" sqref="B15" start="0" length="0">
    <dxf>
      <font>
        <sz val="9"/>
        <name val="Arial"/>
        <scheme val="none"/>
      </font>
      <alignment vertical="center" wrapText="1" readingOrder="0"/>
    </dxf>
  </rfmt>
  <rfmt sheetId="3" xfDxf="1" sqref="B16" start="0" length="0">
    <dxf>
      <font>
        <sz val="9"/>
        <name val="Arial"/>
        <scheme val="none"/>
      </font>
      <alignment vertical="center" wrapText="1" readingOrder="0"/>
    </dxf>
  </rfmt>
  <rcc rId="228" sId="3" odxf="1" s="1" dxf="1" numFmtId="4">
    <oc r="B9">
      <v>72086723</v>
    </oc>
    <nc r="B9">
      <v>197377707</v>
    </nc>
    <ndxf>
      <font>
        <sz val="13"/>
        <color theme="1"/>
        <name val="Times New Roman"/>
        <scheme val="none"/>
      </font>
      <numFmt numFmtId="3" formatCode="#,##0"/>
      <alignment horizontal="right" vertical="bottom" wrapText="0" readingOrder="0"/>
    </ndxf>
  </rcc>
  <rcc rId="229" sId="3" odxf="1" s="1" dxf="1" numFmtId="34">
    <oc r="B10">
      <v>-17265424</v>
    </oc>
    <nc r="B10">
      <v>-72423878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230" sId="3" odxf="1" s="1" dxf="1" numFmtId="4">
    <oc r="B11">
      <v>4252691</v>
    </oc>
    <nc r="B11">
      <v>8725117</v>
    </nc>
    <ndxf>
      <font>
        <sz val="13"/>
        <color theme="1"/>
        <name val="Times New Roman"/>
        <scheme val="none"/>
      </font>
      <numFmt numFmtId="3" formatCode="#,##0"/>
      <alignment horizontal="right" vertical="bottom" wrapText="0" readingOrder="0"/>
    </ndxf>
  </rcc>
  <rcc rId="231" sId="3" odxf="1" s="1" dxf="1" numFmtId="34">
    <oc r="B12">
      <v>-3272172</v>
    </oc>
    <nc r="B12">
      <v>-9767705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232" sId="3" odxf="1" s="1" dxf="1" numFmtId="4">
    <oc r="B13">
      <v>547194</v>
    </oc>
    <nc r="B13">
      <v>1051916</v>
    </nc>
    <ndxf>
      <font>
        <sz val="13"/>
        <color theme="1"/>
        <name val="Times New Roman"/>
        <scheme val="none"/>
      </font>
      <numFmt numFmtId="3" formatCode="#,##0"/>
      <alignment vertical="bottom" wrapText="0" readingOrder="0"/>
    </ndxf>
  </rcc>
  <rcc rId="233" sId="3" odxf="1" s="1" dxf="1" numFmtId="34">
    <oc r="B14">
      <v>-5325688</v>
    </oc>
    <nc r="B14">
      <v>2022623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234" sId="3" odxf="1" s="1" dxf="1" numFmtId="34">
    <oc r="B15">
      <v>-4752239</v>
    </oc>
    <nc r="B15">
      <v>-36479727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235" sId="3" odxf="1" s="1" dxf="1" numFmtId="34">
    <oc r="B16">
      <v>-4724221</v>
    </oc>
    <nc r="B16">
      <v>-9837522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  <border outline="0">
        <bottom style="thin">
          <color indexed="64"/>
        </bottom>
      </border>
    </ndxf>
  </rcc>
  <rfmt sheetId="3" s="1" sqref="D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1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1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12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xfDxf="1" sqref="D9" start="0" length="0">
    <dxf>
      <font>
        <sz val="9"/>
        <name val="Arial"/>
        <scheme val="none"/>
      </font>
      <alignment vertical="center" wrapText="1" readingOrder="0"/>
    </dxf>
  </rfmt>
  <rfmt sheetId="3" xfDxf="1" sqref="D10" start="0" length="0">
    <dxf>
      <font>
        <sz val="9"/>
        <name val="Arial"/>
        <scheme val="none"/>
      </font>
      <alignment vertical="center" wrapText="1" readingOrder="0"/>
    </dxf>
  </rfmt>
  <rfmt sheetId="3" xfDxf="1" sqref="D11" start="0" length="0">
    <dxf>
      <font>
        <sz val="9"/>
        <name val="Arial"/>
        <scheme val="none"/>
      </font>
      <alignment vertical="center" wrapText="1" readingOrder="0"/>
    </dxf>
  </rfmt>
  <rfmt sheetId="3" xfDxf="1" sqref="D12" start="0" length="0">
    <dxf>
      <font>
        <sz val="9"/>
        <name val="Arial"/>
        <scheme val="none"/>
      </font>
      <alignment vertical="center" wrapText="1" readingOrder="0"/>
    </dxf>
  </rfmt>
  <rfmt sheetId="3" s="1" sqref="D13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14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15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16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  <border outline="0">
        <bottom/>
      </border>
    </dxf>
  </rfmt>
  <rfmt sheetId="3" xfDxf="1" sqref="D13" start="0" length="0">
    <dxf>
      <font>
        <sz val="9"/>
        <name val="Arial"/>
        <scheme val="none"/>
      </font>
      <alignment horizontal="right" vertical="center" wrapText="1" readingOrder="0"/>
    </dxf>
  </rfmt>
  <rfmt sheetId="3" xfDxf="1" sqref="D14" start="0" length="0">
    <dxf>
      <font>
        <sz val="9"/>
        <name val="Arial"/>
        <scheme val="none"/>
      </font>
      <alignment vertical="center" wrapText="1" readingOrder="0"/>
    </dxf>
  </rfmt>
  <rfmt sheetId="3" xfDxf="1" sqref="D15" start="0" length="0">
    <dxf>
      <font>
        <sz val="9"/>
        <name val="Arial"/>
        <scheme val="none"/>
      </font>
      <alignment vertical="center" wrapText="1" readingOrder="0"/>
    </dxf>
  </rfmt>
  <rfmt sheetId="3" xfDxf="1" sqref="D16" start="0" length="0">
    <dxf>
      <font>
        <sz val="9"/>
        <name val="Arial"/>
        <scheme val="none"/>
      </font>
      <alignment vertical="center" wrapText="1" readingOrder="0"/>
    </dxf>
  </rfmt>
  <rcc rId="236" sId="3" odxf="1" s="1" dxf="1" numFmtId="4">
    <oc r="D9">
      <v>69958506</v>
    </oc>
    <nc r="D9">
      <v>196357076</v>
    </nc>
    <ndxf>
      <font>
        <sz val="13"/>
        <color theme="1"/>
        <name val="Times New Roman"/>
        <scheme val="none"/>
      </font>
      <numFmt numFmtId="3" formatCode="#,##0"/>
      <alignment horizontal="right" vertical="bottom" wrapText="0" readingOrder="0"/>
    </ndxf>
  </rcc>
  <rcc rId="237" sId="3" odxf="1" s="1" dxf="1" numFmtId="34">
    <oc r="D10">
      <v>-19703955</v>
    </oc>
    <nc r="D10">
      <v>-70444778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238" sId="3" odxf="1" s="1" dxf="1" numFmtId="4">
    <oc r="D11">
      <v>1928505</v>
    </oc>
    <nc r="D11">
      <v>4844122</v>
    </nc>
    <ndxf>
      <font>
        <sz val="13"/>
        <color theme="1"/>
        <name val="Times New Roman"/>
        <scheme val="none"/>
      </font>
      <numFmt numFmtId="3" formatCode="#,##0"/>
      <alignment horizontal="right" vertical="bottom" wrapText="0" readingOrder="0"/>
    </ndxf>
  </rcc>
  <rcc rId="239" sId="3" odxf="1" s="1" dxf="1" numFmtId="34">
    <oc r="D12">
      <v>-3416004</v>
    </oc>
    <nc r="D12">
      <v>-6007759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240" sId="3" odxf="1" s="1" dxf="1">
    <oc r="D13">
      <v>1774271</v>
    </oc>
    <nc r="D13"/>
    <ndxf>
      <font>
        <sz val="13"/>
        <color theme="1"/>
        <name val="Times New Roman"/>
        <scheme val="none"/>
      </font>
      <numFmt numFmtId="3" formatCode="#,##0"/>
      <alignment vertical="bottom" wrapText="0" readingOrder="0"/>
    </ndxf>
  </rcc>
  <rcc rId="241" sId="3" odxf="1" s="1" dxf="1" numFmtId="34">
    <oc r="D14">
      <v>-4697051</v>
    </oc>
    <nc r="D14">
      <v>4139359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242" sId="3" odxf="1" s="1" dxf="1" numFmtId="34">
    <oc r="D15">
      <v>-5258637</v>
    </oc>
    <nc r="D15">
      <v>-28996147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243" sId="3" odxf="1" s="1" dxf="1" numFmtId="34">
    <oc r="D16">
      <v>-1743145</v>
    </oc>
    <nc r="D16">
      <v>-4128134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  <border outline="0">
        <bottom style="thin">
          <color indexed="64"/>
        </bottom>
      </border>
    </ndxf>
  </rcc>
  <rfmt sheetId="3" s="1" sqref="B1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2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xfDxf="1" sqref="B19" start="0" length="0">
    <dxf>
      <font>
        <sz val="9"/>
        <name val="Arial"/>
        <scheme val="none"/>
      </font>
      <alignment vertical="center" wrapText="1" readingOrder="0"/>
    </dxf>
  </rfmt>
  <rfmt sheetId="3" xfDxf="1" sqref="B20" start="0" length="0">
    <dxf>
      <font>
        <sz val="9"/>
        <name val="Arial"/>
        <scheme val="none"/>
      </font>
      <alignment vertical="center" wrapText="1" readingOrder="0"/>
    </dxf>
  </rfmt>
  <rfmt sheetId="3" s="1" sqref="B2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22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xfDxf="1" sqref="B21" start="0" length="0">
    <dxf>
      <font>
        <sz val="9"/>
        <name val="Arial"/>
        <scheme val="none"/>
      </font>
      <alignment vertical="center" wrapText="1" readingOrder="0"/>
    </dxf>
  </rfmt>
  <rfmt sheetId="3" xfDxf="1" sqref="B22" start="0" length="0">
    <dxf>
      <font>
        <sz val="9"/>
        <name val="Arial"/>
        <scheme val="none"/>
      </font>
      <alignment vertical="center" wrapText="1" readingOrder="0"/>
    </dxf>
  </rfmt>
  <rfmt sheetId="3" s="1" sqref="B23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xfDxf="1" sqref="B23" start="0" length="0">
    <dxf>
      <font>
        <sz val="9"/>
        <name val="Arial"/>
        <scheme val="none"/>
      </font>
    </dxf>
  </rfmt>
  <rfmt sheetId="3" s="1" sqref="B25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xfDxf="1" sqref="B25" start="0" length="0">
    <dxf>
      <font>
        <sz val="9"/>
        <name val="Arial"/>
        <scheme val="none"/>
      </font>
    </dxf>
  </rfmt>
  <rfmt sheetId="3" s="1" sqref="B27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xfDxf="1" sqref="B27" start="0" length="0">
    <dxf>
      <font>
        <sz val="9"/>
        <name val="Arial"/>
        <scheme val="none"/>
      </font>
    </dxf>
  </rfmt>
  <rfmt sheetId="3" s="1" sqref="B3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3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  <border outline="0">
        <bottom/>
      </border>
    </dxf>
  </rfmt>
  <rfmt sheetId="3" xfDxf="1" sqref="B30" start="0" length="0">
    <dxf>
      <font>
        <sz val="9"/>
        <name val="Arial"/>
        <scheme val="none"/>
      </font>
      <alignment vertical="center" wrapText="1" readingOrder="0"/>
    </dxf>
  </rfmt>
  <rfmt sheetId="3" xfDxf="1" sqref="B31" start="0" length="0">
    <dxf>
      <font>
        <sz val="9"/>
        <name val="Arial"/>
        <scheme val="none"/>
      </font>
      <alignment vertical="center" wrapText="1" readingOrder="0"/>
    </dxf>
  </rfmt>
  <rcc rId="244" sId="3" odxf="1" s="1" dxf="1" numFmtId="34">
    <oc r="B19">
      <v>852453</v>
    </oc>
    <nc r="B19">
      <v>1176710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245" sId="3" odxf="1" s="1" dxf="1" numFmtId="34">
    <oc r="B20">
      <v>-40794202</v>
    </oc>
    <nc r="B20">
      <v>-57996628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246" sId="3" odxf="1" s="1" dxf="1" numFmtId="34">
    <oc r="B21">
      <v>123251955</v>
    </oc>
    <nc r="B21">
      <v>-137229038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247" sId="3" odxf="1" s="1" dxf="1" numFmtId="34">
    <oc r="B22">
      <v>4367947</v>
    </oc>
    <nc r="B22">
      <v>15287228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248" sId="3" odxf="1" s="1" dxf="1" numFmtId="34">
    <oc r="B23">
      <v>30266584</v>
    </oc>
    <nc r="B23">
      <v>12967824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readingOrder="0"/>
    </ndxf>
  </rcc>
  <rcc rId="249" sId="3" odxf="1" s="1" dxf="1" numFmtId="34">
    <oc r="B25">
      <v>-44636611</v>
    </oc>
    <nc r="B25">
      <v>-17702406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readingOrder="0"/>
    </ndxf>
  </rcc>
  <rcc rId="250" sId="3" odxf="1" s="1" dxf="1" numFmtId="34">
    <oc r="B27">
      <v>55859571</v>
    </oc>
    <nc r="B27">
      <v>88676690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readingOrder="0"/>
    </ndxf>
  </rcc>
  <rfmt sheetId="3" sqref="B29" start="0" length="0">
    <dxf>
      <numFmt numFmtId="164" formatCode="* #,##0_);* \(#,##0\);&quot;-&quot;??_);@"/>
    </dxf>
  </rfmt>
  <rcc rId="251" sId="3" odxf="1" s="1" dxf="1" numFmtId="34">
    <oc r="B30">
      <v>32757454</v>
    </oc>
    <nc r="B30">
      <v>15351375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cc rId="252" sId="3" odxf="1" s="1" dxf="1" numFmtId="34">
    <oc r="B31">
      <v>-1394680</v>
    </oc>
    <nc r="B31">
      <v>7239161</v>
    </nc>
    <n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ndxf>
  </rcc>
  <rfmt sheetId="3" s="1" sqref="D19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2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2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22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23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xfDxf="1" sqref="D19" start="0" length="0">
    <dxf>
      <font>
        <sz val="9"/>
        <name val="Arial"/>
        <scheme val="none"/>
      </font>
      <alignment vertical="center" wrapText="1" readingOrder="0"/>
    </dxf>
  </rfmt>
  <rfmt sheetId="3" xfDxf="1" sqref="D20" start="0" length="0">
    <dxf>
      <font>
        <sz val="9"/>
        <name val="Arial"/>
        <scheme val="none"/>
      </font>
      <alignment vertical="center" wrapText="1" readingOrder="0"/>
    </dxf>
  </rfmt>
  <rfmt sheetId="3" xfDxf="1" sqref="D21" start="0" length="0">
    <dxf>
      <font>
        <sz val="9"/>
        <name val="Arial"/>
        <scheme val="none"/>
      </font>
      <alignment vertical="center" wrapText="1" readingOrder="0"/>
    </dxf>
  </rfmt>
  <rfmt sheetId="3" xfDxf="1" sqref="D22" start="0" length="0">
    <dxf>
      <font>
        <sz val="9"/>
        <name val="Arial"/>
        <scheme val="none"/>
      </font>
      <alignment vertical="center" wrapText="1" readingOrder="0"/>
    </dxf>
  </rfmt>
  <rfmt sheetId="3" xfDxf="1" sqref="D23" start="0" length="0">
    <dxf>
      <font>
        <sz val="9"/>
        <name val="Arial"/>
        <scheme val="none"/>
      </font>
      <alignment vertical="center" wrapText="1" readingOrder="0"/>
    </dxf>
  </rfmt>
  <rfmt sheetId="3" s="1" sqref="D25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xfDxf="1" sqref="D25" start="0" length="0">
    <dxf>
      <font>
        <sz val="9"/>
        <name val="Arial"/>
        <scheme val="none"/>
      </font>
    </dxf>
  </rfmt>
  <rfmt sheetId="3" s="1" sqref="D27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xfDxf="1" sqref="D27" start="0" length="0">
    <dxf>
      <font>
        <sz val="9"/>
        <name val="Arial"/>
        <scheme val="none"/>
      </font>
    </dxf>
  </rfmt>
  <rfmt sheetId="3" s="1" sqref="D3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D3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  <border outline="0">
        <bottom/>
      </border>
    </dxf>
  </rfmt>
  <rfmt sheetId="3" xfDxf="1" sqref="D30" start="0" length="0">
    <dxf>
      <font>
        <sz val="9"/>
        <name val="Arial"/>
        <scheme val="none"/>
      </font>
      <alignment vertical="center" wrapText="1" readingOrder="0"/>
    </dxf>
  </rfmt>
  <rfmt sheetId="3" xfDxf="1" sqref="D31" start="0" length="0">
    <dxf>
      <font>
        <sz val="9"/>
        <name val="Arial"/>
        <scheme val="none"/>
      </font>
      <alignment vertical="center" wrapText="1" readingOrder="0"/>
    </dxf>
  </rfmt>
  <rfmt sheetId="3" s="1" sqref="D19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fmt sheetId="3" s="1" sqref="D20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fmt sheetId="3" s="1" sqref="D21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fmt sheetId="3" s="1" sqref="D22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fmt sheetId="3" s="1" sqref="D23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fmt sheetId="3" s="1" sqref="D25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readingOrder="0"/>
    </dxf>
  </rfmt>
  <rfmt sheetId="3" s="1" sqref="D26" start="0" length="0">
    <dxf>
      <numFmt numFmtId="164" formatCode="* #,##0_);* \(#,##0\);&quot;-&quot;??_);@"/>
      <alignment horizontal="right" readingOrder="0"/>
    </dxf>
  </rfmt>
  <rfmt sheetId="3" s="1" sqref="D27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readingOrder="0"/>
    </dxf>
  </rfmt>
  <rfmt sheetId="3" sqref="D29" start="0" length="0">
    <dxf>
      <numFmt numFmtId="164" formatCode="* #,##0_);* \(#,##0\);&quot;-&quot;??_);@"/>
    </dxf>
  </rfmt>
  <rfmt sheetId="3" s="1" sqref="D30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fmt sheetId="3" s="1" sqref="D31" start="0" length="0">
    <dxf>
      <font>
        <sz val="13"/>
        <color theme="1"/>
        <name val="Times New Roman"/>
        <scheme val="none"/>
      </font>
      <numFmt numFmtId="164" formatCode="* #,##0_);* \(#,##0\);&quot;-&quot;??_);@"/>
      <alignment horizontal="right" vertical="bottom" wrapText="0" readingOrder="0"/>
    </dxf>
  </rfmt>
  <rcc rId="253" sId="3" numFmtId="34">
    <oc r="D19">
      <v>-2608709</v>
    </oc>
    <nc r="D19">
      <v>6956227</v>
    </nc>
  </rcc>
  <rcc rId="254" sId="3" numFmtId="34">
    <oc r="D20">
      <v>-28537340</v>
    </oc>
    <nc r="D20">
      <v>-20852122</v>
    </nc>
  </rcc>
  <rcc rId="255" sId="3" numFmtId="34">
    <oc r="D21">
      <v>-50418450</v>
    </oc>
    <nc r="D21">
      <v>-234142815</v>
    </nc>
  </rcc>
  <rcc rId="256" sId="3" numFmtId="34">
    <oc r="D22">
      <v>3622666</v>
    </oc>
    <nc r="D22">
      <v>12603992</v>
    </nc>
  </rcc>
  <rcc rId="257" sId="3" numFmtId="34">
    <oc r="D23">
      <v>-286027</v>
    </oc>
    <nc r="D23">
      <v>57849099</v>
    </nc>
  </rcc>
  <rcc rId="258" sId="3" numFmtId="34">
    <oc r="D25">
      <v>-6096233</v>
    </oc>
    <nc r="D25">
      <v>-20948842</v>
    </nc>
  </rcc>
  <rcc rId="259" sId="3" numFmtId="34">
    <oc r="D27">
      <v>21307510</v>
    </oc>
    <nc r="D27">
      <v>49668781</v>
    </nc>
  </rcc>
  <rcc rId="260" sId="3" numFmtId="34">
    <oc r="D30">
      <v>20900832</v>
    </oc>
    <nc r="D30">
      <v>14982220</v>
    </nc>
  </rcc>
  <rcc rId="261" sId="3" numFmtId="34">
    <oc r="D31">
      <v>9007259</v>
    </oc>
    <nc r="D31">
      <v>-1978144</v>
    </nc>
  </rcc>
  <rfmt sheetId="3" s="1" sqref="B35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36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37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38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xfDxf="1" sqref="B35" start="0" length="0">
    <dxf>
      <font>
        <sz val="9"/>
        <name val="Arial"/>
        <scheme val="none"/>
      </font>
      <alignment vertical="center" wrapText="1" readingOrder="0"/>
    </dxf>
  </rfmt>
  <rfmt sheetId="3" xfDxf="1" sqref="B36" start="0" length="0">
    <dxf>
      <font>
        <sz val="9"/>
        <name val="Arial"/>
        <scheme val="none"/>
      </font>
      <alignment vertical="center" wrapText="1" readingOrder="0"/>
    </dxf>
  </rfmt>
  <rfmt sheetId="3" xfDxf="1" sqref="B37" start="0" length="0">
    <dxf>
      <font>
        <sz val="9"/>
        <name val="Arial"/>
        <scheme val="none"/>
      </font>
      <alignment vertical="center" wrapText="1" readingOrder="0"/>
    </dxf>
  </rfmt>
  <rfmt sheetId="3" xfDxf="1" sqref="B38" start="0" length="0">
    <dxf>
      <font>
        <sz val="9"/>
        <name val="Arial"/>
        <scheme val="none"/>
      </font>
      <alignment vertical="center" wrapText="1" readingOrder="0"/>
    </dxf>
  </rfmt>
  <rrc rId="262" sId="3" ref="A39:XFD39" action="insertRow">
    <undo index="4" exp="area" ref3D="1" dr="$A$43:$XFD$49" dn="Z_98CDFDBC_FB7D_4AFD_8416_0115EF43B138_.wvu.Rows" sId="3"/>
    <undo index="4" exp="area" ref3D="1" dr="$A$43:$XFD$49" dn="Z_14D902C7_0C74_4E82_9668_F05E624464AA_.wvu.Rows" sId="3"/>
  </rrc>
  <rfmt sheetId="3" sqref="A35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36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37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38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39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40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41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A42" start="0" length="0">
    <dxf>
      <font>
        <b val="0"/>
        <sz val="11"/>
        <color theme="1"/>
        <name val="Calibri"/>
        <scheme val="minor"/>
      </font>
      <alignment vertical="bottom" wrapText="0" readingOrder="0"/>
    </dxf>
  </rfmt>
  <rfmt sheetId="3" sqref="A43" start="0" length="0">
    <dxf>
      <font>
        <b val="0"/>
        <sz val="11"/>
        <color theme="1"/>
        <name val="Calibri"/>
        <scheme val="minor"/>
      </font>
      <alignment vertical="bottom" wrapText="0" readingOrder="0"/>
    </dxf>
  </rfmt>
  <rfmt sheetId="3" sqref="A44" start="0" length="0">
    <dxf>
      <font>
        <b val="0"/>
        <sz val="11"/>
        <color theme="1"/>
        <name val="Calibri"/>
        <scheme val="minor"/>
      </font>
      <alignment vertical="bottom" wrapText="0" readingOrder="0"/>
    </dxf>
  </rfmt>
  <rfmt sheetId="3" xfDxf="1" sqref="A35" start="0" length="0">
    <dxf>
      <font>
        <sz val="9"/>
        <name val="Arial"/>
        <scheme val="none"/>
      </font>
      <alignment vertical="center" wrapText="1" readingOrder="0"/>
    </dxf>
  </rfmt>
  <rfmt sheetId="3" xfDxf="1" sqref="A36" start="0" length="0">
    <dxf>
      <font>
        <sz val="9"/>
        <name val="Arial"/>
        <scheme val="none"/>
      </font>
      <alignment vertical="center" wrapText="1" readingOrder="0"/>
    </dxf>
  </rfmt>
  <rfmt sheetId="3" xfDxf="1" sqref="A37" start="0" length="0">
    <dxf>
      <font>
        <sz val="9"/>
        <name val="Arial"/>
        <scheme val="none"/>
      </font>
      <alignment vertical="center" wrapText="1" readingOrder="0"/>
    </dxf>
  </rfmt>
  <rfmt sheetId="3" xfDxf="1" sqref="A38" start="0" length="0">
    <dxf>
      <font>
        <sz val="9"/>
        <name val="Arial"/>
        <scheme val="none"/>
      </font>
      <alignment vertical="center" wrapText="1" readingOrder="0"/>
    </dxf>
  </rfmt>
  <rfmt sheetId="3" xfDxf="1" sqref="A39" start="0" length="0">
    <dxf>
      <font>
        <sz val="9"/>
        <name val="Arial"/>
        <scheme val="none"/>
      </font>
      <alignment vertical="center" wrapText="1" readingOrder="0"/>
    </dxf>
  </rfmt>
  <rfmt sheetId="3" xfDxf="1" sqref="A40" start="0" length="0">
    <dxf>
      <font>
        <sz val="9"/>
        <name val="Arial"/>
        <scheme val="none"/>
      </font>
      <alignment vertical="center" wrapText="1" readingOrder="0"/>
    </dxf>
  </rfmt>
  <rfmt sheetId="3" xfDxf="1" sqref="A41" start="0" length="0">
    <dxf>
      <font>
        <sz val="9"/>
        <name val="Arial"/>
        <scheme val="none"/>
      </font>
      <alignment vertical="center" wrapText="1" readingOrder="0"/>
    </dxf>
  </rfmt>
  <rfmt sheetId="3" xfDxf="1" sqref="A42" start="0" length="0">
    <dxf>
      <font>
        <sz val="9"/>
        <name val="Arial"/>
        <scheme val="none"/>
      </font>
      <alignment vertical="center" wrapText="1" readingOrder="0"/>
    </dxf>
  </rfmt>
  <rfmt sheetId="3" xfDxf="1" sqref="A43" start="0" length="0">
    <dxf>
      <font>
        <sz val="9"/>
        <name val="Arial"/>
        <scheme val="none"/>
      </font>
      <alignment vertical="center" wrapText="1" readingOrder="0"/>
    </dxf>
  </rfmt>
  <rcc rId="263" sId="3" xfDxf="1" dxf="1">
    <oc r="A44" t="inlineStr">
      <is>
        <t>ДВИЖЕНИЕ ДЕНЕЖНЫХ СРЕДСТВ ОТ ФИНАНСОВОЙ ДЕЯТЕЛЬНОСТИ</t>
      </is>
    </oc>
    <nc r="A44" t="inlineStr">
      <is>
        <t>Прочее</t>
      </is>
    </nc>
    <ndxf>
      <font>
        <sz val="9"/>
        <name val="Arial"/>
        <scheme val="none"/>
      </font>
      <alignment vertical="center" wrapText="1" readingOrder="0"/>
    </ndxf>
  </rcc>
  <rcc rId="264" sId="3" odxf="1" dxf="1">
    <oc r="A35" t="inlineStr">
      <is>
        <t xml:space="preserve">Приобретение инвестиционных ценных бумаг </t>
      </is>
    </oc>
    <nc r="A35" t="inlineStr">
      <is>
        <t>Приобретение инвестиционных ценных бумаг</t>
      </is>
    </nc>
    <ndxf>
      <font>
        <sz val="13"/>
        <name val="Times New Roman"/>
        <scheme val="none"/>
      </font>
    </ndxf>
  </rcc>
  <rcc rId="265" sId="3" odxf="1" dxf="1">
    <oc r="A36" t="inlineStr">
      <is>
        <t xml:space="preserve">Поступления от продажи и погашения инвестиционных ценных бумаг </t>
      </is>
    </oc>
    <nc r="A36" t="inlineStr">
      <is>
        <t>Поступления от продажи и погашения инвестиционных ценных бумаг</t>
      </is>
    </nc>
    <ndxf>
      <font>
        <sz val="13"/>
        <name val="Times New Roman"/>
        <scheme val="none"/>
      </font>
    </ndxf>
  </rcc>
  <rfmt sheetId="3" sqref="A37" start="0" length="0">
    <dxf>
      <font>
        <sz val="13"/>
        <name val="Times New Roman"/>
        <scheme val="none"/>
      </font>
    </dxf>
  </rfmt>
  <rfmt sheetId="3" sqref="A38" start="0" length="0">
    <dxf>
      <font>
        <sz val="13"/>
        <name val="Times New Roman"/>
        <scheme val="none"/>
      </font>
    </dxf>
  </rfmt>
  <rcc rId="266" sId="3" odxf="1" dxf="1">
    <nc r="A39" t="inlineStr">
      <is>
        <t>Поступления от выбытия дочернего предприятия, за вычетом денежных средств, выбывших в результате</t>
      </is>
    </nc>
    <ndxf>
      <font>
        <sz val="13"/>
        <name val="Times New Roman"/>
        <scheme val="none"/>
      </font>
    </ndxf>
  </rcc>
  <rcc rId="267" sId="3" odxf="1" dxf="1">
    <oc r="A40" t="inlineStr">
      <is>
        <t xml:space="preserve">Поступления от выбытия ассоциированных и совместных предприятий </t>
      </is>
    </oc>
    <nc r="A40" t="inlineStr">
      <is>
        <t>Поступления от выбытия ассоциированных и совместных предприятий</t>
      </is>
    </nc>
    <ndxf>
      <font>
        <sz val="13"/>
        <name val="Times New Roman"/>
        <scheme val="none"/>
      </font>
    </ndxf>
  </rcc>
  <rcc rId="268" sId="3" odxf="1" dxf="1">
    <oc r="A41" t="inlineStr">
      <is>
        <t>Прочее</t>
      </is>
    </oc>
    <nc r="A41" t="inlineStr">
      <is>
        <t>Дивиденды полученные</t>
      </is>
    </nc>
    <ndxf>
      <font>
        <sz val="13"/>
        <name val="Times New Roman"/>
        <scheme val="none"/>
      </font>
    </ndxf>
  </rcc>
  <rcc rId="269" sId="3" odxf="1" dxf="1">
    <oc r="A42" t="inlineStr">
      <is>
        <t>Чистые денежные средства, полученные от инвестиционной деятельности</t>
      </is>
    </oc>
    <nc r="A42" t="inlineStr">
      <is>
        <t>Размещение прямых инвестиций</t>
      </is>
    </nc>
    <ndxf>
      <font>
        <sz val="13"/>
        <name val="Times New Roman"/>
        <scheme val="none"/>
      </font>
    </ndxf>
  </rcc>
  <rcc rId="270" sId="3" odxf="1" dxf="1">
    <nc r="A43" t="inlineStr">
      <is>
        <t>Выручка от реализации прямых инвестиций</t>
      </is>
    </nc>
    <ndxf>
      <font>
        <sz val="13"/>
        <name val="Times New Roman"/>
        <scheme val="none"/>
      </font>
    </ndxf>
  </rcc>
  <rrc rId="271" sId="3" ref="A44:XFD44" action="deleteRow">
    <undo index="4" exp="area" ref3D="1" dr="$A$44:$XFD$50" dn="Z_98CDFDBC_FB7D_4AFD_8416_0115EF43B138_.wvu.Rows" sId="3"/>
    <undo index="4" exp="area" ref3D="1" dr="$A$44:$XFD$50" dn="Z_14D902C7_0C74_4E82_9668_F05E624464AA_.wvu.Rows" sId="3"/>
    <rfmt sheetId="3" xfDxf="1" sqref="A44:XFD44" start="0" length="0">
      <dxf>
        <font>
          <sz val="12"/>
          <name val="Times New Roman"/>
          <scheme val="none"/>
        </font>
      </dxf>
    </rfmt>
    <rcc rId="0" sId="3" dxf="1">
      <nc r="A44" t="inlineStr">
        <is>
          <t>Прочее</t>
        </is>
      </nc>
      <ndxf>
        <font>
          <sz val="9"/>
          <name val="Arial"/>
          <scheme val="none"/>
        </font>
        <alignment vertical="center" wrapText="1" readingOrder="0"/>
      </ndxf>
    </rcc>
    <rfmt sheetId="3" s="1" sqref="B44" start="0" length="0">
      <dxf>
        <font>
          <b/>
          <sz val="13"/>
          <color theme="1"/>
          <name val="Times New Roman"/>
          <scheme val="none"/>
        </font>
        <numFmt numFmtId="165" formatCode="_-* #,##0\ _₽_-;\-* #,##0\ _₽_-;_-* &quot;-&quot;??\ _₽_-;_-@_-"/>
        <alignment horizontal="right" vertical="center" wrapText="1" readingOrder="0"/>
      </dxf>
    </rfmt>
    <rfmt sheetId="3" s="1" sqref="C44" start="0" length="0">
      <dxf>
        <font>
          <b/>
          <sz val="13"/>
          <color theme="1"/>
          <name val="Times New Roman"/>
          <scheme val="none"/>
        </font>
        <numFmt numFmtId="165" formatCode="_-* #,##0\ _₽_-;\-* #,##0\ _₽_-;_-* &quot;-&quot;??\ _₽_-;_-@_-"/>
        <alignment horizontal="right" vertical="center" wrapText="1" readingOrder="0"/>
      </dxf>
    </rfmt>
    <rfmt sheetId="3" s="1" sqref="D44" start="0" length="0">
      <dxf>
        <font>
          <b/>
          <sz val="13"/>
          <color theme="1"/>
          <name val="Times New Roman"/>
          <scheme val="none"/>
        </font>
        <numFmt numFmtId="165" formatCode="_-* #,##0\ _₽_-;\-* #,##0\ _₽_-;_-* &quot;-&quot;??\ _₽_-;_-@_-"/>
        <alignment horizontal="right" vertical="center" wrapText="1" readingOrder="0"/>
      </dxf>
    </rfmt>
  </rrc>
  <rrc rId="272" sId="3" ref="A44:XFD44" action="deleteRow">
    <undo index="0" exp="area" dr="D44:D47" r="D48" sId="3"/>
    <undo index="0" exp="area" dr="B44:B47" r="B48" sId="3"/>
    <undo index="4" exp="area" ref3D="1" dr="$A$44:$XFD$49" dn="Z_98CDFDBC_FB7D_4AFD_8416_0115EF43B138_.wvu.Rows" sId="3"/>
    <undo index="4" exp="area" ref3D="1" dr="$A$44:$XFD$49" dn="Z_14D902C7_0C74_4E82_9668_F05E624464AA_.wvu.Rows" sId="3"/>
    <rfmt sheetId="3" xfDxf="1" sqref="A44:XFD44" start="0" length="0">
      <dxf>
        <font>
          <sz val="12"/>
          <name val="Times New Roman"/>
          <scheme val="none"/>
        </font>
      </dxf>
    </rfmt>
    <rcc rId="0" sId="3" dxf="1">
      <nc r="A44" t="inlineStr">
        <is>
          <t>Поступление от выпуска акций</t>
        </is>
      </nc>
      <ndxf>
        <font>
          <sz val="13"/>
          <name val="Times New Roman"/>
          <scheme val="none"/>
        </font>
        <alignment vertical="center" wrapText="1" readingOrder="0"/>
      </ndxf>
    </rcc>
    <rcc rId="0" sId="3" s="1" dxf="1" numFmtId="34">
      <nc r="B44">
        <v>0</v>
      </nc>
      <ndxf>
        <font>
          <sz val="13"/>
          <color theme="1"/>
          <name val="Times New Roman"/>
          <scheme val="none"/>
        </font>
        <numFmt numFmtId="164" formatCode="* #,##0_);* \(#,##0\);&quot;-&quot;??_);@"/>
        <alignment horizontal="right" readingOrder="0"/>
      </ndxf>
    </rcc>
    <rfmt sheetId="3" s="1" sqref="C44" start="0" length="0">
      <dxf>
        <font>
          <sz val="13"/>
          <color theme="1"/>
          <name val="Times New Roman"/>
          <scheme val="none"/>
        </font>
        <numFmt numFmtId="3" formatCode="#,##0"/>
        <alignment horizontal="right" readingOrder="0"/>
      </dxf>
    </rfmt>
    <rcc rId="0" sId="3" s="1" dxf="1" numFmtId="34">
      <nc r="D44">
        <v>0</v>
      </nc>
      <ndxf>
        <font>
          <sz val="13"/>
          <color theme="1"/>
          <name val="Times New Roman"/>
          <scheme val="none"/>
        </font>
        <numFmt numFmtId="164" formatCode="* #,##0_);* \(#,##0\);&quot;-&quot;??_);@"/>
        <alignment horizontal="right" readingOrder="0"/>
      </ndxf>
    </rcc>
  </rrc>
  <rrc rId="273" sId="3" ref="A44:XFD44" action="deleteRow">
    <undo index="0" exp="area" dr="D44:D46" r="D47" sId="3"/>
    <undo index="0" exp="area" dr="B44:B46" r="B47" sId="3"/>
    <undo index="4" exp="area" ref3D="1" dr="$A$44:$XFD$48" dn="Z_98CDFDBC_FB7D_4AFD_8416_0115EF43B138_.wvu.Rows" sId="3"/>
    <undo index="4" exp="area" ref3D="1" dr="$A$44:$XFD$48" dn="Z_14D902C7_0C74_4E82_9668_F05E624464AA_.wvu.Rows" sId="3"/>
    <rfmt sheetId="3" xfDxf="1" sqref="A44:XFD44" start="0" length="0">
      <dxf>
        <font>
          <sz val="12"/>
          <name val="Times New Roman"/>
          <scheme val="none"/>
        </font>
      </dxf>
    </rfmt>
    <rcc rId="0" sId="3" dxf="1">
      <nc r="A44" t="inlineStr">
        <is>
          <t>Поступление от выпуска долговых ценных бумаг</t>
        </is>
      </nc>
      <ndxf>
        <font>
          <sz val="13"/>
          <name val="Times New Roman"/>
          <scheme val="none"/>
        </font>
        <alignment vertical="center" wrapText="1" readingOrder="0"/>
      </ndxf>
    </rcc>
    <rcc rId="0" sId="3" s="1" dxf="1" numFmtId="34">
      <nc r="B44">
        <v>0</v>
      </nc>
      <ndxf>
        <font>
          <sz val="13"/>
          <color theme="1"/>
          <name val="Times New Roman"/>
          <scheme val="none"/>
        </font>
        <numFmt numFmtId="164" formatCode="* #,##0_);* \(#,##0\);&quot;-&quot;??_);@"/>
        <alignment horizontal="right" readingOrder="0"/>
      </ndxf>
    </rcc>
    <rfmt sheetId="3" s="1" sqref="C44" start="0" length="0">
      <dxf>
        <font>
          <sz val="13"/>
          <color theme="1"/>
          <name val="Times New Roman"/>
          <scheme val="none"/>
        </font>
        <numFmt numFmtId="3" formatCode="#,##0"/>
        <alignment horizontal="right" readingOrder="0"/>
      </dxf>
    </rfmt>
    <rcc rId="0" sId="3" s="1" dxf="1" numFmtId="34">
      <nc r="D44">
        <v>0</v>
      </nc>
      <ndxf>
        <font>
          <sz val="13"/>
          <color theme="1"/>
          <name val="Times New Roman"/>
          <scheme val="none"/>
        </font>
        <numFmt numFmtId="164" formatCode="* #,##0_);* \(#,##0\);&quot;-&quot;??_);@"/>
        <alignment horizontal="right" readingOrder="0"/>
      </ndxf>
    </rcc>
  </rrc>
  <rrc rId="274" sId="3" ref="A44:XFD44" action="deleteRow">
    <undo index="0" exp="area" dr="D44:D45" r="D46" sId="3"/>
    <undo index="0" exp="area" dr="B44:B45" r="B46" sId="3"/>
    <undo index="4" exp="area" ref3D="1" dr="$A$44:$XFD$47" dn="Z_98CDFDBC_FB7D_4AFD_8416_0115EF43B138_.wvu.Rows" sId="3"/>
    <undo index="4" exp="area" ref3D="1" dr="$A$44:$XFD$47" dn="Z_14D902C7_0C74_4E82_9668_F05E624464AA_.wvu.Rows" sId="3"/>
    <rfmt sheetId="3" xfDxf="1" sqref="A44:XFD44" start="0" length="0">
      <dxf>
        <font>
          <sz val="12"/>
          <name val="Times New Roman"/>
          <scheme val="none"/>
        </font>
      </dxf>
    </rfmt>
    <rcc rId="0" sId="3" dxf="1">
      <nc r="A44" t="inlineStr">
        <is>
          <t>Погашение/выкуп выпущенных долговых ценных бумаг</t>
        </is>
      </nc>
      <ndxf>
        <font>
          <sz val="13"/>
          <name val="Times New Roman"/>
          <scheme val="none"/>
        </font>
        <alignment vertical="center" wrapText="1" readingOrder="0"/>
      </ndxf>
    </rcc>
    <rcc rId="0" sId="3" s="1" dxf="1" numFmtId="34">
      <nc r="B44">
        <v>0</v>
      </nc>
      <ndxf>
        <font>
          <sz val="13"/>
          <color theme="1"/>
          <name val="Times New Roman"/>
          <scheme val="none"/>
        </font>
        <numFmt numFmtId="164" formatCode="* #,##0_);* \(#,##0\);&quot;-&quot;??_);@"/>
        <alignment horizontal="right" readingOrder="0"/>
      </ndxf>
    </rcc>
    <rfmt sheetId="3" s="1" sqref="C44" start="0" length="0">
      <dxf>
        <font>
          <sz val="13"/>
          <color indexed="8"/>
          <name val="Times New Roman"/>
          <scheme val="none"/>
        </font>
        <numFmt numFmtId="164" formatCode="* #,##0_);* \(#,##0\);&quot;-&quot;??_);@"/>
        <alignment horizontal="right" readingOrder="0"/>
      </dxf>
    </rfmt>
    <rcc rId="0" sId="3" s="1" dxf="1" numFmtId="34">
      <nc r="D44">
        <v>0</v>
      </nc>
      <ndxf>
        <font>
          <sz val="13"/>
          <color theme="1"/>
          <name val="Times New Roman"/>
          <scheme val="none"/>
        </font>
        <numFmt numFmtId="164" formatCode="* #,##0_);* \(#,##0\);&quot;-&quot;??_);@"/>
        <alignment horizontal="right" readingOrder="0"/>
      </ndxf>
    </rcc>
  </rrc>
  <rrc rId="275" sId="3" ref="A44:XFD44" action="deleteRow">
    <undo index="0" exp="area" dr="D44" r="D45" sId="3"/>
    <undo index="0" exp="area" dr="B44" r="B45" sId="3"/>
    <undo index="4" exp="area" ref3D="1" dr="$A$44:$XFD$46" dn="Z_98CDFDBC_FB7D_4AFD_8416_0115EF43B138_.wvu.Rows" sId="3"/>
    <undo index="4" exp="area" ref3D="1" dr="$A$44:$XFD$46" dn="Z_14D902C7_0C74_4E82_9668_F05E624464AA_.wvu.Rows" sId="3"/>
    <rfmt sheetId="3" xfDxf="1" sqref="A44:XFD44" start="0" length="0">
      <dxf>
        <font>
          <sz val="12"/>
          <name val="Times New Roman"/>
          <scheme val="none"/>
        </font>
      </dxf>
    </rfmt>
    <rcc rId="0" sId="3" dxf="1">
      <nc r="A44" t="inlineStr">
        <is>
          <t>Дивиденды выплаченные</t>
        </is>
      </nc>
      <ndxf>
        <font>
          <sz val="13"/>
          <name val="Times New Roman"/>
          <scheme val="none"/>
        </font>
        <alignment vertical="center" wrapText="1" readingOrder="0"/>
      </ndxf>
    </rcc>
    <rcc rId="0" sId="3" s="1" dxf="1" numFmtId="34">
      <nc r="B44">
        <v>0</v>
      </nc>
      <ndxf>
        <font>
          <sz val="13"/>
          <color theme="1"/>
          <name val="Times New Roman"/>
          <scheme val="none"/>
        </font>
        <numFmt numFmtId="164" formatCode="* #,##0_);* \(#,##0\);&quot;-&quot;??_);@"/>
        <alignment horizontal="right" readingOrder="0"/>
      </ndxf>
    </rcc>
    <rfmt sheetId="3" s="1" sqref="C44" start="0" length="0">
      <dxf>
        <font>
          <sz val="13"/>
          <color indexed="8"/>
          <name val="Times New Roman"/>
          <scheme val="none"/>
        </font>
        <numFmt numFmtId="164" formatCode="* #,##0_);* \(#,##0\);&quot;-&quot;??_);@"/>
        <alignment horizontal="right" readingOrder="0"/>
      </dxf>
    </rfmt>
    <rcc rId="0" sId="3" s="1" dxf="1" numFmtId="34">
      <nc r="D44">
        <v>0</v>
      </nc>
      <ndxf>
        <font>
          <sz val="13"/>
          <color theme="1"/>
          <name val="Times New Roman"/>
          <scheme val="none"/>
        </font>
        <numFmt numFmtId="164" formatCode="* #,##0_);* \(#,##0\);&quot;-&quot;??_);@"/>
        <alignment horizontal="right" readingOrder="0"/>
      </ndxf>
    </rcc>
  </rrc>
  <rrc rId="276" sId="3" ref="A44:XFD44" action="deleteRow">
    <undo index="4" exp="area" ref3D="1" dr="$A$44:$XFD$45" dn="Z_98CDFDBC_FB7D_4AFD_8416_0115EF43B138_.wvu.Rows" sId="3"/>
    <undo index="4" exp="area" ref3D="1" dr="$A$44:$XFD$45" dn="Z_14D902C7_0C74_4E82_9668_F05E624464AA_.wvu.Rows" sId="3"/>
    <rfmt sheetId="3" xfDxf="1" sqref="A44:XFD44" start="0" length="0">
      <dxf>
        <font>
          <sz val="12"/>
          <name val="Times New Roman"/>
          <scheme val="none"/>
        </font>
      </dxf>
    </rfmt>
    <rcc rId="0" sId="3" dxf="1">
      <nc r="A44" t="inlineStr">
        <is>
          <t>Поступление/(использование) денежных средств от финансовой деятельности</t>
        </is>
      </nc>
      <ndxf>
        <font>
          <b/>
          <sz val="13"/>
          <name val="Times New Roman"/>
          <scheme val="none"/>
        </font>
        <alignment vertical="center" wrapText="1" readingOrder="0"/>
      </ndxf>
    </rcc>
    <rcc rId="0" sId="3" s="1" dxf="1">
      <nc r="B44">
        <f>SUM(#REF!)</f>
      </nc>
      <ndxf>
        <font>
          <b/>
          <sz val="13"/>
          <color theme="1"/>
          <name val="Times New Roman"/>
          <scheme val="none"/>
        </font>
        <numFmt numFmtId="165" formatCode="_-* #,##0\ _₽_-;\-* #,##0\ _₽_-;_-* &quot;-&quot;??\ _₽_-;_-@_-"/>
        <alignment horizontal="right" wrapText="1" readingOrder="0"/>
        <border outline="0">
          <top style="thin">
            <color indexed="64"/>
          </top>
          <bottom style="thin">
            <color indexed="64"/>
          </bottom>
        </border>
      </ndxf>
    </rcc>
    <rfmt sheetId="3" s="1" sqref="C44" start="0" length="0">
      <dxf>
        <font>
          <b/>
          <sz val="13"/>
          <color theme="1"/>
          <name val="Times New Roman"/>
          <scheme val="none"/>
        </font>
        <numFmt numFmtId="165" formatCode="_-* #,##0\ _₽_-;\-* #,##0\ _₽_-;_-* &quot;-&quot;??\ _₽_-;_-@_-"/>
        <alignment horizontal="right" vertical="center" wrapText="1" readingOrder="0"/>
      </dxf>
    </rfmt>
    <rcc rId="0" sId="3" s="1" dxf="1">
      <nc r="D44">
        <f>SUM(#REF!)</f>
      </nc>
      <ndxf>
        <font>
          <b/>
          <sz val="13"/>
          <color theme="1"/>
          <name val="Times New Roman"/>
          <scheme val="none"/>
        </font>
        <numFmt numFmtId="165" formatCode="_-* #,##0\ _₽_-;\-* #,##0\ _₽_-;_-* &quot;-&quot;??\ _₽_-;_-@_-"/>
        <alignment horizontal="right" wrapText="1" readingOrder="0"/>
        <border outline="0">
          <top style="thin">
            <color indexed="64"/>
          </top>
          <bottom style="thin">
            <color indexed="64"/>
          </bottom>
        </border>
      </ndxf>
    </rcc>
  </rrc>
  <rcc rId="277" sId="3">
    <nc r="A44" t="inlineStr">
      <is>
        <t>Чистые денежные средства, (использованные в) / полученные от инвестиционной деятельности</t>
      </is>
    </nc>
  </rcc>
  <rfmt sheetId="3" s="1" sqref="B44" start="0" length="0">
    <dxf>
      <font>
        <sz val="13"/>
        <color auto="1"/>
        <name val="Times New Roman"/>
        <scheme val="none"/>
      </font>
      <numFmt numFmtId="164" formatCode="* #,##0_);* \(#,##0\);&quot;-&quot;??_);@"/>
      <alignment vertical="bottom" wrapText="0" readingOrder="0"/>
    </dxf>
  </rfmt>
  <rfmt sheetId="3" sqref="C44" start="0" length="0">
    <dxf/>
  </rfmt>
  <rfmt sheetId="3" s="1" sqref="D44" start="0" length="0">
    <dxf>
      <font>
        <sz val="13"/>
        <color auto="1"/>
        <name val="Times New Roman"/>
        <scheme val="none"/>
      </font>
      <numFmt numFmtId="164" formatCode="* #,##0_);* \(#,##0\);&quot;-&quot;??_);@"/>
      <alignment vertical="bottom" wrapText="0" readingOrder="0"/>
    </dxf>
  </rfmt>
  <rfmt sheetId="3" s="1" sqref="B44" start="0" length="0">
    <dxf>
      <font>
        <sz val="13"/>
        <color theme="1"/>
        <name val="Times New Roman"/>
        <scheme val="none"/>
      </font>
      <numFmt numFmtId="165" formatCode="_-* #,##0\ _₽_-;\-* #,##0\ _₽_-;_-* &quot;-&quot;??\ _₽_-;_-@_-"/>
      <alignment wrapText="1" readingOrder="0"/>
      <border outline="0">
        <top style="thin">
          <color indexed="64"/>
        </top>
        <bottom style="thin">
          <color indexed="64"/>
        </bottom>
      </border>
    </dxf>
  </rfmt>
  <rfmt sheetId="3" s="1" sqref="C44" start="0" length="0">
    <dxf>
      <font>
        <sz val="13"/>
        <color indexed="8"/>
        <name val="Times New Roman"/>
        <scheme val="none"/>
      </font>
      <numFmt numFmtId="164" formatCode="* #,##0_);* \(#,##0\);&quot;-&quot;??_);@"/>
      <alignment vertical="bottom" wrapText="0" readingOrder="0"/>
    </dxf>
  </rfmt>
  <rcc rId="278" sId="3" odxf="1" dxf="1">
    <nc r="D44">
      <f>SUM(D36:D43)</f>
    </nc>
    <ndxf>
      <font>
        <sz val="13"/>
        <color theme="1"/>
        <name val="Times New Roman"/>
        <scheme val="none"/>
      </font>
      <border outline="0">
        <top style="thin">
          <color indexed="64"/>
        </top>
        <bottom style="thin">
          <color indexed="64"/>
        </bottom>
      </border>
    </ndxf>
  </rcc>
  <rfmt sheetId="3" sqref="B35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B36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B37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B38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qref="B39" start="0" length="0">
    <dxf>
      <font>
        <sz val="11"/>
        <color theme="1"/>
        <name val="Calibri"/>
        <scheme val="minor"/>
      </font>
      <alignment vertical="bottom" wrapText="0" readingOrder="0"/>
    </dxf>
  </rfmt>
  <rfmt sheetId="3" s="1" sqref="B40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41" start="0" length="0">
    <dxf>
      <font>
        <sz val="11"/>
        <color theme="1"/>
        <name val="Calibri"/>
        <scheme val="minor"/>
      </font>
      <numFmt numFmtId="0" formatCode="General"/>
      <alignment horizontal="general" readingOrder="0"/>
    </dxf>
  </rfmt>
  <rfmt sheetId="3" s="1" sqref="B42" start="0" length="0">
    <dxf>
      <font>
        <b val="0"/>
        <sz val="11"/>
        <color theme="1"/>
        <name val="Calibri"/>
        <scheme val="minor"/>
      </font>
      <numFmt numFmtId="0" formatCode="General"/>
      <alignment horizontal="general" wrapText="0" readingOrder="0"/>
      <border outline="0">
        <top/>
        <bottom/>
      </border>
    </dxf>
  </rfmt>
  <rfmt sheetId="3" s="1" sqref="B43" start="0" length="0">
    <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top/>
      </border>
    </dxf>
  </rfmt>
  <rfmt sheetId="3" s="1" sqref="B44" start="0" length="0">
    <dxf>
      <font>
        <b val="0"/>
        <sz val="11"/>
        <color theme="1"/>
        <name val="Calibri"/>
        <scheme val="minor"/>
      </font>
      <numFmt numFmtId="0" formatCode="General"/>
      <alignment horizontal="general" wrapText="0" readingOrder="0"/>
      <border outline="0">
        <top/>
        <bottom/>
      </border>
    </dxf>
  </rfmt>
  <rcc rId="279" sId="3" xfDxf="1" dxf="1">
    <oc r="B35">
      <v>-103121707</v>
    </oc>
    <nc r="B35" t="inlineStr">
      <is>
        <t>(432,865,330)</t>
      </is>
    </nc>
    <ndxf>
      <font>
        <sz val="9"/>
        <name val="Arial"/>
        <scheme val="none"/>
      </font>
      <alignment vertical="center" wrapText="1" readingOrder="0"/>
    </ndxf>
  </rcc>
  <rcc rId="280" sId="3" xfDxf="1" dxf="1">
    <oc r="B36">
      <v>105861741</v>
    </oc>
    <nc r="B36" t="inlineStr">
      <is>
        <t>339,145,258</t>
      </is>
    </nc>
    <ndxf>
      <font>
        <sz val="9"/>
        <name val="Arial"/>
        <scheme val="none"/>
      </font>
      <alignment vertical="center" wrapText="1" readingOrder="0"/>
    </ndxf>
  </rcc>
  <rcc rId="281" sId="3" xfDxf="1" dxf="1">
    <oc r="B37">
      <v>-1281386</v>
    </oc>
    <nc r="B37" t="inlineStr">
      <is>
        <t>(2,219,725)</t>
      </is>
    </nc>
    <ndxf>
      <font>
        <sz val="9"/>
        <name val="Arial"/>
        <scheme val="none"/>
      </font>
      <alignment vertical="center" wrapText="1" readingOrder="0"/>
    </ndxf>
  </rcc>
  <rcc rId="282" sId="3" xfDxf="1" dxf="1">
    <oc r="B38">
      <v>199375</v>
    </oc>
    <nc r="B38">
      <v>520.22299999999996</v>
    </nc>
    <ndxf>
      <font>
        <sz val="9"/>
        <name val="Arial"/>
        <scheme val="none"/>
      </font>
      <alignment vertical="center" wrapText="1" readingOrder="0"/>
    </ndxf>
  </rcc>
  <rfmt sheetId="3" xfDxf="1" sqref="B39" start="0" length="0">
    <dxf>
      <font>
        <sz val="9"/>
        <name val="Arial"/>
        <scheme val="none"/>
      </font>
      <alignment vertical="center" wrapText="1" readingOrder="0"/>
    </dxf>
  </rfmt>
  <rcc rId="283" sId="3" xfDxf="1" dxf="1">
    <oc r="B40">
      <v>4730</v>
    </oc>
    <nc r="B40">
      <v>67.849999999999994</v>
    </nc>
    <ndxf>
      <font>
        <sz val="9"/>
        <name val="Arial"/>
        <scheme val="none"/>
      </font>
      <alignment vertical="center" wrapText="1" readingOrder="0"/>
    </ndxf>
  </rcc>
  <rcc rId="284" sId="3" xfDxf="1" dxf="1">
    <oc r="B41">
      <v>2484052</v>
    </oc>
    <nc r="B41">
      <v>9.6210000000000004</v>
    </nc>
    <ndxf>
      <font>
        <sz val="9"/>
        <name val="Arial"/>
        <scheme val="none"/>
      </font>
      <alignment vertical="center" wrapText="1" readingOrder="0"/>
    </ndxf>
  </rcc>
  <rcc rId="285" sId="3" xfDxf="1" dxf="1">
    <oc r="B42">
      <f>SUM(B35:B41)</f>
    </oc>
    <nc r="B42"/>
    <ndxf>
      <font>
        <sz val="9"/>
        <name val="Arial"/>
        <scheme val="none"/>
      </font>
      <alignment vertical="center" wrapText="1" readingOrder="0"/>
    </ndxf>
  </rcc>
  <rfmt sheetId="3" xfDxf="1" sqref="B43" start="0" length="0">
    <dxf>
      <font>
        <sz val="9"/>
        <name val="Arial"/>
        <scheme val="none"/>
      </font>
      <alignment vertical="center" wrapText="1" readingOrder="0"/>
    </dxf>
  </rfmt>
  <rcc rId="286" sId="3" xfDxf="1" dxf="1">
    <nc r="B44">
      <v>-638</v>
    </nc>
    <ndxf>
      <font>
        <sz val="9"/>
        <name val="Arial"/>
        <scheme val="none"/>
      </font>
      <alignment vertical="center" wrapText="1" readingOrder="0"/>
    </ndxf>
  </rcc>
  <rcv guid="{98CDFDBC-FB7D-4AFD-8416-0115EF43B138}" action="delete"/>
  <rdn rId="0" localSheetId="3" customView="1" name="Z_98CDFDBC_FB7D_4AFD_8416_0115EF43B138_.wvu.Rows" hidden="1" oldHidden="1">
    <formula>Ф3!$24:$24,Ф3!$28:$29</formula>
    <oldFormula>Ф3!$24:$24,Ф3!$28:$29,Ф3!$44:$44</oldFormula>
  </rdn>
  <rdn rId="0" localSheetId="4" customView="1" name="Z_98CDFDBC_FB7D_4AFD_8416_0115EF43B138_.wvu.PrintArea" hidden="1" oldHidden="1">
    <formula>Ф4!$B$1:$L$35</formula>
    <oldFormula>Ф4!$B$1:$L$35</oldFormula>
  </rdn>
  <rdn rId="0" localSheetId="4" customView="1" name="Z_98CDFDBC_FB7D_4AFD_8416_0115EF43B138_.wvu.PrintTitles" hidden="1" oldHidden="1">
    <formula>Ф4!$6:$6</formula>
    <oldFormula>Ф4!$6:$6</oldFormula>
  </rdn>
  <rcv guid="{98CDFDBC-FB7D-4AFD-8416-0115EF43B138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D21" start="0" length="0">
    <dxf>
      <border>
        <left/>
        <right/>
        <top/>
        <bottom/>
      </border>
    </dxf>
  </rfmt>
  <rfmt sheetId="4" sqref="I18:L18" start="0" length="0">
    <dxf>
      <border>
        <bottom style="thin">
          <color indexed="64"/>
        </bottom>
      </border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8"/>
  <sheetViews>
    <sheetView view="pageBreakPreview" zoomScale="85" zoomScaleNormal="100" zoomScaleSheetLayoutView="85" workbookViewId="0">
      <selection activeCell="I18" sqref="I18"/>
    </sheetView>
  </sheetViews>
  <sheetFormatPr defaultRowHeight="15.75" x14ac:dyDescent="0.25"/>
  <cols>
    <col min="1" max="1" width="76.85546875" style="8" customWidth="1"/>
    <col min="2" max="2" width="8.85546875" style="100" customWidth="1"/>
    <col min="3" max="3" width="21.140625" style="8" customWidth="1"/>
    <col min="4" max="4" width="1.85546875" style="8" customWidth="1"/>
    <col min="5" max="5" width="22.28515625" style="8" customWidth="1"/>
    <col min="6" max="6" width="14.85546875" style="8" customWidth="1"/>
    <col min="7" max="7" width="11" style="8" bestFit="1" customWidth="1"/>
    <col min="8" max="16384" width="9.140625" style="8"/>
  </cols>
  <sheetData>
    <row r="2" spans="1:5" ht="18.75" x14ac:dyDescent="0.3">
      <c r="A2" s="214" t="s">
        <v>30</v>
      </c>
      <c r="B2" s="214"/>
      <c r="C2" s="214"/>
      <c r="D2" s="214"/>
      <c r="E2" s="214"/>
    </row>
    <row r="3" spans="1:5" ht="18.75" x14ac:dyDescent="0.3">
      <c r="A3" s="215" t="s">
        <v>132</v>
      </c>
      <c r="B3" s="215"/>
      <c r="C3" s="215"/>
      <c r="D3" s="215"/>
      <c r="E3" s="215"/>
    </row>
    <row r="5" spans="1:5" x14ac:dyDescent="0.25">
      <c r="B5" s="92" t="s">
        <v>28</v>
      </c>
      <c r="C5" s="12" t="s">
        <v>14</v>
      </c>
      <c r="E5" s="14"/>
    </row>
    <row r="6" spans="1:5" x14ac:dyDescent="0.25">
      <c r="A6" s="216"/>
      <c r="B6" s="92" t="s">
        <v>29</v>
      </c>
      <c r="C6" s="5" t="s">
        <v>133</v>
      </c>
      <c r="D6" s="217"/>
      <c r="E6" s="164" t="s">
        <v>166</v>
      </c>
    </row>
    <row r="7" spans="1:5" x14ac:dyDescent="0.25">
      <c r="A7" s="216"/>
      <c r="B7" s="103"/>
      <c r="C7" s="10" t="s">
        <v>0</v>
      </c>
      <c r="D7" s="217"/>
      <c r="E7" s="10" t="s">
        <v>0</v>
      </c>
    </row>
    <row r="8" spans="1:5" x14ac:dyDescent="0.25">
      <c r="A8" s="6" t="s">
        <v>5</v>
      </c>
      <c r="B8" s="92"/>
      <c r="C8" s="7"/>
      <c r="D8" s="7"/>
      <c r="E8" s="13"/>
    </row>
    <row r="9" spans="1:5" ht="24.95" customHeight="1" x14ac:dyDescent="0.3">
      <c r="A9" s="105" t="s">
        <v>6</v>
      </c>
      <c r="B9" s="106">
        <v>4</v>
      </c>
      <c r="C9" s="107">
        <v>683530341</v>
      </c>
      <c r="D9" s="107"/>
      <c r="E9" s="167">
        <v>644172147</v>
      </c>
    </row>
    <row r="10" spans="1:5" ht="56.25" x14ac:dyDescent="0.3">
      <c r="A10" s="105" t="s">
        <v>34</v>
      </c>
      <c r="B10" s="106"/>
      <c r="C10" s="107">
        <v>135484006</v>
      </c>
      <c r="D10" s="107"/>
      <c r="E10" s="167">
        <v>130751305</v>
      </c>
    </row>
    <row r="11" spans="1:5" ht="24.95" customHeight="1" x14ac:dyDescent="0.3">
      <c r="A11" s="105" t="s">
        <v>35</v>
      </c>
      <c r="B11" s="106"/>
      <c r="C11" s="107">
        <v>329343226</v>
      </c>
      <c r="D11" s="107"/>
      <c r="E11" s="167">
        <v>275164588</v>
      </c>
    </row>
    <row r="12" spans="1:5" ht="24.95" customHeight="1" x14ac:dyDescent="0.3">
      <c r="A12" s="105" t="s">
        <v>36</v>
      </c>
      <c r="B12" s="106"/>
      <c r="C12" s="107">
        <v>150113148</v>
      </c>
      <c r="D12" s="107"/>
      <c r="E12" s="167">
        <v>153048495</v>
      </c>
    </row>
    <row r="13" spans="1:5" ht="24.95" customHeight="1" x14ac:dyDescent="0.3">
      <c r="A13" s="105" t="s">
        <v>37</v>
      </c>
      <c r="B13" s="106">
        <v>5</v>
      </c>
      <c r="C13" s="107">
        <v>2531787772</v>
      </c>
      <c r="D13" s="107"/>
      <c r="E13" s="167">
        <v>2399432616</v>
      </c>
    </row>
    <row r="14" spans="1:5" ht="24.95" customHeight="1" x14ac:dyDescent="0.3">
      <c r="A14" s="105" t="s">
        <v>38</v>
      </c>
      <c r="B14" s="106">
        <v>6</v>
      </c>
      <c r="C14" s="107">
        <v>658618554</v>
      </c>
      <c r="D14" s="107"/>
      <c r="E14" s="167">
        <v>601672133</v>
      </c>
    </row>
    <row r="15" spans="1:5" ht="24.95" customHeight="1" x14ac:dyDescent="0.3">
      <c r="A15" s="105" t="s">
        <v>39</v>
      </c>
      <c r="B15" s="106"/>
      <c r="C15" s="107">
        <v>323908706</v>
      </c>
      <c r="D15" s="107"/>
      <c r="E15" s="167">
        <v>275255229</v>
      </c>
    </row>
    <row r="16" spans="1:5" ht="24.95" customHeight="1" x14ac:dyDescent="0.3">
      <c r="A16" s="105" t="s">
        <v>40</v>
      </c>
      <c r="B16" s="106"/>
      <c r="C16" s="107">
        <v>1072112</v>
      </c>
      <c r="D16" s="107"/>
      <c r="E16" s="167">
        <v>1082556</v>
      </c>
    </row>
    <row r="17" spans="1:7" ht="24.95" customHeight="1" x14ac:dyDescent="0.3">
      <c r="A17" s="105" t="s">
        <v>18</v>
      </c>
      <c r="B17" s="106"/>
      <c r="C17" s="107">
        <v>6386356</v>
      </c>
      <c r="D17" s="107"/>
      <c r="E17" s="167">
        <v>6630998</v>
      </c>
    </row>
    <row r="18" spans="1:7" ht="24.95" customHeight="1" x14ac:dyDescent="0.3">
      <c r="A18" s="105" t="s">
        <v>41</v>
      </c>
      <c r="B18" s="106"/>
      <c r="C18" s="107">
        <v>22543554</v>
      </c>
      <c r="D18" s="107"/>
      <c r="E18" s="167">
        <v>18974333</v>
      </c>
    </row>
    <row r="19" spans="1:7" ht="24.95" customHeight="1" x14ac:dyDescent="0.3">
      <c r="A19" s="105" t="s">
        <v>42</v>
      </c>
      <c r="B19" s="106"/>
      <c r="C19" s="107">
        <v>3503134</v>
      </c>
      <c r="D19" s="107"/>
      <c r="E19" s="167">
        <v>3844215</v>
      </c>
    </row>
    <row r="20" spans="1:7" ht="24.95" customHeight="1" x14ac:dyDescent="0.3">
      <c r="A20" s="105" t="s">
        <v>43</v>
      </c>
      <c r="B20" s="106"/>
      <c r="C20" s="107">
        <v>16901763</v>
      </c>
      <c r="D20" s="107"/>
      <c r="E20" s="167">
        <v>15206946</v>
      </c>
    </row>
    <row r="21" spans="1:7" ht="24.95" customHeight="1" x14ac:dyDescent="0.3">
      <c r="A21" s="105" t="s">
        <v>44</v>
      </c>
      <c r="B21" s="106"/>
      <c r="C21" s="107">
        <v>4954810</v>
      </c>
      <c r="D21" s="107"/>
      <c r="E21" s="167">
        <v>3744006</v>
      </c>
    </row>
    <row r="22" spans="1:7" ht="24.95" customHeight="1" x14ac:dyDescent="0.3">
      <c r="A22" s="111" t="s">
        <v>45</v>
      </c>
      <c r="B22" s="106"/>
      <c r="C22" s="107">
        <v>25759364</v>
      </c>
      <c r="D22" s="107"/>
      <c r="E22" s="167">
        <v>38318211</v>
      </c>
    </row>
    <row r="23" spans="1:7" ht="24.95" customHeight="1" x14ac:dyDescent="0.3">
      <c r="A23" s="111" t="s">
        <v>46</v>
      </c>
      <c r="B23" s="106"/>
      <c r="C23" s="107">
        <v>26234576</v>
      </c>
      <c r="D23" s="107"/>
      <c r="E23" s="167">
        <v>21180419</v>
      </c>
    </row>
    <row r="24" spans="1:7" ht="24.95" customHeight="1" x14ac:dyDescent="0.3">
      <c r="A24" s="105" t="s">
        <v>7</v>
      </c>
      <c r="B24" s="106"/>
      <c r="C24" s="107">
        <v>96443576</v>
      </c>
      <c r="D24" s="107"/>
      <c r="E24" s="167">
        <v>130368213</v>
      </c>
      <c r="F24" s="17"/>
      <c r="G24" s="17"/>
    </row>
    <row r="25" spans="1:7" ht="24.95" customHeight="1" x14ac:dyDescent="0.25">
      <c r="A25" s="108" t="s">
        <v>8</v>
      </c>
      <c r="B25" s="109"/>
      <c r="C25" s="110">
        <f>SUM(C9:C24)</f>
        <v>5016584998</v>
      </c>
      <c r="D25" s="108"/>
      <c r="E25" s="110">
        <f>SUM(E9:E24)</f>
        <v>4718846410</v>
      </c>
    </row>
    <row r="26" spans="1:7" ht="24.95" customHeight="1" x14ac:dyDescent="0.25">
      <c r="A26" s="108"/>
      <c r="B26" s="109"/>
      <c r="C26" s="218"/>
      <c r="D26" s="213"/>
      <c r="E26" s="218"/>
    </row>
    <row r="27" spans="1:7" ht="24.95" customHeight="1" x14ac:dyDescent="0.25">
      <c r="A27" s="108" t="s">
        <v>9</v>
      </c>
      <c r="B27" s="109"/>
      <c r="C27" s="213"/>
      <c r="D27" s="213"/>
      <c r="E27" s="213"/>
    </row>
    <row r="28" spans="1:7" ht="24.95" customHeight="1" x14ac:dyDescent="0.3">
      <c r="A28" s="105" t="s">
        <v>47</v>
      </c>
      <c r="B28" s="106">
        <v>7</v>
      </c>
      <c r="C28" s="167">
        <v>746870533</v>
      </c>
      <c r="D28" s="107"/>
      <c r="E28" s="167">
        <v>649472345</v>
      </c>
    </row>
    <row r="29" spans="1:7" ht="18.75" x14ac:dyDescent="0.3">
      <c r="A29" s="105" t="s">
        <v>48</v>
      </c>
      <c r="B29" s="106">
        <v>8</v>
      </c>
      <c r="C29" s="167">
        <v>1644530610</v>
      </c>
      <c r="D29" s="107"/>
      <c r="E29" s="167">
        <v>1439786546</v>
      </c>
    </row>
    <row r="30" spans="1:7" ht="24.95" customHeight="1" x14ac:dyDescent="0.3">
      <c r="A30" s="105" t="s">
        <v>10</v>
      </c>
      <c r="B30" s="106"/>
      <c r="C30" s="167">
        <v>6399050</v>
      </c>
      <c r="D30" s="107"/>
      <c r="E30" s="167">
        <v>6074969</v>
      </c>
    </row>
    <row r="31" spans="1:7" ht="24.95" customHeight="1" x14ac:dyDescent="0.3">
      <c r="A31" s="111" t="s">
        <v>49</v>
      </c>
      <c r="B31" s="106">
        <v>9</v>
      </c>
      <c r="C31" s="167">
        <v>581003950</v>
      </c>
      <c r="D31" s="107"/>
      <c r="E31" s="167">
        <v>837499715</v>
      </c>
    </row>
    <row r="32" spans="1:7" ht="24.95" customHeight="1" x14ac:dyDescent="0.3">
      <c r="A32" s="105" t="s">
        <v>50</v>
      </c>
      <c r="B32" s="106"/>
      <c r="C32" s="167">
        <v>317421715</v>
      </c>
      <c r="D32" s="107"/>
      <c r="E32" s="167">
        <v>208831317</v>
      </c>
    </row>
    <row r="33" spans="1:6" ht="24.95" customHeight="1" x14ac:dyDescent="0.3">
      <c r="A33" s="105" t="s">
        <v>51</v>
      </c>
      <c r="B33" s="106"/>
      <c r="C33" s="167">
        <v>3273</v>
      </c>
      <c r="D33" s="107"/>
      <c r="E33" s="167">
        <v>356912</v>
      </c>
    </row>
    <row r="34" spans="1:6" ht="24.95" customHeight="1" x14ac:dyDescent="0.3">
      <c r="A34" s="105" t="s">
        <v>52</v>
      </c>
      <c r="B34" s="106"/>
      <c r="C34" s="167">
        <v>23354402</v>
      </c>
      <c r="D34" s="107"/>
      <c r="E34" s="167">
        <v>19366974</v>
      </c>
    </row>
    <row r="35" spans="1:6" ht="24.95" customHeight="1" x14ac:dyDescent="0.3">
      <c r="A35" s="105" t="s">
        <v>53</v>
      </c>
      <c r="B35" s="106"/>
      <c r="C35" s="167">
        <v>7007253</v>
      </c>
      <c r="D35" s="107"/>
      <c r="E35" s="167">
        <v>4699589</v>
      </c>
    </row>
    <row r="36" spans="1:6" ht="37.5" x14ac:dyDescent="0.3">
      <c r="A36" s="105" t="s">
        <v>54</v>
      </c>
      <c r="B36" s="106"/>
      <c r="C36" s="168">
        <v>2064</v>
      </c>
      <c r="D36" s="107"/>
      <c r="E36" s="168">
        <v>95438</v>
      </c>
    </row>
    <row r="37" spans="1:6" ht="24.95" customHeight="1" x14ac:dyDescent="0.3">
      <c r="A37" s="111" t="s">
        <v>55</v>
      </c>
      <c r="B37" s="106"/>
      <c r="C37" s="168">
        <v>62682129</v>
      </c>
      <c r="D37" s="107"/>
      <c r="E37" s="168">
        <v>47468591</v>
      </c>
    </row>
    <row r="38" spans="1:6" ht="24.95" customHeight="1" x14ac:dyDescent="0.3">
      <c r="A38" s="105" t="s">
        <v>11</v>
      </c>
      <c r="B38" s="106"/>
      <c r="C38" s="167">
        <v>433898550</v>
      </c>
      <c r="D38" s="107"/>
      <c r="E38" s="167">
        <v>444013320</v>
      </c>
    </row>
    <row r="39" spans="1:6" ht="24.95" customHeight="1" x14ac:dyDescent="0.25">
      <c r="A39" s="108" t="s">
        <v>12</v>
      </c>
      <c r="B39" s="109"/>
      <c r="C39" s="110">
        <f>SUM(C28:C38)</f>
        <v>3823173529</v>
      </c>
      <c r="D39" s="108"/>
      <c r="E39" s="110">
        <f>SUM(E28:E38)</f>
        <v>3657665716</v>
      </c>
    </row>
    <row r="40" spans="1:6" ht="24.95" customHeight="1" x14ac:dyDescent="0.25">
      <c r="A40" s="108"/>
      <c r="B40" s="109"/>
      <c r="C40" s="112"/>
      <c r="D40" s="213"/>
      <c r="E40" s="112"/>
    </row>
    <row r="41" spans="1:6" ht="24.95" customHeight="1" x14ac:dyDescent="0.25">
      <c r="A41" s="108" t="s">
        <v>15</v>
      </c>
      <c r="B41" s="109"/>
      <c r="C41" s="105"/>
      <c r="D41" s="213"/>
      <c r="E41" s="105"/>
    </row>
    <row r="42" spans="1:6" ht="24.95" customHeight="1" x14ac:dyDescent="0.25">
      <c r="A42" s="105" t="s">
        <v>13</v>
      </c>
      <c r="B42" s="106">
        <v>10</v>
      </c>
      <c r="C42" s="169">
        <v>907218712</v>
      </c>
      <c r="D42" s="105"/>
      <c r="E42" s="113">
        <v>846218712</v>
      </c>
    </row>
    <row r="43" spans="1:6" ht="24.95" customHeight="1" x14ac:dyDescent="0.3">
      <c r="A43" s="105" t="s">
        <v>56</v>
      </c>
      <c r="B43" s="106"/>
      <c r="C43" s="170">
        <v>-8081764</v>
      </c>
      <c r="D43" s="114"/>
      <c r="E43" s="114">
        <v>-12280740</v>
      </c>
      <c r="F43" s="15"/>
    </row>
    <row r="44" spans="1:6" ht="24.95" customHeight="1" x14ac:dyDescent="0.3">
      <c r="A44" s="111" t="s">
        <v>57</v>
      </c>
      <c r="B44" s="106"/>
      <c r="C44" s="167">
        <v>3834966</v>
      </c>
      <c r="D44" s="107"/>
      <c r="E44" s="107">
        <v>3751446</v>
      </c>
    </row>
    <row r="45" spans="1:6" ht="37.5" x14ac:dyDescent="0.3">
      <c r="A45" s="111" t="s">
        <v>58</v>
      </c>
      <c r="B45" s="106"/>
      <c r="C45" s="167">
        <v>151380331</v>
      </c>
      <c r="D45" s="107"/>
      <c r="E45" s="107">
        <v>133682001</v>
      </c>
    </row>
    <row r="46" spans="1:6" ht="24.95" customHeight="1" x14ac:dyDescent="0.3">
      <c r="A46" s="111" t="s">
        <v>59</v>
      </c>
      <c r="B46" s="106"/>
      <c r="C46" s="167">
        <v>10058262</v>
      </c>
      <c r="D46" s="107"/>
      <c r="E46" s="107">
        <v>7964010</v>
      </c>
    </row>
    <row r="47" spans="1:6" ht="24.95" customHeight="1" x14ac:dyDescent="0.3">
      <c r="A47" s="105" t="s">
        <v>60</v>
      </c>
      <c r="B47" s="106"/>
      <c r="C47" s="170">
        <v>128898483</v>
      </c>
      <c r="D47" s="114"/>
      <c r="E47" s="114">
        <v>81775074</v>
      </c>
      <c r="F47" s="15"/>
    </row>
    <row r="48" spans="1:6" ht="24.95" customHeight="1" x14ac:dyDescent="0.25">
      <c r="A48" s="108" t="s">
        <v>61</v>
      </c>
      <c r="B48" s="109"/>
      <c r="C48" s="110">
        <f>SUM(C42:C47)</f>
        <v>1193308990</v>
      </c>
      <c r="D48" s="108"/>
      <c r="E48" s="110">
        <f>SUM(E42:E47)</f>
        <v>1061110503</v>
      </c>
    </row>
    <row r="49" spans="1:6" ht="24.95" customHeight="1" x14ac:dyDescent="0.25">
      <c r="A49" s="108" t="s">
        <v>62</v>
      </c>
      <c r="B49" s="109"/>
      <c r="C49" s="171">
        <v>102479</v>
      </c>
      <c r="D49" s="108"/>
      <c r="E49" s="110">
        <v>70191</v>
      </c>
    </row>
    <row r="50" spans="1:6" ht="24.95" customHeight="1" x14ac:dyDescent="0.25">
      <c r="A50" s="108" t="s">
        <v>16</v>
      </c>
      <c r="B50" s="109"/>
      <c r="C50" s="145">
        <f>C48+C49</f>
        <v>1193411469</v>
      </c>
      <c r="D50" s="108"/>
      <c r="E50" s="145">
        <f>E48+E49</f>
        <v>1061180694</v>
      </c>
    </row>
    <row r="51" spans="1:6" ht="24.95" customHeight="1" thickBot="1" x14ac:dyDescent="0.3">
      <c r="A51" s="108" t="s">
        <v>17</v>
      </c>
      <c r="B51" s="109"/>
      <c r="C51" s="115">
        <f>C39+C50</f>
        <v>5016584998</v>
      </c>
      <c r="D51" s="108"/>
      <c r="E51" s="115">
        <f>E39+E50</f>
        <v>4718846410</v>
      </c>
    </row>
    <row r="52" spans="1:6" ht="16.5" thickTop="1" x14ac:dyDescent="0.25">
      <c r="C52" s="210">
        <f>C51-C25</f>
        <v>0</v>
      </c>
      <c r="E52" s="210">
        <f>E51-E25</f>
        <v>0</v>
      </c>
    </row>
    <row r="53" spans="1:6" ht="18.75" x14ac:dyDescent="0.25">
      <c r="A53" s="142" t="s">
        <v>131</v>
      </c>
      <c r="C53" s="211">
        <v>1310</v>
      </c>
      <c r="D53" s="211"/>
      <c r="E53" s="211">
        <v>1249.5999999999999</v>
      </c>
    </row>
    <row r="56" spans="1:6" s="22" customFormat="1" ht="18.75" x14ac:dyDescent="0.3">
      <c r="A56" s="20" t="s">
        <v>135</v>
      </c>
      <c r="B56" s="91"/>
      <c r="C56" s="21"/>
      <c r="D56" s="21"/>
      <c r="E56" s="21" t="s">
        <v>63</v>
      </c>
      <c r="F56" s="21"/>
    </row>
    <row r="57" spans="1:6" s="22" customFormat="1" ht="18.75" x14ac:dyDescent="0.3">
      <c r="A57" s="23"/>
      <c r="B57" s="104"/>
      <c r="C57" s="24"/>
      <c r="D57" s="25"/>
    </row>
    <row r="58" spans="1:6" s="22" customFormat="1" ht="18.75" x14ac:dyDescent="0.3">
      <c r="A58" s="20" t="s">
        <v>20</v>
      </c>
      <c r="B58" s="91"/>
      <c r="C58" s="21"/>
      <c r="D58" s="21"/>
      <c r="E58" s="16" t="s">
        <v>64</v>
      </c>
      <c r="F58" s="21"/>
    </row>
  </sheetData>
  <customSheetViews>
    <customSheetView guid="{98CDFDBC-FB7D-4AFD-8416-0115EF43B138}" scale="85" showPageBreaks="1" fitToPage="1" view="pageBreakPreview">
      <selection activeCell="I18" sqref="I18"/>
      <pageMargins left="0.98425196850393704" right="0.4" top="0.59055118110236204" bottom="0.59055118110236204" header="0.31496062992126" footer="0.31496062992126"/>
      <pageSetup paperSize="9" scale="56" orientation="portrait" r:id="rId1"/>
    </customSheetView>
    <customSheetView guid="{14D902C7-0C74-4E82-9668-F05E624464AA}" scale="85" showPageBreaks="1" fitToPage="1" view="pageBreakPreview">
      <selection activeCell="E18" sqref="E18"/>
      <pageMargins left="0.98425196850393704" right="0.4" top="0.59055118110236204" bottom="0.59055118110236204" header="0.31496062992126" footer="0.31496062992126"/>
      <pageSetup paperSize="9" scale="56" orientation="portrait" r:id="rId2"/>
    </customSheetView>
  </customSheetViews>
  <mergeCells count="8">
    <mergeCell ref="D40:D41"/>
    <mergeCell ref="A2:E2"/>
    <mergeCell ref="A3:E3"/>
    <mergeCell ref="A6:A7"/>
    <mergeCell ref="D6:D7"/>
    <mergeCell ref="C26:C27"/>
    <mergeCell ref="D26:D27"/>
    <mergeCell ref="E26:E27"/>
  </mergeCells>
  <pageMargins left="0.98425196850393704" right="0.4" top="0.59055118110236204" bottom="0.59055118110236204" header="0.31496062992126" footer="0.31496062992126"/>
  <pageSetup paperSize="9" scale="56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6"/>
  <sheetViews>
    <sheetView topLeftCell="A31" zoomScaleNormal="100" zoomScaleSheetLayoutView="100" workbookViewId="0">
      <selection activeCell="C6" sqref="C6"/>
    </sheetView>
  </sheetViews>
  <sheetFormatPr defaultRowHeight="15.75" x14ac:dyDescent="0.25"/>
  <cols>
    <col min="1" max="1" width="64.42578125" style="52" customWidth="1"/>
    <col min="2" max="2" width="7.85546875" style="100" customWidth="1"/>
    <col min="3" max="3" width="20.85546875" style="52" customWidth="1"/>
    <col min="4" max="4" width="1.140625" style="11" customWidth="1"/>
    <col min="5" max="5" width="21.140625" style="19" customWidth="1"/>
    <col min="6" max="16384" width="9.140625" style="8"/>
  </cols>
  <sheetData>
    <row r="2" spans="1:5" x14ac:dyDescent="0.25">
      <c r="A2" s="219" t="s">
        <v>31</v>
      </c>
      <c r="B2" s="219"/>
      <c r="C2" s="219"/>
      <c r="D2" s="219"/>
      <c r="E2" s="219"/>
    </row>
    <row r="3" spans="1:5" x14ac:dyDescent="0.25">
      <c r="A3" s="220" t="s">
        <v>132</v>
      </c>
      <c r="B3" s="220"/>
      <c r="C3" s="220"/>
      <c r="D3" s="220"/>
      <c r="E3" s="220"/>
    </row>
    <row r="5" spans="1:5" x14ac:dyDescent="0.25">
      <c r="B5" s="92" t="s">
        <v>28</v>
      </c>
      <c r="C5" s="55" t="s">
        <v>14</v>
      </c>
      <c r="E5" s="55" t="s">
        <v>14</v>
      </c>
    </row>
    <row r="6" spans="1:5" ht="47.25" x14ac:dyDescent="0.25">
      <c r="A6" s="222"/>
      <c r="B6" s="96" t="s">
        <v>29</v>
      </c>
      <c r="C6" s="58" t="s">
        <v>152</v>
      </c>
      <c r="D6" s="223"/>
      <c r="E6" s="94" t="s">
        <v>153</v>
      </c>
    </row>
    <row r="7" spans="1:5" x14ac:dyDescent="0.25">
      <c r="A7" s="222"/>
      <c r="B7" s="97"/>
      <c r="C7" s="56" t="s">
        <v>0</v>
      </c>
      <c r="D7" s="223"/>
      <c r="E7" s="18" t="s">
        <v>0</v>
      </c>
    </row>
    <row r="8" spans="1:5" x14ac:dyDescent="0.25">
      <c r="A8" s="51" t="s">
        <v>65</v>
      </c>
      <c r="B8" s="97">
        <v>12</v>
      </c>
      <c r="C8" s="181">
        <v>240931755</v>
      </c>
      <c r="D8" s="74"/>
      <c r="E8" s="183">
        <v>223028586</v>
      </c>
    </row>
    <row r="9" spans="1:5" x14ac:dyDescent="0.25">
      <c r="A9" s="51" t="s">
        <v>1</v>
      </c>
      <c r="B9" s="97">
        <v>12</v>
      </c>
      <c r="C9" s="182">
        <v>-135292522</v>
      </c>
      <c r="D9" s="75"/>
      <c r="E9" s="182">
        <v>-114735393</v>
      </c>
    </row>
    <row r="10" spans="1:5" x14ac:dyDescent="0.25">
      <c r="A10" s="26" t="s">
        <v>2</v>
      </c>
      <c r="B10" s="98"/>
      <c r="C10" s="77">
        <f>SUM(C8:C9)</f>
        <v>105639233</v>
      </c>
      <c r="D10" s="76"/>
      <c r="E10" s="196">
        <f>SUM(E8:E9)</f>
        <v>108293193</v>
      </c>
    </row>
    <row r="11" spans="1:5" x14ac:dyDescent="0.25">
      <c r="A11" s="51"/>
      <c r="B11" s="97"/>
      <c r="C11" s="78"/>
      <c r="D11" s="74"/>
      <c r="E11" s="197"/>
    </row>
    <row r="12" spans="1:5" x14ac:dyDescent="0.25">
      <c r="A12" s="51" t="s">
        <v>66</v>
      </c>
      <c r="B12" s="97"/>
      <c r="C12" s="146">
        <v>-20118014</v>
      </c>
      <c r="D12" s="74"/>
      <c r="E12" s="198">
        <v>8187697</v>
      </c>
    </row>
    <row r="13" spans="1:5" ht="31.5" x14ac:dyDescent="0.25">
      <c r="A13" s="26" t="s">
        <v>67</v>
      </c>
      <c r="B13" s="98"/>
      <c r="C13" s="80">
        <f>SUM(C10:C12)</f>
        <v>85521219</v>
      </c>
      <c r="D13" s="76"/>
      <c r="E13" s="80">
        <f>SUM(E10:E12)</f>
        <v>116480890</v>
      </c>
    </row>
    <row r="14" spans="1:5" x14ac:dyDescent="0.25">
      <c r="A14" s="51"/>
      <c r="B14" s="97"/>
      <c r="C14" s="78"/>
      <c r="D14" s="74"/>
      <c r="E14" s="197"/>
    </row>
    <row r="15" spans="1:5" x14ac:dyDescent="0.25">
      <c r="A15" s="93" t="s">
        <v>3</v>
      </c>
      <c r="B15" s="97"/>
      <c r="C15" s="184">
        <v>7301864</v>
      </c>
      <c r="D15" s="74"/>
      <c r="E15" s="199">
        <v>3923081</v>
      </c>
    </row>
    <row r="16" spans="1:5" x14ac:dyDescent="0.25">
      <c r="A16" s="93" t="s">
        <v>68</v>
      </c>
      <c r="B16" s="97"/>
      <c r="C16" s="185">
        <v>-10116831</v>
      </c>
      <c r="D16" s="74"/>
      <c r="E16" s="198">
        <v>-3209284</v>
      </c>
    </row>
    <row r="17" spans="1:5" x14ac:dyDescent="0.25">
      <c r="A17" s="26" t="s">
        <v>69</v>
      </c>
      <c r="B17" s="98"/>
      <c r="C17" s="76">
        <f>SUM(C15:C16)</f>
        <v>-2814967</v>
      </c>
      <c r="D17" s="76"/>
      <c r="E17" s="200">
        <f>SUM(E15:E16)</f>
        <v>713797</v>
      </c>
    </row>
    <row r="18" spans="1:5" x14ac:dyDescent="0.25">
      <c r="A18" s="93"/>
      <c r="B18" s="97"/>
      <c r="C18" s="78"/>
      <c r="D18" s="74"/>
      <c r="E18" s="197"/>
    </row>
    <row r="19" spans="1:5" ht="63" x14ac:dyDescent="0.25">
      <c r="A19" s="51" t="s">
        <v>154</v>
      </c>
      <c r="B19" s="97"/>
      <c r="C19" s="186">
        <v>1966264</v>
      </c>
      <c r="D19" s="75"/>
      <c r="E19" s="188">
        <v>2923851</v>
      </c>
    </row>
    <row r="20" spans="1:5" x14ac:dyDescent="0.25">
      <c r="A20" s="51" t="s">
        <v>70</v>
      </c>
      <c r="B20" s="97"/>
      <c r="C20" s="186">
        <v>-856439</v>
      </c>
      <c r="D20" s="75"/>
      <c r="E20" s="188">
        <v>2033158</v>
      </c>
    </row>
    <row r="21" spans="1:5" ht="47.25" x14ac:dyDescent="0.25">
      <c r="A21" s="51" t="s">
        <v>155</v>
      </c>
      <c r="B21" s="97"/>
      <c r="C21" s="191">
        <v>-551046</v>
      </c>
      <c r="D21" s="75"/>
      <c r="E21" s="188">
        <v>-17900</v>
      </c>
    </row>
    <row r="22" spans="1:5" ht="47.25" x14ac:dyDescent="0.25">
      <c r="A22" s="192" t="s">
        <v>162</v>
      </c>
      <c r="B22" s="97"/>
      <c r="C22" s="188">
        <v>-1550426</v>
      </c>
      <c r="D22" s="75"/>
      <c r="E22" s="201"/>
    </row>
    <row r="23" spans="1:5" x14ac:dyDescent="0.25">
      <c r="A23" s="93" t="s">
        <v>71</v>
      </c>
      <c r="B23" s="97"/>
      <c r="C23" s="186">
        <v>1657380</v>
      </c>
      <c r="D23" s="75"/>
      <c r="E23" s="188">
        <v>890504</v>
      </c>
    </row>
    <row r="24" spans="1:5" ht="31.5" x14ac:dyDescent="0.25">
      <c r="A24" s="93" t="s">
        <v>72</v>
      </c>
      <c r="B24" s="97"/>
      <c r="C24" s="186">
        <v>-1826147</v>
      </c>
      <c r="D24" s="75"/>
      <c r="E24" s="188">
        <v>-668740</v>
      </c>
    </row>
    <row r="25" spans="1:5" x14ac:dyDescent="0.25">
      <c r="A25" s="51" t="s">
        <v>156</v>
      </c>
      <c r="B25" s="97"/>
      <c r="C25" s="187">
        <v>14235510</v>
      </c>
      <c r="D25" s="75"/>
      <c r="E25" s="195">
        <v>-14704845</v>
      </c>
    </row>
    <row r="26" spans="1:5" x14ac:dyDescent="0.25">
      <c r="A26" s="26" t="s">
        <v>73</v>
      </c>
      <c r="B26" s="98"/>
      <c r="C26" s="81">
        <f>SUM(C19:C25,C17,C13)</f>
        <v>95781348</v>
      </c>
      <c r="D26" s="76"/>
      <c r="E26" s="202">
        <f>SUM(E19:E25,E17,E13)</f>
        <v>107650715</v>
      </c>
    </row>
    <row r="27" spans="1:5" ht="31.5" x14ac:dyDescent="0.25">
      <c r="A27" s="51" t="s">
        <v>74</v>
      </c>
      <c r="B27" s="97"/>
      <c r="C27" s="186">
        <v>-3099884</v>
      </c>
      <c r="D27" s="74"/>
      <c r="E27" s="188">
        <v>-7320835</v>
      </c>
    </row>
    <row r="28" spans="1:5" x14ac:dyDescent="0.25">
      <c r="A28" s="59" t="s">
        <v>75</v>
      </c>
      <c r="B28" s="97"/>
      <c r="C28" s="188">
        <v>-33798926</v>
      </c>
      <c r="D28" s="82"/>
      <c r="E28" s="188">
        <v>-29164944</v>
      </c>
    </row>
    <row r="29" spans="1:5" ht="31.5" x14ac:dyDescent="0.25">
      <c r="A29" s="51" t="s">
        <v>76</v>
      </c>
      <c r="B29" s="97"/>
      <c r="C29" s="187">
        <v>8917</v>
      </c>
      <c r="D29" s="74"/>
      <c r="E29" s="187">
        <v>-27666</v>
      </c>
    </row>
    <row r="30" spans="1:5" x14ac:dyDescent="0.25">
      <c r="A30" s="26" t="s">
        <v>4</v>
      </c>
      <c r="B30" s="98"/>
      <c r="C30" s="83">
        <f>SUM(C26:C29)</f>
        <v>58891455</v>
      </c>
      <c r="D30" s="76"/>
      <c r="E30" s="203">
        <f>SUM(E26:E29)</f>
        <v>71137270</v>
      </c>
    </row>
    <row r="31" spans="1:5" x14ac:dyDescent="0.25">
      <c r="A31" s="51" t="s">
        <v>26</v>
      </c>
      <c r="B31" s="97"/>
      <c r="C31" s="182">
        <v>-7241135</v>
      </c>
      <c r="D31" s="74"/>
      <c r="E31" s="182">
        <v>-14372418</v>
      </c>
    </row>
    <row r="32" spans="1:5" x14ac:dyDescent="0.25">
      <c r="A32" s="26" t="s">
        <v>19</v>
      </c>
      <c r="B32" s="98"/>
      <c r="C32" s="84">
        <f>SUM(C30:C31)</f>
        <v>51650320</v>
      </c>
      <c r="D32" s="76"/>
      <c r="E32" s="204">
        <f>SUM(E30:E31)</f>
        <v>56764852</v>
      </c>
    </row>
    <row r="33" spans="1:5" x14ac:dyDescent="0.25">
      <c r="A33" s="26" t="s">
        <v>157</v>
      </c>
      <c r="B33" s="98"/>
      <c r="C33" s="83"/>
      <c r="D33" s="76"/>
      <c r="E33" s="203"/>
    </row>
    <row r="34" spans="1:5" x14ac:dyDescent="0.25">
      <c r="A34" s="143" t="s">
        <v>81</v>
      </c>
      <c r="B34" s="97"/>
      <c r="C34" s="189">
        <v>51618032</v>
      </c>
      <c r="D34" s="74"/>
      <c r="E34" s="205">
        <v>56768733</v>
      </c>
    </row>
    <row r="35" spans="1:5" x14ac:dyDescent="0.25">
      <c r="A35" s="143" t="s">
        <v>82</v>
      </c>
      <c r="B35" s="97"/>
      <c r="C35" s="185">
        <v>32288</v>
      </c>
      <c r="D35" s="74"/>
      <c r="E35" s="198">
        <v>-3881</v>
      </c>
    </row>
    <row r="36" spans="1:5" x14ac:dyDescent="0.25">
      <c r="A36" s="26"/>
      <c r="B36" s="98"/>
      <c r="C36" s="85">
        <f>SUM(C34:C35)</f>
        <v>51650320</v>
      </c>
      <c r="D36" s="76"/>
      <c r="E36" s="206">
        <f>SUM(E34:E35)</f>
        <v>56764852</v>
      </c>
    </row>
    <row r="37" spans="1:5" x14ac:dyDescent="0.25">
      <c r="A37" s="26" t="s">
        <v>25</v>
      </c>
      <c r="B37" s="98"/>
      <c r="C37" s="83"/>
      <c r="D37" s="76"/>
      <c r="E37" s="203"/>
    </row>
    <row r="38" spans="1:5" ht="31.5" x14ac:dyDescent="0.25">
      <c r="A38" s="53" t="s">
        <v>158</v>
      </c>
      <c r="B38" s="99"/>
      <c r="C38" s="79"/>
      <c r="D38" s="74"/>
      <c r="E38" s="207"/>
    </row>
    <row r="39" spans="1:5" x14ac:dyDescent="0.25">
      <c r="A39" s="93" t="s">
        <v>77</v>
      </c>
      <c r="B39" s="99"/>
      <c r="C39" s="79"/>
      <c r="D39" s="74"/>
      <c r="E39" s="207"/>
    </row>
    <row r="40" spans="1:5" x14ac:dyDescent="0.25">
      <c r="A40" s="51" t="s">
        <v>78</v>
      </c>
      <c r="B40" s="97"/>
      <c r="C40" s="190">
        <v>4043722</v>
      </c>
      <c r="D40" s="74"/>
      <c r="E40" s="190">
        <v>-4049950</v>
      </c>
    </row>
    <row r="41" spans="1:5" ht="31.5" x14ac:dyDescent="0.25">
      <c r="A41" s="147" t="s">
        <v>159</v>
      </c>
      <c r="B41" s="97"/>
      <c r="C41" s="190">
        <v>155254</v>
      </c>
      <c r="D41" s="74"/>
      <c r="E41" s="190">
        <v>-92502</v>
      </c>
    </row>
    <row r="42" spans="1:5" ht="31.5" x14ac:dyDescent="0.25">
      <c r="A42" s="147" t="s">
        <v>79</v>
      </c>
      <c r="B42" s="97"/>
      <c r="C42" s="190">
        <v>83520</v>
      </c>
      <c r="D42" s="74"/>
      <c r="E42" s="190">
        <v>2905902</v>
      </c>
    </row>
    <row r="43" spans="1:5" x14ac:dyDescent="0.25">
      <c r="A43" s="26" t="s">
        <v>21</v>
      </c>
      <c r="B43" s="98"/>
      <c r="C43" s="80">
        <f>SUM(C38:C42)</f>
        <v>4282496</v>
      </c>
      <c r="D43" s="86"/>
      <c r="E43" s="80">
        <f>SUM(E38:E42)</f>
        <v>-1236550</v>
      </c>
    </row>
    <row r="44" spans="1:5" x14ac:dyDescent="0.25">
      <c r="A44" s="26" t="s">
        <v>80</v>
      </c>
      <c r="B44" s="98"/>
      <c r="C44" s="80">
        <f>C43+C32</f>
        <v>55932816</v>
      </c>
      <c r="D44" s="76"/>
      <c r="E44" s="80">
        <f>E43+E32</f>
        <v>55528302</v>
      </c>
    </row>
    <row r="45" spans="1:5" x14ac:dyDescent="0.25">
      <c r="A45" s="26"/>
      <c r="B45" s="98"/>
      <c r="C45" s="86"/>
      <c r="D45" s="76"/>
      <c r="E45" s="86"/>
    </row>
    <row r="46" spans="1:5" x14ac:dyDescent="0.25">
      <c r="A46" s="26" t="s">
        <v>160</v>
      </c>
      <c r="B46" s="98"/>
      <c r="C46" s="86"/>
      <c r="D46" s="76"/>
      <c r="E46" s="86"/>
    </row>
    <row r="47" spans="1:5" x14ac:dyDescent="0.25">
      <c r="A47" s="93" t="s">
        <v>81</v>
      </c>
      <c r="B47" s="98"/>
      <c r="C47" s="193">
        <v>55900528</v>
      </c>
      <c r="D47" s="74"/>
      <c r="E47" s="193">
        <v>55532183</v>
      </c>
    </row>
    <row r="48" spans="1:5" x14ac:dyDescent="0.25">
      <c r="A48" s="93" t="s">
        <v>82</v>
      </c>
      <c r="B48" s="98"/>
      <c r="C48" s="182">
        <v>32288</v>
      </c>
      <c r="D48" s="74"/>
      <c r="E48" s="182">
        <v>-3881</v>
      </c>
    </row>
    <row r="49" spans="1:5" x14ac:dyDescent="0.25">
      <c r="A49" s="26" t="s">
        <v>80</v>
      </c>
      <c r="B49" s="98"/>
      <c r="C49" s="80">
        <f>SUM(C47:C48)</f>
        <v>55932816</v>
      </c>
      <c r="D49" s="76"/>
      <c r="E49" s="80">
        <f>SUM(E47:E48)</f>
        <v>55528302</v>
      </c>
    </row>
    <row r="50" spans="1:5" x14ac:dyDescent="0.25">
      <c r="A50" s="93"/>
      <c r="B50" s="98"/>
      <c r="C50" s="86"/>
      <c r="D50" s="76"/>
      <c r="E50" s="86"/>
    </row>
    <row r="51" spans="1:5" ht="16.5" thickBot="1" x14ac:dyDescent="0.3">
      <c r="A51" s="141" t="s">
        <v>161</v>
      </c>
      <c r="B51" s="8"/>
      <c r="C51" s="194">
        <v>58.88</v>
      </c>
      <c r="E51" s="208">
        <v>67.09</v>
      </c>
    </row>
    <row r="52" spans="1:5" ht="16.5" thickTop="1" x14ac:dyDescent="0.25">
      <c r="C52" s="87"/>
      <c r="D52" s="88"/>
      <c r="E52" s="89"/>
    </row>
    <row r="54" spans="1:5" x14ac:dyDescent="0.25">
      <c r="A54" s="54" t="str">
        <f>Ф1!A56</f>
        <v>Управляющий директор, Член Правления</v>
      </c>
      <c r="B54" s="101"/>
      <c r="C54" s="221"/>
      <c r="D54" s="221"/>
      <c r="E54" s="4" t="str">
        <f>Ф1!E56</f>
        <v>Хамитов Е.Е.</v>
      </c>
    </row>
    <row r="55" spans="1:5" ht="19.5" customHeight="1" x14ac:dyDescent="0.25">
      <c r="A55" s="2"/>
      <c r="B55" s="102"/>
      <c r="C55" s="3"/>
      <c r="D55" s="9"/>
    </row>
    <row r="56" spans="1:5" x14ac:dyDescent="0.25">
      <c r="A56" s="54" t="s">
        <v>20</v>
      </c>
      <c r="B56" s="101"/>
      <c r="C56" s="221"/>
      <c r="D56" s="221"/>
      <c r="E56" s="4" t="str">
        <f>Ф1!E58</f>
        <v>Есенгараева К.Д.</v>
      </c>
    </row>
  </sheetData>
  <customSheetViews>
    <customSheetView guid="{98CDFDBC-FB7D-4AFD-8416-0115EF43B138}" fitToPage="1">
      <selection activeCell="C6" sqref="C6"/>
      <pageMargins left="0.98425196850393704" right="0.39" top="0.59055118110236204" bottom="0.59055118110236204" header="0.31496062992126" footer="0.31496062992126"/>
      <pageSetup paperSize="9" scale="76" orientation="portrait" r:id="rId1"/>
    </customSheetView>
    <customSheetView guid="{14D902C7-0C74-4E82-9668-F05E624464AA}" fitToPage="1" topLeftCell="A9">
      <selection activeCell="C35" sqref="C35"/>
      <pageMargins left="0.98425196850393704" right="0.39" top="0.59055118110236204" bottom="0.59055118110236204" header="0.31496062992126" footer="0.31496062992126"/>
      <pageSetup paperSize="9" scale="76" orientation="portrait" r:id="rId2"/>
    </customSheetView>
  </customSheetViews>
  <mergeCells count="6">
    <mergeCell ref="A2:E2"/>
    <mergeCell ref="A3:E3"/>
    <mergeCell ref="C54:D54"/>
    <mergeCell ref="C56:D56"/>
    <mergeCell ref="A6:A7"/>
    <mergeCell ref="D6:D7"/>
  </mergeCells>
  <pageMargins left="0.98425196850393704" right="0.39" top="0.59055118110236204" bottom="0.59055118110236204" header="0.31496062992126" footer="0.31496062992126"/>
  <pageSetup paperSize="9" scale="76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0"/>
  <sheetViews>
    <sheetView topLeftCell="A57" workbookViewId="0">
      <selection activeCell="D7" sqref="D7"/>
    </sheetView>
  </sheetViews>
  <sheetFormatPr defaultRowHeight="15.75" x14ac:dyDescent="0.25"/>
  <cols>
    <col min="1" max="1" width="84.7109375" style="28" customWidth="1"/>
    <col min="2" max="2" width="21.140625" style="31" customWidth="1"/>
    <col min="3" max="3" width="1.85546875" style="30" customWidth="1"/>
    <col min="4" max="4" width="20.5703125" style="31" customWidth="1"/>
    <col min="5" max="16384" width="9.140625" style="28"/>
  </cols>
  <sheetData>
    <row r="2" spans="1:4" ht="18.75" x14ac:dyDescent="0.3">
      <c r="A2" s="224" t="s">
        <v>32</v>
      </c>
      <c r="B2" s="224"/>
      <c r="C2" s="224"/>
      <c r="D2" s="224"/>
    </row>
    <row r="3" spans="1:4" ht="18.75" x14ac:dyDescent="0.3">
      <c r="A3" s="224" t="s">
        <v>132</v>
      </c>
      <c r="B3" s="224"/>
      <c r="C3" s="224"/>
      <c r="D3" s="224"/>
    </row>
    <row r="4" spans="1:4" x14ac:dyDescent="0.25">
      <c r="A4" s="29"/>
      <c r="B4" s="29"/>
      <c r="C4" s="29"/>
      <c r="D4" s="29"/>
    </row>
    <row r="5" spans="1:4" x14ac:dyDescent="0.25">
      <c r="B5" s="27" t="s">
        <v>14</v>
      </c>
      <c r="D5" s="60" t="s">
        <v>14</v>
      </c>
    </row>
    <row r="6" spans="1:4" ht="49.5" customHeight="1" x14ac:dyDescent="0.25">
      <c r="A6" s="225"/>
      <c r="B6" s="165" t="s">
        <v>136</v>
      </c>
      <c r="C6" s="27"/>
      <c r="D6" s="165" t="s">
        <v>167</v>
      </c>
    </row>
    <row r="7" spans="1:4" x14ac:dyDescent="0.25">
      <c r="A7" s="225"/>
      <c r="B7" s="10" t="s">
        <v>0</v>
      </c>
      <c r="C7" s="27"/>
      <c r="D7" s="10" t="s">
        <v>0</v>
      </c>
    </row>
    <row r="8" spans="1:4" ht="16.5" x14ac:dyDescent="0.25">
      <c r="A8" s="116" t="s">
        <v>83</v>
      </c>
      <c r="B8" s="117"/>
      <c r="C8" s="118"/>
      <c r="D8" s="117"/>
    </row>
    <row r="9" spans="1:4" ht="20.100000000000001" customHeight="1" x14ac:dyDescent="0.25">
      <c r="A9" s="119" t="s">
        <v>84</v>
      </c>
      <c r="B9" s="122">
        <v>197377707</v>
      </c>
      <c r="C9" s="121"/>
      <c r="D9" s="122">
        <v>196357076</v>
      </c>
    </row>
    <row r="10" spans="1:4" ht="20.100000000000001" customHeight="1" x14ac:dyDescent="0.25">
      <c r="A10" s="119" t="s">
        <v>85</v>
      </c>
      <c r="B10" s="123">
        <v>-72423878</v>
      </c>
      <c r="C10" s="121"/>
      <c r="D10" s="123">
        <v>-70444778</v>
      </c>
    </row>
    <row r="11" spans="1:4" ht="20.100000000000001" customHeight="1" x14ac:dyDescent="0.25">
      <c r="A11" s="119" t="s">
        <v>86</v>
      </c>
      <c r="B11" s="122">
        <v>8725117</v>
      </c>
      <c r="C11" s="121"/>
      <c r="D11" s="122">
        <v>4844122</v>
      </c>
    </row>
    <row r="12" spans="1:4" ht="20.100000000000001" customHeight="1" x14ac:dyDescent="0.25">
      <c r="A12" s="119" t="s">
        <v>87</v>
      </c>
      <c r="B12" s="123">
        <v>-9767705</v>
      </c>
      <c r="C12" s="121"/>
      <c r="D12" s="123">
        <v>-6007759</v>
      </c>
    </row>
    <row r="13" spans="1:4" ht="49.5" x14ac:dyDescent="0.25">
      <c r="A13" s="119" t="s">
        <v>142</v>
      </c>
      <c r="B13" s="124">
        <v>1051916</v>
      </c>
      <c r="C13" s="121"/>
      <c r="D13" s="124"/>
    </row>
    <row r="14" spans="1:4" ht="16.5" x14ac:dyDescent="0.25">
      <c r="A14" s="119" t="s">
        <v>88</v>
      </c>
      <c r="B14" s="123">
        <v>2022623</v>
      </c>
      <c r="C14" s="121"/>
      <c r="D14" s="123">
        <v>4139359</v>
      </c>
    </row>
    <row r="15" spans="1:4" ht="20.100000000000001" customHeight="1" x14ac:dyDescent="0.25">
      <c r="A15" s="119" t="s">
        <v>143</v>
      </c>
      <c r="B15" s="123">
        <v>-36479727</v>
      </c>
      <c r="C15" s="125"/>
      <c r="D15" s="123">
        <v>-28996147</v>
      </c>
    </row>
    <row r="16" spans="1:4" ht="20.100000000000001" customHeight="1" x14ac:dyDescent="0.25">
      <c r="A16" s="119" t="s">
        <v>89</v>
      </c>
      <c r="B16" s="126">
        <v>-9837522</v>
      </c>
      <c r="C16" s="121"/>
      <c r="D16" s="126">
        <v>-4128134</v>
      </c>
    </row>
    <row r="17" spans="1:4" ht="33" x14ac:dyDescent="0.25">
      <c r="A17" s="116" t="s">
        <v>90</v>
      </c>
      <c r="B17" s="127">
        <f>SUM(B9:B16)</f>
        <v>80668531</v>
      </c>
      <c r="C17" s="128"/>
      <c r="D17" s="127">
        <f>SUM(D9:D16)</f>
        <v>95763739</v>
      </c>
    </row>
    <row r="18" spans="1:4" ht="20.100000000000001" customHeight="1" x14ac:dyDescent="0.25">
      <c r="A18" s="148" t="s">
        <v>91</v>
      </c>
      <c r="B18" s="129"/>
      <c r="C18" s="130"/>
      <c r="D18" s="131"/>
    </row>
    <row r="19" spans="1:4" ht="33" x14ac:dyDescent="0.25">
      <c r="A19" s="119" t="s">
        <v>92</v>
      </c>
      <c r="B19" s="123">
        <v>1176710</v>
      </c>
      <c r="C19" s="123"/>
      <c r="D19" s="123">
        <v>6956227</v>
      </c>
    </row>
    <row r="20" spans="1:4" ht="20.100000000000001" customHeight="1" x14ac:dyDescent="0.25">
      <c r="A20" s="119" t="s">
        <v>93</v>
      </c>
      <c r="B20" s="123">
        <v>-57996628</v>
      </c>
      <c r="C20" s="123"/>
      <c r="D20" s="123">
        <v>-20852122</v>
      </c>
    </row>
    <row r="21" spans="1:4" ht="20.100000000000001" customHeight="1" x14ac:dyDescent="0.25">
      <c r="A21" s="119" t="s">
        <v>94</v>
      </c>
      <c r="B21" s="123">
        <v>-137229038</v>
      </c>
      <c r="C21" s="123"/>
      <c r="D21" s="123">
        <v>-234142815</v>
      </c>
    </row>
    <row r="22" spans="1:4" ht="20.100000000000001" customHeight="1" x14ac:dyDescent="0.25">
      <c r="A22" s="119" t="s">
        <v>95</v>
      </c>
      <c r="B22" s="123">
        <v>15287228</v>
      </c>
      <c r="C22" s="123"/>
      <c r="D22" s="123">
        <v>12603992</v>
      </c>
    </row>
    <row r="23" spans="1:4" ht="20.100000000000001" customHeight="1" x14ac:dyDescent="0.25">
      <c r="A23" s="119" t="s">
        <v>96</v>
      </c>
      <c r="B23" s="123">
        <v>12967824</v>
      </c>
      <c r="C23" s="123"/>
      <c r="D23" s="123">
        <v>57849099</v>
      </c>
    </row>
    <row r="24" spans="1:4" ht="20.100000000000001" hidden="1" customHeight="1" x14ac:dyDescent="0.25">
      <c r="A24" s="119"/>
      <c r="B24" s="123"/>
      <c r="C24" s="123"/>
      <c r="D24" s="123"/>
    </row>
    <row r="25" spans="1:4" ht="20.100000000000001" customHeight="1" x14ac:dyDescent="0.25">
      <c r="A25" s="119" t="s">
        <v>97</v>
      </c>
      <c r="B25" s="123">
        <v>-17702406</v>
      </c>
      <c r="C25" s="132"/>
      <c r="D25" s="123">
        <v>-20948842</v>
      </c>
    </row>
    <row r="26" spans="1:4" ht="20.100000000000001" customHeight="1" x14ac:dyDescent="0.25">
      <c r="A26" s="148" t="s">
        <v>98</v>
      </c>
      <c r="B26" s="123"/>
      <c r="C26" s="123"/>
      <c r="D26" s="123"/>
    </row>
    <row r="27" spans="1:4" ht="20.100000000000001" customHeight="1" x14ac:dyDescent="0.25">
      <c r="A27" s="119" t="s">
        <v>99</v>
      </c>
      <c r="B27" s="123">
        <v>88676690</v>
      </c>
      <c r="C27" s="123"/>
      <c r="D27" s="123">
        <v>49668781</v>
      </c>
    </row>
    <row r="28" spans="1:4" ht="20.100000000000001" hidden="1" customHeight="1" x14ac:dyDescent="0.25">
      <c r="A28" s="119"/>
      <c r="B28" s="123"/>
      <c r="C28" s="123"/>
      <c r="D28" s="123"/>
    </row>
    <row r="29" spans="1:4" ht="20.100000000000001" hidden="1" customHeight="1" x14ac:dyDescent="0.25">
      <c r="A29" s="119"/>
      <c r="B29" s="123"/>
      <c r="C29" s="120"/>
      <c r="D29" s="123"/>
    </row>
    <row r="30" spans="1:4" ht="20.100000000000001" customHeight="1" x14ac:dyDescent="0.25">
      <c r="A30" s="119" t="s">
        <v>100</v>
      </c>
      <c r="B30" s="123">
        <v>15351375</v>
      </c>
      <c r="C30" s="123"/>
      <c r="D30" s="123">
        <v>14982220</v>
      </c>
    </row>
    <row r="31" spans="1:4" ht="20.100000000000001" customHeight="1" x14ac:dyDescent="0.25">
      <c r="A31" s="119" t="s">
        <v>101</v>
      </c>
      <c r="B31" s="123">
        <v>7239161</v>
      </c>
      <c r="C31" s="120"/>
      <c r="D31" s="126">
        <v>-1978144</v>
      </c>
    </row>
    <row r="32" spans="1:4" ht="40.5" customHeight="1" x14ac:dyDescent="0.25">
      <c r="A32" s="116" t="s">
        <v>102</v>
      </c>
      <c r="B32" s="133">
        <f>SUM(B17:B31)</f>
        <v>8439447</v>
      </c>
      <c r="C32" s="134"/>
      <c r="D32" s="135">
        <f>SUM(D17:D31)</f>
        <v>-40097865</v>
      </c>
    </row>
    <row r="33" spans="1:4" ht="20.100000000000001" customHeight="1" x14ac:dyDescent="0.25">
      <c r="A33" s="116"/>
      <c r="B33" s="128"/>
      <c r="C33" s="128"/>
      <c r="D33" s="128"/>
    </row>
    <row r="34" spans="1:4" ht="16.5" x14ac:dyDescent="0.25">
      <c r="A34" s="116" t="s">
        <v>103</v>
      </c>
      <c r="B34" s="129"/>
      <c r="C34" s="130"/>
      <c r="D34" s="129"/>
    </row>
    <row r="35" spans="1:4" ht="16.5" x14ac:dyDescent="0.25">
      <c r="A35" s="119" t="s">
        <v>144</v>
      </c>
      <c r="B35" s="123">
        <v>-432865330</v>
      </c>
      <c r="C35" s="121"/>
      <c r="D35" s="123">
        <v>-338480167</v>
      </c>
    </row>
    <row r="36" spans="1:4" ht="20.100000000000001" customHeight="1" x14ac:dyDescent="0.25">
      <c r="A36" s="119" t="s">
        <v>145</v>
      </c>
      <c r="B36" s="123">
        <v>339145258</v>
      </c>
      <c r="C36" s="121"/>
      <c r="D36" s="123">
        <v>300016749</v>
      </c>
    </row>
    <row r="37" spans="1:4" ht="20.100000000000001" customHeight="1" x14ac:dyDescent="0.25">
      <c r="A37" s="119" t="s">
        <v>104</v>
      </c>
      <c r="B37" s="123">
        <v>-2219725</v>
      </c>
      <c r="C37" s="121"/>
      <c r="D37" s="123">
        <v>-8632260</v>
      </c>
    </row>
    <row r="38" spans="1:4" ht="20.100000000000001" customHeight="1" x14ac:dyDescent="0.25">
      <c r="A38" s="119" t="s">
        <v>105</v>
      </c>
      <c r="B38" s="123">
        <v>520223</v>
      </c>
      <c r="C38" s="121"/>
      <c r="D38" s="123">
        <v>196510</v>
      </c>
    </row>
    <row r="39" spans="1:4" ht="33" x14ac:dyDescent="0.25">
      <c r="A39" s="119" t="s">
        <v>146</v>
      </c>
      <c r="B39" s="123"/>
      <c r="C39" s="121"/>
      <c r="D39" s="123">
        <v>200000</v>
      </c>
    </row>
    <row r="40" spans="1:4" ht="20.100000000000001" customHeight="1" x14ac:dyDescent="0.25">
      <c r="A40" s="119" t="s">
        <v>147</v>
      </c>
      <c r="B40" s="123">
        <v>67850</v>
      </c>
      <c r="C40" s="121"/>
      <c r="D40" s="123">
        <v>331681</v>
      </c>
    </row>
    <row r="41" spans="1:4" ht="20.100000000000001" customHeight="1" x14ac:dyDescent="0.25">
      <c r="A41" s="119" t="s">
        <v>148</v>
      </c>
      <c r="B41" s="123">
        <v>9621</v>
      </c>
      <c r="C41" s="121"/>
      <c r="D41" s="123">
        <v>3990912</v>
      </c>
    </row>
    <row r="42" spans="1:4" ht="16.5" x14ac:dyDescent="0.25">
      <c r="A42" s="119" t="s">
        <v>149</v>
      </c>
      <c r="B42" s="123"/>
      <c r="C42" s="134"/>
      <c r="D42" s="123">
        <v>-13889000</v>
      </c>
    </row>
    <row r="43" spans="1:4" ht="20.100000000000001" customHeight="1" x14ac:dyDescent="0.25">
      <c r="A43" s="119" t="s">
        <v>150</v>
      </c>
      <c r="B43" s="123"/>
      <c r="C43" s="128"/>
      <c r="D43" s="123">
        <v>17692921</v>
      </c>
    </row>
    <row r="44" spans="1:4" ht="20.100000000000001" customHeight="1" x14ac:dyDescent="0.25">
      <c r="A44" s="119" t="s">
        <v>106</v>
      </c>
      <c r="B44" s="123">
        <v>-638000</v>
      </c>
      <c r="C44" s="166"/>
      <c r="D44" s="123">
        <v>29200</v>
      </c>
    </row>
    <row r="45" spans="1:4" ht="35.25" customHeight="1" x14ac:dyDescent="0.25">
      <c r="A45" s="116" t="s">
        <v>151</v>
      </c>
      <c r="B45" s="136">
        <f>SUM(B35:B44)</f>
        <v>-95980103</v>
      </c>
      <c r="C45" s="136">
        <f t="shared" ref="C45" si="0">SUM(C36:C43)</f>
        <v>0</v>
      </c>
      <c r="D45" s="136">
        <f>SUM(D35:D44)</f>
        <v>-38543454</v>
      </c>
    </row>
    <row r="46" spans="1:4" ht="20.100000000000001" customHeight="1" x14ac:dyDescent="0.25">
      <c r="A46" s="116" t="s">
        <v>107</v>
      </c>
      <c r="B46" s="131"/>
      <c r="C46" s="138"/>
      <c r="D46" s="131"/>
    </row>
    <row r="47" spans="1:4" ht="20.100000000000001" customHeight="1" x14ac:dyDescent="0.25">
      <c r="A47" s="119" t="s">
        <v>49</v>
      </c>
      <c r="B47" s="123">
        <v>9036690</v>
      </c>
      <c r="C47" s="130"/>
      <c r="D47" s="123">
        <v>155309632</v>
      </c>
    </row>
    <row r="48" spans="1:4" ht="20.100000000000001" customHeight="1" x14ac:dyDescent="0.25">
      <c r="A48" s="119" t="s">
        <v>108</v>
      </c>
      <c r="B48" s="123">
        <v>-265788914</v>
      </c>
      <c r="C48" s="130"/>
      <c r="D48" s="123">
        <v>-334220480</v>
      </c>
    </row>
    <row r="49" spans="1:4" ht="20.100000000000001" customHeight="1" x14ac:dyDescent="0.25">
      <c r="A49" s="119" t="s">
        <v>50</v>
      </c>
      <c r="B49" s="123">
        <v>162724301</v>
      </c>
      <c r="C49" s="130"/>
      <c r="D49" s="123">
        <v>72175838</v>
      </c>
    </row>
    <row r="50" spans="1:4" ht="20.100000000000001" customHeight="1" x14ac:dyDescent="0.25">
      <c r="A50" s="119" t="s">
        <v>109</v>
      </c>
      <c r="B50" s="123">
        <v>-10472924</v>
      </c>
      <c r="C50" s="130"/>
      <c r="D50" s="123">
        <v>-2169270</v>
      </c>
    </row>
    <row r="51" spans="1:4" ht="20.100000000000001" customHeight="1" x14ac:dyDescent="0.25">
      <c r="A51" s="119" t="s">
        <v>110</v>
      </c>
      <c r="B51" s="123"/>
      <c r="C51" s="130"/>
      <c r="D51" s="123"/>
    </row>
    <row r="52" spans="1:4" ht="20.100000000000001" customHeight="1" x14ac:dyDescent="0.25">
      <c r="A52" s="119" t="s">
        <v>111</v>
      </c>
      <c r="B52" s="123">
        <v>170664015</v>
      </c>
      <c r="C52" s="130"/>
      <c r="D52" s="123">
        <v>109667226</v>
      </c>
    </row>
    <row r="53" spans="1:4" ht="20.100000000000001" customHeight="1" x14ac:dyDescent="0.25">
      <c r="A53" s="119" t="s">
        <v>163</v>
      </c>
      <c r="B53" s="123">
        <v>-4734890</v>
      </c>
      <c r="C53" s="130"/>
      <c r="D53" s="123">
        <v>-28567030</v>
      </c>
    </row>
    <row r="54" spans="1:4" ht="20.100000000000001" customHeight="1" x14ac:dyDescent="0.25">
      <c r="A54" s="119" t="s">
        <v>164</v>
      </c>
      <c r="B54" s="123">
        <v>61000000</v>
      </c>
      <c r="C54" s="130"/>
      <c r="D54" s="137"/>
    </row>
    <row r="55" spans="1:4" ht="20.100000000000001" customHeight="1" x14ac:dyDescent="0.25">
      <c r="A55" s="119" t="s">
        <v>165</v>
      </c>
      <c r="B55" s="123">
        <v>-1485259</v>
      </c>
      <c r="C55" s="130"/>
      <c r="D55" s="137"/>
    </row>
    <row r="56" spans="1:4" ht="20.100000000000001" customHeight="1" x14ac:dyDescent="0.25">
      <c r="A56" s="119" t="s">
        <v>106</v>
      </c>
      <c r="B56" s="151">
        <v>158960</v>
      </c>
      <c r="C56" s="130"/>
      <c r="D56" s="151">
        <v>0</v>
      </c>
    </row>
    <row r="57" spans="1:4" ht="20.100000000000001" customHeight="1" x14ac:dyDescent="0.25">
      <c r="A57" s="116" t="s">
        <v>112</v>
      </c>
      <c r="B57" s="150">
        <f>SUM(B47:B56)</f>
        <v>121101979</v>
      </c>
      <c r="C57" s="138"/>
      <c r="D57" s="150">
        <f>SUM(D47:D56)</f>
        <v>-27804084</v>
      </c>
    </row>
    <row r="58" spans="1:4" ht="20.100000000000001" customHeight="1" x14ac:dyDescent="0.25">
      <c r="A58" s="119"/>
      <c r="B58" s="129"/>
      <c r="C58" s="130"/>
      <c r="D58" s="129"/>
    </row>
    <row r="59" spans="1:4" ht="33" customHeight="1" x14ac:dyDescent="0.25">
      <c r="A59" s="119" t="s">
        <v>113</v>
      </c>
      <c r="B59" s="123">
        <v>5063348</v>
      </c>
      <c r="C59" s="121"/>
      <c r="D59" s="123">
        <v>6582967</v>
      </c>
    </row>
    <row r="60" spans="1:4" ht="34.5" customHeight="1" x14ac:dyDescent="0.25">
      <c r="A60" s="119" t="s">
        <v>114</v>
      </c>
      <c r="B60" s="123">
        <v>733523</v>
      </c>
      <c r="C60" s="121"/>
      <c r="D60" s="123">
        <v>-643670</v>
      </c>
    </row>
    <row r="61" spans="1:4" ht="34.5" customHeight="1" x14ac:dyDescent="0.25">
      <c r="A61" s="116" t="s">
        <v>115</v>
      </c>
      <c r="B61" s="149">
        <f>SUM(B59:B60,B57,B45,B32)</f>
        <v>39358194</v>
      </c>
      <c r="C61" s="134"/>
      <c r="D61" s="149">
        <f>SUM(D59:D60,D57,D45,D32)</f>
        <v>-100506106</v>
      </c>
    </row>
    <row r="62" spans="1:4" ht="20.100000000000001" customHeight="1" x14ac:dyDescent="0.25">
      <c r="A62" s="119" t="s">
        <v>116</v>
      </c>
      <c r="B62" s="139">
        <v>644172147</v>
      </c>
      <c r="C62" s="130"/>
      <c r="D62" s="139">
        <v>672098266</v>
      </c>
    </row>
    <row r="63" spans="1:4" ht="20.100000000000001" customHeight="1" thickBot="1" x14ac:dyDescent="0.3">
      <c r="A63" s="116" t="s">
        <v>22</v>
      </c>
      <c r="B63" s="140">
        <f>SUM(B61:B62)</f>
        <v>683530341</v>
      </c>
      <c r="C63" s="128"/>
      <c r="D63" s="140">
        <f>SUM(D61:D62)</f>
        <v>571592160</v>
      </c>
    </row>
    <row r="64" spans="1:4" ht="16.5" thickTop="1" x14ac:dyDescent="0.25">
      <c r="B64" s="209">
        <f>B63-Ф1!C9</f>
        <v>0</v>
      </c>
    </row>
    <row r="68" spans="1:4" s="57" customFormat="1" ht="18.75" x14ac:dyDescent="0.3">
      <c r="A68" s="1" t="str">
        <f>Ф2!A54</f>
        <v>Управляющий директор, Член Правления</v>
      </c>
      <c r="B68" s="32"/>
      <c r="C68" s="33"/>
      <c r="D68" s="4" t="str">
        <f>Ф2!E54</f>
        <v>Хамитов Е.Е.</v>
      </c>
    </row>
    <row r="69" spans="1:4" s="57" customFormat="1" ht="21" customHeight="1" x14ac:dyDescent="0.3">
      <c r="A69" s="2"/>
      <c r="B69" s="34"/>
      <c r="C69" s="9"/>
      <c r="D69" s="35"/>
    </row>
    <row r="70" spans="1:4" s="57" customFormat="1" ht="18.75" x14ac:dyDescent="0.3">
      <c r="A70" s="54" t="s">
        <v>20</v>
      </c>
      <c r="B70" s="32"/>
      <c r="C70" s="33"/>
      <c r="D70" s="4" t="str">
        <f>Ф2!E56</f>
        <v>Есенгараева К.Д.</v>
      </c>
    </row>
  </sheetData>
  <customSheetViews>
    <customSheetView guid="{98CDFDBC-FB7D-4AFD-8416-0115EF43B138}" hiddenRows="1" topLeftCell="A30">
      <selection activeCell="B35" sqref="B35:B44"/>
      <pageMargins left="0.98425196850393704" right="0.39370078740157483" top="0.59055118110236227" bottom="0.59055118110236227" header="0.31496062992125984" footer="0.31496062992125984"/>
      <pageSetup paperSize="9" scale="65" fitToHeight="0" orientation="portrait" r:id="rId1"/>
    </customSheetView>
    <customSheetView guid="{14D902C7-0C74-4E82-9668-F05E624464AA}" hiddenRows="1">
      <selection activeCell="B15" sqref="B15"/>
      <pageMargins left="0.98425196850393704" right="0.39370078740157483" top="0.59055118110236227" bottom="0.59055118110236227" header="0.31496062992125984" footer="0.31496062992125984"/>
      <pageSetup paperSize="9" scale="65" fitToHeight="0" orientation="portrait" r:id="rId2"/>
    </customSheetView>
  </customSheetViews>
  <mergeCells count="3">
    <mergeCell ref="A2:D2"/>
    <mergeCell ref="A3:D3"/>
    <mergeCell ref="A6:A7"/>
  </mergeCells>
  <pageMargins left="0.98425196850393704" right="0.39370078740157483" top="0.59055118110236227" bottom="0.59055118110236227" header="0.31496062992125984" footer="0.31496062992125984"/>
  <pageSetup paperSize="9" scale="65" fitToHeight="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6"/>
  <sheetViews>
    <sheetView tabSelected="1" topLeftCell="A19" zoomScale="85" zoomScaleNormal="85" zoomScaleSheetLayoutView="85" workbookViewId="0">
      <selection activeCell="B40" sqref="B40"/>
    </sheetView>
  </sheetViews>
  <sheetFormatPr defaultColWidth="9.140625" defaultRowHeight="15.75" x14ac:dyDescent="0.25"/>
  <cols>
    <col min="1" max="1" width="1.85546875" style="36" customWidth="1"/>
    <col min="2" max="2" width="75.140625" style="36" customWidth="1"/>
    <col min="3" max="3" width="16.7109375" style="37" customWidth="1"/>
    <col min="4" max="4" width="15" style="37" customWidth="1"/>
    <col min="5" max="5" width="26.85546875" style="37" customWidth="1"/>
    <col min="6" max="6" width="17.42578125" style="37" customWidth="1"/>
    <col min="7" max="7" width="19.7109375" style="37" customWidth="1"/>
    <col min="8" max="11" width="17.28515625" style="37" customWidth="1"/>
    <col min="12" max="12" width="16.85546875" style="37" customWidth="1"/>
    <col min="13" max="13" width="15.7109375" bestFit="1" customWidth="1"/>
    <col min="14" max="14" width="10.5703125" style="36" bestFit="1" customWidth="1"/>
    <col min="15" max="15" width="9.140625" style="36"/>
    <col min="16" max="16" width="11.85546875" style="36" bestFit="1" customWidth="1"/>
    <col min="17" max="16384" width="9.140625" style="36"/>
  </cols>
  <sheetData>
    <row r="2" spans="2:16" ht="18.75" x14ac:dyDescent="0.25">
      <c r="B2" s="226" t="s">
        <v>33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2:16" ht="18.75" x14ac:dyDescent="0.25">
      <c r="B3" s="227" t="s">
        <v>132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2:16" ht="18.75" x14ac:dyDescent="0.25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6" x14ac:dyDescent="0.25">
      <c r="C5" s="228" t="s">
        <v>122</v>
      </c>
      <c r="D5" s="228"/>
      <c r="E5" s="228"/>
      <c r="F5" s="228"/>
      <c r="G5" s="228"/>
      <c r="H5" s="228"/>
      <c r="I5" s="228"/>
      <c r="J5" s="228"/>
      <c r="L5" s="38"/>
    </row>
    <row r="6" spans="2:16" s="39" customFormat="1" ht="165" customHeight="1" x14ac:dyDescent="0.25">
      <c r="B6" s="155" t="s">
        <v>126</v>
      </c>
      <c r="C6" s="157" t="s">
        <v>13</v>
      </c>
      <c r="D6" s="157" t="s">
        <v>140</v>
      </c>
      <c r="E6" s="157" t="s">
        <v>141</v>
      </c>
      <c r="F6" s="157" t="s">
        <v>57</v>
      </c>
      <c r="G6" s="157" t="s">
        <v>124</v>
      </c>
      <c r="H6" s="157" t="s">
        <v>59</v>
      </c>
      <c r="I6" s="144" t="s">
        <v>118</v>
      </c>
      <c r="J6" s="144" t="s">
        <v>119</v>
      </c>
      <c r="K6" s="144" t="s">
        <v>120</v>
      </c>
      <c r="L6" s="156" t="s">
        <v>121</v>
      </c>
      <c r="M6"/>
    </row>
    <row r="7" spans="2:16" x14ac:dyDescent="0.25">
      <c r="B7" s="40" t="s">
        <v>123</v>
      </c>
      <c r="C7" s="64">
        <v>846218712</v>
      </c>
      <c r="D7" s="66">
        <v>-12562781</v>
      </c>
      <c r="E7" s="64">
        <v>914412</v>
      </c>
      <c r="F7" s="66">
        <v>3780435</v>
      </c>
      <c r="G7" s="64">
        <v>108407533</v>
      </c>
      <c r="H7" s="66">
        <v>7169251</v>
      </c>
      <c r="I7" s="66">
        <v>97231129</v>
      </c>
      <c r="J7" s="66">
        <v>1051158691</v>
      </c>
      <c r="K7" s="66">
        <v>691813</v>
      </c>
      <c r="L7" s="64">
        <f t="shared" ref="L7" si="0">SUM(J7:K7)</f>
        <v>1051850504</v>
      </c>
    </row>
    <row r="8" spans="2:16" ht="31.5" x14ac:dyDescent="0.25">
      <c r="B8" s="41" t="s">
        <v>127</v>
      </c>
      <c r="C8" s="63">
        <v>0</v>
      </c>
      <c r="D8" s="63">
        <v>4384508</v>
      </c>
      <c r="E8" s="63">
        <v>-914412</v>
      </c>
      <c r="F8" s="63"/>
      <c r="G8" s="63"/>
      <c r="H8" s="63"/>
      <c r="I8" s="63">
        <v>-49379344</v>
      </c>
      <c r="J8" s="63">
        <v>-45909248</v>
      </c>
      <c r="K8" s="63"/>
      <c r="L8" s="63">
        <v>-45909248</v>
      </c>
    </row>
    <row r="9" spans="2:16" x14ac:dyDescent="0.25">
      <c r="B9" s="40" t="s">
        <v>23</v>
      </c>
      <c r="C9" s="64">
        <f>SUM(C7:C8)</f>
        <v>846218712</v>
      </c>
      <c r="D9" s="66">
        <f t="shared" ref="D9:G9" si="1">SUM(D7:D8)</f>
        <v>-8178273</v>
      </c>
      <c r="E9" s="64">
        <f t="shared" si="1"/>
        <v>0</v>
      </c>
      <c r="F9" s="66">
        <f t="shared" si="1"/>
        <v>3780435</v>
      </c>
      <c r="G9" s="64">
        <f t="shared" si="1"/>
        <v>108407533</v>
      </c>
      <c r="H9" s="66">
        <f>SUM(H7:H8)</f>
        <v>7169251</v>
      </c>
      <c r="I9" s="66">
        <f>SUM(I7:I8)</f>
        <v>47851785</v>
      </c>
      <c r="J9" s="66">
        <f>SUM(J7:J8)</f>
        <v>1005249443</v>
      </c>
      <c r="K9" s="66">
        <f>SUM(K7:K8)</f>
        <v>691813</v>
      </c>
      <c r="L9" s="64">
        <f t="shared" ref="L9:L12" si="2">SUM(J9:K9)</f>
        <v>1005941256</v>
      </c>
    </row>
    <row r="10" spans="2:16" x14ac:dyDescent="0.25">
      <c r="B10" s="41" t="s">
        <v>19</v>
      </c>
      <c r="C10" s="63"/>
      <c r="D10" s="63">
        <v>0</v>
      </c>
      <c r="E10" s="63"/>
      <c r="F10" s="63"/>
      <c r="G10" s="63"/>
      <c r="H10" s="63"/>
      <c r="I10" s="63">
        <v>56768733</v>
      </c>
      <c r="J10" s="63">
        <v>56768733</v>
      </c>
      <c r="K10" s="63">
        <v>-3881</v>
      </c>
      <c r="L10" s="63">
        <v>56764852</v>
      </c>
    </row>
    <row r="11" spans="2:16" x14ac:dyDescent="0.25">
      <c r="B11" s="41" t="s">
        <v>128</v>
      </c>
      <c r="C11" s="63"/>
      <c r="D11" s="63">
        <v>-4142452</v>
      </c>
      <c r="E11" s="63"/>
      <c r="F11" s="63">
        <v>2905902</v>
      </c>
      <c r="G11" s="63"/>
      <c r="H11" s="63"/>
      <c r="I11" s="63"/>
      <c r="J11" s="63">
        <v>-1236550</v>
      </c>
      <c r="K11" s="63"/>
      <c r="L11" s="63">
        <v>-1236550</v>
      </c>
    </row>
    <row r="12" spans="2:16" x14ac:dyDescent="0.25">
      <c r="B12" s="40" t="s">
        <v>80</v>
      </c>
      <c r="C12" s="64"/>
      <c r="D12" s="66">
        <f>SUM(D10:D11)</f>
        <v>-4142452</v>
      </c>
      <c r="E12" s="64"/>
      <c r="F12" s="66">
        <f t="shared" ref="F12:K12" si="3">SUM(F10:F11)</f>
        <v>2905902</v>
      </c>
      <c r="G12" s="64"/>
      <c r="H12" s="66"/>
      <c r="I12" s="66">
        <f t="shared" si="3"/>
        <v>56768733</v>
      </c>
      <c r="J12" s="66">
        <f>SUM(J10:J11)</f>
        <v>55532183</v>
      </c>
      <c r="K12" s="66">
        <f t="shared" si="3"/>
        <v>-3881</v>
      </c>
      <c r="L12" s="64">
        <f t="shared" si="2"/>
        <v>55528302</v>
      </c>
    </row>
    <row r="13" spans="2:16" x14ac:dyDescent="0.25">
      <c r="B13" s="174" t="s">
        <v>138</v>
      </c>
      <c r="C13" s="63"/>
      <c r="D13" s="63"/>
      <c r="E13" s="63"/>
      <c r="F13" s="63"/>
      <c r="G13" s="63">
        <v>15624861</v>
      </c>
      <c r="H13" s="63"/>
      <c r="I13" s="63"/>
      <c r="J13" s="63"/>
      <c r="K13" s="63"/>
      <c r="L13" s="63"/>
    </row>
    <row r="14" spans="2:16" x14ac:dyDescent="0.25">
      <c r="B14" s="174" t="s">
        <v>139</v>
      </c>
      <c r="C14" s="63"/>
      <c r="D14" s="63"/>
      <c r="E14" s="63"/>
      <c r="F14" s="63"/>
      <c r="G14" s="63"/>
      <c r="H14" s="63"/>
      <c r="I14" s="63"/>
      <c r="J14" s="63"/>
      <c r="K14" s="63">
        <v>-621851</v>
      </c>
      <c r="L14" s="63"/>
    </row>
    <row r="15" spans="2:16" s="176" customFormat="1" x14ac:dyDescent="0.25">
      <c r="B15" s="174" t="s">
        <v>125</v>
      </c>
      <c r="C15" s="63"/>
      <c r="D15" s="63"/>
      <c r="E15" s="63"/>
      <c r="F15" s="63"/>
      <c r="G15" s="63"/>
      <c r="H15" s="63">
        <v>-198241</v>
      </c>
      <c r="I15" s="63">
        <v>-317351</v>
      </c>
      <c r="J15" s="63">
        <v>15109269</v>
      </c>
      <c r="K15" s="63"/>
      <c r="L15" s="63">
        <v>14487418</v>
      </c>
      <c r="M15" s="175"/>
      <c r="P15" s="177"/>
    </row>
    <row r="16" spans="2:16" ht="16.5" thickBot="1" x14ac:dyDescent="0.3">
      <c r="B16" s="40" t="s">
        <v>168</v>
      </c>
      <c r="C16" s="71">
        <f>C9+C12+C15</f>
        <v>846218712</v>
      </c>
      <c r="D16" s="61">
        <f>D9+D12+D15</f>
        <v>-12320725</v>
      </c>
      <c r="E16" s="71">
        <f t="shared" ref="E16:J16" si="4">E9+E12+E15</f>
        <v>0</v>
      </c>
      <c r="F16" s="61">
        <f t="shared" si="4"/>
        <v>6686337</v>
      </c>
      <c r="G16" s="71">
        <f>G9+G12+G13</f>
        <v>124032394</v>
      </c>
      <c r="H16" s="61">
        <f t="shared" si="4"/>
        <v>6971010</v>
      </c>
      <c r="I16" s="61">
        <f>I9+I12+I15</f>
        <v>104303167</v>
      </c>
      <c r="J16" s="61">
        <f t="shared" si="4"/>
        <v>1075890895</v>
      </c>
      <c r="K16" s="61">
        <f>K9+K12+K14</f>
        <v>66081</v>
      </c>
      <c r="L16" s="71">
        <f>SUM(J16:K16)</f>
        <v>1075956976</v>
      </c>
    </row>
    <row r="17" spans="2:13" ht="16.5" thickTop="1" x14ac:dyDescent="0.25">
      <c r="B17" s="40"/>
      <c r="C17" s="69"/>
      <c r="D17" s="69"/>
      <c r="E17" s="69"/>
      <c r="F17" s="68"/>
      <c r="G17" s="69"/>
      <c r="H17" s="68"/>
      <c r="I17" s="68"/>
      <c r="J17" s="68"/>
      <c r="K17" s="68"/>
      <c r="L17" s="69"/>
    </row>
    <row r="18" spans="2:13" x14ac:dyDescent="0.25">
      <c r="B18" s="40"/>
      <c r="C18" s="69"/>
      <c r="D18" s="69"/>
      <c r="E18" s="69"/>
      <c r="F18" s="68"/>
      <c r="G18" s="69"/>
      <c r="H18" s="68"/>
      <c r="I18" s="153"/>
      <c r="J18" s="153"/>
      <c r="K18" s="153"/>
      <c r="L18" s="212"/>
    </row>
    <row r="19" spans="2:13" ht="157.5" x14ac:dyDescent="0.25">
      <c r="B19" s="40"/>
      <c r="C19" s="157" t="s">
        <v>13</v>
      </c>
      <c r="D19" s="157" t="s">
        <v>117</v>
      </c>
      <c r="E19" s="157" t="s">
        <v>141</v>
      </c>
      <c r="F19" s="157" t="s">
        <v>57</v>
      </c>
      <c r="G19" s="157" t="s">
        <v>124</v>
      </c>
      <c r="H19" s="157" t="s">
        <v>59</v>
      </c>
      <c r="I19" s="144" t="s">
        <v>118</v>
      </c>
      <c r="J19" s="144" t="s">
        <v>119</v>
      </c>
      <c r="K19" s="144" t="s">
        <v>120</v>
      </c>
      <c r="L19" s="156" t="s">
        <v>121</v>
      </c>
    </row>
    <row r="20" spans="2:13" x14ac:dyDescent="0.25">
      <c r="B20" s="40" t="s">
        <v>27</v>
      </c>
      <c r="C20" s="65">
        <v>846218712</v>
      </c>
      <c r="D20" s="67">
        <v>-12280740</v>
      </c>
      <c r="E20" s="65" t="s">
        <v>137</v>
      </c>
      <c r="F20" s="67">
        <v>3751446</v>
      </c>
      <c r="G20" s="65">
        <v>133682001</v>
      </c>
      <c r="H20" s="67">
        <v>7964010</v>
      </c>
      <c r="I20" s="67">
        <v>81775074</v>
      </c>
      <c r="J20" s="67">
        <v>1061110503</v>
      </c>
      <c r="K20" s="67">
        <v>70191</v>
      </c>
      <c r="L20" s="65">
        <v>1061180694</v>
      </c>
    </row>
    <row r="21" spans="2:13" x14ac:dyDescent="0.25">
      <c r="B21" s="41" t="s">
        <v>19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78">
        <v>51618032</v>
      </c>
      <c r="J21" s="178">
        <v>51618032</v>
      </c>
      <c r="K21" s="178">
        <v>32288</v>
      </c>
      <c r="L21" s="178">
        <v>51650320</v>
      </c>
      <c r="M21" s="158">
        <f>L21-Ф2!C32</f>
        <v>0</v>
      </c>
    </row>
    <row r="22" spans="2:13" x14ac:dyDescent="0.25">
      <c r="B22" s="41" t="s">
        <v>24</v>
      </c>
      <c r="C22" s="179">
        <v>0</v>
      </c>
      <c r="D22" s="63">
        <v>4198976</v>
      </c>
      <c r="E22" s="63" t="s">
        <v>137</v>
      </c>
      <c r="F22" s="63">
        <v>83520</v>
      </c>
      <c r="G22" s="179"/>
      <c r="H22" s="180"/>
      <c r="I22" s="180" t="s">
        <v>137</v>
      </c>
      <c r="J22" s="63">
        <v>4282496</v>
      </c>
      <c r="K22" s="180" t="s">
        <v>137</v>
      </c>
      <c r="L22" s="63">
        <v>4282496</v>
      </c>
      <c r="M22" s="158"/>
    </row>
    <row r="23" spans="2:13" x14ac:dyDescent="0.25">
      <c r="B23" s="40" t="s">
        <v>80</v>
      </c>
      <c r="C23" s="162">
        <f t="shared" ref="C23:I23" si="5">SUM(C21:C22)</f>
        <v>0</v>
      </c>
      <c r="D23" s="66">
        <f>SUM(D21:D22)</f>
        <v>4198976</v>
      </c>
      <c r="E23" s="162">
        <f t="shared" si="5"/>
        <v>0</v>
      </c>
      <c r="F23" s="152">
        <f t="shared" si="5"/>
        <v>83520</v>
      </c>
      <c r="G23" s="162">
        <f t="shared" si="5"/>
        <v>0</v>
      </c>
      <c r="H23" s="154">
        <f t="shared" si="5"/>
        <v>0</v>
      </c>
      <c r="I23" s="64">
        <f t="shared" si="5"/>
        <v>51618032</v>
      </c>
      <c r="J23" s="64">
        <f t="shared" ref="J23:K23" si="6">SUM(J21:J22)</f>
        <v>55900528</v>
      </c>
      <c r="K23" s="152">
        <f t="shared" si="6"/>
        <v>32288</v>
      </c>
      <c r="L23" s="64">
        <f t="shared" ref="L23:L27" si="7">SUM(J23:K23)</f>
        <v>55932816</v>
      </c>
      <c r="M23" s="158">
        <f>L23-Ф2!C44</f>
        <v>0</v>
      </c>
    </row>
    <row r="24" spans="2:13" x14ac:dyDescent="0.25">
      <c r="B24" s="41" t="s">
        <v>129</v>
      </c>
      <c r="C24" s="62">
        <v>61000000</v>
      </c>
      <c r="D24" s="68">
        <v>0</v>
      </c>
      <c r="E24" s="159">
        <v>0</v>
      </c>
      <c r="F24" s="68">
        <v>0</v>
      </c>
      <c r="G24" s="161">
        <v>0</v>
      </c>
      <c r="H24" s="161">
        <v>0</v>
      </c>
      <c r="I24" s="161">
        <v>0</v>
      </c>
      <c r="J24" s="62">
        <f t="shared" ref="J24:J25" si="8">SUM(C24:I24)</f>
        <v>61000000</v>
      </c>
      <c r="K24" s="161">
        <v>0</v>
      </c>
      <c r="L24" s="62">
        <f t="shared" si="7"/>
        <v>61000000</v>
      </c>
    </row>
    <row r="25" spans="2:13" x14ac:dyDescent="0.25">
      <c r="B25" s="41" t="s">
        <v>130</v>
      </c>
      <c r="C25" s="159">
        <v>0</v>
      </c>
      <c r="D25" s="161">
        <v>0</v>
      </c>
      <c r="E25" s="159">
        <v>0</v>
      </c>
      <c r="F25" s="68">
        <v>0</v>
      </c>
      <c r="G25" s="68">
        <v>17698330</v>
      </c>
      <c r="H25" s="161">
        <v>0</v>
      </c>
      <c r="I25" s="161">
        <v>0</v>
      </c>
      <c r="J25" s="62">
        <f t="shared" si="8"/>
        <v>17698330</v>
      </c>
      <c r="K25" s="161">
        <v>0</v>
      </c>
      <c r="L25" s="62">
        <f t="shared" si="7"/>
        <v>17698330</v>
      </c>
    </row>
    <row r="26" spans="2:13" x14ac:dyDescent="0.25">
      <c r="B26" s="41" t="s">
        <v>125</v>
      </c>
      <c r="C26" s="160">
        <v>0</v>
      </c>
      <c r="D26" s="62"/>
      <c r="E26" s="159">
        <v>0</v>
      </c>
      <c r="F26" s="62">
        <v>0</v>
      </c>
      <c r="G26" s="159">
        <v>0</v>
      </c>
      <c r="H26" s="172">
        <v>2094252</v>
      </c>
      <c r="I26" s="172">
        <v>-4494623</v>
      </c>
      <c r="J26" s="173">
        <v>-2400371</v>
      </c>
      <c r="K26" s="172" t="s">
        <v>137</v>
      </c>
      <c r="L26" s="173">
        <v>-2400371</v>
      </c>
    </row>
    <row r="27" spans="2:13" ht="16.5" thickBot="1" x14ac:dyDescent="0.3">
      <c r="B27" s="40" t="s">
        <v>134</v>
      </c>
      <c r="C27" s="71">
        <f>SUM(C23:C26,C20)</f>
        <v>907218712</v>
      </c>
      <c r="D27" s="61">
        <f t="shared" ref="D27:K27" si="9">SUM(D23:D26,D20)</f>
        <v>-8081764</v>
      </c>
      <c r="E27" s="163">
        <f t="shared" si="9"/>
        <v>0</v>
      </c>
      <c r="F27" s="61">
        <f t="shared" si="9"/>
        <v>3834966</v>
      </c>
      <c r="G27" s="71">
        <f t="shared" si="9"/>
        <v>151380331</v>
      </c>
      <c r="H27" s="61">
        <f t="shared" si="9"/>
        <v>10058262</v>
      </c>
      <c r="I27" s="61">
        <f t="shared" si="9"/>
        <v>128898483</v>
      </c>
      <c r="J27" s="61">
        <f t="shared" si="9"/>
        <v>1193308990</v>
      </c>
      <c r="K27" s="61">
        <f t="shared" si="9"/>
        <v>102479</v>
      </c>
      <c r="L27" s="71">
        <f t="shared" si="7"/>
        <v>1193411469</v>
      </c>
    </row>
    <row r="28" spans="2:13" ht="16.5" thickTop="1" x14ac:dyDescent="0.25">
      <c r="C28" s="72"/>
      <c r="D28" s="70"/>
      <c r="E28" s="70"/>
      <c r="F28" s="73"/>
      <c r="G28" s="70"/>
      <c r="H28" s="73"/>
      <c r="I28" s="73"/>
      <c r="J28" s="73"/>
      <c r="K28" s="73"/>
      <c r="L28" s="72"/>
    </row>
    <row r="29" spans="2:13" x14ac:dyDescent="0.25"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2:13" x14ac:dyDescent="0.25">
      <c r="C30" s="42"/>
      <c r="E30" s="42"/>
      <c r="F30" s="42"/>
      <c r="G30" s="42"/>
      <c r="H30" s="43"/>
      <c r="I30" s="43"/>
      <c r="J30" s="43"/>
      <c r="K30" s="43"/>
      <c r="L30" s="42"/>
    </row>
    <row r="31" spans="2:13" x14ac:dyDescent="0.25">
      <c r="C31" s="42"/>
      <c r="E31" s="42"/>
      <c r="F31" s="42"/>
      <c r="G31" s="42"/>
      <c r="H31" s="43"/>
      <c r="I31" s="43"/>
      <c r="J31" s="43"/>
      <c r="K31" s="43"/>
      <c r="L31" s="90"/>
    </row>
    <row r="32" spans="2:13" x14ac:dyDescent="0.25">
      <c r="C32" s="42"/>
      <c r="E32" s="42"/>
      <c r="F32" s="42"/>
      <c r="G32" s="42"/>
      <c r="H32" s="43"/>
      <c r="I32" s="43"/>
      <c r="J32" s="43"/>
      <c r="K32" s="43"/>
      <c r="L32" s="42"/>
    </row>
    <row r="33" spans="2:13" s="49" customFormat="1" ht="18.75" x14ac:dyDescent="0.3">
      <c r="B33" s="20" t="str">
        <f>Ф3!A68</f>
        <v>Управляющий директор, Член Правления</v>
      </c>
      <c r="C33" s="45"/>
      <c r="D33" s="16"/>
      <c r="E33" s="4" t="str">
        <f>Ф2!E54</f>
        <v>Хамитов Е.Е.</v>
      </c>
      <c r="F33" s="47"/>
      <c r="G33" s="47"/>
      <c r="H33" s="48"/>
      <c r="I33" s="48"/>
      <c r="J33" s="48"/>
      <c r="K33" s="48"/>
      <c r="L33" s="48"/>
      <c r="M33"/>
    </row>
    <row r="34" spans="2:13" s="49" customFormat="1" ht="28.5" customHeight="1" x14ac:dyDescent="0.3">
      <c r="B34" s="44"/>
      <c r="C34" s="45"/>
      <c r="D34" s="46"/>
      <c r="E34" s="46"/>
      <c r="F34" s="47"/>
      <c r="G34" s="47"/>
      <c r="L34" s="48"/>
      <c r="M34"/>
    </row>
    <row r="35" spans="2:13" s="49" customFormat="1" ht="18.75" x14ac:dyDescent="0.3">
      <c r="B35" s="44" t="s">
        <v>20</v>
      </c>
      <c r="C35" s="45"/>
      <c r="D35" s="16"/>
      <c r="E35" s="16" t="str">
        <f>Ф3!D70</f>
        <v>Есенгараева К.Д.</v>
      </c>
      <c r="F35" s="16"/>
      <c r="G35" s="16"/>
      <c r="M35"/>
    </row>
    <row r="36" spans="2:13" s="49" customFormat="1" ht="18.75" x14ac:dyDescent="0.3">
      <c r="B36" s="50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/>
    </row>
  </sheetData>
  <customSheetViews>
    <customSheetView guid="{98CDFDBC-FB7D-4AFD-8416-0115EF43B138}" scale="85" showPageBreaks="1" fitToPage="1" printArea="1">
      <selection activeCell="M19" sqref="M19"/>
      <rowBreaks count="1" manualBreakCount="1">
        <brk id="16" min="1" max="9" man="1"/>
      </rowBreaks>
      <pageMargins left="0.70866141732283472" right="0.70866141732283472" top="0.74803149606299213" bottom="0.74803149606299213" header="0.31496062992125984" footer="0.31496062992125984"/>
      <pageSetup paperSize="9" scale="50" fitToHeight="0" orientation="landscape" r:id="rId1"/>
    </customSheetView>
    <customSheetView guid="{14D902C7-0C74-4E82-9668-F05E624464AA}" scale="85" fitToPage="1">
      <selection activeCell="D11" sqref="D11"/>
      <rowBreaks count="1" manualBreakCount="1">
        <brk id="14" min="1" max="9" man="1"/>
      </rowBreaks>
      <pageMargins left="0.70866141732283472" right="0.70866141732283472" top="0.74803149606299213" bottom="0.74803149606299213" header="0.31496062992125984" footer="0.31496062992125984"/>
      <pageSetup paperSize="9" scale="64" fitToHeight="0" orientation="landscape" r:id="rId2"/>
    </customSheetView>
  </customSheetViews>
  <mergeCells count="3">
    <mergeCell ref="B2:L2"/>
    <mergeCell ref="B3:L3"/>
    <mergeCell ref="C5:J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3"/>
  <rowBreaks count="1" manualBreakCount="1">
    <brk id="16" min="1" max="9" man="1"/>
  </rowBreaks>
  <ignoredErrors>
    <ignoredError sqref="L7 C23 E23:I23 K23 L9 L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Ф4!Заголовки_для_печати</vt:lpstr>
      <vt:lpstr>Ф4!Область_печати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Айнур Сандыбаева</cp:lastModifiedBy>
  <cp:lastPrinted>2019-05-14T10:22:26Z</cp:lastPrinted>
  <dcterms:created xsi:type="dcterms:W3CDTF">2017-02-27T03:37:51Z</dcterms:created>
  <dcterms:modified xsi:type="dcterms:W3CDTF">2019-11-27T04:21:12Z</dcterms:modified>
</cp:coreProperties>
</file>