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3"/>
  </bookViews>
  <sheets>
    <sheet name="F1" sheetId="1" r:id="rId1"/>
    <sheet name="F2" sheetId="2" r:id="rId2"/>
    <sheet name="ДвижениеДенСред F3" sheetId="3" r:id="rId3"/>
    <sheet name="ДвижениеКапитал" sheetId="4" r:id="rId4"/>
  </sheets>
  <calcPr calcId="145621"/>
</workbook>
</file>

<file path=xl/calcChain.xml><?xml version="1.0" encoding="utf-8"?>
<calcChain xmlns="http://schemas.openxmlformats.org/spreadsheetml/2006/main">
  <c r="E31" i="1" l="1"/>
  <c r="D31" i="1"/>
  <c r="E20" i="4" l="1"/>
  <c r="E20" i="2"/>
  <c r="D20" i="2"/>
  <c r="E10" i="2"/>
  <c r="E12" i="2" s="1"/>
  <c r="D10" i="2"/>
  <c r="D12" i="2" s="1"/>
  <c r="E29" i="1"/>
  <c r="D29" i="1"/>
  <c r="E24" i="1"/>
  <c r="D24" i="1"/>
  <c r="D17" i="1"/>
  <c r="E17" i="1"/>
  <c r="D30" i="1" l="1"/>
  <c r="D21" i="2"/>
  <c r="D23" i="2" s="1"/>
  <c r="D25" i="2" s="1"/>
  <c r="E30" i="1"/>
  <c r="E21" i="2"/>
  <c r="E23" i="2" s="1"/>
  <c r="E25" i="2" s="1"/>
  <c r="F20" i="4"/>
</calcChain>
</file>

<file path=xl/sharedStrings.xml><?xml version="1.0" encoding="utf-8"?>
<sst xmlns="http://schemas.openxmlformats.org/spreadsheetml/2006/main" count="150" uniqueCount="121">
  <si>
    <t>АО "BCC  INVEST" ДО АО "БЦК"</t>
  </si>
  <si>
    <t>(в тысячах казахстанских тенге)</t>
  </si>
  <si>
    <t>Статья</t>
  </si>
  <si>
    <t>Примечания</t>
  </si>
  <si>
    <t>30 сентября 2021 г.</t>
  </si>
  <si>
    <t>31 декабря 2020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</si>
  <si>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</si>
  <si>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</si>
  <si>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</si>
  <si>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</si>
  <si>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</si>
  <si>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</si>
  <si>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</si>
  <si>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</si>
  <si>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</si>
  <si>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</si>
  <si>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</si>
  <si>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</si>
  <si>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</si>
  <si>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</si>
  <si>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</si>
  <si>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</si>
  <si>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</si>
  <si>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</si>
  <si>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</si>
  <si>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</si>
  <si>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</si>
  <si>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</si>
  <si>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</si>
  <si>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</si>
  <si>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Кышпанаков В. А.</t>
  </si>
  <si>
    <t>Главный бухгалтер ________________ Сагинова Г. К.</t>
  </si>
  <si>
    <t>Исполнитель _________________ Жанпейсова Л.О.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</si>
  <si>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</si>
  <si>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</si>
  <si>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</si>
  <si>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</si>
  <si>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</si>
  <si>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</si>
  <si>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</si>
  <si>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</si>
  <si>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</si>
  <si>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</si>
  <si>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</si>
  <si>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>5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</si>
  <si>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</si>
  <si>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</si>
  <si>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</si>
  <si>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</si>
  <si>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</si>
  <si>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</si>
  <si>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</si>
  <si>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</si>
  <si>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</si>
  <si>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(В Тысячах Казахстанских Тенге)</t>
  </si>
  <si>
    <t>Приме-</t>
  </si>
  <si>
    <t>чания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</si>
  <si>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</si>
  <si>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</si>
  <si>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</si>
  <si>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</si>
  <si>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</si>
  <si>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</si>
  <si>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</si>
  <si>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</si>
  <si>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</si>
  <si>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</si>
  <si>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</si>
  <si>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</si>
  <si>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</si>
  <si>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</si>
  <si>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</si>
  <si>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</si>
  <si>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</si>
  <si>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</si>
  <si>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</si>
  <si>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</si>
  <si>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</si>
  <si>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</si>
  <si>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</si>
  <si>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</si>
  <si>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</si>
  <si>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</si>
  <si>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</si>
  <si>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</si>
  <si>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</si>
  <si>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</si>
  <si>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</si>
  <si>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</si>
  <si>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</si>
  <si>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</si>
  <si>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</si>
  <si>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</si>
  <si>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</si>
  <si>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</si>
  <si>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</si>
  <si>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Кышпанаков В.А.</t>
  </si>
  <si>
    <t>Сагинова Г.К.</t>
  </si>
  <si>
    <t>Заместитель Председателя Правления</t>
  </si>
  <si>
    <t>Главный бухгалтер</t>
  </si>
  <si>
    <t>30  сентября 2021 года</t>
  </si>
  <si>
    <t>г. Алматы</t>
  </si>
  <si>
    <t>Акционерный капитал</t>
  </si>
  <si>
    <t>Остаток  по состоянию на  31 декабря 2019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</si>
  <si>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</si>
  <si>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</si>
  <si>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 xml:space="preserve">Выпуск акций </t>
  </si>
  <si>
    <t>Дивиденды объявленные</t>
  </si>
  <si>
    <t>Прибыль за  9 месяцев</t>
  </si>
  <si>
    <t>Остаток по состоянию на 30   сентября 2020 г.</t>
  </si>
  <si>
    <t>Остаток  по состоянию на  31 декабря 2020 г.</t>
  </si>
  <si>
    <t>Итого совокупного дохода</t>
  </si>
  <si>
    <t>Операции с собственниками, отраженные непосредственно в составе собственного капитала</t>
  </si>
  <si>
    <t xml:space="preserve">Остаток по состоянию на 30   сентября 2021 </t>
  </si>
  <si>
    <t>Промежуточный сокращенный отчет о фин положении по состоянию на 30 сентября 2021 года</t>
  </si>
  <si>
    <t>Промежуточный сокращенный отчет о совокупном доходе по состоянию на 30 сентября 2021 года</t>
  </si>
  <si>
    <t>Промежуточный сокращенный отчет о движении ден ср-в по состоянию на 30 сентября 2021 года</t>
  </si>
  <si>
    <t>Промежуточный сокращенный отчет об изменениях в капитале по состоянию на 30 сентября 2021 года</t>
  </si>
  <si>
    <t>Балансовая стоимость одной простой акции</t>
  </si>
  <si>
    <t>за девять месяцев, закончившихся 30 сентября 2021 года</t>
  </si>
  <si>
    <t>за девять месяцев, закончившихся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</si>
</sst>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?"/>
    <numFmt numFmtId="168" formatCode="#,##0.00000"/>
  </numFmts>
  <fonts count="1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Verdana"/>
      <family val="2"/>
      <charset val="204"/>
    </font>
    <font>
      <sz val="11"/>
      <color indexed="8"/>
      <name val="Calibri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4" fillId="0" borderId="0" xfId="0" applyNumberFormat="1" applyFont="1" applyAlignment="1">
      <alignment horizontal="left" vertical="center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vertical="top" wrapText="1"/>
    </xf>
    <xf numFmtId="0" fontId="12" fillId="0" borderId="0" xfId="1" applyFont="1" applyAlignment="1">
      <alignment horizontal="right" wrapText="1"/>
    </xf>
    <xf numFmtId="0" fontId="8" fillId="0" borderId="0" xfId="1" applyFont="1" applyAlignment="1">
      <alignment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right"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164" fontId="13" fillId="0" borderId="0" xfId="1" applyNumberFormat="1" applyFont="1" applyAlignment="1">
      <alignment wrapText="1"/>
    </xf>
    <xf numFmtId="0" fontId="14" fillId="0" borderId="0" xfId="1" applyFont="1" applyAlignment="1">
      <alignment horizontal="left" wrapText="1"/>
    </xf>
    <xf numFmtId="0" fontId="14" fillId="0" borderId="0" xfId="1" applyFont="1" applyAlignment="1">
      <alignment horizontal="center" wrapText="1"/>
    </xf>
    <xf numFmtId="3" fontId="13" fillId="0" borderId="0" xfId="1" applyNumberFormat="1" applyFont="1" applyAlignment="1">
      <alignment wrapText="1"/>
    </xf>
    <xf numFmtId="164" fontId="13" fillId="0" borderId="0" xfId="1" applyNumberFormat="1" applyFont="1" applyBorder="1" applyAlignment="1">
      <alignment wrapText="1"/>
    </xf>
    <xf numFmtId="0" fontId="13" fillId="0" borderId="2" xfId="1" applyFont="1" applyBorder="1" applyAlignment="1">
      <alignment wrapText="1"/>
    </xf>
    <xf numFmtId="0" fontId="14" fillId="0" borderId="2" xfId="1" applyFont="1" applyBorder="1" applyAlignment="1">
      <alignment horizontal="center" wrapText="1"/>
    </xf>
    <xf numFmtId="164" fontId="13" fillId="0" borderId="2" xfId="1" applyNumberFormat="1" applyFont="1" applyBorder="1" applyAlignment="1">
      <alignment wrapText="1"/>
    </xf>
    <xf numFmtId="0" fontId="15" fillId="0" borderId="0" xfId="1" applyFont="1" applyAlignment="1">
      <alignment horizontal="right" wrapText="1"/>
    </xf>
    <xf numFmtId="3" fontId="8" fillId="0" borderId="0" xfId="1" applyNumberFormat="1" applyFont="1"/>
    <xf numFmtId="0" fontId="13" fillId="0" borderId="0" xfId="1" applyFont="1" applyAlignment="1">
      <alignment horizontal="center" wrapText="1"/>
    </xf>
    <xf numFmtId="3" fontId="8" fillId="0" borderId="0" xfId="1" applyNumberFormat="1" applyFont="1" applyBorder="1"/>
    <xf numFmtId="0" fontId="13" fillId="0" borderId="2" xfId="1" applyFont="1" applyBorder="1" applyAlignment="1">
      <alignment horizontal="right" wrapText="1"/>
    </xf>
    <xf numFmtId="3" fontId="8" fillId="0" borderId="2" xfId="1" applyNumberFormat="1" applyFont="1" applyBorder="1"/>
    <xf numFmtId="3" fontId="14" fillId="0" borderId="2" xfId="1" applyNumberFormat="1" applyFont="1" applyBorder="1" applyAlignment="1">
      <alignment horizontal="right" wrapText="1"/>
    </xf>
    <xf numFmtId="0" fontId="13" fillId="0" borderId="0" xfId="1" applyFont="1" applyBorder="1" applyAlignment="1">
      <alignment wrapText="1"/>
    </xf>
    <xf numFmtId="0" fontId="13" fillId="0" borderId="0" xfId="1" applyFont="1" applyBorder="1" applyAlignment="1">
      <alignment horizontal="right" wrapText="1"/>
    </xf>
    <xf numFmtId="3" fontId="13" fillId="0" borderId="0" xfId="1" applyNumberFormat="1" applyFont="1" applyBorder="1" applyAlignment="1">
      <alignment wrapText="1"/>
    </xf>
    <xf numFmtId="0" fontId="8" fillId="0" borderId="2" xfId="1" applyFont="1" applyBorder="1"/>
    <xf numFmtId="0" fontId="14" fillId="0" borderId="2" xfId="1" applyFont="1" applyBorder="1" applyAlignment="1">
      <alignment horizontal="right" wrapText="1"/>
    </xf>
    <xf numFmtId="0" fontId="11" fillId="0" borderId="0" xfId="1" applyFont="1" applyAlignment="1">
      <alignment wrapText="1"/>
    </xf>
    <xf numFmtId="0" fontId="13" fillId="0" borderId="2" xfId="1" applyFont="1" applyBorder="1" applyAlignment="1">
      <alignment horizontal="center" wrapText="1"/>
    </xf>
    <xf numFmtId="0" fontId="13" fillId="0" borderId="3" xfId="1" applyFont="1" applyBorder="1" applyAlignment="1">
      <alignment wrapText="1"/>
    </xf>
    <xf numFmtId="0" fontId="13" fillId="0" borderId="3" xfId="1" applyFont="1" applyBorder="1" applyAlignment="1">
      <alignment horizontal="center" wrapText="1"/>
    </xf>
    <xf numFmtId="3" fontId="13" fillId="0" borderId="3" xfId="1" applyNumberFormat="1" applyFont="1" applyBorder="1" applyAlignment="1">
      <alignment wrapText="1"/>
    </xf>
    <xf numFmtId="3" fontId="13" fillId="0" borderId="2" xfId="1" applyNumberFormat="1" applyFont="1" applyBorder="1" applyAlignment="1">
      <alignment wrapText="1"/>
    </xf>
    <xf numFmtId="0" fontId="13" fillId="0" borderId="4" xfId="1" applyFont="1" applyBorder="1" applyAlignment="1">
      <alignment wrapText="1"/>
    </xf>
    <xf numFmtId="3" fontId="13" fillId="0" borderId="4" xfId="1" applyNumberFormat="1" applyFont="1" applyBorder="1" applyAlignment="1">
      <alignment wrapText="1"/>
    </xf>
    <xf numFmtId="0" fontId="15" fillId="0" borderId="2" xfId="1" applyFont="1" applyBorder="1" applyAlignment="1">
      <alignment wrapText="1"/>
    </xf>
    <xf numFmtId="0" fontId="15" fillId="0" borderId="0" xfId="1" applyFont="1" applyAlignment="1">
      <alignment wrapText="1"/>
    </xf>
    <xf numFmtId="0" fontId="14" fillId="0" borderId="0" xfId="1" applyFont="1" applyAlignment="1">
      <alignment horizontal="centerContinuous" wrapText="1"/>
    </xf>
    <xf numFmtId="0" fontId="14" fillId="0" borderId="2" xfId="1" applyFont="1" applyBorder="1" applyAlignment="1">
      <alignment horizontal="centerContinuous" wrapText="1"/>
    </xf>
    <xf numFmtId="3" fontId="6" fillId="0" borderId="0" xfId="1" applyNumberFormat="1" applyFont="1" applyBorder="1" applyAlignment="1">
      <alignment horizontal="right" vertical="top" wrapText="1"/>
    </xf>
    <xf numFmtId="0" fontId="13" fillId="0" borderId="5" xfId="1" applyFont="1" applyBorder="1" applyAlignment="1">
      <alignment wrapText="1"/>
    </xf>
    <xf numFmtId="0" fontId="14" fillId="0" borderId="5" xfId="1" applyFont="1" applyBorder="1" applyAlignment="1">
      <alignment horizontal="centerContinuous" wrapText="1"/>
    </xf>
    <xf numFmtId="3" fontId="6" fillId="0" borderId="2" xfId="1" applyNumberFormat="1" applyFont="1" applyBorder="1" applyAlignment="1">
      <alignment horizontal="right" vertical="top" wrapText="1"/>
    </xf>
    <xf numFmtId="0" fontId="12" fillId="0" borderId="0" xfId="1" applyFont="1"/>
    <xf numFmtId="0" fontId="14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3" fontId="1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vertical="center" wrapText="1"/>
    </xf>
    <xf numFmtId="0" fontId="18" fillId="0" borderId="1" xfId="0" applyFont="1" applyBorder="1"/>
    <xf numFmtId="0" fontId="1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0" xfId="0" applyNumberFormat="1" applyFont="1" applyAlignment="1">
      <alignment horizontal="center" vertical="center" wrapText="1"/>
    </xf>
    <xf numFmtId="168" fontId="2" fillId="0" borderId="1" xfId="0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8"/>
  <sheetViews>
    <sheetView topLeftCell="A4" workbookViewId="0">
      <selection activeCell="E31" sqref="E31"/>
    </sheetView>
  </sheetViews>
  <sheetFormatPr defaultColWidth="10.6640625" defaultRowHeight="11.25" x14ac:dyDescent="0.2"/>
  <cols>
    <col min="1" max="1" width="4.33203125" customWidth="1"/>
    <col min="2" max="2" width="75.5" customWidth="1"/>
    <col min="3" max="3" width="14.5" customWidth="1"/>
    <col min="4" max="4" width="25.1640625" customWidth="1"/>
    <col min="5" max="5" width="23.33203125" customWidth="1"/>
    <col min="6" max="6" width="10.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36" customHeight="1" x14ac:dyDescent="0.2">
      <c r="B3" s="81" t="s">
        <v>114</v>
      </c>
      <c r="C3" s="81"/>
      <c r="D3" s="81"/>
      <c r="E3" s="81"/>
    </row>
    <row r="4" spans="1:5" ht="11.25" customHeight="1" x14ac:dyDescent="0.2">
      <c r="B4" s="3" t="s">
        <v>1</v>
      </c>
    </row>
    <row r="5" spans="1:5" ht="12.75" customHeight="1" x14ac:dyDescent="0.2"/>
    <row r="6" spans="1:5" s="6" customFormat="1" ht="30.75" customHeight="1" x14ac:dyDescent="0.2">
      <c r="A6" s="4"/>
      <c r="B6" s="5" t="s">
        <v>2</v>
      </c>
      <c r="C6" s="5" t="s">
        <v>3</v>
      </c>
      <c r="D6" s="5" t="s">
        <v>4</v>
      </c>
      <c r="E6" s="5" t="s">
        <v>5</v>
      </c>
    </row>
    <row r="7" spans="1:5" ht="12.75" customHeight="1" x14ac:dyDescent="0.2">
      <c r="A7" s="7"/>
      <c r="B7" s="8" t="s">
        <v>6</v>
      </c>
      <c r="C7" s="9"/>
      <c r="D7" s="10"/>
      <c r="E7" s="10"/>
    </row>
    <row r="8" spans="1:5" ht="12.75" customHeight="1" x14ac:dyDescent="0.2">
      <c r="A8" s="7"/>
      <c r="B8" s="8" t="s">
        <v>7</v>
      </c>
      <c r="C8" s="9">
        <v>7</v>
      </c>
      <c r="D8" s="11">
        <v>680532</v>
      </c>
      <c r="E8" s="11">
        <v>613767</v>
      </c>
    </row>
    <row r="9" spans="1:5" ht="12.75" customHeight="1" x14ac:dyDescent="0.2">
      <c r="A9" s="7"/>
      <c r="B9" s="8" t="s">
        <v>8</v>
      </c>
      <c r="C9" s="9"/>
      <c r="D9" s="10"/>
      <c r="E9" s="10"/>
    </row>
    <row r="10" spans="1:5" ht="12.75" customHeight="1" x14ac:dyDescent="0.2">
      <c r="A10" s="7"/>
      <c r="B10" s="8" t="s">
        <v>9</v>
      </c>
      <c r="C10" s="9">
        <v>9</v>
      </c>
      <c r="D10" s="11">
        <v>22560640</v>
      </c>
      <c r="E10" s="11">
        <v>15652800</v>
      </c>
    </row>
    <row r="11" spans="1:5" ht="12.75" customHeight="1" x14ac:dyDescent="0.2">
      <c r="A11" s="7"/>
      <c r="B11" s="8" t="s">
        <v>10</v>
      </c>
      <c r="C11" s="9">
        <v>9</v>
      </c>
      <c r="D11" s="11">
        <v>10608848</v>
      </c>
      <c r="E11" s="11">
        <v>11532967</v>
      </c>
    </row>
    <row r="12" spans="1:5" ht="12.75" customHeight="1" x14ac:dyDescent="0.2">
      <c r="A12" s="7"/>
      <c r="B12" s="8" t="s">
        <v>11</v>
      </c>
      <c r="C12" s="9">
        <v>8</v>
      </c>
      <c r="D12" s="11">
        <v>922893</v>
      </c>
      <c r="E12" s="11">
        <v>6132167</v>
      </c>
    </row>
    <row r="13" spans="1:5" ht="12.75" customHeight="1" x14ac:dyDescent="0.2">
      <c r="A13" s="7"/>
      <c r="B13" s="8" t="s">
        <v>12</v>
      </c>
      <c r="C13" s="9"/>
      <c r="D13" s="10"/>
      <c r="E13" s="10"/>
    </row>
    <row r="14" spans="1:5" ht="12.75" customHeight="1" x14ac:dyDescent="0.2">
      <c r="A14" s="7"/>
      <c r="B14" s="8" t="s">
        <v>13</v>
      </c>
      <c r="C14" s="9"/>
      <c r="D14" s="11">
        <v>58327</v>
      </c>
      <c r="E14" s="11">
        <v>57818</v>
      </c>
    </row>
    <row r="15" spans="1:5" ht="12.75" customHeight="1" x14ac:dyDescent="0.2">
      <c r="A15" s="7"/>
      <c r="B15" s="8" t="s">
        <v>14</v>
      </c>
      <c r="C15" s="9"/>
      <c r="D15" s="11">
        <v>16128</v>
      </c>
      <c r="E15" s="11">
        <v>20462</v>
      </c>
    </row>
    <row r="16" spans="1:5" ht="12.75" customHeight="1" x14ac:dyDescent="0.2">
      <c r="A16" s="7"/>
      <c r="B16" s="8" t="s">
        <v>15</v>
      </c>
      <c r="C16" s="9"/>
      <c r="D16" s="11">
        <v>150486</v>
      </c>
      <c r="E16" s="11">
        <v>640617</v>
      </c>
    </row>
    <row r="17" spans="1:5" s="15" customFormat="1" ht="18.75" customHeight="1" x14ac:dyDescent="0.3">
      <c r="A17" s="1"/>
      <c r="B17" s="12" t="s">
        <v>16</v>
      </c>
      <c r="C17" s="13"/>
      <c r="D17" s="14">
        <f>SUM(D8:D16)</f>
        <v>34997854</v>
      </c>
      <c r="E17" s="14">
        <f>SUM(E8:E16)</f>
        <v>34650598</v>
      </c>
    </row>
    <row r="18" spans="1:5" ht="12.75" customHeight="1" x14ac:dyDescent="0.2">
      <c r="A18" s="7"/>
      <c r="B18" s="8" t="s">
        <v>17</v>
      </c>
      <c r="C18" s="9"/>
      <c r="D18" s="10"/>
      <c r="E18" s="10"/>
    </row>
    <row r="19" spans="1:5" ht="12.75" customHeight="1" x14ac:dyDescent="0.2">
      <c r="A19" s="7"/>
      <c r="B19" s="8" t="s">
        <v>18</v>
      </c>
      <c r="C19" s="9"/>
      <c r="D19" s="10"/>
      <c r="E19" s="10"/>
    </row>
    <row r="20" spans="1:5" ht="12.75" customHeight="1" x14ac:dyDescent="0.2">
      <c r="A20" s="7"/>
      <c r="B20" s="8" t="s">
        <v>19</v>
      </c>
      <c r="C20" s="9">
        <v>10</v>
      </c>
      <c r="D20" s="11">
        <v>11218257</v>
      </c>
      <c r="E20" s="11">
        <v>13486673</v>
      </c>
    </row>
    <row r="21" spans="1:5" ht="12.75" customHeight="1" x14ac:dyDescent="0.2">
      <c r="A21" s="7"/>
      <c r="B21" s="8" t="s">
        <v>20</v>
      </c>
      <c r="C21" s="9"/>
      <c r="D21" s="10"/>
      <c r="E21" s="10"/>
    </row>
    <row r="22" spans="1:5" ht="12.75" customHeight="1" x14ac:dyDescent="0.2">
      <c r="A22" s="7"/>
      <c r="B22" s="8" t="s">
        <v>21</v>
      </c>
      <c r="C22" s="9"/>
      <c r="D22" s="10"/>
      <c r="E22" s="10"/>
    </row>
    <row r="23" spans="1:5" ht="12.75" customHeight="1" x14ac:dyDescent="0.2">
      <c r="A23" s="7"/>
      <c r="B23" s="8" t="s">
        <v>22</v>
      </c>
      <c r="C23" s="9"/>
      <c r="D23" s="11">
        <v>352264</v>
      </c>
      <c r="E23" s="11">
        <v>324605</v>
      </c>
    </row>
    <row r="24" spans="1:5" s="15" customFormat="1" ht="18.75" customHeight="1" x14ac:dyDescent="0.3">
      <c r="A24" s="1"/>
      <c r="B24" s="12" t="s">
        <v>23</v>
      </c>
      <c r="C24" s="13"/>
      <c r="D24" s="14">
        <f>SUM(D20:D23)</f>
        <v>11570521</v>
      </c>
      <c r="E24" s="14">
        <f>SUM(E20:E23)</f>
        <v>13811278</v>
      </c>
    </row>
    <row r="25" spans="1:5" ht="12.75" customHeight="1" x14ac:dyDescent="0.2">
      <c r="A25" s="7"/>
      <c r="B25" s="8" t="s">
        <v>24</v>
      </c>
      <c r="C25" s="9"/>
      <c r="D25" s="10"/>
      <c r="E25" s="10"/>
    </row>
    <row r="26" spans="1:5" ht="12.75" customHeight="1" x14ac:dyDescent="0.2">
      <c r="A26" s="7"/>
      <c r="B26" s="8" t="s">
        <v>25</v>
      </c>
      <c r="C26" s="9"/>
      <c r="D26" s="11">
        <v>20173830</v>
      </c>
      <c r="E26" s="11">
        <v>20173830</v>
      </c>
    </row>
    <row r="27" spans="1:5" ht="12.75" customHeight="1" x14ac:dyDescent="0.2">
      <c r="A27" s="7"/>
      <c r="B27" s="8" t="s">
        <v>26</v>
      </c>
      <c r="C27" s="9"/>
      <c r="D27" s="11">
        <v>-1267</v>
      </c>
      <c r="E27" s="11">
        <v>-1267</v>
      </c>
    </row>
    <row r="28" spans="1:5" ht="12.75" customHeight="1" x14ac:dyDescent="0.2">
      <c r="A28" s="7"/>
      <c r="B28" s="8" t="s">
        <v>27</v>
      </c>
      <c r="C28" s="9"/>
      <c r="D28" s="11">
        <v>3254770</v>
      </c>
      <c r="E28" s="11">
        <v>666757</v>
      </c>
    </row>
    <row r="29" spans="1:5" s="15" customFormat="1" ht="18.75" customHeight="1" x14ac:dyDescent="0.3">
      <c r="A29" s="1"/>
      <c r="B29" s="12" t="s">
        <v>28</v>
      </c>
      <c r="C29" s="13"/>
      <c r="D29" s="14">
        <f>SUM(D26:D28)</f>
        <v>23427333</v>
      </c>
      <c r="E29" s="14">
        <f>SUM(E26:E28)</f>
        <v>20839320</v>
      </c>
    </row>
    <row r="30" spans="1:5" s="15" customFormat="1" ht="18.75" customHeight="1" x14ac:dyDescent="0.3">
      <c r="A30" s="1"/>
      <c r="B30" s="12" t="s">
        <v>29</v>
      </c>
      <c r="C30" s="13"/>
      <c r="D30" s="14">
        <f>SUM(D29,D24)</f>
        <v>34997854</v>
      </c>
      <c r="E30" s="14">
        <f>SUM(E29,E24)</f>
        <v>34650598</v>
      </c>
    </row>
    <row r="31" spans="1:5" s="15" customFormat="1" ht="18.75" customHeight="1" x14ac:dyDescent="0.3">
      <c r="A31" s="1"/>
      <c r="B31" s="12" t="s">
        <v>118</v>
      </c>
      <c r="C31" s="13"/>
      <c r="D31" s="82">
        <f>((D17-25127-D24)/9981648807)*1000</f>
        <v>2.3445230795525824</v>
      </c>
      <c r="E31" s="82">
        <f>((E17-E24-12182)/9981648807)*1000</f>
        <v>2.0865428550636045</v>
      </c>
    </row>
    <row r="32" spans="1:5" ht="11.25" customHeight="1" x14ac:dyDescent="0.2"/>
    <row r="33" spans="2:2" ht="11.25" customHeight="1" x14ac:dyDescent="0.2">
      <c r="B33" t="s">
        <v>30</v>
      </c>
    </row>
    <row r="34" spans="2:2" ht="11.25" customHeight="1" x14ac:dyDescent="0.2"/>
    <row r="35" spans="2:2" ht="11.25" customHeight="1" x14ac:dyDescent="0.2">
      <c r="B35" t="s">
        <v>31</v>
      </c>
    </row>
    <row r="36" spans="2:2" ht="11.25" customHeight="1" x14ac:dyDescent="0.2"/>
    <row r="37" spans="2:2" ht="11.25" customHeight="1" x14ac:dyDescent="0.2">
      <c r="B37" t="s">
        <v>32</v>
      </c>
    </row>
    <row r="38" spans="2:2" ht="11.25" customHeight="1" x14ac:dyDescent="0.2"/>
  </sheetData>
  <mergeCells count="1">
    <mergeCell ref="B3:E3"/>
  </mergeCells>
  <pageMargins left="0.39370078740157483" right="0.39370078740157483" top="0.39370078740157483" bottom="0.39370078740157483" header="0" footer="0"/>
  <pageSetup paperSize="9" scale="84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3"/>
  <sheetViews>
    <sheetView workbookViewId="0">
      <selection activeCell="D6" sqref="D6"/>
    </sheetView>
  </sheetViews>
  <sheetFormatPr defaultColWidth="10.6640625" defaultRowHeight="11.25" x14ac:dyDescent="0.2"/>
  <cols>
    <col min="1" max="1" width="4.33203125" customWidth="1"/>
    <col min="2" max="2" width="70.1640625" customWidth="1"/>
    <col min="3" max="3" width="17.6640625" customWidth="1"/>
    <col min="4" max="4" width="21.33203125" customWidth="1"/>
    <col min="5" max="5" width="22.3320312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115</v>
      </c>
    </row>
    <row r="4" spans="1:5" ht="11.25" customHeight="1" x14ac:dyDescent="0.2">
      <c r="B4" s="3" t="s">
        <v>1</v>
      </c>
    </row>
    <row r="5" spans="1:5" ht="12.75" customHeight="1" x14ac:dyDescent="0.2"/>
    <row r="6" spans="1:5" s="6" customFormat="1" ht="86.25" customHeight="1" x14ac:dyDescent="0.2">
      <c r="A6" s="4"/>
      <c r="B6" s="5" t="s">
        <v>2</v>
      </c>
      <c r="C6" s="5" t="s">
        <v>3</v>
      </c>
      <c r="D6" s="5" t="s">
        <v>119</v>
      </c>
      <c r="E6" s="5" t="s">
        <v>120</v>
      </c>
    </row>
    <row r="7" spans="1:5" ht="12.75" customHeight="1" x14ac:dyDescent="0.2">
      <c r="A7" s="7"/>
      <c r="B7" s="8" t="s">
        <v>33</v>
      </c>
      <c r="C7" s="9">
        <v>3</v>
      </c>
      <c r="D7" s="11">
        <v>1792222</v>
      </c>
      <c r="E7" s="11">
        <v>1381400</v>
      </c>
    </row>
    <row r="8" spans="1:5" ht="12.75" customHeight="1" x14ac:dyDescent="0.2">
      <c r="A8" s="7"/>
      <c r="B8" s="8" t="s">
        <v>34</v>
      </c>
      <c r="C8" s="9">
        <v>3</v>
      </c>
      <c r="D8" s="11">
        <v>-623280</v>
      </c>
      <c r="E8" s="11">
        <v>-778723</v>
      </c>
    </row>
    <row r="9" spans="1:5" ht="23.25" customHeight="1" x14ac:dyDescent="0.2">
      <c r="A9" s="7"/>
      <c r="B9" s="8" t="s">
        <v>35</v>
      </c>
      <c r="C9" s="9">
        <v>3</v>
      </c>
      <c r="D9" s="11">
        <v>295990</v>
      </c>
      <c r="E9" s="11">
        <v>790981</v>
      </c>
    </row>
    <row r="10" spans="1:5" s="15" customFormat="1" ht="18.75" customHeight="1" x14ac:dyDescent="0.3">
      <c r="A10" s="1"/>
      <c r="B10" s="12" t="s">
        <v>36</v>
      </c>
      <c r="C10" s="13"/>
      <c r="D10" s="14">
        <f>SUM(D7:D9)</f>
        <v>1464932</v>
      </c>
      <c r="E10" s="14">
        <f>SUM(E7:E9)</f>
        <v>1393658</v>
      </c>
    </row>
    <row r="11" spans="1:5" ht="23.25" customHeight="1" x14ac:dyDescent="0.2">
      <c r="A11" s="7"/>
      <c r="B11" s="8" t="s">
        <v>37</v>
      </c>
      <c r="C11" s="9">
        <v>3</v>
      </c>
      <c r="D11" s="10"/>
      <c r="E11" s="10"/>
    </row>
    <row r="12" spans="1:5" s="15" customFormat="1" ht="18.75" customHeight="1" x14ac:dyDescent="0.3">
      <c r="A12" s="1"/>
      <c r="B12" s="12" t="s">
        <v>38</v>
      </c>
      <c r="C12" s="13"/>
      <c r="D12" s="14">
        <f>SUM(D10:D11)</f>
        <v>1464932</v>
      </c>
      <c r="E12" s="14">
        <f>SUM(E10:E11)</f>
        <v>1393658</v>
      </c>
    </row>
    <row r="13" spans="1:5" ht="23.25" customHeight="1" x14ac:dyDescent="0.2">
      <c r="A13" s="7"/>
      <c r="B13" s="8" t="s">
        <v>39</v>
      </c>
      <c r="C13" s="9">
        <v>4</v>
      </c>
      <c r="D13" s="11">
        <v>1962883</v>
      </c>
      <c r="E13" s="11">
        <v>604239</v>
      </c>
    </row>
    <row r="14" spans="1:5" ht="12.75" customHeight="1" x14ac:dyDescent="0.2">
      <c r="A14" s="7"/>
      <c r="B14" s="8" t="s">
        <v>40</v>
      </c>
      <c r="C14" s="9"/>
      <c r="D14" s="11">
        <v>3721</v>
      </c>
      <c r="E14" s="11">
        <v>27452</v>
      </c>
    </row>
    <row r="15" spans="1:5" ht="12.75" customHeight="1" x14ac:dyDescent="0.2">
      <c r="A15" s="7"/>
      <c r="B15" s="8" t="s">
        <v>41</v>
      </c>
      <c r="C15" s="9">
        <v>5</v>
      </c>
      <c r="D15" s="11">
        <v>639981</v>
      </c>
      <c r="E15" s="11">
        <v>556780</v>
      </c>
    </row>
    <row r="16" spans="1:5" ht="12.75" customHeight="1" x14ac:dyDescent="0.2">
      <c r="A16" s="7"/>
      <c r="B16" s="8" t="s">
        <v>42</v>
      </c>
      <c r="C16" s="9">
        <v>5</v>
      </c>
      <c r="D16" s="11">
        <v>-97509</v>
      </c>
      <c r="E16" s="11">
        <v>-55787</v>
      </c>
    </row>
    <row r="17" spans="1:5" ht="12.75" customHeight="1" x14ac:dyDescent="0.2">
      <c r="A17" s="7"/>
      <c r="B17" s="8" t="s">
        <v>43</v>
      </c>
      <c r="C17" s="9" t="s">
        <v>44</v>
      </c>
      <c r="D17" s="11">
        <v>297905</v>
      </c>
      <c r="E17" s="11">
        <v>214322</v>
      </c>
    </row>
    <row r="18" spans="1:5" ht="23.25" customHeight="1" x14ac:dyDescent="0.2">
      <c r="A18" s="7"/>
      <c r="B18" s="8" t="s">
        <v>45</v>
      </c>
      <c r="C18" s="9" t="s">
        <v>44</v>
      </c>
      <c r="D18" s="11">
        <v>-27525</v>
      </c>
      <c r="E18" s="11">
        <v>-2226</v>
      </c>
    </row>
    <row r="19" spans="1:5" ht="12.75" customHeight="1" x14ac:dyDescent="0.2">
      <c r="A19" s="7"/>
      <c r="B19" s="8" t="s">
        <v>46</v>
      </c>
      <c r="C19" s="9"/>
      <c r="D19" s="11">
        <v>17092</v>
      </c>
      <c r="E19" s="11">
        <v>-160</v>
      </c>
    </row>
    <row r="20" spans="1:5" s="15" customFormat="1" ht="36" customHeight="1" x14ac:dyDescent="0.3">
      <c r="A20" s="1"/>
      <c r="B20" s="12" t="s">
        <v>47</v>
      </c>
      <c r="C20" s="13"/>
      <c r="D20" s="14">
        <f>SUM(D13:D19)</f>
        <v>2796548</v>
      </c>
      <c r="E20" s="14">
        <f>SUM(E13:E19)</f>
        <v>1344620</v>
      </c>
    </row>
    <row r="21" spans="1:5" s="15" customFormat="1" ht="18.75" customHeight="1" x14ac:dyDescent="0.3">
      <c r="A21" s="1"/>
      <c r="B21" s="12" t="s">
        <v>48</v>
      </c>
      <c r="C21" s="13"/>
      <c r="D21" s="14">
        <f>SUM(D20,D12)</f>
        <v>4261480</v>
      </c>
      <c r="E21" s="14">
        <f>SUM(E20,E12)</f>
        <v>2738278</v>
      </c>
    </row>
    <row r="22" spans="1:5" ht="12.75" customHeight="1" x14ac:dyDescent="0.2">
      <c r="A22" s="7"/>
      <c r="B22" s="8" t="s">
        <v>49</v>
      </c>
      <c r="C22" s="9">
        <v>6</v>
      </c>
      <c r="D22" s="11">
        <v>-1041739</v>
      </c>
      <c r="E22" s="11">
        <v>-829728</v>
      </c>
    </row>
    <row r="23" spans="1:5" s="15" customFormat="1" ht="18.75" customHeight="1" x14ac:dyDescent="0.3">
      <c r="A23" s="1"/>
      <c r="B23" s="12" t="s">
        <v>50</v>
      </c>
      <c r="C23" s="13"/>
      <c r="D23" s="14">
        <f>SUM(D21:D22)</f>
        <v>3219741</v>
      </c>
      <c r="E23" s="14">
        <f>SUM(E21:E22)</f>
        <v>1908550</v>
      </c>
    </row>
    <row r="24" spans="1:5" ht="12.75" customHeight="1" x14ac:dyDescent="0.2">
      <c r="A24" s="7"/>
      <c r="B24" s="8" t="s">
        <v>51</v>
      </c>
      <c r="C24" s="9"/>
      <c r="D24" s="10"/>
      <c r="E24" s="10"/>
    </row>
    <row r="25" spans="1:5" s="15" customFormat="1" ht="36" customHeight="1" x14ac:dyDescent="0.3">
      <c r="A25" s="1"/>
      <c r="B25" s="12" t="s">
        <v>52</v>
      </c>
      <c r="C25" s="13"/>
      <c r="D25" s="14">
        <f>SUM(D23:D24)</f>
        <v>3219741</v>
      </c>
      <c r="E25" s="14">
        <f>SUM(E23:E24)</f>
        <v>1908550</v>
      </c>
    </row>
    <row r="26" spans="1:5" ht="12.75" customHeight="1" x14ac:dyDescent="0.2">
      <c r="A26" s="7"/>
      <c r="B26" s="8" t="s">
        <v>53</v>
      </c>
      <c r="C26" s="9"/>
      <c r="D26" s="10"/>
      <c r="E26" s="10"/>
    </row>
    <row r="27" spans="1:5" ht="11.25" customHeight="1" x14ac:dyDescent="0.2"/>
    <row r="28" spans="1:5" ht="11.25" customHeight="1" x14ac:dyDescent="0.2">
      <c r="B28" t="s">
        <v>30</v>
      </c>
    </row>
    <row r="29" spans="1:5" ht="11.25" customHeight="1" x14ac:dyDescent="0.2"/>
    <row r="30" spans="1:5" ht="11.25" customHeight="1" x14ac:dyDescent="0.2">
      <c r="B30" t="s">
        <v>31</v>
      </c>
    </row>
    <row r="31" spans="1:5" ht="11.25" customHeight="1" x14ac:dyDescent="0.2"/>
    <row r="32" spans="1:5" ht="11.25" customHeight="1" x14ac:dyDescent="0.2">
      <c r="B32" t="s">
        <v>32</v>
      </c>
    </row>
    <row r="33" ht="11.25" customHeight="1" x14ac:dyDescent="0.2"/>
  </sheetData>
  <pageMargins left="0.39370078740157483" right="0.39370078740157483" top="0.39370078740157483" bottom="0.39370078740157483" header="0" footer="0"/>
  <pageSetup paperSize="9" scale="8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73"/>
  <sheetViews>
    <sheetView workbookViewId="0">
      <selection activeCell="E11" sqref="E11"/>
    </sheetView>
  </sheetViews>
  <sheetFormatPr defaultColWidth="10.6640625" defaultRowHeight="11.25" x14ac:dyDescent="0.2"/>
  <cols>
    <col min="1" max="1" width="4.33203125" customWidth="1"/>
    <col min="2" max="2" width="78.33203125" customWidth="1"/>
    <col min="3" max="3" width="10.5" customWidth="1"/>
    <col min="4" max="4" width="21.1640625" customWidth="1"/>
    <col min="5" max="5" width="19.3320312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18.75" customHeight="1" x14ac:dyDescent="0.25">
      <c r="B3" s="16" t="s">
        <v>116</v>
      </c>
      <c r="C3" s="17"/>
      <c r="D3" s="17"/>
      <c r="E3" s="17"/>
    </row>
    <row r="4" spans="1:5" ht="15" customHeight="1" x14ac:dyDescent="0.25">
      <c r="B4" s="16"/>
      <c r="C4" s="17"/>
      <c r="D4" s="17"/>
      <c r="E4" s="17"/>
    </row>
    <row r="5" spans="1:5" ht="12.75" customHeight="1" x14ac:dyDescent="0.25">
      <c r="B5" s="18" t="s">
        <v>54</v>
      </c>
      <c r="C5" s="17"/>
      <c r="D5" s="17"/>
      <c r="E5" s="17"/>
    </row>
    <row r="6" spans="1:5" ht="12.75" customHeight="1" x14ac:dyDescent="0.25">
      <c r="B6" s="19"/>
      <c r="C6" s="17"/>
      <c r="D6" s="17"/>
      <c r="E6" s="17"/>
    </row>
    <row r="7" spans="1:5" s="6" customFormat="1" ht="18.75" customHeight="1" x14ac:dyDescent="0.2">
      <c r="A7" s="4"/>
      <c r="B7" s="20"/>
      <c r="C7" s="21" t="s">
        <v>55</v>
      </c>
      <c r="D7" s="83" t="s">
        <v>119</v>
      </c>
      <c r="E7" s="83" t="s">
        <v>120</v>
      </c>
    </row>
    <row r="8" spans="1:5" s="6" customFormat="1" ht="15.75" customHeight="1" x14ac:dyDescent="0.2">
      <c r="A8" s="4"/>
      <c r="B8" s="20"/>
      <c r="C8" s="21" t="s">
        <v>56</v>
      </c>
      <c r="D8" s="83"/>
      <c r="E8" s="83"/>
    </row>
    <row r="9" spans="1:5" ht="12.75" customHeight="1" x14ac:dyDescent="0.25">
      <c r="A9" s="7"/>
      <c r="B9" s="20"/>
      <c r="C9" s="22"/>
      <c r="D9" s="83"/>
      <c r="E9" s="83"/>
    </row>
    <row r="10" spans="1:5" s="15" customFormat="1" ht="18.75" customHeight="1" x14ac:dyDescent="0.3">
      <c r="A10" s="1"/>
      <c r="B10" s="20"/>
      <c r="C10" s="22"/>
      <c r="D10" s="83"/>
      <c r="E10" s="83"/>
    </row>
    <row r="11" spans="1:5" ht="12.75" customHeight="1" x14ac:dyDescent="0.2">
      <c r="A11" s="7"/>
      <c r="B11" s="23" t="s">
        <v>57</v>
      </c>
      <c r="C11" s="24"/>
      <c r="D11" s="25"/>
      <c r="E11" s="25"/>
    </row>
    <row r="12" spans="1:5" ht="12.75" customHeight="1" x14ac:dyDescent="0.2">
      <c r="A12" s="7"/>
      <c r="B12" s="25" t="s">
        <v>58</v>
      </c>
      <c r="C12" s="26"/>
      <c r="D12" s="27">
        <v>3219741</v>
      </c>
      <c r="E12" s="27">
        <v>1908550</v>
      </c>
    </row>
    <row r="13" spans="1:5" ht="12.75" customHeight="1" x14ac:dyDescent="0.2">
      <c r="A13" s="7"/>
      <c r="B13" s="25" t="s">
        <v>59</v>
      </c>
      <c r="C13" s="26"/>
      <c r="D13" s="28"/>
      <c r="E13" s="28"/>
    </row>
    <row r="14" spans="1:5" ht="12.75" customHeight="1" x14ac:dyDescent="0.2">
      <c r="A14" s="7"/>
      <c r="B14" s="25" t="s">
        <v>60</v>
      </c>
      <c r="C14" s="29">
        <v>8</v>
      </c>
      <c r="D14" s="27">
        <v>27525</v>
      </c>
      <c r="E14" s="27">
        <v>2227</v>
      </c>
    </row>
    <row r="15" spans="1:5" ht="12.75" customHeight="1" x14ac:dyDescent="0.2">
      <c r="A15" s="7"/>
      <c r="B15" s="25" t="s">
        <v>61</v>
      </c>
      <c r="C15" s="29"/>
      <c r="D15" s="27"/>
    </row>
    <row r="16" spans="1:5" ht="12.75" customHeight="1" x14ac:dyDescent="0.2">
      <c r="A16" s="7"/>
      <c r="B16" s="25" t="s">
        <v>62</v>
      </c>
      <c r="C16" s="29"/>
      <c r="D16" s="27">
        <v>-17092</v>
      </c>
      <c r="E16" s="27"/>
    </row>
    <row r="17" spans="1:5" ht="12.75" customHeight="1" x14ac:dyDescent="0.2">
      <c r="A17" s="7"/>
      <c r="B17" s="25" t="s">
        <v>63</v>
      </c>
      <c r="C17" s="29">
        <v>6</v>
      </c>
      <c r="D17" s="27">
        <v>-1962883</v>
      </c>
      <c r="E17" s="30">
        <v>-493517</v>
      </c>
    </row>
    <row r="18" spans="1:5" ht="12.75" customHeight="1" x14ac:dyDescent="0.2">
      <c r="A18" s="7"/>
      <c r="B18" s="25" t="s">
        <v>64</v>
      </c>
      <c r="C18" s="29">
        <v>7</v>
      </c>
      <c r="D18" s="27">
        <v>-3721</v>
      </c>
      <c r="E18" s="27">
        <v>-27452</v>
      </c>
    </row>
    <row r="19" spans="1:5" ht="12.75" customHeight="1" x14ac:dyDescent="0.2">
      <c r="A19" s="7"/>
      <c r="B19" s="25" t="s">
        <v>65</v>
      </c>
      <c r="C19" s="29">
        <v>9</v>
      </c>
      <c r="D19" s="27">
        <v>17162</v>
      </c>
      <c r="E19" s="27">
        <v>17155</v>
      </c>
    </row>
    <row r="20" spans="1:5" ht="12.75" customHeight="1" x14ac:dyDescent="0.2">
      <c r="A20" s="7"/>
      <c r="B20" s="25" t="s">
        <v>66</v>
      </c>
      <c r="C20" s="29">
        <v>4</v>
      </c>
      <c r="D20" s="27">
        <v>-2088212</v>
      </c>
      <c r="E20" s="27">
        <v>-2172381</v>
      </c>
    </row>
    <row r="21" spans="1:5" ht="12.75" customHeight="1" x14ac:dyDescent="0.2">
      <c r="A21" s="7"/>
      <c r="B21" s="25" t="s">
        <v>34</v>
      </c>
      <c r="C21" s="29">
        <v>4</v>
      </c>
      <c r="D21" s="27">
        <v>623280</v>
      </c>
      <c r="E21" s="31">
        <v>778724</v>
      </c>
    </row>
    <row r="22" spans="1:5" s="15" customFormat="1" ht="18.75" customHeight="1" thickBot="1" x14ac:dyDescent="0.35">
      <c r="A22" s="1"/>
      <c r="B22" s="32"/>
      <c r="C22" s="33"/>
      <c r="D22" s="34"/>
      <c r="E22" s="34"/>
    </row>
    <row r="23" spans="1:5" ht="12.75" customHeight="1" x14ac:dyDescent="0.2">
      <c r="A23" s="7"/>
      <c r="B23" s="25" t="s">
        <v>67</v>
      </c>
      <c r="C23" s="26"/>
      <c r="D23" s="27">
        <v>-184200</v>
      </c>
      <c r="E23" s="27">
        <v>13306</v>
      </c>
    </row>
    <row r="24" spans="1:5" ht="12.75" customHeight="1" x14ac:dyDescent="0.2">
      <c r="A24" s="7"/>
      <c r="B24" s="25"/>
      <c r="C24" s="35"/>
      <c r="D24" s="25"/>
      <c r="E24" s="25"/>
    </row>
    <row r="25" spans="1:5" ht="12.75" customHeight="1" x14ac:dyDescent="0.2">
      <c r="A25" s="7"/>
      <c r="B25" s="25" t="s">
        <v>68</v>
      </c>
      <c r="C25" s="24"/>
      <c r="D25" s="25"/>
      <c r="E25" s="25"/>
    </row>
    <row r="26" spans="1:5" ht="12.75" customHeight="1" x14ac:dyDescent="0.25">
      <c r="A26" s="7"/>
      <c r="B26" s="25" t="s">
        <v>69</v>
      </c>
      <c r="C26" s="35"/>
      <c r="D26" s="25"/>
      <c r="E26" s="36"/>
    </row>
    <row r="27" spans="1:5" ht="12.75" customHeight="1" x14ac:dyDescent="0.25">
      <c r="A27" s="7"/>
      <c r="B27" s="25" t="s">
        <v>70</v>
      </c>
      <c r="C27" s="37"/>
      <c r="D27" s="36">
        <v>5209274</v>
      </c>
      <c r="E27" s="30">
        <v>2043844</v>
      </c>
    </row>
    <row r="28" spans="1:5" ht="12.75" customHeight="1" x14ac:dyDescent="0.25">
      <c r="A28" s="7"/>
      <c r="B28" s="25" t="s">
        <v>71</v>
      </c>
      <c r="C28" s="37"/>
      <c r="D28" s="25"/>
      <c r="E28" s="36"/>
    </row>
    <row r="29" spans="1:5" ht="12.75" customHeight="1" x14ac:dyDescent="0.25">
      <c r="A29" s="7"/>
      <c r="B29" s="25" t="s">
        <v>72</v>
      </c>
      <c r="C29" s="24"/>
      <c r="D29" s="36">
        <v>-4013236</v>
      </c>
      <c r="E29" s="36">
        <v>-4927810</v>
      </c>
    </row>
    <row r="30" spans="1:5" ht="12.75" customHeight="1" x14ac:dyDescent="0.25">
      <c r="A30" s="7"/>
      <c r="B30" s="25" t="s">
        <v>15</v>
      </c>
      <c r="C30" s="24"/>
      <c r="D30" s="36">
        <v>490160</v>
      </c>
      <c r="E30" s="30">
        <v>8396</v>
      </c>
    </row>
    <row r="31" spans="1:5" ht="12.75" customHeight="1" x14ac:dyDescent="0.25">
      <c r="A31" s="7"/>
      <c r="B31" s="25" t="s">
        <v>73</v>
      </c>
      <c r="C31" s="24"/>
      <c r="D31" s="25"/>
      <c r="E31" s="36"/>
    </row>
    <row r="32" spans="1:5" ht="12.75" customHeight="1" x14ac:dyDescent="0.25">
      <c r="A32" s="7"/>
      <c r="B32" s="25" t="s">
        <v>19</v>
      </c>
      <c r="C32" s="24"/>
      <c r="D32" s="36">
        <v>-2268415</v>
      </c>
      <c r="E32" s="38">
        <v>2443962</v>
      </c>
    </row>
    <row r="33" spans="1:5" ht="12.75" customHeight="1" thickBot="1" x14ac:dyDescent="0.3">
      <c r="A33" s="7"/>
      <c r="B33" s="32" t="s">
        <v>22</v>
      </c>
      <c r="C33" s="39"/>
      <c r="D33" s="40">
        <v>27658</v>
      </c>
      <c r="E33" s="41">
        <v>-8551</v>
      </c>
    </row>
    <row r="34" spans="1:5" ht="12.75" customHeight="1" x14ac:dyDescent="0.2">
      <c r="A34" s="7"/>
      <c r="B34" s="25"/>
      <c r="C34" s="24"/>
      <c r="D34" s="28"/>
      <c r="E34" s="27"/>
    </row>
    <row r="35" spans="1:5" ht="12.75" customHeight="1" x14ac:dyDescent="0.2">
      <c r="A35" s="7"/>
      <c r="B35" s="25" t="s">
        <v>74</v>
      </c>
      <c r="C35" s="24"/>
      <c r="D35" s="27">
        <v>-738759</v>
      </c>
      <c r="E35" s="27">
        <v>-426853</v>
      </c>
    </row>
    <row r="36" spans="1:5" s="15" customFormat="1" ht="36" customHeight="1" x14ac:dyDescent="0.3">
      <c r="A36" s="1"/>
      <c r="B36" s="42" t="s">
        <v>75</v>
      </c>
      <c r="C36" s="43"/>
      <c r="D36" s="44">
        <v>-2637</v>
      </c>
      <c r="E36" s="44">
        <v>-14413</v>
      </c>
    </row>
    <row r="37" spans="1:5" ht="12.75" customHeight="1" x14ac:dyDescent="0.2">
      <c r="A37" s="7"/>
      <c r="B37" s="25" t="s">
        <v>76</v>
      </c>
      <c r="C37" s="24"/>
      <c r="D37" s="27">
        <v>2039185</v>
      </c>
      <c r="E37" s="31">
        <v>1788498</v>
      </c>
    </row>
    <row r="38" spans="1:5" s="15" customFormat="1" ht="18.75" customHeight="1" thickBot="1" x14ac:dyDescent="0.35">
      <c r="A38" s="1"/>
      <c r="B38" s="32" t="s">
        <v>77</v>
      </c>
      <c r="C38" s="45"/>
      <c r="D38" s="40">
        <v>-612119</v>
      </c>
      <c r="E38" s="46">
        <v>-746172</v>
      </c>
    </row>
    <row r="39" spans="1:5" ht="12.75" customHeight="1" x14ac:dyDescent="0.2">
      <c r="A39" s="7"/>
      <c r="B39" s="47"/>
      <c r="C39" s="37"/>
      <c r="D39" s="28"/>
      <c r="E39" s="28"/>
    </row>
    <row r="40" spans="1:5" ht="12.75" customHeight="1" thickBot="1" x14ac:dyDescent="0.25">
      <c r="A40" s="7"/>
      <c r="B40" s="32" t="s">
        <v>78</v>
      </c>
      <c r="C40" s="48"/>
      <c r="D40" s="34">
        <v>685670</v>
      </c>
      <c r="E40" s="34">
        <v>601060</v>
      </c>
    </row>
    <row r="41" spans="1:5" ht="12.75" customHeight="1" x14ac:dyDescent="0.2">
      <c r="A41" s="7"/>
      <c r="B41" s="25"/>
      <c r="C41" s="37"/>
      <c r="D41" s="28"/>
      <c r="E41" s="31"/>
    </row>
    <row r="42" spans="1:5" ht="12.75" customHeight="1" x14ac:dyDescent="0.2">
      <c r="A42" s="7"/>
      <c r="B42" s="47" t="s">
        <v>79</v>
      </c>
      <c r="C42" s="37"/>
      <c r="D42" s="28"/>
      <c r="E42" s="31"/>
    </row>
    <row r="43" spans="1:5" ht="12.75" customHeight="1" x14ac:dyDescent="0.2">
      <c r="A43" s="7"/>
      <c r="B43" s="25" t="s">
        <v>80</v>
      </c>
      <c r="C43" s="37">
        <v>9</v>
      </c>
      <c r="D43" s="27">
        <v>-7175</v>
      </c>
      <c r="E43" s="27">
        <v>-18867</v>
      </c>
    </row>
    <row r="44" spans="1:5" ht="12.75" customHeight="1" x14ac:dyDescent="0.2">
      <c r="A44" s="7"/>
      <c r="B44" s="25" t="s">
        <v>81</v>
      </c>
      <c r="C44" s="37"/>
      <c r="D44" s="31">
        <v>18370</v>
      </c>
      <c r="E44" s="31">
        <v>4471</v>
      </c>
    </row>
    <row r="45" spans="1:5" ht="12.75" customHeight="1" thickBot="1" x14ac:dyDescent="0.25">
      <c r="A45" s="7"/>
      <c r="B45" s="32" t="s">
        <v>82</v>
      </c>
      <c r="C45" s="48">
        <v>8</v>
      </c>
      <c r="D45" s="34"/>
      <c r="E45" s="32"/>
    </row>
    <row r="46" spans="1:5" ht="12.75" customHeight="1" x14ac:dyDescent="0.2">
      <c r="A46" s="7"/>
      <c r="B46" s="25"/>
      <c r="C46" s="37"/>
      <c r="D46" s="28"/>
      <c r="E46" s="30"/>
    </row>
    <row r="47" spans="1:5" s="15" customFormat="1" ht="18.75" customHeight="1" thickBot="1" x14ac:dyDescent="0.35">
      <c r="A47" s="1"/>
      <c r="B47" s="32" t="s">
        <v>83</v>
      </c>
      <c r="C47" s="48"/>
      <c r="D47" s="34">
        <v>11195</v>
      </c>
      <c r="E47" s="34">
        <v>-14396</v>
      </c>
    </row>
    <row r="48" spans="1:5" ht="12.75" customHeight="1" x14ac:dyDescent="0.2">
      <c r="A48" s="7"/>
      <c r="B48" s="23" t="s">
        <v>84</v>
      </c>
      <c r="C48" s="25"/>
      <c r="D48" s="27"/>
      <c r="E48" s="25"/>
    </row>
    <row r="49" spans="1:5" ht="12.75" customHeight="1" thickBot="1" x14ac:dyDescent="0.25">
      <c r="A49" s="7"/>
      <c r="B49" s="49" t="s">
        <v>85</v>
      </c>
      <c r="C49" s="50"/>
      <c r="D49" s="51"/>
      <c r="E49" s="52">
        <v>2000000</v>
      </c>
    </row>
    <row r="50" spans="1:5" ht="12.75" customHeight="1" thickBot="1" x14ac:dyDescent="0.25">
      <c r="A50" s="7"/>
      <c r="B50" s="53" t="s">
        <v>86</v>
      </c>
      <c r="C50" s="53"/>
      <c r="D50" s="54">
        <v>-631728</v>
      </c>
      <c r="E50" s="32">
        <v>-1942885</v>
      </c>
    </row>
    <row r="51" spans="1:5" ht="12.75" customHeight="1" x14ac:dyDescent="0.2">
      <c r="A51" s="7"/>
      <c r="B51" s="25" t="s">
        <v>87</v>
      </c>
      <c r="C51" s="25"/>
      <c r="D51" s="30">
        <v>-631728</v>
      </c>
      <c r="E51" s="30">
        <v>57115</v>
      </c>
    </row>
    <row r="52" spans="1:5" ht="12.75" customHeight="1" thickBot="1" x14ac:dyDescent="0.25">
      <c r="A52" s="7"/>
      <c r="B52" s="32" t="s">
        <v>88</v>
      </c>
      <c r="C52" s="32"/>
      <c r="D52" s="32"/>
      <c r="E52" s="32"/>
    </row>
    <row r="53" spans="1:5" ht="12.75" customHeight="1" x14ac:dyDescent="0.2">
      <c r="A53" s="7"/>
      <c r="B53" s="23"/>
      <c r="C53" s="25"/>
      <c r="D53" s="25"/>
      <c r="E53" s="25"/>
    </row>
    <row r="54" spans="1:5" ht="12.75" customHeight="1" thickBot="1" x14ac:dyDescent="0.25">
      <c r="A54" s="7"/>
      <c r="B54" s="55" t="s">
        <v>89</v>
      </c>
      <c r="C54" s="33"/>
      <c r="D54" s="32">
        <v>1628</v>
      </c>
      <c r="E54" s="34">
        <v>9850</v>
      </c>
    </row>
    <row r="55" spans="1:5" ht="12.75" customHeight="1" x14ac:dyDescent="0.2">
      <c r="A55" s="7"/>
      <c r="B55" s="56"/>
      <c r="C55" s="29"/>
      <c r="D55" s="25"/>
      <c r="E55" s="25"/>
    </row>
    <row r="56" spans="1:5" s="15" customFormat="1" ht="36" customHeight="1" x14ac:dyDescent="0.3">
      <c r="A56" s="1"/>
      <c r="B56" s="25" t="s">
        <v>90</v>
      </c>
      <c r="C56" s="27"/>
      <c r="D56" s="27">
        <v>66765</v>
      </c>
      <c r="E56" s="27">
        <v>653629</v>
      </c>
    </row>
    <row r="57" spans="1:5" ht="12.75" customHeight="1" x14ac:dyDescent="0.2">
      <c r="A57" s="7"/>
      <c r="B57" s="25"/>
      <c r="C57" s="29"/>
      <c r="D57" s="27"/>
      <c r="E57" s="31"/>
    </row>
    <row r="58" spans="1:5" s="15" customFormat="1" ht="18.75" customHeight="1" x14ac:dyDescent="0.3">
      <c r="A58" s="1"/>
      <c r="B58" s="25" t="s">
        <v>91</v>
      </c>
      <c r="C58" s="57">
        <v>5</v>
      </c>
      <c r="D58" s="31"/>
      <c r="E58" s="25"/>
    </row>
    <row r="59" spans="1:5" ht="12.75" customHeight="1" thickBot="1" x14ac:dyDescent="0.25">
      <c r="A59" s="7"/>
      <c r="B59" s="32" t="s">
        <v>92</v>
      </c>
      <c r="C59" s="58"/>
      <c r="D59" s="34">
        <v>613767</v>
      </c>
      <c r="E59" s="34">
        <v>220284</v>
      </c>
    </row>
    <row r="60" spans="1:5" ht="12.75" customHeight="1" x14ac:dyDescent="0.2">
      <c r="A60" s="7"/>
      <c r="B60" s="25"/>
      <c r="C60" s="29"/>
      <c r="D60" s="25"/>
      <c r="E60" s="59"/>
    </row>
    <row r="61" spans="1:5" ht="12.75" customHeight="1" x14ac:dyDescent="0.2">
      <c r="A61" s="7"/>
      <c r="B61" s="25" t="s">
        <v>91</v>
      </c>
      <c r="C61" s="57">
        <v>5</v>
      </c>
      <c r="D61" s="31"/>
      <c r="E61" s="31"/>
    </row>
    <row r="62" spans="1:5" ht="12.75" customHeight="1" thickBot="1" x14ac:dyDescent="0.25">
      <c r="A62" s="7"/>
      <c r="B62" s="60" t="s">
        <v>93</v>
      </c>
      <c r="C62" s="61"/>
      <c r="D62" s="62">
        <v>680532</v>
      </c>
      <c r="E62" s="62">
        <v>873913</v>
      </c>
    </row>
    <row r="63" spans="1:5" ht="12.75" customHeight="1" thickTop="1" x14ac:dyDescent="0.25">
      <c r="A63" s="7"/>
      <c r="B63" s="19"/>
      <c r="C63" s="17"/>
      <c r="D63" s="17"/>
      <c r="E63" s="17"/>
    </row>
    <row r="64" spans="1:5" s="15" customFormat="1" ht="5.25" customHeight="1" x14ac:dyDescent="0.3">
      <c r="A64" s="1"/>
      <c r="B64" s="16"/>
      <c r="C64" s="17"/>
      <c r="D64" s="36"/>
      <c r="E64" s="17"/>
    </row>
    <row r="65" spans="1:5" ht="12.75" customHeight="1" x14ac:dyDescent="0.25">
      <c r="A65" s="7"/>
      <c r="B65" s="63" t="s">
        <v>94</v>
      </c>
      <c r="C65" s="17"/>
      <c r="D65" s="17"/>
      <c r="E65" s="17"/>
    </row>
    <row r="66" spans="1:5" ht="12.75" customHeight="1" x14ac:dyDescent="0.25">
      <c r="A66" s="7"/>
      <c r="B66" s="64"/>
      <c r="C66" s="17"/>
      <c r="D66" s="17"/>
      <c r="E66" s="17"/>
    </row>
    <row r="67" spans="1:5" ht="12.75" customHeight="1" x14ac:dyDescent="0.25">
      <c r="A67" s="7"/>
      <c r="B67" s="64"/>
      <c r="C67" s="17"/>
      <c r="D67" s="17"/>
      <c r="E67" s="17"/>
    </row>
    <row r="68" spans="1:5" ht="12.75" customHeight="1" x14ac:dyDescent="0.25">
      <c r="A68" s="7"/>
      <c r="B68" s="64" t="s">
        <v>95</v>
      </c>
      <c r="C68" s="64" t="s">
        <v>95</v>
      </c>
      <c r="D68" s="17"/>
      <c r="E68" s="17"/>
    </row>
    <row r="69" spans="1:5" ht="12.75" customHeight="1" x14ac:dyDescent="0.25">
      <c r="A69" s="7"/>
      <c r="B69" s="63" t="s">
        <v>96</v>
      </c>
      <c r="C69" s="63" t="s">
        <v>97</v>
      </c>
      <c r="D69" s="17"/>
      <c r="E69" s="17"/>
    </row>
    <row r="70" spans="1:5" ht="23.25" customHeight="1" x14ac:dyDescent="0.25">
      <c r="A70" s="7"/>
      <c r="B70" s="63" t="s">
        <v>98</v>
      </c>
      <c r="C70" s="63" t="s">
        <v>99</v>
      </c>
      <c r="D70" s="17"/>
      <c r="E70" s="17"/>
    </row>
    <row r="71" spans="1:5" s="15" customFormat="1" ht="9" customHeight="1" x14ac:dyDescent="0.3">
      <c r="A71" s="1"/>
      <c r="B71" s="64"/>
      <c r="C71" s="17"/>
      <c r="D71" s="17"/>
      <c r="E71" s="17"/>
    </row>
    <row r="72" spans="1:5" ht="11.25" customHeight="1" x14ac:dyDescent="0.25">
      <c r="B72" s="63" t="s">
        <v>100</v>
      </c>
      <c r="C72" s="63"/>
      <c r="D72" s="17"/>
      <c r="E72" s="17"/>
    </row>
    <row r="73" spans="1:5" ht="11.25" customHeight="1" x14ac:dyDescent="0.25">
      <c r="B73" s="63" t="s">
        <v>101</v>
      </c>
      <c r="C73" s="63"/>
      <c r="D73" s="17"/>
      <c r="E73" s="17"/>
    </row>
  </sheetData>
  <mergeCells count="2">
    <mergeCell ref="D7:D10"/>
    <mergeCell ref="E7:E10"/>
  </mergeCells>
  <pageMargins left="0.39370078740157483" right="0.39370078740157483" top="0.39370078740157483" bottom="0.39370078740157483" header="0" footer="0"/>
  <pageSetup paperSize="9" scale="84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26"/>
  <sheetViews>
    <sheetView tabSelected="1" workbookViewId="0">
      <selection activeCell="B4" sqref="B4"/>
    </sheetView>
  </sheetViews>
  <sheetFormatPr defaultColWidth="10.6640625" defaultRowHeight="11.25" x14ac:dyDescent="0.2"/>
  <cols>
    <col min="1" max="1" width="4.33203125" customWidth="1"/>
    <col min="2" max="2" width="65.33203125" customWidth="1"/>
    <col min="3" max="5" width="28.5" customWidth="1"/>
    <col min="6" max="6" width="19.33203125" customWidth="1"/>
  </cols>
  <sheetData>
    <row r="1" spans="1:6" ht="18.75" customHeight="1" x14ac:dyDescent="0.2">
      <c r="B1" s="65" t="s">
        <v>0</v>
      </c>
    </row>
    <row r="2" spans="1:6" ht="11.25" customHeight="1" x14ac:dyDescent="0.2"/>
    <row r="3" spans="1:6" ht="70.5" customHeight="1" x14ac:dyDescent="0.2">
      <c r="B3" s="66" t="s">
        <v>117</v>
      </c>
    </row>
    <row r="4" spans="1:6" ht="11.25" customHeight="1" x14ac:dyDescent="0.2">
      <c r="B4" s="67" t="s">
        <v>1</v>
      </c>
    </row>
    <row r="5" spans="1:6" ht="12.75" customHeight="1" x14ac:dyDescent="0.2"/>
    <row r="6" spans="1:6" s="6" customFormat="1" ht="30.75" customHeight="1" x14ac:dyDescent="0.2">
      <c r="A6" s="4"/>
      <c r="B6" s="68" t="s">
        <v>2</v>
      </c>
      <c r="C6" s="68" t="s">
        <v>102</v>
      </c>
      <c r="D6" s="68" t="s">
        <v>26</v>
      </c>
      <c r="E6" s="68" t="s">
        <v>27</v>
      </c>
      <c r="F6" s="68" t="s">
        <v>28</v>
      </c>
    </row>
    <row r="7" spans="1:6" ht="12" customHeight="1" x14ac:dyDescent="0.2">
      <c r="B7" s="69" t="s">
        <v>103</v>
      </c>
      <c r="C7" s="70">
        <v>14872437</v>
      </c>
      <c r="D7" s="70">
        <v>-1267</v>
      </c>
      <c r="E7" s="70">
        <v>1977915</v>
      </c>
      <c r="F7" s="70">
        <v>16849085</v>
      </c>
    </row>
    <row r="8" spans="1:6" ht="23.25" customHeight="1" x14ac:dyDescent="0.2">
      <c r="B8" s="71" t="s">
        <v>104</v>
      </c>
      <c r="C8" s="68"/>
      <c r="D8" s="68"/>
      <c r="E8" s="68"/>
      <c r="F8" s="72"/>
    </row>
    <row r="9" spans="1:6" ht="12" customHeight="1" x14ac:dyDescent="0.2">
      <c r="B9" s="73" t="s">
        <v>105</v>
      </c>
      <c r="C9" s="68"/>
      <c r="D9" s="68"/>
      <c r="E9" s="68"/>
      <c r="F9" s="72"/>
    </row>
    <row r="10" spans="1:6" ht="12" customHeight="1" x14ac:dyDescent="0.2">
      <c r="B10" s="74" t="s">
        <v>106</v>
      </c>
      <c r="C10" s="72">
        <v>2000000</v>
      </c>
      <c r="D10" s="68"/>
      <c r="E10" s="68"/>
      <c r="F10" s="72">
        <v>2000000</v>
      </c>
    </row>
    <row r="11" spans="1:6" ht="12" customHeight="1" x14ac:dyDescent="0.2">
      <c r="B11" s="73" t="s">
        <v>107</v>
      </c>
      <c r="C11" s="72"/>
      <c r="D11" s="72"/>
      <c r="E11" s="72">
        <v>-1942885</v>
      </c>
      <c r="F11" s="72">
        <v>-1942885</v>
      </c>
    </row>
    <row r="12" spans="1:6" ht="12" customHeight="1" x14ac:dyDescent="0.2">
      <c r="B12" s="75" t="s">
        <v>108</v>
      </c>
      <c r="C12" s="68"/>
      <c r="D12" s="68"/>
      <c r="E12" s="72">
        <v>1908550</v>
      </c>
      <c r="F12" s="72">
        <v>1908550</v>
      </c>
    </row>
    <row r="13" spans="1:6" ht="12" customHeight="1" x14ac:dyDescent="0.2">
      <c r="B13" s="76" t="s">
        <v>109</v>
      </c>
      <c r="C13" s="70">
        <v>16872437</v>
      </c>
      <c r="D13" s="70">
        <v>-1267</v>
      </c>
      <c r="E13" s="70">
        <v>1943580</v>
      </c>
      <c r="F13" s="70">
        <v>18814750</v>
      </c>
    </row>
    <row r="14" spans="1:6" ht="23.25" customHeight="1" x14ac:dyDescent="0.2">
      <c r="B14" s="69" t="s">
        <v>110</v>
      </c>
      <c r="C14" s="70">
        <v>20173830</v>
      </c>
      <c r="D14" s="70">
        <v>-1267</v>
      </c>
      <c r="E14" s="70">
        <v>666757</v>
      </c>
      <c r="F14" s="70">
        <v>20839320</v>
      </c>
    </row>
    <row r="15" spans="1:6" ht="12" customHeight="1" x14ac:dyDescent="0.2">
      <c r="B15" s="77" t="s">
        <v>111</v>
      </c>
      <c r="C15" s="78"/>
      <c r="D15" s="78"/>
      <c r="E15" s="78"/>
      <c r="F15" s="78"/>
    </row>
    <row r="16" spans="1:6" ht="12" customHeight="1" x14ac:dyDescent="0.2">
      <c r="B16" s="75" t="s">
        <v>108</v>
      </c>
      <c r="C16" s="78"/>
      <c r="D16" s="78"/>
      <c r="E16" s="72">
        <v>3219741</v>
      </c>
      <c r="F16" s="72">
        <v>3219741</v>
      </c>
    </row>
    <row r="17" spans="2:6" ht="12" customHeight="1" x14ac:dyDescent="0.2">
      <c r="B17" s="79" t="s">
        <v>112</v>
      </c>
      <c r="C17" s="78"/>
      <c r="D17" s="78"/>
      <c r="E17" s="78"/>
      <c r="F17" s="78"/>
    </row>
    <row r="18" spans="2:6" ht="12" customHeight="1" x14ac:dyDescent="0.2">
      <c r="B18" s="74" t="s">
        <v>106</v>
      </c>
      <c r="C18" s="78"/>
      <c r="D18" s="72"/>
      <c r="E18" s="80"/>
      <c r="F18" s="80"/>
    </row>
    <row r="19" spans="2:6" ht="12" customHeight="1" x14ac:dyDescent="0.2">
      <c r="B19" s="73" t="s">
        <v>107</v>
      </c>
      <c r="C19" s="78"/>
      <c r="D19" s="78"/>
      <c r="E19" s="78">
        <v>-631728</v>
      </c>
      <c r="F19" s="78">
        <v>-631728</v>
      </c>
    </row>
    <row r="20" spans="2:6" ht="11.25" customHeight="1" x14ac:dyDescent="0.2">
      <c r="B20" s="76" t="s">
        <v>113</v>
      </c>
      <c r="C20" s="70">
        <v>20173830</v>
      </c>
      <c r="D20" s="70">
        <v>-1267</v>
      </c>
      <c r="E20" s="70">
        <f>SUM(E14:E19)</f>
        <v>3254770</v>
      </c>
      <c r="F20" s="70">
        <f>SUM(F14:F19)</f>
        <v>23427333</v>
      </c>
    </row>
    <row r="21" spans="2:6" ht="11.25" customHeight="1" x14ac:dyDescent="0.2"/>
    <row r="22" spans="2:6" ht="11.25" customHeight="1" x14ac:dyDescent="0.2">
      <c r="B22" t="s">
        <v>30</v>
      </c>
    </row>
    <row r="23" spans="2:6" ht="11.25" customHeight="1" x14ac:dyDescent="0.2"/>
    <row r="24" spans="2:6" ht="11.25" customHeight="1" x14ac:dyDescent="0.2">
      <c r="B24" t="s">
        <v>31</v>
      </c>
    </row>
    <row r="25" spans="2:6" ht="11.25" customHeight="1" x14ac:dyDescent="0.2"/>
    <row r="26" spans="2:6" ht="11.25" customHeight="1" x14ac:dyDescent="0.2">
      <c r="B26" t="s">
        <v>32</v>
      </c>
    </row>
  </sheetData>
  <pageMargins left="0.39370078740157483" right="0.39370078740157483" top="0.39370078740157483" bottom="0.39370078740157483" header="0" footer="0"/>
  <pageSetup paperSize="9" scale="6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ДвижениеДенСред F3</vt:lpstr>
      <vt:lpstr>ДвижениеКапитал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Лиза Жанпейсова</dc:creator>
  <cp:lastModifiedBy>Лиза Жанпейсова</cp:lastModifiedBy>
  <cp:lastPrinted>2021-11-13T14:52:33Z</cp:lastPrinted>
  <dcterms:created xsi:type="dcterms:W3CDTF">2021-11-04T02:00:19Z</dcterms:created>
  <dcterms:modified xsi:type="dcterms:W3CDTF">2021-11-24T09:57:15Z</dcterms:modified>
</cp:coreProperties>
</file>