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92" windowHeight="5664"/>
  </bookViews>
  <sheets>
    <sheet name="Бух.баланс" sheetId="1" r:id="rId1"/>
    <sheet name="о сов.доходе" sheetId="2" r:id="rId2"/>
    <sheet name="о движ.денег" sheetId="3" r:id="rId3"/>
    <sheet name="об изм.в капитале" sheetId="4" r:id="rId4"/>
  </sheets>
  <definedNames>
    <definedName name="_xlnm.Print_Area" localSheetId="0">Бух.баланс!$A$1:$Y$66</definedName>
    <definedName name="_xlnm.Print_Area" localSheetId="2">'о движ.денег'!$A$1:$Y$78</definedName>
    <definedName name="_xlnm.Print_Area" localSheetId="1">'о сов.доходе'!$A$1:$Y$44</definedName>
    <definedName name="_xlnm.Print_Area" localSheetId="3">'об изм.в капитале'!$A$1:$X$51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1" l="1"/>
  <c r="X53" i="1" l="1"/>
  <c r="W53" i="1"/>
  <c r="X47" i="1"/>
  <c r="W47" i="1"/>
  <c r="X40" i="1"/>
  <c r="W40" i="1"/>
  <c r="X26" i="1"/>
  <c r="W26" i="1"/>
  <c r="X18" i="1"/>
  <c r="W18" i="1"/>
  <c r="W39" i="1" l="1"/>
  <c r="W60" i="1" s="1"/>
  <c r="X38" i="1"/>
  <c r="W38" i="1"/>
  <c r="X39" i="1"/>
  <c r="X60" i="1" s="1"/>
  <c r="W44" i="4"/>
  <c r="U44" i="4"/>
  <c r="U43" i="4"/>
  <c r="W43" i="4" s="1"/>
  <c r="W42" i="4"/>
  <c r="T41" i="4"/>
  <c r="S41" i="4"/>
  <c r="R41" i="4"/>
  <c r="Q41" i="4"/>
  <c r="U40" i="4"/>
  <c r="U41" i="4" s="1"/>
  <c r="W39" i="4"/>
  <c r="W38" i="4"/>
  <c r="W37" i="4"/>
  <c r="W36" i="4"/>
  <c r="V35" i="4"/>
  <c r="V45" i="4" s="1"/>
  <c r="V20" i="4" s="1"/>
  <c r="V22" i="4" s="1"/>
  <c r="T35" i="4"/>
  <c r="S35" i="4"/>
  <c r="S45" i="4" s="1"/>
  <c r="R35" i="4"/>
  <c r="R45" i="4" s="1"/>
  <c r="R20" i="4" s="1"/>
  <c r="R22" i="4" s="1"/>
  <c r="Q35" i="4"/>
  <c r="Q45" i="4" s="1"/>
  <c r="Q20" i="4" s="1"/>
  <c r="W34" i="4"/>
  <c r="U34" i="4"/>
  <c r="U33" i="4"/>
  <c r="W33" i="4" s="1"/>
  <c r="W31" i="4"/>
  <c r="U31" i="4"/>
  <c r="U30" i="4"/>
  <c r="W30" i="4" s="1"/>
  <c r="W29" i="4"/>
  <c r="U29" i="4"/>
  <c r="T28" i="4"/>
  <c r="S28" i="4"/>
  <c r="R28" i="4"/>
  <c r="Q28" i="4"/>
  <c r="W27" i="4"/>
  <c r="U27" i="4"/>
  <c r="U26" i="4"/>
  <c r="W26" i="4" s="1"/>
  <c r="W25" i="4"/>
  <c r="U25" i="4"/>
  <c r="U24" i="4"/>
  <c r="W24" i="4" s="1"/>
  <c r="W23" i="4"/>
  <c r="U23" i="4"/>
  <c r="T22" i="4"/>
  <c r="T32" i="4" s="1"/>
  <c r="S22" i="4"/>
  <c r="S32" i="4" s="1"/>
  <c r="W21" i="4"/>
  <c r="U21" i="4"/>
  <c r="U28" i="4" l="1"/>
  <c r="W28" i="4" s="1"/>
  <c r="T45" i="4"/>
  <c r="Q22" i="4"/>
  <c r="U20" i="4"/>
  <c r="W20" i="4" s="1"/>
  <c r="U35" i="4"/>
  <c r="W40" i="4"/>
  <c r="W41" i="4" s="1"/>
  <c r="W35" i="4" l="1"/>
  <c r="W45" i="4" s="1"/>
  <c r="U45" i="4"/>
  <c r="U22" i="4"/>
  <c r="W22" i="4" s="1"/>
  <c r="Q32" i="4"/>
  <c r="U32" i="4" s="1"/>
  <c r="W32" i="4" s="1"/>
  <c r="W54" i="3"/>
  <c r="W63" i="3"/>
  <c r="W57" i="3"/>
  <c r="W46" i="3"/>
  <c r="W37" i="3"/>
  <c r="W26" i="3"/>
  <c r="W19" i="3"/>
  <c r="X63" i="3"/>
  <c r="X57" i="3"/>
  <c r="X46" i="3"/>
  <c r="X37" i="3"/>
  <c r="X55" i="3" s="1"/>
  <c r="X26" i="3"/>
  <c r="X19" i="3"/>
  <c r="X69" i="3" l="1"/>
  <c r="X35" i="3"/>
  <c r="X70" i="3" s="1"/>
  <c r="X72" i="3" s="1"/>
  <c r="W55" i="3"/>
  <c r="W35" i="3"/>
  <c r="W69" i="3"/>
  <c r="W70" i="3"/>
  <c r="W72" i="3" s="1"/>
  <c r="W28" i="2" l="1"/>
  <c r="W30" i="2" s="1"/>
  <c r="W32" i="2" s="1"/>
  <c r="W34" i="2" s="1"/>
  <c r="W20" i="2"/>
  <c r="W38" i="2" l="1"/>
  <c r="W35" i="2"/>
  <c r="X20" i="2" l="1"/>
  <c r="X28" i="2" s="1"/>
  <c r="X30" i="2" s="1"/>
  <c r="X32" i="2" s="1"/>
  <c r="X34" i="2" s="1"/>
  <c r="X38" i="2" l="1"/>
  <c r="X35" i="2"/>
</calcChain>
</file>

<file path=xl/sharedStrings.xml><?xml version="1.0" encoding="utf-8"?>
<sst xmlns="http://schemas.openxmlformats.org/spreadsheetml/2006/main" count="261" uniqueCount="160">
  <si>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</si>
  <si>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"БАСТ"</t>
  </si>
  <si>
    <t>Наименование</t>
  </si>
  <si>
    <t>Вид деятельности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</si>
  <si>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</si>
  <si>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</si>
  <si>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Республика Казахстан, г. Алматы, пр.Достык, дом № 134 6 этаж, 060440009840</t>
  </si>
  <si>
    <t>Отчет о финансовом положении (бухгалтерский баланс)</t>
  </si>
  <si>
    <t>по состоянию на 30 сентября 2016 года</t>
  </si>
  <si>
    <t>тыс. 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</si>
  <si>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</si>
  <si>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</si>
  <si>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</si>
  <si>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</si>
  <si>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</si>
  <si>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</si>
  <si>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Краткосрочные финансовые инвестиции</t>
  </si>
  <si>
    <t>-</t>
  </si>
  <si>
    <t xml:space="preserve">Краткосрочная дебиторская задолженность					</t>
  </si>
  <si>
    <t>Запасы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</si>
  <si>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</si>
  <si>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</si>
  <si>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</si>
  <si>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</si>
  <si>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</si>
  <si>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</si>
  <si>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</si>
  <si>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</si>
  <si>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</si>
  <si>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</si>
  <si>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</si>
  <si>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</si>
  <si>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</si>
  <si>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</si>
  <si>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</si>
  <si>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</si>
  <si>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</si>
  <si>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</si>
  <si>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</si>
  <si>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</si>
  <si>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</si>
  <si>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</si>
  <si>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</si>
  <si>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</si>
  <si>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</si>
  <si>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</si>
  <si>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</si>
  <si>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</si>
  <si>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</si>
  <si>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</si>
  <si>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капитал</t>
  </si>
  <si>
    <t>Неоплаченный капитал</t>
  </si>
  <si>
    <t>Выкупленные собственные долевые инструменты</t>
  </si>
  <si>
    <t>Эмиссионный доход</t>
  </si>
  <si>
    <t>Резервы</t>
  </si>
  <si>
    <t>Нераспределенная прибыль (непокрытый убыток)</t>
  </si>
  <si>
    <t>Руководитель</t>
  </si>
  <si>
    <t>Оспанов Р. В.</t>
  </si>
  <si>
    <t>(фамилия, имя, отчество)</t>
  </si>
  <si>
    <t>(подпись)</t>
  </si>
  <si>
    <t>Главный бухгалтер</t>
  </si>
  <si>
    <t>Едигеев А. Л.</t>
  </si>
  <si>
    <t>М П</t>
  </si>
  <si>
    <t>Отчет составлен в соответствии с требованиями к содержанию и раскрытию информации МСФО для предприятий МСБ</t>
  </si>
  <si>
    <t>ОТЧЕТ О СОВОКУПНОМ ДОХОДЕ</t>
  </si>
  <si>
    <t>3 квартал 2016 г.</t>
  </si>
  <si>
    <t>За отчетный период</t>
  </si>
  <si>
    <t>За предыдущий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</si>
  <si>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</si>
  <si>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</si>
  <si>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Доходы от финансирования</t>
  </si>
  <si>
    <t>Прочие доходы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</si>
  <si>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</si>
  <si>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</si>
  <si>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</si>
  <si>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расходы</t>
  </si>
  <si>
    <t>Доля прибыли/убытка организаций, учитываемых по методу долевого участия</t>
  </si>
  <si>
    <t>Прибыль (убыток) от прекращенной деятельности</t>
  </si>
  <si>
    <t>Расходы по корпоративному подоходному налогу</t>
  </si>
  <si>
    <t>Доля меньшинства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</si>
  <si>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</si>
  <si>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</si>
  <si>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</si>
  <si>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Общий совокупный доход</t>
  </si>
  <si>
    <t>ОТЧЕТ О ДВИЖЕНИИ ДЕНЕЖНЫХ СРЕДСТВ</t>
  </si>
  <si>
    <t>9 месяцев 2016 г.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</si>
  <si>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</si>
  <si>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</si>
  <si>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</si>
  <si>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</si>
  <si>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</si>
  <si>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</si>
  <si>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</si>
  <si>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</si>
  <si>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</si>
  <si>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</si>
  <si>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</si>
  <si>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</si>
  <si>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</si>
  <si>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</si>
  <si>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</si>
  <si>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</si>
  <si>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</si>
  <si>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</si>
  <si>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</si>
  <si>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</si>
  <si>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</si>
  <si>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</si>
  <si>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</si>
  <si>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</si>
  <si>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</si>
  <si>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</si>
  <si>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</si>
  <si>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</si>
  <si>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</si>
  <si>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</si>
  <si>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</si>
  <si>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</si>
  <si>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</si>
  <si>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</si>
  <si>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</si>
  <si>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</si>
  <si>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</si>
  <si>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</si>
  <si>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</si>
  <si>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</si>
  <si>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</si>
  <si>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</si>
  <si>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</si>
  <si>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Итого капитал</t>
  </si>
  <si>
    <t>Резервный капитал</t>
  </si>
  <si>
    <t>Нераспределенная прибыль</t>
  </si>
  <si>
    <t>Всего</t>
  </si>
  <si>
    <t>Сальдо на 1 января отчетного года</t>
  </si>
  <si>
    <t>Изменения в учетной политике</t>
  </si>
  <si>
    <t>Прибыль/убыток от переоценки активов</t>
  </si>
  <si>
    <t>Хеджирование денежных потоков</t>
  </si>
  <si>
    <t>Курсовые разницы от зарубежной деятельности</t>
  </si>
  <si>
    <t>Дивиденды</t>
  </si>
  <si>
    <t>Эмиссия акций</t>
  </si>
  <si>
    <t>Сальдо на 1 января предыдущего года</t>
  </si>
  <si>
    <t>Прибыль/убыток за период</t>
  </si>
  <si>
    <t>Всего прибыль/убыток за период</t>
  </si>
  <si>
    <t>Прибыль/убыток, признанная/ый непосредственно в самом капитале</t>
  </si>
  <si>
    <t>Пересчитанное сальдо</t>
  </si>
  <si>
    <t xml:space="preserve">Всего прибыль/убыток за период </t>
  </si>
  <si>
    <t>Прибыль/убыток,	признанная/ый непосредственно  в  самом  капитале</t>
  </si>
  <si>
    <t xml:space="preserve">Пересчитанное сальдо  </t>
  </si>
  <si>
    <t>Сальдо на 30 сентября предыдущего года</t>
  </si>
  <si>
    <t>Сальдо на 30 сентября отчетного года</t>
  </si>
  <si>
    <t>Итого:            Увеличение +/- уменьшение денежных средств</t>
  </si>
  <si>
    <t xml:space="preserve">3. Чистая сумма денежных средств от финансовой деятельности </t>
  </si>
  <si>
    <t>3. Чистая сумма денежных средств от инвестиционной деятельности</t>
  </si>
  <si>
    <t xml:space="preserve">3. Чистая сумма денежных средств от операционной деятельности </t>
  </si>
  <si>
    <t>БАЛАНС</t>
  </si>
  <si>
    <t>Валовая прибыль</t>
  </si>
  <si>
    <t xml:space="preserve">Прибыль (убыток) за  период  от  продолжаемой деятельности </t>
  </si>
  <si>
    <t xml:space="preserve">Прибыль (убыток) до налогообложения </t>
  </si>
  <si>
    <t>Чистая прибыль (убыток) за период до вычета доли меньшинства</t>
  </si>
  <si>
    <t>Итоговая прибыль (итоговый убыток)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</si>
</sst>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00"/>
    <numFmt numFmtId="165" formatCode="000"/>
    <numFmt numFmtId="166" formatCode="_-* #,##0.000\ _₽_-;\-* #,##0.000\ _₽_-;_-* &quot;-&quot;\ _₽_-;_-@_-"/>
  </numFmts>
  <fonts count="14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ill="1" applyAlignment="1">
      <alignment horizontal="left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0" fillId="0" borderId="0" xfId="0" applyFill="1"/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left" wrapText="1"/>
    </xf>
    <xf numFmtId="41" fontId="2" fillId="0" borderId="3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 wrapText="1"/>
    </xf>
    <xf numFmtId="166" fontId="2" fillId="0" borderId="3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7" fillId="0" borderId="3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41" fontId="11" fillId="0" borderId="3" xfId="0" applyNumberFormat="1" applyFont="1" applyFill="1" applyBorder="1" applyAlignment="1">
      <alignment horizontal="center" vertical="top" wrapText="1"/>
    </xf>
    <xf numFmtId="41" fontId="0" fillId="0" borderId="0" xfId="0" applyNumberFormat="1" applyFill="1" applyAlignment="1">
      <alignment horizontal="left"/>
    </xf>
    <xf numFmtId="41" fontId="7" fillId="0" borderId="17" xfId="0" applyNumberFormat="1" applyFont="1" applyFill="1" applyBorder="1" applyAlignment="1">
      <alignment horizontal="right" vertical="center"/>
    </xf>
    <xf numFmtId="41" fontId="7" fillId="0" borderId="2" xfId="0" applyNumberFormat="1" applyFont="1" applyFill="1" applyBorder="1" applyAlignment="1">
      <alignment horizontal="right" vertical="center"/>
    </xf>
    <xf numFmtId="41" fontId="7" fillId="0" borderId="3" xfId="0" applyNumberFormat="1" applyFont="1" applyFill="1" applyBorder="1" applyAlignment="1">
      <alignment horizontal="center" vertical="center"/>
    </xf>
    <xf numFmtId="41" fontId="7" fillId="0" borderId="16" xfId="0" applyNumberFormat="1" applyFont="1" applyFill="1" applyBorder="1" applyAlignment="1">
      <alignment horizontal="center" vertical="center"/>
    </xf>
    <xf numFmtId="41" fontId="6" fillId="0" borderId="17" xfId="0" applyNumberFormat="1" applyFont="1" applyFill="1" applyBorder="1" applyAlignment="1">
      <alignment horizontal="right"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center" vertical="center"/>
    </xf>
    <xf numFmtId="41" fontId="6" fillId="0" borderId="17" xfId="0" applyNumberFormat="1" applyFont="1" applyFill="1" applyBorder="1" applyAlignment="1">
      <alignment horizontal="right" vertical="center" wrapText="1"/>
    </xf>
    <xf numFmtId="41" fontId="6" fillId="0" borderId="2" xfId="0" applyNumberFormat="1" applyFont="1" applyFill="1" applyBorder="1" applyAlignment="1">
      <alignment horizontal="right" vertical="center" wrapText="1"/>
    </xf>
    <xf numFmtId="41" fontId="6" fillId="0" borderId="3" xfId="0" applyNumberFormat="1" applyFont="1" applyFill="1" applyBorder="1" applyAlignment="1">
      <alignment horizontal="center" vertical="center" wrapText="1"/>
    </xf>
    <xf numFmtId="41" fontId="7" fillId="0" borderId="19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center" vertical="center"/>
    </xf>
    <xf numFmtId="41" fontId="13" fillId="0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top"/>
    </xf>
    <xf numFmtId="0" fontId="8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center" indent="5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top" wrapText="1" indent="5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indent="5"/>
    </xf>
    <xf numFmtId="0" fontId="6" fillId="0" borderId="4" xfId="0" applyNumberFormat="1" applyFont="1" applyFill="1" applyBorder="1" applyAlignment="1">
      <alignment horizontal="left" vertical="center" wrapText="1" indent="5"/>
    </xf>
    <xf numFmtId="0" fontId="6" fillId="0" borderId="3" xfId="0" applyNumberFormat="1" applyFont="1" applyFill="1" applyBorder="1" applyAlignment="1">
      <alignment horizontal="left" vertical="top"/>
    </xf>
    <xf numFmtId="0" fontId="6" fillId="0" borderId="3" xfId="0" applyNumberFormat="1" applyFont="1" applyFill="1" applyBorder="1" applyAlignment="1">
      <alignment horizontal="left" vertical="top" wrapText="1" indent="5"/>
    </xf>
    <xf numFmtId="0" fontId="6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Alignment="1">
      <alignment horizontal="center" vertical="center"/>
    </xf>
    <xf numFmtId="0" fontId="7" fillId="0" borderId="4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left" vertical="top" wrapText="1"/>
    </xf>
    <xf numFmtId="165" fontId="6" fillId="0" borderId="3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13" xfId="0" applyNumberFormat="1" applyFont="1" applyFill="1" applyBorder="1" applyAlignment="1">
      <alignment horizontal="center" vertical="top"/>
    </xf>
    <xf numFmtId="0" fontId="6" fillId="0" borderId="12" xfId="0" applyNumberFormat="1" applyFont="1" applyFill="1" applyBorder="1" applyAlignment="1">
      <alignment horizontal="center" vertical="top"/>
    </xf>
    <xf numFmtId="0" fontId="6" fillId="0" borderId="9" xfId="0" applyNumberFormat="1" applyFont="1" applyFill="1" applyBorder="1" applyAlignment="1">
      <alignment horizontal="center" vertical="top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left" vertical="center" wrapText="1"/>
    </xf>
    <xf numFmtId="1" fontId="7" fillId="0" borderId="1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tabSelected="1" workbookViewId="0">
      <selection activeCell="X61" sqref="X61"/>
    </sheetView>
  </sheetViews>
  <sheetFormatPr defaultRowHeight="14.4" x14ac:dyDescent="0.3"/>
  <cols>
    <col min="1" max="2" width="2.44140625" style="2" customWidth="1"/>
    <col min="3" max="3" width="2.5546875" style="2" customWidth="1"/>
    <col min="4" max="14" width="2.44140625" style="2" customWidth="1"/>
    <col min="15" max="15" width="2.5546875" style="2" customWidth="1"/>
    <col min="16" max="17" width="2.44140625" style="2" customWidth="1"/>
    <col min="18" max="19" width="2.6640625" style="2" customWidth="1"/>
    <col min="20" max="20" width="3.5546875" style="2" customWidth="1"/>
    <col min="21" max="21" width="6.109375" style="2" customWidth="1"/>
    <col min="22" max="22" width="7.6640625" style="2" customWidth="1"/>
    <col min="23" max="23" width="17.44140625" style="2" customWidth="1"/>
    <col min="24" max="24" width="17.33203125" style="2" customWidth="1"/>
    <col min="25" max="25" width="1.5546875" style="4" customWidth="1"/>
    <col min="26" max="26" width="14.6640625" style="4" customWidth="1"/>
    <col min="27" max="256" width="9.109375" style="4" customWidth="1"/>
    <col min="257" max="258" width="2.44140625" style="4" customWidth="1"/>
    <col min="259" max="259" width="2.5546875" style="4" customWidth="1"/>
    <col min="260" max="270" width="2.44140625" style="4" customWidth="1"/>
    <col min="271" max="271" width="2.5546875" style="4" customWidth="1"/>
    <col min="272" max="273" width="2.44140625" style="4" customWidth="1"/>
    <col min="274" max="275" width="2.6640625" style="4" customWidth="1"/>
    <col min="276" max="276" width="3.5546875" style="4" customWidth="1"/>
    <col min="277" max="277" width="6.109375" style="4" customWidth="1"/>
    <col min="278" max="278" width="7.6640625" style="4" customWidth="1"/>
    <col min="279" max="279" width="17.44140625" style="4" customWidth="1"/>
    <col min="280" max="280" width="17.33203125" style="4" customWidth="1"/>
    <col min="281" max="512" width="9.109375" style="4" customWidth="1"/>
    <col min="513" max="514" width="2.44140625" style="4" customWidth="1"/>
    <col min="515" max="515" width="2.5546875" style="4" customWidth="1"/>
    <col min="516" max="526" width="2.44140625" style="4" customWidth="1"/>
    <col min="527" max="527" width="2.5546875" style="4" customWidth="1"/>
    <col min="528" max="529" width="2.44140625" style="4" customWidth="1"/>
    <col min="530" max="531" width="2.6640625" style="4" customWidth="1"/>
    <col min="532" max="532" width="3.5546875" style="4" customWidth="1"/>
    <col min="533" max="533" width="6.109375" style="4" customWidth="1"/>
    <col min="534" max="534" width="7.6640625" style="4" customWidth="1"/>
    <col min="535" max="535" width="17.44140625" style="4" customWidth="1"/>
    <col min="536" max="536" width="17.33203125" style="4" customWidth="1"/>
    <col min="537" max="768" width="9.109375" style="4" customWidth="1"/>
    <col min="769" max="770" width="2.44140625" style="4" customWidth="1"/>
    <col min="771" max="771" width="2.5546875" style="4" customWidth="1"/>
    <col min="772" max="782" width="2.44140625" style="4" customWidth="1"/>
    <col min="783" max="783" width="2.5546875" style="4" customWidth="1"/>
    <col min="784" max="785" width="2.44140625" style="4" customWidth="1"/>
    <col min="786" max="787" width="2.6640625" style="4" customWidth="1"/>
    <col min="788" max="788" width="3.5546875" style="4" customWidth="1"/>
    <col min="789" max="789" width="6.109375" style="4" customWidth="1"/>
    <col min="790" max="790" width="7.6640625" style="4" customWidth="1"/>
    <col min="791" max="791" width="17.44140625" style="4" customWidth="1"/>
    <col min="792" max="792" width="17.33203125" style="4" customWidth="1"/>
    <col min="793" max="1024" width="9.109375" style="4" customWidth="1"/>
    <col min="1025" max="1026" width="2.44140625" style="4" customWidth="1"/>
    <col min="1027" max="1027" width="2.5546875" style="4" customWidth="1"/>
    <col min="1028" max="1038" width="2.44140625" style="4" customWidth="1"/>
    <col min="1039" max="1039" width="2.5546875" style="4" customWidth="1"/>
    <col min="1040" max="1041" width="2.44140625" style="4" customWidth="1"/>
    <col min="1042" max="1043" width="2.6640625" style="4" customWidth="1"/>
    <col min="1044" max="1044" width="3.5546875" style="4" customWidth="1"/>
    <col min="1045" max="1045" width="6.109375" style="4" customWidth="1"/>
    <col min="1046" max="1046" width="7.6640625" style="4" customWidth="1"/>
    <col min="1047" max="1047" width="17.44140625" style="4" customWidth="1"/>
    <col min="1048" max="1048" width="17.33203125" style="4" customWidth="1"/>
    <col min="1049" max="1280" width="9.109375" style="4" customWidth="1"/>
    <col min="1281" max="1282" width="2.44140625" style="4" customWidth="1"/>
    <col min="1283" max="1283" width="2.5546875" style="4" customWidth="1"/>
    <col min="1284" max="1294" width="2.44140625" style="4" customWidth="1"/>
    <col min="1295" max="1295" width="2.5546875" style="4" customWidth="1"/>
    <col min="1296" max="1297" width="2.44140625" style="4" customWidth="1"/>
    <col min="1298" max="1299" width="2.6640625" style="4" customWidth="1"/>
    <col min="1300" max="1300" width="3.5546875" style="4" customWidth="1"/>
    <col min="1301" max="1301" width="6.109375" style="4" customWidth="1"/>
    <col min="1302" max="1302" width="7.6640625" style="4" customWidth="1"/>
    <col min="1303" max="1303" width="17.44140625" style="4" customWidth="1"/>
    <col min="1304" max="1304" width="17.33203125" style="4" customWidth="1"/>
    <col min="1305" max="1536" width="9.109375" style="4" customWidth="1"/>
    <col min="1537" max="1538" width="2.44140625" style="4" customWidth="1"/>
    <col min="1539" max="1539" width="2.5546875" style="4" customWidth="1"/>
    <col min="1540" max="1550" width="2.44140625" style="4" customWidth="1"/>
    <col min="1551" max="1551" width="2.5546875" style="4" customWidth="1"/>
    <col min="1552" max="1553" width="2.44140625" style="4" customWidth="1"/>
    <col min="1554" max="1555" width="2.6640625" style="4" customWidth="1"/>
    <col min="1556" max="1556" width="3.5546875" style="4" customWidth="1"/>
    <col min="1557" max="1557" width="6.109375" style="4" customWidth="1"/>
    <col min="1558" max="1558" width="7.6640625" style="4" customWidth="1"/>
    <col min="1559" max="1559" width="17.44140625" style="4" customWidth="1"/>
    <col min="1560" max="1560" width="17.33203125" style="4" customWidth="1"/>
    <col min="1561" max="1792" width="9.109375" style="4" customWidth="1"/>
    <col min="1793" max="1794" width="2.44140625" style="4" customWidth="1"/>
    <col min="1795" max="1795" width="2.5546875" style="4" customWidth="1"/>
    <col min="1796" max="1806" width="2.44140625" style="4" customWidth="1"/>
    <col min="1807" max="1807" width="2.5546875" style="4" customWidth="1"/>
    <col min="1808" max="1809" width="2.44140625" style="4" customWidth="1"/>
    <col min="1810" max="1811" width="2.6640625" style="4" customWidth="1"/>
    <col min="1812" max="1812" width="3.5546875" style="4" customWidth="1"/>
    <col min="1813" max="1813" width="6.109375" style="4" customWidth="1"/>
    <col min="1814" max="1814" width="7.6640625" style="4" customWidth="1"/>
    <col min="1815" max="1815" width="17.44140625" style="4" customWidth="1"/>
    <col min="1816" max="1816" width="17.33203125" style="4" customWidth="1"/>
    <col min="1817" max="2048" width="9.109375" style="4" customWidth="1"/>
    <col min="2049" max="2050" width="2.44140625" style="4" customWidth="1"/>
    <col min="2051" max="2051" width="2.5546875" style="4" customWidth="1"/>
    <col min="2052" max="2062" width="2.44140625" style="4" customWidth="1"/>
    <col min="2063" max="2063" width="2.5546875" style="4" customWidth="1"/>
    <col min="2064" max="2065" width="2.44140625" style="4" customWidth="1"/>
    <col min="2066" max="2067" width="2.6640625" style="4" customWidth="1"/>
    <col min="2068" max="2068" width="3.5546875" style="4" customWidth="1"/>
    <col min="2069" max="2069" width="6.109375" style="4" customWidth="1"/>
    <col min="2070" max="2070" width="7.6640625" style="4" customWidth="1"/>
    <col min="2071" max="2071" width="17.44140625" style="4" customWidth="1"/>
    <col min="2072" max="2072" width="17.33203125" style="4" customWidth="1"/>
    <col min="2073" max="2304" width="9.109375" style="4" customWidth="1"/>
    <col min="2305" max="2306" width="2.44140625" style="4" customWidth="1"/>
    <col min="2307" max="2307" width="2.5546875" style="4" customWidth="1"/>
    <col min="2308" max="2318" width="2.44140625" style="4" customWidth="1"/>
    <col min="2319" max="2319" width="2.5546875" style="4" customWidth="1"/>
    <col min="2320" max="2321" width="2.44140625" style="4" customWidth="1"/>
    <col min="2322" max="2323" width="2.6640625" style="4" customWidth="1"/>
    <col min="2324" max="2324" width="3.5546875" style="4" customWidth="1"/>
    <col min="2325" max="2325" width="6.109375" style="4" customWidth="1"/>
    <col min="2326" max="2326" width="7.6640625" style="4" customWidth="1"/>
    <col min="2327" max="2327" width="17.44140625" style="4" customWidth="1"/>
    <col min="2328" max="2328" width="17.33203125" style="4" customWidth="1"/>
    <col min="2329" max="2560" width="9.109375" style="4" customWidth="1"/>
    <col min="2561" max="2562" width="2.44140625" style="4" customWidth="1"/>
    <col min="2563" max="2563" width="2.5546875" style="4" customWidth="1"/>
    <col min="2564" max="2574" width="2.44140625" style="4" customWidth="1"/>
    <col min="2575" max="2575" width="2.5546875" style="4" customWidth="1"/>
    <col min="2576" max="2577" width="2.44140625" style="4" customWidth="1"/>
    <col min="2578" max="2579" width="2.6640625" style="4" customWidth="1"/>
    <col min="2580" max="2580" width="3.5546875" style="4" customWidth="1"/>
    <col min="2581" max="2581" width="6.109375" style="4" customWidth="1"/>
    <col min="2582" max="2582" width="7.6640625" style="4" customWidth="1"/>
    <col min="2583" max="2583" width="17.44140625" style="4" customWidth="1"/>
    <col min="2584" max="2584" width="17.33203125" style="4" customWidth="1"/>
    <col min="2585" max="2816" width="9.109375" style="4" customWidth="1"/>
    <col min="2817" max="2818" width="2.44140625" style="4" customWidth="1"/>
    <col min="2819" max="2819" width="2.5546875" style="4" customWidth="1"/>
    <col min="2820" max="2830" width="2.44140625" style="4" customWidth="1"/>
    <col min="2831" max="2831" width="2.5546875" style="4" customWidth="1"/>
    <col min="2832" max="2833" width="2.44140625" style="4" customWidth="1"/>
    <col min="2834" max="2835" width="2.6640625" style="4" customWidth="1"/>
    <col min="2836" max="2836" width="3.5546875" style="4" customWidth="1"/>
    <col min="2837" max="2837" width="6.109375" style="4" customWidth="1"/>
    <col min="2838" max="2838" width="7.6640625" style="4" customWidth="1"/>
    <col min="2839" max="2839" width="17.44140625" style="4" customWidth="1"/>
    <col min="2840" max="2840" width="17.33203125" style="4" customWidth="1"/>
    <col min="2841" max="3072" width="9.109375" style="4" customWidth="1"/>
    <col min="3073" max="3074" width="2.44140625" style="4" customWidth="1"/>
    <col min="3075" max="3075" width="2.5546875" style="4" customWidth="1"/>
    <col min="3076" max="3086" width="2.44140625" style="4" customWidth="1"/>
    <col min="3087" max="3087" width="2.5546875" style="4" customWidth="1"/>
    <col min="3088" max="3089" width="2.44140625" style="4" customWidth="1"/>
    <col min="3090" max="3091" width="2.6640625" style="4" customWidth="1"/>
    <col min="3092" max="3092" width="3.5546875" style="4" customWidth="1"/>
    <col min="3093" max="3093" width="6.109375" style="4" customWidth="1"/>
    <col min="3094" max="3094" width="7.6640625" style="4" customWidth="1"/>
    <col min="3095" max="3095" width="17.44140625" style="4" customWidth="1"/>
    <col min="3096" max="3096" width="17.33203125" style="4" customWidth="1"/>
    <col min="3097" max="3328" width="9.109375" style="4" customWidth="1"/>
    <col min="3329" max="3330" width="2.44140625" style="4" customWidth="1"/>
    <col min="3331" max="3331" width="2.5546875" style="4" customWidth="1"/>
    <col min="3332" max="3342" width="2.44140625" style="4" customWidth="1"/>
    <col min="3343" max="3343" width="2.5546875" style="4" customWidth="1"/>
    <col min="3344" max="3345" width="2.44140625" style="4" customWidth="1"/>
    <col min="3346" max="3347" width="2.6640625" style="4" customWidth="1"/>
    <col min="3348" max="3348" width="3.5546875" style="4" customWidth="1"/>
    <col min="3349" max="3349" width="6.109375" style="4" customWidth="1"/>
    <col min="3350" max="3350" width="7.6640625" style="4" customWidth="1"/>
    <col min="3351" max="3351" width="17.44140625" style="4" customWidth="1"/>
    <col min="3352" max="3352" width="17.33203125" style="4" customWidth="1"/>
    <col min="3353" max="3584" width="9.109375" style="4" customWidth="1"/>
    <col min="3585" max="3586" width="2.44140625" style="4" customWidth="1"/>
    <col min="3587" max="3587" width="2.5546875" style="4" customWidth="1"/>
    <col min="3588" max="3598" width="2.44140625" style="4" customWidth="1"/>
    <col min="3599" max="3599" width="2.5546875" style="4" customWidth="1"/>
    <col min="3600" max="3601" width="2.44140625" style="4" customWidth="1"/>
    <col min="3602" max="3603" width="2.6640625" style="4" customWidth="1"/>
    <col min="3604" max="3604" width="3.5546875" style="4" customWidth="1"/>
    <col min="3605" max="3605" width="6.109375" style="4" customWidth="1"/>
    <col min="3606" max="3606" width="7.6640625" style="4" customWidth="1"/>
    <col min="3607" max="3607" width="17.44140625" style="4" customWidth="1"/>
    <col min="3608" max="3608" width="17.33203125" style="4" customWidth="1"/>
    <col min="3609" max="3840" width="9.109375" style="4" customWidth="1"/>
    <col min="3841" max="3842" width="2.44140625" style="4" customWidth="1"/>
    <col min="3843" max="3843" width="2.5546875" style="4" customWidth="1"/>
    <col min="3844" max="3854" width="2.44140625" style="4" customWidth="1"/>
    <col min="3855" max="3855" width="2.5546875" style="4" customWidth="1"/>
    <col min="3856" max="3857" width="2.44140625" style="4" customWidth="1"/>
    <col min="3858" max="3859" width="2.6640625" style="4" customWidth="1"/>
    <col min="3860" max="3860" width="3.5546875" style="4" customWidth="1"/>
    <col min="3861" max="3861" width="6.109375" style="4" customWidth="1"/>
    <col min="3862" max="3862" width="7.6640625" style="4" customWidth="1"/>
    <col min="3863" max="3863" width="17.44140625" style="4" customWidth="1"/>
    <col min="3864" max="3864" width="17.33203125" style="4" customWidth="1"/>
    <col min="3865" max="4096" width="9.109375" style="4" customWidth="1"/>
    <col min="4097" max="4098" width="2.44140625" style="4" customWidth="1"/>
    <col min="4099" max="4099" width="2.5546875" style="4" customWidth="1"/>
    <col min="4100" max="4110" width="2.44140625" style="4" customWidth="1"/>
    <col min="4111" max="4111" width="2.5546875" style="4" customWidth="1"/>
    <col min="4112" max="4113" width="2.44140625" style="4" customWidth="1"/>
    <col min="4114" max="4115" width="2.6640625" style="4" customWidth="1"/>
    <col min="4116" max="4116" width="3.5546875" style="4" customWidth="1"/>
    <col min="4117" max="4117" width="6.109375" style="4" customWidth="1"/>
    <col min="4118" max="4118" width="7.6640625" style="4" customWidth="1"/>
    <col min="4119" max="4119" width="17.44140625" style="4" customWidth="1"/>
    <col min="4120" max="4120" width="17.33203125" style="4" customWidth="1"/>
    <col min="4121" max="4352" width="9.109375" style="4" customWidth="1"/>
    <col min="4353" max="4354" width="2.44140625" style="4" customWidth="1"/>
    <col min="4355" max="4355" width="2.5546875" style="4" customWidth="1"/>
    <col min="4356" max="4366" width="2.44140625" style="4" customWidth="1"/>
    <col min="4367" max="4367" width="2.5546875" style="4" customWidth="1"/>
    <col min="4368" max="4369" width="2.44140625" style="4" customWidth="1"/>
    <col min="4370" max="4371" width="2.6640625" style="4" customWidth="1"/>
    <col min="4372" max="4372" width="3.5546875" style="4" customWidth="1"/>
    <col min="4373" max="4373" width="6.109375" style="4" customWidth="1"/>
    <col min="4374" max="4374" width="7.6640625" style="4" customWidth="1"/>
    <col min="4375" max="4375" width="17.44140625" style="4" customWidth="1"/>
    <col min="4376" max="4376" width="17.33203125" style="4" customWidth="1"/>
    <col min="4377" max="4608" width="9.109375" style="4" customWidth="1"/>
    <col min="4609" max="4610" width="2.44140625" style="4" customWidth="1"/>
    <col min="4611" max="4611" width="2.5546875" style="4" customWidth="1"/>
    <col min="4612" max="4622" width="2.44140625" style="4" customWidth="1"/>
    <col min="4623" max="4623" width="2.5546875" style="4" customWidth="1"/>
    <col min="4624" max="4625" width="2.44140625" style="4" customWidth="1"/>
    <col min="4626" max="4627" width="2.6640625" style="4" customWidth="1"/>
    <col min="4628" max="4628" width="3.5546875" style="4" customWidth="1"/>
    <col min="4629" max="4629" width="6.109375" style="4" customWidth="1"/>
    <col min="4630" max="4630" width="7.6640625" style="4" customWidth="1"/>
    <col min="4631" max="4631" width="17.44140625" style="4" customWidth="1"/>
    <col min="4632" max="4632" width="17.33203125" style="4" customWidth="1"/>
    <col min="4633" max="4864" width="9.109375" style="4" customWidth="1"/>
    <col min="4865" max="4866" width="2.44140625" style="4" customWidth="1"/>
    <col min="4867" max="4867" width="2.5546875" style="4" customWidth="1"/>
    <col min="4868" max="4878" width="2.44140625" style="4" customWidth="1"/>
    <col min="4879" max="4879" width="2.5546875" style="4" customWidth="1"/>
    <col min="4880" max="4881" width="2.44140625" style="4" customWidth="1"/>
    <col min="4882" max="4883" width="2.6640625" style="4" customWidth="1"/>
    <col min="4884" max="4884" width="3.5546875" style="4" customWidth="1"/>
    <col min="4885" max="4885" width="6.109375" style="4" customWidth="1"/>
    <col min="4886" max="4886" width="7.6640625" style="4" customWidth="1"/>
    <col min="4887" max="4887" width="17.44140625" style="4" customWidth="1"/>
    <col min="4888" max="4888" width="17.33203125" style="4" customWidth="1"/>
    <col min="4889" max="5120" width="9.109375" style="4" customWidth="1"/>
    <col min="5121" max="5122" width="2.44140625" style="4" customWidth="1"/>
    <col min="5123" max="5123" width="2.5546875" style="4" customWidth="1"/>
    <col min="5124" max="5134" width="2.44140625" style="4" customWidth="1"/>
    <col min="5135" max="5135" width="2.5546875" style="4" customWidth="1"/>
    <col min="5136" max="5137" width="2.44140625" style="4" customWidth="1"/>
    <col min="5138" max="5139" width="2.6640625" style="4" customWidth="1"/>
    <col min="5140" max="5140" width="3.5546875" style="4" customWidth="1"/>
    <col min="5141" max="5141" width="6.109375" style="4" customWidth="1"/>
    <col min="5142" max="5142" width="7.6640625" style="4" customWidth="1"/>
    <col min="5143" max="5143" width="17.44140625" style="4" customWidth="1"/>
    <col min="5144" max="5144" width="17.33203125" style="4" customWidth="1"/>
    <col min="5145" max="5376" width="9.109375" style="4" customWidth="1"/>
    <col min="5377" max="5378" width="2.44140625" style="4" customWidth="1"/>
    <col min="5379" max="5379" width="2.5546875" style="4" customWidth="1"/>
    <col min="5380" max="5390" width="2.44140625" style="4" customWidth="1"/>
    <col min="5391" max="5391" width="2.5546875" style="4" customWidth="1"/>
    <col min="5392" max="5393" width="2.44140625" style="4" customWidth="1"/>
    <col min="5394" max="5395" width="2.6640625" style="4" customWidth="1"/>
    <col min="5396" max="5396" width="3.5546875" style="4" customWidth="1"/>
    <col min="5397" max="5397" width="6.109375" style="4" customWidth="1"/>
    <col min="5398" max="5398" width="7.6640625" style="4" customWidth="1"/>
    <col min="5399" max="5399" width="17.44140625" style="4" customWidth="1"/>
    <col min="5400" max="5400" width="17.33203125" style="4" customWidth="1"/>
    <col min="5401" max="5632" width="9.109375" style="4" customWidth="1"/>
    <col min="5633" max="5634" width="2.44140625" style="4" customWidth="1"/>
    <col min="5635" max="5635" width="2.5546875" style="4" customWidth="1"/>
    <col min="5636" max="5646" width="2.44140625" style="4" customWidth="1"/>
    <col min="5647" max="5647" width="2.5546875" style="4" customWidth="1"/>
    <col min="5648" max="5649" width="2.44140625" style="4" customWidth="1"/>
    <col min="5650" max="5651" width="2.6640625" style="4" customWidth="1"/>
    <col min="5652" max="5652" width="3.5546875" style="4" customWidth="1"/>
    <col min="5653" max="5653" width="6.109375" style="4" customWidth="1"/>
    <col min="5654" max="5654" width="7.6640625" style="4" customWidth="1"/>
    <col min="5655" max="5655" width="17.44140625" style="4" customWidth="1"/>
    <col min="5656" max="5656" width="17.33203125" style="4" customWidth="1"/>
    <col min="5657" max="5888" width="9.109375" style="4" customWidth="1"/>
    <col min="5889" max="5890" width="2.44140625" style="4" customWidth="1"/>
    <col min="5891" max="5891" width="2.5546875" style="4" customWidth="1"/>
    <col min="5892" max="5902" width="2.44140625" style="4" customWidth="1"/>
    <col min="5903" max="5903" width="2.5546875" style="4" customWidth="1"/>
    <col min="5904" max="5905" width="2.44140625" style="4" customWidth="1"/>
    <col min="5906" max="5907" width="2.6640625" style="4" customWidth="1"/>
    <col min="5908" max="5908" width="3.5546875" style="4" customWidth="1"/>
    <col min="5909" max="5909" width="6.109375" style="4" customWidth="1"/>
    <col min="5910" max="5910" width="7.6640625" style="4" customWidth="1"/>
    <col min="5911" max="5911" width="17.44140625" style="4" customWidth="1"/>
    <col min="5912" max="5912" width="17.33203125" style="4" customWidth="1"/>
    <col min="5913" max="6144" width="9.109375" style="4" customWidth="1"/>
    <col min="6145" max="6146" width="2.44140625" style="4" customWidth="1"/>
    <col min="6147" max="6147" width="2.5546875" style="4" customWidth="1"/>
    <col min="6148" max="6158" width="2.44140625" style="4" customWidth="1"/>
    <col min="6159" max="6159" width="2.5546875" style="4" customWidth="1"/>
    <col min="6160" max="6161" width="2.44140625" style="4" customWidth="1"/>
    <col min="6162" max="6163" width="2.6640625" style="4" customWidth="1"/>
    <col min="6164" max="6164" width="3.5546875" style="4" customWidth="1"/>
    <col min="6165" max="6165" width="6.109375" style="4" customWidth="1"/>
    <col min="6166" max="6166" width="7.6640625" style="4" customWidth="1"/>
    <col min="6167" max="6167" width="17.44140625" style="4" customWidth="1"/>
    <col min="6168" max="6168" width="17.33203125" style="4" customWidth="1"/>
    <col min="6169" max="6400" width="9.109375" style="4" customWidth="1"/>
    <col min="6401" max="6402" width="2.44140625" style="4" customWidth="1"/>
    <col min="6403" max="6403" width="2.5546875" style="4" customWidth="1"/>
    <col min="6404" max="6414" width="2.44140625" style="4" customWidth="1"/>
    <col min="6415" max="6415" width="2.5546875" style="4" customWidth="1"/>
    <col min="6416" max="6417" width="2.44140625" style="4" customWidth="1"/>
    <col min="6418" max="6419" width="2.6640625" style="4" customWidth="1"/>
    <col min="6420" max="6420" width="3.5546875" style="4" customWidth="1"/>
    <col min="6421" max="6421" width="6.109375" style="4" customWidth="1"/>
    <col min="6422" max="6422" width="7.6640625" style="4" customWidth="1"/>
    <col min="6423" max="6423" width="17.44140625" style="4" customWidth="1"/>
    <col min="6424" max="6424" width="17.33203125" style="4" customWidth="1"/>
    <col min="6425" max="6656" width="9.109375" style="4" customWidth="1"/>
    <col min="6657" max="6658" width="2.44140625" style="4" customWidth="1"/>
    <col min="6659" max="6659" width="2.5546875" style="4" customWidth="1"/>
    <col min="6660" max="6670" width="2.44140625" style="4" customWidth="1"/>
    <col min="6671" max="6671" width="2.5546875" style="4" customWidth="1"/>
    <col min="6672" max="6673" width="2.44140625" style="4" customWidth="1"/>
    <col min="6674" max="6675" width="2.6640625" style="4" customWidth="1"/>
    <col min="6676" max="6676" width="3.5546875" style="4" customWidth="1"/>
    <col min="6677" max="6677" width="6.109375" style="4" customWidth="1"/>
    <col min="6678" max="6678" width="7.6640625" style="4" customWidth="1"/>
    <col min="6679" max="6679" width="17.44140625" style="4" customWidth="1"/>
    <col min="6680" max="6680" width="17.33203125" style="4" customWidth="1"/>
    <col min="6681" max="6912" width="9.109375" style="4" customWidth="1"/>
    <col min="6913" max="6914" width="2.44140625" style="4" customWidth="1"/>
    <col min="6915" max="6915" width="2.5546875" style="4" customWidth="1"/>
    <col min="6916" max="6926" width="2.44140625" style="4" customWidth="1"/>
    <col min="6927" max="6927" width="2.5546875" style="4" customWidth="1"/>
    <col min="6928" max="6929" width="2.44140625" style="4" customWidth="1"/>
    <col min="6930" max="6931" width="2.6640625" style="4" customWidth="1"/>
    <col min="6932" max="6932" width="3.5546875" style="4" customWidth="1"/>
    <col min="6933" max="6933" width="6.109375" style="4" customWidth="1"/>
    <col min="6934" max="6934" width="7.6640625" style="4" customWidth="1"/>
    <col min="6935" max="6935" width="17.44140625" style="4" customWidth="1"/>
    <col min="6936" max="6936" width="17.33203125" style="4" customWidth="1"/>
    <col min="6937" max="7168" width="9.109375" style="4" customWidth="1"/>
    <col min="7169" max="7170" width="2.44140625" style="4" customWidth="1"/>
    <col min="7171" max="7171" width="2.5546875" style="4" customWidth="1"/>
    <col min="7172" max="7182" width="2.44140625" style="4" customWidth="1"/>
    <col min="7183" max="7183" width="2.5546875" style="4" customWidth="1"/>
    <col min="7184" max="7185" width="2.44140625" style="4" customWidth="1"/>
    <col min="7186" max="7187" width="2.6640625" style="4" customWidth="1"/>
    <col min="7188" max="7188" width="3.5546875" style="4" customWidth="1"/>
    <col min="7189" max="7189" width="6.109375" style="4" customWidth="1"/>
    <col min="7190" max="7190" width="7.6640625" style="4" customWidth="1"/>
    <col min="7191" max="7191" width="17.44140625" style="4" customWidth="1"/>
    <col min="7192" max="7192" width="17.33203125" style="4" customWidth="1"/>
    <col min="7193" max="7424" width="9.109375" style="4" customWidth="1"/>
    <col min="7425" max="7426" width="2.44140625" style="4" customWidth="1"/>
    <col min="7427" max="7427" width="2.5546875" style="4" customWidth="1"/>
    <col min="7428" max="7438" width="2.44140625" style="4" customWidth="1"/>
    <col min="7439" max="7439" width="2.5546875" style="4" customWidth="1"/>
    <col min="7440" max="7441" width="2.44140625" style="4" customWidth="1"/>
    <col min="7442" max="7443" width="2.6640625" style="4" customWidth="1"/>
    <col min="7444" max="7444" width="3.5546875" style="4" customWidth="1"/>
    <col min="7445" max="7445" width="6.109375" style="4" customWidth="1"/>
    <col min="7446" max="7446" width="7.6640625" style="4" customWidth="1"/>
    <col min="7447" max="7447" width="17.44140625" style="4" customWidth="1"/>
    <col min="7448" max="7448" width="17.33203125" style="4" customWidth="1"/>
    <col min="7449" max="7680" width="9.109375" style="4" customWidth="1"/>
    <col min="7681" max="7682" width="2.44140625" style="4" customWidth="1"/>
    <col min="7683" max="7683" width="2.5546875" style="4" customWidth="1"/>
    <col min="7684" max="7694" width="2.44140625" style="4" customWidth="1"/>
    <col min="7695" max="7695" width="2.5546875" style="4" customWidth="1"/>
    <col min="7696" max="7697" width="2.44140625" style="4" customWidth="1"/>
    <col min="7698" max="7699" width="2.6640625" style="4" customWidth="1"/>
    <col min="7700" max="7700" width="3.5546875" style="4" customWidth="1"/>
    <col min="7701" max="7701" width="6.109375" style="4" customWidth="1"/>
    <col min="7702" max="7702" width="7.6640625" style="4" customWidth="1"/>
    <col min="7703" max="7703" width="17.44140625" style="4" customWidth="1"/>
    <col min="7704" max="7704" width="17.33203125" style="4" customWidth="1"/>
    <col min="7705" max="7936" width="9.109375" style="4" customWidth="1"/>
    <col min="7937" max="7938" width="2.44140625" style="4" customWidth="1"/>
    <col min="7939" max="7939" width="2.5546875" style="4" customWidth="1"/>
    <col min="7940" max="7950" width="2.44140625" style="4" customWidth="1"/>
    <col min="7951" max="7951" width="2.5546875" style="4" customWidth="1"/>
    <col min="7952" max="7953" width="2.44140625" style="4" customWidth="1"/>
    <col min="7954" max="7955" width="2.6640625" style="4" customWidth="1"/>
    <col min="7956" max="7956" width="3.5546875" style="4" customWidth="1"/>
    <col min="7957" max="7957" width="6.109375" style="4" customWidth="1"/>
    <col min="7958" max="7958" width="7.6640625" style="4" customWidth="1"/>
    <col min="7959" max="7959" width="17.44140625" style="4" customWidth="1"/>
    <col min="7960" max="7960" width="17.33203125" style="4" customWidth="1"/>
    <col min="7961" max="8192" width="9.109375" style="4" customWidth="1"/>
    <col min="8193" max="8194" width="2.44140625" style="4" customWidth="1"/>
    <col min="8195" max="8195" width="2.5546875" style="4" customWidth="1"/>
    <col min="8196" max="8206" width="2.44140625" style="4" customWidth="1"/>
    <col min="8207" max="8207" width="2.5546875" style="4" customWidth="1"/>
    <col min="8208" max="8209" width="2.44140625" style="4" customWidth="1"/>
    <col min="8210" max="8211" width="2.6640625" style="4" customWidth="1"/>
    <col min="8212" max="8212" width="3.5546875" style="4" customWidth="1"/>
    <col min="8213" max="8213" width="6.109375" style="4" customWidth="1"/>
    <col min="8214" max="8214" width="7.6640625" style="4" customWidth="1"/>
    <col min="8215" max="8215" width="17.44140625" style="4" customWidth="1"/>
    <col min="8216" max="8216" width="17.33203125" style="4" customWidth="1"/>
    <col min="8217" max="8448" width="9.109375" style="4" customWidth="1"/>
    <col min="8449" max="8450" width="2.44140625" style="4" customWidth="1"/>
    <col min="8451" max="8451" width="2.5546875" style="4" customWidth="1"/>
    <col min="8452" max="8462" width="2.44140625" style="4" customWidth="1"/>
    <col min="8463" max="8463" width="2.5546875" style="4" customWidth="1"/>
    <col min="8464" max="8465" width="2.44140625" style="4" customWidth="1"/>
    <col min="8466" max="8467" width="2.6640625" style="4" customWidth="1"/>
    <col min="8468" max="8468" width="3.5546875" style="4" customWidth="1"/>
    <col min="8469" max="8469" width="6.109375" style="4" customWidth="1"/>
    <col min="8470" max="8470" width="7.6640625" style="4" customWidth="1"/>
    <col min="8471" max="8471" width="17.44140625" style="4" customWidth="1"/>
    <col min="8472" max="8472" width="17.33203125" style="4" customWidth="1"/>
    <col min="8473" max="8704" width="9.109375" style="4" customWidth="1"/>
    <col min="8705" max="8706" width="2.44140625" style="4" customWidth="1"/>
    <col min="8707" max="8707" width="2.5546875" style="4" customWidth="1"/>
    <col min="8708" max="8718" width="2.44140625" style="4" customWidth="1"/>
    <col min="8719" max="8719" width="2.5546875" style="4" customWidth="1"/>
    <col min="8720" max="8721" width="2.44140625" style="4" customWidth="1"/>
    <col min="8722" max="8723" width="2.6640625" style="4" customWidth="1"/>
    <col min="8724" max="8724" width="3.5546875" style="4" customWidth="1"/>
    <col min="8725" max="8725" width="6.109375" style="4" customWidth="1"/>
    <col min="8726" max="8726" width="7.6640625" style="4" customWidth="1"/>
    <col min="8727" max="8727" width="17.44140625" style="4" customWidth="1"/>
    <col min="8728" max="8728" width="17.33203125" style="4" customWidth="1"/>
    <col min="8729" max="8960" width="9.109375" style="4" customWidth="1"/>
    <col min="8961" max="8962" width="2.44140625" style="4" customWidth="1"/>
    <col min="8963" max="8963" width="2.5546875" style="4" customWidth="1"/>
    <col min="8964" max="8974" width="2.44140625" style="4" customWidth="1"/>
    <col min="8975" max="8975" width="2.5546875" style="4" customWidth="1"/>
    <col min="8976" max="8977" width="2.44140625" style="4" customWidth="1"/>
    <col min="8978" max="8979" width="2.6640625" style="4" customWidth="1"/>
    <col min="8980" max="8980" width="3.5546875" style="4" customWidth="1"/>
    <col min="8981" max="8981" width="6.109375" style="4" customWidth="1"/>
    <col min="8982" max="8982" width="7.6640625" style="4" customWidth="1"/>
    <col min="8983" max="8983" width="17.44140625" style="4" customWidth="1"/>
    <col min="8984" max="8984" width="17.33203125" style="4" customWidth="1"/>
    <col min="8985" max="9216" width="9.109375" style="4" customWidth="1"/>
    <col min="9217" max="9218" width="2.44140625" style="4" customWidth="1"/>
    <col min="9219" max="9219" width="2.5546875" style="4" customWidth="1"/>
    <col min="9220" max="9230" width="2.44140625" style="4" customWidth="1"/>
    <col min="9231" max="9231" width="2.5546875" style="4" customWidth="1"/>
    <col min="9232" max="9233" width="2.44140625" style="4" customWidth="1"/>
    <col min="9234" max="9235" width="2.6640625" style="4" customWidth="1"/>
    <col min="9236" max="9236" width="3.5546875" style="4" customWidth="1"/>
    <col min="9237" max="9237" width="6.109375" style="4" customWidth="1"/>
    <col min="9238" max="9238" width="7.6640625" style="4" customWidth="1"/>
    <col min="9239" max="9239" width="17.44140625" style="4" customWidth="1"/>
    <col min="9240" max="9240" width="17.33203125" style="4" customWidth="1"/>
    <col min="9241" max="9472" width="9.109375" style="4" customWidth="1"/>
    <col min="9473" max="9474" width="2.44140625" style="4" customWidth="1"/>
    <col min="9475" max="9475" width="2.5546875" style="4" customWidth="1"/>
    <col min="9476" max="9486" width="2.44140625" style="4" customWidth="1"/>
    <col min="9487" max="9487" width="2.5546875" style="4" customWidth="1"/>
    <col min="9488" max="9489" width="2.44140625" style="4" customWidth="1"/>
    <col min="9490" max="9491" width="2.6640625" style="4" customWidth="1"/>
    <col min="9492" max="9492" width="3.5546875" style="4" customWidth="1"/>
    <col min="9493" max="9493" width="6.109375" style="4" customWidth="1"/>
    <col min="9494" max="9494" width="7.6640625" style="4" customWidth="1"/>
    <col min="9495" max="9495" width="17.44140625" style="4" customWidth="1"/>
    <col min="9496" max="9496" width="17.33203125" style="4" customWidth="1"/>
    <col min="9497" max="9728" width="9.109375" style="4" customWidth="1"/>
    <col min="9729" max="9730" width="2.44140625" style="4" customWidth="1"/>
    <col min="9731" max="9731" width="2.5546875" style="4" customWidth="1"/>
    <col min="9732" max="9742" width="2.44140625" style="4" customWidth="1"/>
    <col min="9743" max="9743" width="2.5546875" style="4" customWidth="1"/>
    <col min="9744" max="9745" width="2.44140625" style="4" customWidth="1"/>
    <col min="9746" max="9747" width="2.6640625" style="4" customWidth="1"/>
    <col min="9748" max="9748" width="3.5546875" style="4" customWidth="1"/>
    <col min="9749" max="9749" width="6.109375" style="4" customWidth="1"/>
    <col min="9750" max="9750" width="7.6640625" style="4" customWidth="1"/>
    <col min="9751" max="9751" width="17.44140625" style="4" customWidth="1"/>
    <col min="9752" max="9752" width="17.33203125" style="4" customWidth="1"/>
    <col min="9753" max="9984" width="9.109375" style="4" customWidth="1"/>
    <col min="9985" max="9986" width="2.44140625" style="4" customWidth="1"/>
    <col min="9987" max="9987" width="2.5546875" style="4" customWidth="1"/>
    <col min="9988" max="9998" width="2.44140625" style="4" customWidth="1"/>
    <col min="9999" max="9999" width="2.5546875" style="4" customWidth="1"/>
    <col min="10000" max="10001" width="2.44140625" style="4" customWidth="1"/>
    <col min="10002" max="10003" width="2.6640625" style="4" customWidth="1"/>
    <col min="10004" max="10004" width="3.5546875" style="4" customWidth="1"/>
    <col min="10005" max="10005" width="6.109375" style="4" customWidth="1"/>
    <col min="10006" max="10006" width="7.6640625" style="4" customWidth="1"/>
    <col min="10007" max="10007" width="17.44140625" style="4" customWidth="1"/>
    <col min="10008" max="10008" width="17.33203125" style="4" customWidth="1"/>
    <col min="10009" max="10240" width="9.109375" style="4" customWidth="1"/>
    <col min="10241" max="10242" width="2.44140625" style="4" customWidth="1"/>
    <col min="10243" max="10243" width="2.5546875" style="4" customWidth="1"/>
    <col min="10244" max="10254" width="2.44140625" style="4" customWidth="1"/>
    <col min="10255" max="10255" width="2.5546875" style="4" customWidth="1"/>
    <col min="10256" max="10257" width="2.44140625" style="4" customWidth="1"/>
    <col min="10258" max="10259" width="2.6640625" style="4" customWidth="1"/>
    <col min="10260" max="10260" width="3.5546875" style="4" customWidth="1"/>
    <col min="10261" max="10261" width="6.109375" style="4" customWidth="1"/>
    <col min="10262" max="10262" width="7.6640625" style="4" customWidth="1"/>
    <col min="10263" max="10263" width="17.44140625" style="4" customWidth="1"/>
    <col min="10264" max="10264" width="17.33203125" style="4" customWidth="1"/>
    <col min="10265" max="10496" width="9.109375" style="4" customWidth="1"/>
    <col min="10497" max="10498" width="2.44140625" style="4" customWidth="1"/>
    <col min="10499" max="10499" width="2.5546875" style="4" customWidth="1"/>
    <col min="10500" max="10510" width="2.44140625" style="4" customWidth="1"/>
    <col min="10511" max="10511" width="2.5546875" style="4" customWidth="1"/>
    <col min="10512" max="10513" width="2.44140625" style="4" customWidth="1"/>
    <col min="10514" max="10515" width="2.6640625" style="4" customWidth="1"/>
    <col min="10516" max="10516" width="3.5546875" style="4" customWidth="1"/>
    <col min="10517" max="10517" width="6.109375" style="4" customWidth="1"/>
    <col min="10518" max="10518" width="7.6640625" style="4" customWidth="1"/>
    <col min="10519" max="10519" width="17.44140625" style="4" customWidth="1"/>
    <col min="10520" max="10520" width="17.33203125" style="4" customWidth="1"/>
    <col min="10521" max="10752" width="9.109375" style="4" customWidth="1"/>
    <col min="10753" max="10754" width="2.44140625" style="4" customWidth="1"/>
    <col min="10755" max="10755" width="2.5546875" style="4" customWidth="1"/>
    <col min="10756" max="10766" width="2.44140625" style="4" customWidth="1"/>
    <col min="10767" max="10767" width="2.5546875" style="4" customWidth="1"/>
    <col min="10768" max="10769" width="2.44140625" style="4" customWidth="1"/>
    <col min="10770" max="10771" width="2.6640625" style="4" customWidth="1"/>
    <col min="10772" max="10772" width="3.5546875" style="4" customWidth="1"/>
    <col min="10773" max="10773" width="6.109375" style="4" customWidth="1"/>
    <col min="10774" max="10774" width="7.6640625" style="4" customWidth="1"/>
    <col min="10775" max="10775" width="17.44140625" style="4" customWidth="1"/>
    <col min="10776" max="10776" width="17.33203125" style="4" customWidth="1"/>
    <col min="10777" max="11008" width="9.109375" style="4" customWidth="1"/>
    <col min="11009" max="11010" width="2.44140625" style="4" customWidth="1"/>
    <col min="11011" max="11011" width="2.5546875" style="4" customWidth="1"/>
    <col min="11012" max="11022" width="2.44140625" style="4" customWidth="1"/>
    <col min="11023" max="11023" width="2.5546875" style="4" customWidth="1"/>
    <col min="11024" max="11025" width="2.44140625" style="4" customWidth="1"/>
    <col min="11026" max="11027" width="2.6640625" style="4" customWidth="1"/>
    <col min="11028" max="11028" width="3.5546875" style="4" customWidth="1"/>
    <col min="11029" max="11029" width="6.109375" style="4" customWidth="1"/>
    <col min="11030" max="11030" width="7.6640625" style="4" customWidth="1"/>
    <col min="11031" max="11031" width="17.44140625" style="4" customWidth="1"/>
    <col min="11032" max="11032" width="17.33203125" style="4" customWidth="1"/>
    <col min="11033" max="11264" width="9.109375" style="4" customWidth="1"/>
    <col min="11265" max="11266" width="2.44140625" style="4" customWidth="1"/>
    <col min="11267" max="11267" width="2.5546875" style="4" customWidth="1"/>
    <col min="11268" max="11278" width="2.44140625" style="4" customWidth="1"/>
    <col min="11279" max="11279" width="2.5546875" style="4" customWidth="1"/>
    <col min="11280" max="11281" width="2.44140625" style="4" customWidth="1"/>
    <col min="11282" max="11283" width="2.6640625" style="4" customWidth="1"/>
    <col min="11284" max="11284" width="3.5546875" style="4" customWidth="1"/>
    <col min="11285" max="11285" width="6.109375" style="4" customWidth="1"/>
    <col min="11286" max="11286" width="7.6640625" style="4" customWidth="1"/>
    <col min="11287" max="11287" width="17.44140625" style="4" customWidth="1"/>
    <col min="11288" max="11288" width="17.33203125" style="4" customWidth="1"/>
    <col min="11289" max="11520" width="9.109375" style="4" customWidth="1"/>
    <col min="11521" max="11522" width="2.44140625" style="4" customWidth="1"/>
    <col min="11523" max="11523" width="2.5546875" style="4" customWidth="1"/>
    <col min="11524" max="11534" width="2.44140625" style="4" customWidth="1"/>
    <col min="11535" max="11535" width="2.5546875" style="4" customWidth="1"/>
    <col min="11536" max="11537" width="2.44140625" style="4" customWidth="1"/>
    <col min="11538" max="11539" width="2.6640625" style="4" customWidth="1"/>
    <col min="11540" max="11540" width="3.5546875" style="4" customWidth="1"/>
    <col min="11541" max="11541" width="6.109375" style="4" customWidth="1"/>
    <col min="11542" max="11542" width="7.6640625" style="4" customWidth="1"/>
    <col min="11543" max="11543" width="17.44140625" style="4" customWidth="1"/>
    <col min="11544" max="11544" width="17.33203125" style="4" customWidth="1"/>
    <col min="11545" max="11776" width="9.109375" style="4" customWidth="1"/>
    <col min="11777" max="11778" width="2.44140625" style="4" customWidth="1"/>
    <col min="11779" max="11779" width="2.5546875" style="4" customWidth="1"/>
    <col min="11780" max="11790" width="2.44140625" style="4" customWidth="1"/>
    <col min="11791" max="11791" width="2.5546875" style="4" customWidth="1"/>
    <col min="11792" max="11793" width="2.44140625" style="4" customWidth="1"/>
    <col min="11794" max="11795" width="2.6640625" style="4" customWidth="1"/>
    <col min="11796" max="11796" width="3.5546875" style="4" customWidth="1"/>
    <col min="11797" max="11797" width="6.109375" style="4" customWidth="1"/>
    <col min="11798" max="11798" width="7.6640625" style="4" customWidth="1"/>
    <col min="11799" max="11799" width="17.44140625" style="4" customWidth="1"/>
    <col min="11800" max="11800" width="17.33203125" style="4" customWidth="1"/>
    <col min="11801" max="12032" width="9.109375" style="4" customWidth="1"/>
    <col min="12033" max="12034" width="2.44140625" style="4" customWidth="1"/>
    <col min="12035" max="12035" width="2.5546875" style="4" customWidth="1"/>
    <col min="12036" max="12046" width="2.44140625" style="4" customWidth="1"/>
    <col min="12047" max="12047" width="2.5546875" style="4" customWidth="1"/>
    <col min="12048" max="12049" width="2.44140625" style="4" customWidth="1"/>
    <col min="12050" max="12051" width="2.6640625" style="4" customWidth="1"/>
    <col min="12052" max="12052" width="3.5546875" style="4" customWidth="1"/>
    <col min="12053" max="12053" width="6.109375" style="4" customWidth="1"/>
    <col min="12054" max="12054" width="7.6640625" style="4" customWidth="1"/>
    <col min="12055" max="12055" width="17.44140625" style="4" customWidth="1"/>
    <col min="12056" max="12056" width="17.33203125" style="4" customWidth="1"/>
    <col min="12057" max="12288" width="9.109375" style="4" customWidth="1"/>
    <col min="12289" max="12290" width="2.44140625" style="4" customWidth="1"/>
    <col min="12291" max="12291" width="2.5546875" style="4" customWidth="1"/>
    <col min="12292" max="12302" width="2.44140625" style="4" customWidth="1"/>
    <col min="12303" max="12303" width="2.5546875" style="4" customWidth="1"/>
    <col min="12304" max="12305" width="2.44140625" style="4" customWidth="1"/>
    <col min="12306" max="12307" width="2.6640625" style="4" customWidth="1"/>
    <col min="12308" max="12308" width="3.5546875" style="4" customWidth="1"/>
    <col min="12309" max="12309" width="6.109375" style="4" customWidth="1"/>
    <col min="12310" max="12310" width="7.6640625" style="4" customWidth="1"/>
    <col min="12311" max="12311" width="17.44140625" style="4" customWidth="1"/>
    <col min="12312" max="12312" width="17.33203125" style="4" customWidth="1"/>
    <col min="12313" max="12544" width="9.109375" style="4" customWidth="1"/>
    <col min="12545" max="12546" width="2.44140625" style="4" customWidth="1"/>
    <col min="12547" max="12547" width="2.5546875" style="4" customWidth="1"/>
    <col min="12548" max="12558" width="2.44140625" style="4" customWidth="1"/>
    <col min="12559" max="12559" width="2.5546875" style="4" customWidth="1"/>
    <col min="12560" max="12561" width="2.44140625" style="4" customWidth="1"/>
    <col min="12562" max="12563" width="2.6640625" style="4" customWidth="1"/>
    <col min="12564" max="12564" width="3.5546875" style="4" customWidth="1"/>
    <col min="12565" max="12565" width="6.109375" style="4" customWidth="1"/>
    <col min="12566" max="12566" width="7.6640625" style="4" customWidth="1"/>
    <col min="12567" max="12567" width="17.44140625" style="4" customWidth="1"/>
    <col min="12568" max="12568" width="17.33203125" style="4" customWidth="1"/>
    <col min="12569" max="12800" width="9.109375" style="4" customWidth="1"/>
    <col min="12801" max="12802" width="2.44140625" style="4" customWidth="1"/>
    <col min="12803" max="12803" width="2.5546875" style="4" customWidth="1"/>
    <col min="12804" max="12814" width="2.44140625" style="4" customWidth="1"/>
    <col min="12815" max="12815" width="2.5546875" style="4" customWidth="1"/>
    <col min="12816" max="12817" width="2.44140625" style="4" customWidth="1"/>
    <col min="12818" max="12819" width="2.6640625" style="4" customWidth="1"/>
    <col min="12820" max="12820" width="3.5546875" style="4" customWidth="1"/>
    <col min="12821" max="12821" width="6.109375" style="4" customWidth="1"/>
    <col min="12822" max="12822" width="7.6640625" style="4" customWidth="1"/>
    <col min="12823" max="12823" width="17.44140625" style="4" customWidth="1"/>
    <col min="12824" max="12824" width="17.33203125" style="4" customWidth="1"/>
    <col min="12825" max="13056" width="9.109375" style="4" customWidth="1"/>
    <col min="13057" max="13058" width="2.44140625" style="4" customWidth="1"/>
    <col min="13059" max="13059" width="2.5546875" style="4" customWidth="1"/>
    <col min="13060" max="13070" width="2.44140625" style="4" customWidth="1"/>
    <col min="13071" max="13071" width="2.5546875" style="4" customWidth="1"/>
    <col min="13072" max="13073" width="2.44140625" style="4" customWidth="1"/>
    <col min="13074" max="13075" width="2.6640625" style="4" customWidth="1"/>
    <col min="13076" max="13076" width="3.5546875" style="4" customWidth="1"/>
    <col min="13077" max="13077" width="6.109375" style="4" customWidth="1"/>
    <col min="13078" max="13078" width="7.6640625" style="4" customWidth="1"/>
    <col min="13079" max="13079" width="17.44140625" style="4" customWidth="1"/>
    <col min="13080" max="13080" width="17.33203125" style="4" customWidth="1"/>
    <col min="13081" max="13312" width="9.109375" style="4" customWidth="1"/>
    <col min="13313" max="13314" width="2.44140625" style="4" customWidth="1"/>
    <col min="13315" max="13315" width="2.5546875" style="4" customWidth="1"/>
    <col min="13316" max="13326" width="2.44140625" style="4" customWidth="1"/>
    <col min="13327" max="13327" width="2.5546875" style="4" customWidth="1"/>
    <col min="13328" max="13329" width="2.44140625" style="4" customWidth="1"/>
    <col min="13330" max="13331" width="2.6640625" style="4" customWidth="1"/>
    <col min="13332" max="13332" width="3.5546875" style="4" customWidth="1"/>
    <col min="13333" max="13333" width="6.109375" style="4" customWidth="1"/>
    <col min="13334" max="13334" width="7.6640625" style="4" customWidth="1"/>
    <col min="13335" max="13335" width="17.44140625" style="4" customWidth="1"/>
    <col min="13336" max="13336" width="17.33203125" style="4" customWidth="1"/>
    <col min="13337" max="13568" width="9.109375" style="4" customWidth="1"/>
    <col min="13569" max="13570" width="2.44140625" style="4" customWidth="1"/>
    <col min="13571" max="13571" width="2.5546875" style="4" customWidth="1"/>
    <col min="13572" max="13582" width="2.44140625" style="4" customWidth="1"/>
    <col min="13583" max="13583" width="2.5546875" style="4" customWidth="1"/>
    <col min="13584" max="13585" width="2.44140625" style="4" customWidth="1"/>
    <col min="13586" max="13587" width="2.6640625" style="4" customWidth="1"/>
    <col min="13588" max="13588" width="3.5546875" style="4" customWidth="1"/>
    <col min="13589" max="13589" width="6.109375" style="4" customWidth="1"/>
    <col min="13590" max="13590" width="7.6640625" style="4" customWidth="1"/>
    <col min="13591" max="13591" width="17.44140625" style="4" customWidth="1"/>
    <col min="13592" max="13592" width="17.33203125" style="4" customWidth="1"/>
    <col min="13593" max="13824" width="9.109375" style="4" customWidth="1"/>
    <col min="13825" max="13826" width="2.44140625" style="4" customWidth="1"/>
    <col min="13827" max="13827" width="2.5546875" style="4" customWidth="1"/>
    <col min="13828" max="13838" width="2.44140625" style="4" customWidth="1"/>
    <col min="13839" max="13839" width="2.5546875" style="4" customWidth="1"/>
    <col min="13840" max="13841" width="2.44140625" style="4" customWidth="1"/>
    <col min="13842" max="13843" width="2.6640625" style="4" customWidth="1"/>
    <col min="13844" max="13844" width="3.5546875" style="4" customWidth="1"/>
    <col min="13845" max="13845" width="6.109375" style="4" customWidth="1"/>
    <col min="13846" max="13846" width="7.6640625" style="4" customWidth="1"/>
    <col min="13847" max="13847" width="17.44140625" style="4" customWidth="1"/>
    <col min="13848" max="13848" width="17.33203125" style="4" customWidth="1"/>
    <col min="13849" max="14080" width="9.109375" style="4" customWidth="1"/>
    <col min="14081" max="14082" width="2.44140625" style="4" customWidth="1"/>
    <col min="14083" max="14083" width="2.5546875" style="4" customWidth="1"/>
    <col min="14084" max="14094" width="2.44140625" style="4" customWidth="1"/>
    <col min="14095" max="14095" width="2.5546875" style="4" customWidth="1"/>
    <col min="14096" max="14097" width="2.44140625" style="4" customWidth="1"/>
    <col min="14098" max="14099" width="2.6640625" style="4" customWidth="1"/>
    <col min="14100" max="14100" width="3.5546875" style="4" customWidth="1"/>
    <col min="14101" max="14101" width="6.109375" style="4" customWidth="1"/>
    <col min="14102" max="14102" width="7.6640625" style="4" customWidth="1"/>
    <col min="14103" max="14103" width="17.44140625" style="4" customWidth="1"/>
    <col min="14104" max="14104" width="17.33203125" style="4" customWidth="1"/>
    <col min="14105" max="14336" width="9.109375" style="4" customWidth="1"/>
    <col min="14337" max="14338" width="2.44140625" style="4" customWidth="1"/>
    <col min="14339" max="14339" width="2.5546875" style="4" customWidth="1"/>
    <col min="14340" max="14350" width="2.44140625" style="4" customWidth="1"/>
    <col min="14351" max="14351" width="2.5546875" style="4" customWidth="1"/>
    <col min="14352" max="14353" width="2.44140625" style="4" customWidth="1"/>
    <col min="14354" max="14355" width="2.6640625" style="4" customWidth="1"/>
    <col min="14356" max="14356" width="3.5546875" style="4" customWidth="1"/>
    <col min="14357" max="14357" width="6.109375" style="4" customWidth="1"/>
    <col min="14358" max="14358" width="7.6640625" style="4" customWidth="1"/>
    <col min="14359" max="14359" width="17.44140625" style="4" customWidth="1"/>
    <col min="14360" max="14360" width="17.33203125" style="4" customWidth="1"/>
    <col min="14361" max="14592" width="9.109375" style="4" customWidth="1"/>
    <col min="14593" max="14594" width="2.44140625" style="4" customWidth="1"/>
    <col min="14595" max="14595" width="2.5546875" style="4" customWidth="1"/>
    <col min="14596" max="14606" width="2.44140625" style="4" customWidth="1"/>
    <col min="14607" max="14607" width="2.5546875" style="4" customWidth="1"/>
    <col min="14608" max="14609" width="2.44140625" style="4" customWidth="1"/>
    <col min="14610" max="14611" width="2.6640625" style="4" customWidth="1"/>
    <col min="14612" max="14612" width="3.5546875" style="4" customWidth="1"/>
    <col min="14613" max="14613" width="6.109375" style="4" customWidth="1"/>
    <col min="14614" max="14614" width="7.6640625" style="4" customWidth="1"/>
    <col min="14615" max="14615" width="17.44140625" style="4" customWidth="1"/>
    <col min="14616" max="14616" width="17.33203125" style="4" customWidth="1"/>
    <col min="14617" max="14848" width="9.109375" style="4" customWidth="1"/>
    <col min="14849" max="14850" width="2.44140625" style="4" customWidth="1"/>
    <col min="14851" max="14851" width="2.5546875" style="4" customWidth="1"/>
    <col min="14852" max="14862" width="2.44140625" style="4" customWidth="1"/>
    <col min="14863" max="14863" width="2.5546875" style="4" customWidth="1"/>
    <col min="14864" max="14865" width="2.44140625" style="4" customWidth="1"/>
    <col min="14866" max="14867" width="2.6640625" style="4" customWidth="1"/>
    <col min="14868" max="14868" width="3.5546875" style="4" customWidth="1"/>
    <col min="14869" max="14869" width="6.109375" style="4" customWidth="1"/>
    <col min="14870" max="14870" width="7.6640625" style="4" customWidth="1"/>
    <col min="14871" max="14871" width="17.44140625" style="4" customWidth="1"/>
    <col min="14872" max="14872" width="17.33203125" style="4" customWidth="1"/>
    <col min="14873" max="15104" width="9.109375" style="4" customWidth="1"/>
    <col min="15105" max="15106" width="2.44140625" style="4" customWidth="1"/>
    <col min="15107" max="15107" width="2.5546875" style="4" customWidth="1"/>
    <col min="15108" max="15118" width="2.44140625" style="4" customWidth="1"/>
    <col min="15119" max="15119" width="2.5546875" style="4" customWidth="1"/>
    <col min="15120" max="15121" width="2.44140625" style="4" customWidth="1"/>
    <col min="15122" max="15123" width="2.6640625" style="4" customWidth="1"/>
    <col min="15124" max="15124" width="3.5546875" style="4" customWidth="1"/>
    <col min="15125" max="15125" width="6.109375" style="4" customWidth="1"/>
    <col min="15126" max="15126" width="7.6640625" style="4" customWidth="1"/>
    <col min="15127" max="15127" width="17.44140625" style="4" customWidth="1"/>
    <col min="15128" max="15128" width="17.33203125" style="4" customWidth="1"/>
    <col min="15129" max="15360" width="9.109375" style="4" customWidth="1"/>
    <col min="15361" max="15362" width="2.44140625" style="4" customWidth="1"/>
    <col min="15363" max="15363" width="2.5546875" style="4" customWidth="1"/>
    <col min="15364" max="15374" width="2.44140625" style="4" customWidth="1"/>
    <col min="15375" max="15375" width="2.5546875" style="4" customWidth="1"/>
    <col min="15376" max="15377" width="2.44140625" style="4" customWidth="1"/>
    <col min="15378" max="15379" width="2.6640625" style="4" customWidth="1"/>
    <col min="15380" max="15380" width="3.5546875" style="4" customWidth="1"/>
    <col min="15381" max="15381" width="6.109375" style="4" customWidth="1"/>
    <col min="15382" max="15382" width="7.6640625" style="4" customWidth="1"/>
    <col min="15383" max="15383" width="17.44140625" style="4" customWidth="1"/>
    <col min="15384" max="15384" width="17.33203125" style="4" customWidth="1"/>
    <col min="15385" max="15616" width="9.109375" style="4" customWidth="1"/>
    <col min="15617" max="15618" width="2.44140625" style="4" customWidth="1"/>
    <col min="15619" max="15619" width="2.5546875" style="4" customWidth="1"/>
    <col min="15620" max="15630" width="2.44140625" style="4" customWidth="1"/>
    <col min="15631" max="15631" width="2.5546875" style="4" customWidth="1"/>
    <col min="15632" max="15633" width="2.44140625" style="4" customWidth="1"/>
    <col min="15634" max="15635" width="2.6640625" style="4" customWidth="1"/>
    <col min="15636" max="15636" width="3.5546875" style="4" customWidth="1"/>
    <col min="15637" max="15637" width="6.109375" style="4" customWidth="1"/>
    <col min="15638" max="15638" width="7.6640625" style="4" customWidth="1"/>
    <col min="15639" max="15639" width="17.44140625" style="4" customWidth="1"/>
    <col min="15640" max="15640" width="17.33203125" style="4" customWidth="1"/>
    <col min="15641" max="15872" width="9.109375" style="4" customWidth="1"/>
    <col min="15873" max="15874" width="2.44140625" style="4" customWidth="1"/>
    <col min="15875" max="15875" width="2.5546875" style="4" customWidth="1"/>
    <col min="15876" max="15886" width="2.44140625" style="4" customWidth="1"/>
    <col min="15887" max="15887" width="2.5546875" style="4" customWidth="1"/>
    <col min="15888" max="15889" width="2.44140625" style="4" customWidth="1"/>
    <col min="15890" max="15891" width="2.6640625" style="4" customWidth="1"/>
    <col min="15892" max="15892" width="3.5546875" style="4" customWidth="1"/>
    <col min="15893" max="15893" width="6.109375" style="4" customWidth="1"/>
    <col min="15894" max="15894" width="7.6640625" style="4" customWidth="1"/>
    <col min="15895" max="15895" width="17.44140625" style="4" customWidth="1"/>
    <col min="15896" max="15896" width="17.33203125" style="4" customWidth="1"/>
    <col min="15897" max="16128" width="9.109375" style="4" customWidth="1"/>
    <col min="16129" max="16130" width="2.44140625" style="4" customWidth="1"/>
    <col min="16131" max="16131" width="2.5546875" style="4" customWidth="1"/>
    <col min="16132" max="16142" width="2.44140625" style="4" customWidth="1"/>
    <col min="16143" max="16143" width="2.5546875" style="4" customWidth="1"/>
    <col min="16144" max="16145" width="2.44140625" style="4" customWidth="1"/>
    <col min="16146" max="16147" width="2.6640625" style="4" customWidth="1"/>
    <col min="16148" max="16148" width="3.5546875" style="4" customWidth="1"/>
    <col min="16149" max="16149" width="6.109375" style="4" customWidth="1"/>
    <col min="16150" max="16150" width="7.6640625" style="4" customWidth="1"/>
    <col min="16151" max="16151" width="17.44140625" style="4" customWidth="1"/>
    <col min="16152" max="16152" width="17.33203125" style="4" customWidth="1"/>
    <col min="16153" max="16384" width="9.109375" style="4" customWidth="1"/>
  </cols>
  <sheetData>
    <row r="1" spans="1:24" s="1" customFormat="1" ht="14.25" customHeight="1" x14ac:dyDescent="0.3">
      <c r="W1" s="57" t="s">
        <v>0</v>
      </c>
      <c r="X1" s="57"/>
    </row>
    <row r="2" spans="1:24" s="2" customFormat="1" ht="6.75" customHeight="1" x14ac:dyDescent="0.3">
      <c r="W2" s="57"/>
      <c r="X2" s="57"/>
    </row>
    <row r="3" spans="1:24" s="1" customFormat="1" ht="11.25" customHeight="1" x14ac:dyDescent="0.3">
      <c r="H3" s="58" t="s">
        <v>1</v>
      </c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3">
      <c r="A4" s="3" t="s">
        <v>2</v>
      </c>
      <c r="B4" s="4"/>
      <c r="C4" s="4"/>
      <c r="D4" s="4"/>
      <c r="E4" s="4"/>
      <c r="F4" s="4"/>
      <c r="G4" s="4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s="1" customFormat="1" ht="4.5" customHeight="1" x14ac:dyDescent="0.3"/>
    <row r="6" spans="1:24" ht="12" customHeight="1" x14ac:dyDescent="0.3">
      <c r="A6" s="3" t="s">
        <v>3</v>
      </c>
      <c r="B6" s="4"/>
      <c r="C6" s="4"/>
      <c r="D6" s="4"/>
      <c r="E6" s="4"/>
      <c r="F6" s="4"/>
      <c r="G6" s="4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spans="1:24" s="1" customFormat="1" ht="6" customHeight="1" x14ac:dyDescent="0.3"/>
    <row r="8" spans="1:24" ht="12" customHeight="1" x14ac:dyDescent="0.3">
      <c r="A8" s="3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1">
        <v>126</v>
      </c>
      <c r="T8" s="61"/>
      <c r="U8" s="61"/>
      <c r="V8" s="61"/>
      <c r="W8" s="61"/>
      <c r="X8" s="61"/>
    </row>
    <row r="9" spans="1:24" s="1" customFormat="1" ht="5.25" customHeight="1" x14ac:dyDescent="0.3"/>
    <row r="10" spans="1:24" s="1" customFormat="1" ht="5.25" customHeight="1" x14ac:dyDescent="0.3">
      <c r="A10" s="62" t="s">
        <v>5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3" t="s">
        <v>6</v>
      </c>
      <c r="T10" s="63"/>
      <c r="U10" s="63"/>
      <c r="V10" s="63"/>
      <c r="W10" s="63"/>
      <c r="X10" s="63"/>
    </row>
    <row r="11" spans="1:24" ht="12" customHeight="1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3"/>
      <c r="T11" s="63"/>
      <c r="U11" s="63"/>
      <c r="V11" s="63"/>
      <c r="W11" s="63"/>
      <c r="X11" s="63"/>
    </row>
    <row r="12" spans="1:24" ht="12" customHeight="1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4"/>
      <c r="T12" s="64"/>
      <c r="U12" s="64"/>
      <c r="V12" s="64"/>
      <c r="W12" s="64"/>
      <c r="X12" s="64"/>
    </row>
    <row r="13" spans="1:24" s="5" customFormat="1" ht="4.5" customHeight="1" x14ac:dyDescent="0.3"/>
    <row r="14" spans="1:24" s="1" customFormat="1" ht="12.75" customHeight="1" x14ac:dyDescent="0.3">
      <c r="A14" s="65" t="s">
        <v>7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spans="1:24" s="1" customFormat="1" ht="10.5" customHeight="1" x14ac:dyDescent="0.3">
      <c r="A15" s="66" t="s">
        <v>8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" t="s">
        <v>9</v>
      </c>
    </row>
    <row r="16" spans="1:24" s="1" customFormat="1" ht="4.5" customHeight="1" x14ac:dyDescent="0.3"/>
    <row r="17" spans="1:24" s="1" customFormat="1" ht="21" customHeight="1" x14ac:dyDescent="0.3">
      <c r="A17" s="67" t="s">
        <v>10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7" t="s">
        <v>11</v>
      </c>
      <c r="W17" s="7" t="s">
        <v>12</v>
      </c>
      <c r="X17" s="8" t="s">
        <v>13</v>
      </c>
    </row>
    <row r="18" spans="1:24" s="1" customFormat="1" ht="12.75" customHeight="1" x14ac:dyDescent="0.3">
      <c r="A18" s="68" t="s">
        <v>14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9">
        <v>1</v>
      </c>
      <c r="W18" s="20">
        <f>SUM(W19:W25)</f>
        <v>502105</v>
      </c>
      <c r="X18" s="20">
        <f>SUM(X19:X25)</f>
        <v>172881</v>
      </c>
    </row>
    <row r="19" spans="1:24" s="1" customFormat="1" ht="12.75" customHeight="1" x14ac:dyDescent="0.3">
      <c r="A19" s="56" t="s">
        <v>15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10">
        <v>2</v>
      </c>
      <c r="W19" s="19">
        <v>1452</v>
      </c>
      <c r="X19" s="55">
        <v>1193</v>
      </c>
    </row>
    <row r="20" spans="1:24" s="1" customFormat="1" ht="12.75" customHeight="1" x14ac:dyDescent="0.3">
      <c r="A20" s="56" t="s">
        <v>16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10">
        <v>3</v>
      </c>
      <c r="W20" s="19">
        <v>0</v>
      </c>
      <c r="X20" s="55">
        <v>0</v>
      </c>
    </row>
    <row r="21" spans="1:24" s="1" customFormat="1" ht="12.75" customHeight="1" x14ac:dyDescent="0.3">
      <c r="A21" s="56" t="s">
        <v>18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10">
        <v>4</v>
      </c>
      <c r="W21" s="19">
        <v>82039</v>
      </c>
      <c r="X21" s="55">
        <v>32630</v>
      </c>
    </row>
    <row r="22" spans="1:24" s="1" customFormat="1" ht="12.75" customHeight="1" x14ac:dyDescent="0.3">
      <c r="A22" s="56" t="s">
        <v>19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10">
        <v>5</v>
      </c>
      <c r="W22" s="19">
        <v>70301</v>
      </c>
      <c r="X22" s="55">
        <v>53971</v>
      </c>
    </row>
    <row r="23" spans="1:24" s="1" customFormat="1" ht="12.75" customHeight="1" x14ac:dyDescent="0.3">
      <c r="A23" s="56" t="s">
        <v>20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10">
        <v>6</v>
      </c>
      <c r="W23" s="19">
        <v>75537</v>
      </c>
      <c r="X23" s="55">
        <v>0</v>
      </c>
    </row>
    <row r="24" spans="1:24" s="1" customFormat="1" ht="12.75" customHeight="1" x14ac:dyDescent="0.3">
      <c r="A24" s="69" t="s">
        <v>21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10">
        <v>7</v>
      </c>
      <c r="W24" s="19">
        <v>0</v>
      </c>
      <c r="X24" s="55">
        <v>0</v>
      </c>
    </row>
    <row r="25" spans="1:24" s="1" customFormat="1" ht="12.75" customHeight="1" x14ac:dyDescent="0.3">
      <c r="A25" s="69" t="s">
        <v>22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10">
        <v>8</v>
      </c>
      <c r="W25" s="19">
        <v>272776</v>
      </c>
      <c r="X25" s="55">
        <v>85087</v>
      </c>
    </row>
    <row r="26" spans="1:24" s="1" customFormat="1" ht="12.75" customHeight="1" x14ac:dyDescent="0.3">
      <c r="A26" s="68" t="s">
        <v>23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9">
        <v>9</v>
      </c>
      <c r="W26" s="20">
        <f>SUM(W27:W37)</f>
        <v>1258103</v>
      </c>
      <c r="X26" s="20">
        <f>SUM(X27:X37)</f>
        <v>1159065</v>
      </c>
    </row>
    <row r="27" spans="1:24" s="1" customFormat="1" ht="12.75" customHeight="1" x14ac:dyDescent="0.3">
      <c r="A27" s="56" t="s">
        <v>24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11">
        <v>10</v>
      </c>
      <c r="W27" s="19">
        <v>0</v>
      </c>
      <c r="X27" s="55">
        <v>0</v>
      </c>
    </row>
    <row r="28" spans="1:24" s="1" customFormat="1" ht="12.75" customHeight="1" x14ac:dyDescent="0.3">
      <c r="A28" s="56" t="s">
        <v>25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11">
        <v>11</v>
      </c>
      <c r="W28" s="19">
        <v>31975</v>
      </c>
      <c r="X28" s="55">
        <v>31931</v>
      </c>
    </row>
    <row r="29" spans="1:24" s="1" customFormat="1" ht="12.75" customHeight="1" x14ac:dyDescent="0.3">
      <c r="A29" s="56" t="s">
        <v>26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11">
        <v>12</v>
      </c>
      <c r="W29" s="19">
        <v>0</v>
      </c>
      <c r="X29" s="55">
        <v>0</v>
      </c>
    </row>
    <row r="30" spans="1:24" s="1" customFormat="1" ht="12.75" customHeight="1" x14ac:dyDescent="0.3">
      <c r="A30" s="56" t="s">
        <v>27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11">
        <v>13</v>
      </c>
      <c r="W30" s="19">
        <v>0</v>
      </c>
      <c r="X30" s="55">
        <v>0</v>
      </c>
    </row>
    <row r="31" spans="1:24" s="1" customFormat="1" ht="12.75" customHeight="1" x14ac:dyDescent="0.3">
      <c r="A31" s="56" t="s">
        <v>28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11">
        <v>14</v>
      </c>
      <c r="W31" s="19">
        <v>0</v>
      </c>
      <c r="X31" s="55">
        <v>0</v>
      </c>
    </row>
    <row r="32" spans="1:24" s="1" customFormat="1" ht="12.75" customHeight="1" x14ac:dyDescent="0.3">
      <c r="A32" s="56" t="s">
        <v>29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11">
        <v>15</v>
      </c>
      <c r="W32" s="19">
        <v>451447</v>
      </c>
      <c r="X32" s="55">
        <v>426929</v>
      </c>
    </row>
    <row r="33" spans="1:27" s="1" customFormat="1" ht="12.75" customHeight="1" x14ac:dyDescent="0.3">
      <c r="A33" s="56" t="s">
        <v>30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11">
        <v>16</v>
      </c>
      <c r="W33" s="19">
        <v>0</v>
      </c>
      <c r="X33" s="55">
        <v>0</v>
      </c>
    </row>
    <row r="34" spans="1:27" s="1" customFormat="1" ht="12.75" customHeight="1" x14ac:dyDescent="0.3">
      <c r="A34" s="56" t="s">
        <v>31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11">
        <v>17</v>
      </c>
      <c r="W34" s="19">
        <v>0</v>
      </c>
      <c r="X34" s="55">
        <v>0</v>
      </c>
    </row>
    <row r="35" spans="1:27" s="1" customFormat="1" ht="12.75" customHeight="1" x14ac:dyDescent="0.3">
      <c r="A35" s="56" t="s">
        <v>32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11">
        <v>18</v>
      </c>
      <c r="W35" s="19">
        <v>983</v>
      </c>
      <c r="X35" s="55">
        <v>0</v>
      </c>
    </row>
    <row r="36" spans="1:27" s="1" customFormat="1" ht="12.75" customHeight="1" x14ac:dyDescent="0.3">
      <c r="A36" s="56" t="s">
        <v>33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11">
        <v>19</v>
      </c>
      <c r="W36" s="19">
        <v>107559</v>
      </c>
      <c r="X36" s="55">
        <v>107559</v>
      </c>
    </row>
    <row r="37" spans="1:27" s="1" customFormat="1" ht="12.75" customHeight="1" x14ac:dyDescent="0.3">
      <c r="A37" s="56" t="s">
        <v>34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11">
        <v>20</v>
      </c>
      <c r="W37" s="19">
        <v>666139</v>
      </c>
      <c r="X37" s="55">
        <f>357943+182536+52167</f>
        <v>592646</v>
      </c>
    </row>
    <row r="38" spans="1:27" s="1" customFormat="1" ht="12.75" customHeight="1" x14ac:dyDescent="0.3">
      <c r="A38" s="70" t="s">
        <v>154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12">
        <v>21</v>
      </c>
      <c r="W38" s="20">
        <f>W18+W26</f>
        <v>1760208</v>
      </c>
      <c r="X38" s="20">
        <f>X18+X26</f>
        <v>1331946</v>
      </c>
    </row>
    <row r="39" spans="1:27" s="1" customFormat="1" ht="12.75" customHeight="1" x14ac:dyDescent="0.3">
      <c r="A39" s="68" t="s">
        <v>35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12">
        <v>22</v>
      </c>
      <c r="W39" s="20">
        <f>W40+W47</f>
        <v>2090519</v>
      </c>
      <c r="X39" s="20">
        <f>X40+X47</f>
        <v>1497350</v>
      </c>
    </row>
    <row r="40" spans="1:27" s="1" customFormat="1" ht="12.75" customHeight="1" x14ac:dyDescent="0.3">
      <c r="A40" s="68" t="s">
        <v>36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12">
        <v>23</v>
      </c>
      <c r="W40" s="20">
        <f>SUM(W41:W46)</f>
        <v>1238766</v>
      </c>
      <c r="X40" s="20">
        <f>SUM(X41:X46)</f>
        <v>751821</v>
      </c>
    </row>
    <row r="41" spans="1:27" s="1" customFormat="1" ht="12.75" customHeight="1" x14ac:dyDescent="0.3">
      <c r="A41" s="56" t="s">
        <v>37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11">
        <v>24</v>
      </c>
      <c r="W41" s="19">
        <v>556314</v>
      </c>
      <c r="X41" s="55">
        <v>399746</v>
      </c>
    </row>
    <row r="42" spans="1:27" s="1" customFormat="1" ht="12.75" customHeight="1" x14ac:dyDescent="0.3">
      <c r="A42" s="56" t="s">
        <v>38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11">
        <v>25</v>
      </c>
      <c r="W42" s="19">
        <v>62760</v>
      </c>
      <c r="X42" s="55">
        <v>4237</v>
      </c>
    </row>
    <row r="43" spans="1:27" ht="12" customHeight="1" x14ac:dyDescent="0.3">
      <c r="A43" s="71" t="s">
        <v>39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11">
        <v>26</v>
      </c>
      <c r="W43" s="19">
        <v>12972</v>
      </c>
      <c r="X43" s="55">
        <v>3909</v>
      </c>
      <c r="Z43" s="1"/>
      <c r="AA43" s="1"/>
    </row>
    <row r="44" spans="1:27" s="1" customFormat="1" ht="12.75" customHeight="1" x14ac:dyDescent="0.3">
      <c r="A44" s="56" t="s">
        <v>40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11">
        <v>27</v>
      </c>
      <c r="W44" s="19">
        <v>501964</v>
      </c>
      <c r="X44" s="55">
        <v>294225</v>
      </c>
    </row>
    <row r="45" spans="1:27" s="1" customFormat="1" ht="12.75" customHeight="1" x14ac:dyDescent="0.3">
      <c r="A45" s="72" t="s">
        <v>41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11">
        <v>28</v>
      </c>
      <c r="W45" s="19">
        <v>58910</v>
      </c>
      <c r="X45" s="55">
        <v>44471</v>
      </c>
    </row>
    <row r="46" spans="1:27" s="1" customFormat="1" ht="12.75" customHeight="1" x14ac:dyDescent="0.3">
      <c r="A46" s="56" t="s">
        <v>42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11">
        <v>29</v>
      </c>
      <c r="W46" s="19">
        <v>45846</v>
      </c>
      <c r="X46" s="55">
        <v>5233</v>
      </c>
    </row>
    <row r="47" spans="1:27" s="1" customFormat="1" ht="12.75" customHeight="1" x14ac:dyDescent="0.3">
      <c r="A47" s="68" t="s">
        <v>43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12">
        <v>30</v>
      </c>
      <c r="W47" s="20">
        <f>SUM(W48:W52)</f>
        <v>851753</v>
      </c>
      <c r="X47" s="20">
        <f>SUM(X48:X52)</f>
        <v>745529</v>
      </c>
    </row>
    <row r="48" spans="1:27" s="1" customFormat="1" ht="12.75" customHeight="1" x14ac:dyDescent="0.3">
      <c r="A48" s="56" t="s">
        <v>44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11">
        <v>31</v>
      </c>
      <c r="W48" s="19">
        <v>647076</v>
      </c>
      <c r="X48" s="55">
        <v>515808</v>
      </c>
    </row>
    <row r="49" spans="1:26" s="1" customFormat="1" ht="12.75" customHeight="1" x14ac:dyDescent="0.3">
      <c r="A49" s="56" t="s">
        <v>45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11">
        <v>32</v>
      </c>
      <c r="W49" s="19">
        <v>0</v>
      </c>
      <c r="X49" s="55">
        <v>0</v>
      </c>
    </row>
    <row r="50" spans="1:26" s="1" customFormat="1" ht="12.75" customHeight="1" x14ac:dyDescent="0.3">
      <c r="A50" s="56" t="s">
        <v>46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11">
        <v>33</v>
      </c>
      <c r="W50" s="19">
        <v>181822</v>
      </c>
      <c r="X50" s="55">
        <v>206866</v>
      </c>
    </row>
    <row r="51" spans="1:26" s="1" customFormat="1" ht="12.75" customHeight="1" x14ac:dyDescent="0.3">
      <c r="A51" s="72" t="s">
        <v>47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11">
        <v>34</v>
      </c>
      <c r="W51" s="19">
        <v>0</v>
      </c>
      <c r="X51" s="55">
        <v>0</v>
      </c>
    </row>
    <row r="52" spans="1:26" s="1" customFormat="1" ht="12.75" customHeight="1" x14ac:dyDescent="0.3">
      <c r="A52" s="56" t="s">
        <v>48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11">
        <v>35</v>
      </c>
      <c r="W52" s="19">
        <v>22855</v>
      </c>
      <c r="X52" s="55">
        <v>22855</v>
      </c>
    </row>
    <row r="53" spans="1:26" s="1" customFormat="1" ht="12.75" customHeight="1" x14ac:dyDescent="0.3">
      <c r="A53" s="68" t="s">
        <v>49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12">
        <v>36</v>
      </c>
      <c r="W53" s="20">
        <f>SUM(W54:W59)</f>
        <v>-330312</v>
      </c>
      <c r="X53" s="20">
        <f>SUM(X54:X59)</f>
        <v>-165404</v>
      </c>
    </row>
    <row r="54" spans="1:26" s="1" customFormat="1" ht="12.75" customHeight="1" x14ac:dyDescent="0.3">
      <c r="A54" s="56" t="s">
        <v>50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11">
        <v>37</v>
      </c>
      <c r="W54" s="19">
        <v>202952</v>
      </c>
      <c r="X54" s="55">
        <v>202951</v>
      </c>
    </row>
    <row r="55" spans="1:26" s="1" customFormat="1" ht="12.75" customHeight="1" x14ac:dyDescent="0.3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11">
        <v>38</v>
      </c>
      <c r="W55" s="19">
        <v>0</v>
      </c>
      <c r="X55" s="55">
        <v>0</v>
      </c>
    </row>
    <row r="56" spans="1:26" s="1" customFormat="1" ht="12.75" customHeight="1" x14ac:dyDescent="0.3">
      <c r="A56" s="56" t="s">
        <v>52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11">
        <v>39</v>
      </c>
      <c r="W56" s="19">
        <v>0</v>
      </c>
      <c r="X56" s="55">
        <v>0</v>
      </c>
    </row>
    <row r="57" spans="1:26" s="1" customFormat="1" ht="12.75" customHeight="1" x14ac:dyDescent="0.3">
      <c r="A57" s="56" t="s">
        <v>53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11">
        <v>40</v>
      </c>
      <c r="W57" s="19">
        <v>258300</v>
      </c>
      <c r="X57" s="55">
        <v>258300</v>
      </c>
    </row>
    <row r="58" spans="1:26" s="1" customFormat="1" ht="12.75" customHeight="1" x14ac:dyDescent="0.3">
      <c r="A58" s="56" t="s">
        <v>54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11">
        <v>41</v>
      </c>
      <c r="W58" s="19">
        <v>0</v>
      </c>
      <c r="X58" s="55">
        <v>0</v>
      </c>
    </row>
    <row r="59" spans="1:26" s="1" customFormat="1" ht="12.75" customHeight="1" x14ac:dyDescent="0.3">
      <c r="A59" s="56" t="s">
        <v>55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11">
        <v>42</v>
      </c>
      <c r="W59" s="19">
        <v>-791564</v>
      </c>
      <c r="X59" s="55">
        <v>-626655</v>
      </c>
      <c r="Z59" s="38"/>
    </row>
    <row r="60" spans="1:26" s="1" customFormat="1" ht="12.75" customHeight="1" x14ac:dyDescent="0.3">
      <c r="A60" s="68" t="s">
        <v>154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12">
        <v>43</v>
      </c>
      <c r="W60" s="20">
        <f>W53+W39</f>
        <v>1760207</v>
      </c>
      <c r="X60" s="20">
        <f>X53+X39</f>
        <v>1331946</v>
      </c>
    </row>
    <row r="61" spans="1:26" s="1" customFormat="1" ht="6" customHeight="1" x14ac:dyDescent="0.3"/>
    <row r="62" spans="1:26" s="1" customFormat="1" ht="12.75" customHeight="1" x14ac:dyDescent="0.3">
      <c r="A62" s="3" t="s">
        <v>56</v>
      </c>
      <c r="H62" s="60" t="s">
        <v>57</v>
      </c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W62" s="13"/>
    </row>
    <row r="63" spans="1:26" s="1" customFormat="1" ht="10.5" customHeight="1" x14ac:dyDescent="0.3">
      <c r="H63" s="73" t="s">
        <v>58</v>
      </c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W63" s="14" t="s">
        <v>59</v>
      </c>
    </row>
    <row r="64" spans="1:26" s="1" customFormat="1" ht="12.75" customHeight="1" x14ac:dyDescent="0.3">
      <c r="A64" s="3" t="s">
        <v>60</v>
      </c>
      <c r="H64" s="60" t="s">
        <v>61</v>
      </c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W64" s="13"/>
    </row>
    <row r="65" spans="2:23" s="1" customFormat="1" ht="9.75" customHeight="1" x14ac:dyDescent="0.3">
      <c r="B65" s="2" t="s">
        <v>62</v>
      </c>
      <c r="H65" s="73" t="s">
        <v>58</v>
      </c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W65" s="14" t="s">
        <v>59</v>
      </c>
    </row>
  </sheetData>
  <mergeCells count="56">
    <mergeCell ref="H64:U64"/>
    <mergeCell ref="H65:U65"/>
    <mergeCell ref="A57:U57"/>
    <mergeCell ref="A58:U58"/>
    <mergeCell ref="A59:U59"/>
    <mergeCell ref="A60:U60"/>
    <mergeCell ref="H62:U62"/>
    <mergeCell ref="H63:U63"/>
    <mergeCell ref="A56:U56"/>
    <mergeCell ref="A45:U45"/>
    <mergeCell ref="A46:U46"/>
    <mergeCell ref="A47:U47"/>
    <mergeCell ref="A48:U48"/>
    <mergeCell ref="A49:U49"/>
    <mergeCell ref="A50:U50"/>
    <mergeCell ref="A51:U51"/>
    <mergeCell ref="A52:U52"/>
    <mergeCell ref="A53:U53"/>
    <mergeCell ref="A54:U54"/>
    <mergeCell ref="A55:U55"/>
    <mergeCell ref="A44:U44"/>
    <mergeCell ref="A33:U33"/>
    <mergeCell ref="A34:U34"/>
    <mergeCell ref="A35:U35"/>
    <mergeCell ref="A36:U36"/>
    <mergeCell ref="A37:U37"/>
    <mergeCell ref="A38:U38"/>
    <mergeCell ref="A39:U39"/>
    <mergeCell ref="A40:U40"/>
    <mergeCell ref="A41:U41"/>
    <mergeCell ref="A42:U42"/>
    <mergeCell ref="A43:U43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20:U20"/>
    <mergeCell ref="W1:X2"/>
    <mergeCell ref="H3:X4"/>
    <mergeCell ref="H6:X6"/>
    <mergeCell ref="S8:X8"/>
    <mergeCell ref="A10:R12"/>
    <mergeCell ref="S10:X12"/>
    <mergeCell ref="A14:W14"/>
    <mergeCell ref="A15:W15"/>
    <mergeCell ref="A17:U17"/>
    <mergeCell ref="A18:U18"/>
    <mergeCell ref="A19:U19"/>
  </mergeCells>
  <pageMargins left="0.7" right="0.7" top="0.75" bottom="0.75" header="0.3" footer="0.3"/>
  <pageSetup paperSize="9"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opLeftCell="A19" zoomScale="80" zoomScaleNormal="80" workbookViewId="0">
      <selection activeCell="A35" sqref="A35:U35"/>
    </sheetView>
  </sheetViews>
  <sheetFormatPr defaultRowHeight="14.4" x14ac:dyDescent="0.3"/>
  <cols>
    <col min="1" max="2" width="2.44140625" style="2" customWidth="1"/>
    <col min="3" max="3" width="2.5546875" style="2" customWidth="1"/>
    <col min="4" max="14" width="2.44140625" style="2" customWidth="1"/>
    <col min="15" max="15" width="2.5546875" style="2" customWidth="1"/>
    <col min="16" max="17" width="2.44140625" style="2" customWidth="1"/>
    <col min="18" max="19" width="2.6640625" style="2" customWidth="1"/>
    <col min="20" max="20" width="3.5546875" style="2" customWidth="1"/>
    <col min="21" max="21" width="13.6640625" style="2" customWidth="1"/>
    <col min="22" max="22" width="7.6640625" style="2" customWidth="1"/>
    <col min="23" max="23" width="17.44140625" style="2" customWidth="1"/>
    <col min="24" max="24" width="17.33203125" style="2" customWidth="1"/>
    <col min="25" max="25" width="2" style="4" customWidth="1"/>
    <col min="26" max="256" width="9.109375" style="4" customWidth="1"/>
    <col min="257" max="258" width="2.44140625" style="4" customWidth="1"/>
    <col min="259" max="259" width="2.5546875" style="4" customWidth="1"/>
    <col min="260" max="270" width="2.44140625" style="4" customWidth="1"/>
    <col min="271" max="271" width="2.5546875" style="4" customWidth="1"/>
    <col min="272" max="273" width="2.44140625" style="4" customWidth="1"/>
    <col min="274" max="275" width="2.6640625" style="4" customWidth="1"/>
    <col min="276" max="276" width="3.5546875" style="4" customWidth="1"/>
    <col min="277" max="277" width="13.6640625" style="4" customWidth="1"/>
    <col min="278" max="278" width="7.6640625" style="4" customWidth="1"/>
    <col min="279" max="279" width="17.44140625" style="4" customWidth="1"/>
    <col min="280" max="280" width="17.33203125" style="4" customWidth="1"/>
    <col min="281" max="512" width="9.109375" style="4" customWidth="1"/>
    <col min="513" max="514" width="2.44140625" style="4" customWidth="1"/>
    <col min="515" max="515" width="2.5546875" style="4" customWidth="1"/>
    <col min="516" max="526" width="2.44140625" style="4" customWidth="1"/>
    <col min="527" max="527" width="2.5546875" style="4" customWidth="1"/>
    <col min="528" max="529" width="2.44140625" style="4" customWidth="1"/>
    <col min="530" max="531" width="2.6640625" style="4" customWidth="1"/>
    <col min="532" max="532" width="3.5546875" style="4" customWidth="1"/>
    <col min="533" max="533" width="13.6640625" style="4" customWidth="1"/>
    <col min="534" max="534" width="7.6640625" style="4" customWidth="1"/>
    <col min="535" max="535" width="17.44140625" style="4" customWidth="1"/>
    <col min="536" max="536" width="17.33203125" style="4" customWidth="1"/>
    <col min="537" max="768" width="9.109375" style="4" customWidth="1"/>
    <col min="769" max="770" width="2.44140625" style="4" customWidth="1"/>
    <col min="771" max="771" width="2.5546875" style="4" customWidth="1"/>
    <col min="772" max="782" width="2.44140625" style="4" customWidth="1"/>
    <col min="783" max="783" width="2.5546875" style="4" customWidth="1"/>
    <col min="784" max="785" width="2.44140625" style="4" customWidth="1"/>
    <col min="786" max="787" width="2.6640625" style="4" customWidth="1"/>
    <col min="788" max="788" width="3.5546875" style="4" customWidth="1"/>
    <col min="789" max="789" width="13.6640625" style="4" customWidth="1"/>
    <col min="790" max="790" width="7.6640625" style="4" customWidth="1"/>
    <col min="791" max="791" width="17.44140625" style="4" customWidth="1"/>
    <col min="792" max="792" width="17.33203125" style="4" customWidth="1"/>
    <col min="793" max="1024" width="9.109375" style="4" customWidth="1"/>
    <col min="1025" max="1026" width="2.44140625" style="4" customWidth="1"/>
    <col min="1027" max="1027" width="2.5546875" style="4" customWidth="1"/>
    <col min="1028" max="1038" width="2.44140625" style="4" customWidth="1"/>
    <col min="1039" max="1039" width="2.5546875" style="4" customWidth="1"/>
    <col min="1040" max="1041" width="2.44140625" style="4" customWidth="1"/>
    <col min="1042" max="1043" width="2.6640625" style="4" customWidth="1"/>
    <col min="1044" max="1044" width="3.5546875" style="4" customWidth="1"/>
    <col min="1045" max="1045" width="13.6640625" style="4" customWidth="1"/>
    <col min="1046" max="1046" width="7.6640625" style="4" customWidth="1"/>
    <col min="1047" max="1047" width="17.44140625" style="4" customWidth="1"/>
    <col min="1048" max="1048" width="17.33203125" style="4" customWidth="1"/>
    <col min="1049" max="1280" width="9.109375" style="4" customWidth="1"/>
    <col min="1281" max="1282" width="2.44140625" style="4" customWidth="1"/>
    <col min="1283" max="1283" width="2.5546875" style="4" customWidth="1"/>
    <col min="1284" max="1294" width="2.44140625" style="4" customWidth="1"/>
    <col min="1295" max="1295" width="2.5546875" style="4" customWidth="1"/>
    <col min="1296" max="1297" width="2.44140625" style="4" customWidth="1"/>
    <col min="1298" max="1299" width="2.6640625" style="4" customWidth="1"/>
    <col min="1300" max="1300" width="3.5546875" style="4" customWidth="1"/>
    <col min="1301" max="1301" width="13.6640625" style="4" customWidth="1"/>
    <col min="1302" max="1302" width="7.6640625" style="4" customWidth="1"/>
    <col min="1303" max="1303" width="17.44140625" style="4" customWidth="1"/>
    <col min="1304" max="1304" width="17.33203125" style="4" customWidth="1"/>
    <col min="1305" max="1536" width="9.109375" style="4" customWidth="1"/>
    <col min="1537" max="1538" width="2.44140625" style="4" customWidth="1"/>
    <col min="1539" max="1539" width="2.5546875" style="4" customWidth="1"/>
    <col min="1540" max="1550" width="2.44140625" style="4" customWidth="1"/>
    <col min="1551" max="1551" width="2.5546875" style="4" customWidth="1"/>
    <col min="1552" max="1553" width="2.44140625" style="4" customWidth="1"/>
    <col min="1554" max="1555" width="2.6640625" style="4" customWidth="1"/>
    <col min="1556" max="1556" width="3.5546875" style="4" customWidth="1"/>
    <col min="1557" max="1557" width="13.6640625" style="4" customWidth="1"/>
    <col min="1558" max="1558" width="7.6640625" style="4" customWidth="1"/>
    <col min="1559" max="1559" width="17.44140625" style="4" customWidth="1"/>
    <col min="1560" max="1560" width="17.33203125" style="4" customWidth="1"/>
    <col min="1561" max="1792" width="9.109375" style="4" customWidth="1"/>
    <col min="1793" max="1794" width="2.44140625" style="4" customWidth="1"/>
    <col min="1795" max="1795" width="2.5546875" style="4" customWidth="1"/>
    <col min="1796" max="1806" width="2.44140625" style="4" customWidth="1"/>
    <col min="1807" max="1807" width="2.5546875" style="4" customWidth="1"/>
    <col min="1808" max="1809" width="2.44140625" style="4" customWidth="1"/>
    <col min="1810" max="1811" width="2.6640625" style="4" customWidth="1"/>
    <col min="1812" max="1812" width="3.5546875" style="4" customWidth="1"/>
    <col min="1813" max="1813" width="13.6640625" style="4" customWidth="1"/>
    <col min="1814" max="1814" width="7.6640625" style="4" customWidth="1"/>
    <col min="1815" max="1815" width="17.44140625" style="4" customWidth="1"/>
    <col min="1816" max="1816" width="17.33203125" style="4" customWidth="1"/>
    <col min="1817" max="2048" width="9.109375" style="4" customWidth="1"/>
    <col min="2049" max="2050" width="2.44140625" style="4" customWidth="1"/>
    <col min="2051" max="2051" width="2.5546875" style="4" customWidth="1"/>
    <col min="2052" max="2062" width="2.44140625" style="4" customWidth="1"/>
    <col min="2063" max="2063" width="2.5546875" style="4" customWidth="1"/>
    <col min="2064" max="2065" width="2.44140625" style="4" customWidth="1"/>
    <col min="2066" max="2067" width="2.6640625" style="4" customWidth="1"/>
    <col min="2068" max="2068" width="3.5546875" style="4" customWidth="1"/>
    <col min="2069" max="2069" width="13.6640625" style="4" customWidth="1"/>
    <col min="2070" max="2070" width="7.6640625" style="4" customWidth="1"/>
    <col min="2071" max="2071" width="17.44140625" style="4" customWidth="1"/>
    <col min="2072" max="2072" width="17.33203125" style="4" customWidth="1"/>
    <col min="2073" max="2304" width="9.109375" style="4" customWidth="1"/>
    <col min="2305" max="2306" width="2.44140625" style="4" customWidth="1"/>
    <col min="2307" max="2307" width="2.5546875" style="4" customWidth="1"/>
    <col min="2308" max="2318" width="2.44140625" style="4" customWidth="1"/>
    <col min="2319" max="2319" width="2.5546875" style="4" customWidth="1"/>
    <col min="2320" max="2321" width="2.44140625" style="4" customWidth="1"/>
    <col min="2322" max="2323" width="2.6640625" style="4" customWidth="1"/>
    <col min="2324" max="2324" width="3.5546875" style="4" customWidth="1"/>
    <col min="2325" max="2325" width="13.6640625" style="4" customWidth="1"/>
    <col min="2326" max="2326" width="7.6640625" style="4" customWidth="1"/>
    <col min="2327" max="2327" width="17.44140625" style="4" customWidth="1"/>
    <col min="2328" max="2328" width="17.33203125" style="4" customWidth="1"/>
    <col min="2329" max="2560" width="9.109375" style="4" customWidth="1"/>
    <col min="2561" max="2562" width="2.44140625" style="4" customWidth="1"/>
    <col min="2563" max="2563" width="2.5546875" style="4" customWidth="1"/>
    <col min="2564" max="2574" width="2.44140625" style="4" customWidth="1"/>
    <col min="2575" max="2575" width="2.5546875" style="4" customWidth="1"/>
    <col min="2576" max="2577" width="2.44140625" style="4" customWidth="1"/>
    <col min="2578" max="2579" width="2.6640625" style="4" customWidth="1"/>
    <col min="2580" max="2580" width="3.5546875" style="4" customWidth="1"/>
    <col min="2581" max="2581" width="13.6640625" style="4" customWidth="1"/>
    <col min="2582" max="2582" width="7.6640625" style="4" customWidth="1"/>
    <col min="2583" max="2583" width="17.44140625" style="4" customWidth="1"/>
    <col min="2584" max="2584" width="17.33203125" style="4" customWidth="1"/>
    <col min="2585" max="2816" width="9.109375" style="4" customWidth="1"/>
    <col min="2817" max="2818" width="2.44140625" style="4" customWidth="1"/>
    <col min="2819" max="2819" width="2.5546875" style="4" customWidth="1"/>
    <col min="2820" max="2830" width="2.44140625" style="4" customWidth="1"/>
    <col min="2831" max="2831" width="2.5546875" style="4" customWidth="1"/>
    <col min="2832" max="2833" width="2.44140625" style="4" customWidth="1"/>
    <col min="2834" max="2835" width="2.6640625" style="4" customWidth="1"/>
    <col min="2836" max="2836" width="3.5546875" style="4" customWidth="1"/>
    <col min="2837" max="2837" width="13.6640625" style="4" customWidth="1"/>
    <col min="2838" max="2838" width="7.6640625" style="4" customWidth="1"/>
    <col min="2839" max="2839" width="17.44140625" style="4" customWidth="1"/>
    <col min="2840" max="2840" width="17.33203125" style="4" customWidth="1"/>
    <col min="2841" max="3072" width="9.109375" style="4" customWidth="1"/>
    <col min="3073" max="3074" width="2.44140625" style="4" customWidth="1"/>
    <col min="3075" max="3075" width="2.5546875" style="4" customWidth="1"/>
    <col min="3076" max="3086" width="2.44140625" style="4" customWidth="1"/>
    <col min="3087" max="3087" width="2.5546875" style="4" customWidth="1"/>
    <col min="3088" max="3089" width="2.44140625" style="4" customWidth="1"/>
    <col min="3090" max="3091" width="2.6640625" style="4" customWidth="1"/>
    <col min="3092" max="3092" width="3.5546875" style="4" customWidth="1"/>
    <col min="3093" max="3093" width="13.6640625" style="4" customWidth="1"/>
    <col min="3094" max="3094" width="7.6640625" style="4" customWidth="1"/>
    <col min="3095" max="3095" width="17.44140625" style="4" customWidth="1"/>
    <col min="3096" max="3096" width="17.33203125" style="4" customWidth="1"/>
    <col min="3097" max="3328" width="9.109375" style="4" customWidth="1"/>
    <col min="3329" max="3330" width="2.44140625" style="4" customWidth="1"/>
    <col min="3331" max="3331" width="2.5546875" style="4" customWidth="1"/>
    <col min="3332" max="3342" width="2.44140625" style="4" customWidth="1"/>
    <col min="3343" max="3343" width="2.5546875" style="4" customWidth="1"/>
    <col min="3344" max="3345" width="2.44140625" style="4" customWidth="1"/>
    <col min="3346" max="3347" width="2.6640625" style="4" customWidth="1"/>
    <col min="3348" max="3348" width="3.5546875" style="4" customWidth="1"/>
    <col min="3349" max="3349" width="13.6640625" style="4" customWidth="1"/>
    <col min="3350" max="3350" width="7.6640625" style="4" customWidth="1"/>
    <col min="3351" max="3351" width="17.44140625" style="4" customWidth="1"/>
    <col min="3352" max="3352" width="17.33203125" style="4" customWidth="1"/>
    <col min="3353" max="3584" width="9.109375" style="4" customWidth="1"/>
    <col min="3585" max="3586" width="2.44140625" style="4" customWidth="1"/>
    <col min="3587" max="3587" width="2.5546875" style="4" customWidth="1"/>
    <col min="3588" max="3598" width="2.44140625" style="4" customWidth="1"/>
    <col min="3599" max="3599" width="2.5546875" style="4" customWidth="1"/>
    <col min="3600" max="3601" width="2.44140625" style="4" customWidth="1"/>
    <col min="3602" max="3603" width="2.6640625" style="4" customWidth="1"/>
    <col min="3604" max="3604" width="3.5546875" style="4" customWidth="1"/>
    <col min="3605" max="3605" width="13.6640625" style="4" customWidth="1"/>
    <col min="3606" max="3606" width="7.6640625" style="4" customWidth="1"/>
    <col min="3607" max="3607" width="17.44140625" style="4" customWidth="1"/>
    <col min="3608" max="3608" width="17.33203125" style="4" customWidth="1"/>
    <col min="3609" max="3840" width="9.109375" style="4" customWidth="1"/>
    <col min="3841" max="3842" width="2.44140625" style="4" customWidth="1"/>
    <col min="3843" max="3843" width="2.5546875" style="4" customWidth="1"/>
    <col min="3844" max="3854" width="2.44140625" style="4" customWidth="1"/>
    <col min="3855" max="3855" width="2.5546875" style="4" customWidth="1"/>
    <col min="3856" max="3857" width="2.44140625" style="4" customWidth="1"/>
    <col min="3858" max="3859" width="2.6640625" style="4" customWidth="1"/>
    <col min="3860" max="3860" width="3.5546875" style="4" customWidth="1"/>
    <col min="3861" max="3861" width="13.6640625" style="4" customWidth="1"/>
    <col min="3862" max="3862" width="7.6640625" style="4" customWidth="1"/>
    <col min="3863" max="3863" width="17.44140625" style="4" customWidth="1"/>
    <col min="3864" max="3864" width="17.33203125" style="4" customWidth="1"/>
    <col min="3865" max="4096" width="9.109375" style="4" customWidth="1"/>
    <col min="4097" max="4098" width="2.44140625" style="4" customWidth="1"/>
    <col min="4099" max="4099" width="2.5546875" style="4" customWidth="1"/>
    <col min="4100" max="4110" width="2.44140625" style="4" customWidth="1"/>
    <col min="4111" max="4111" width="2.5546875" style="4" customWidth="1"/>
    <col min="4112" max="4113" width="2.44140625" style="4" customWidth="1"/>
    <col min="4114" max="4115" width="2.6640625" style="4" customWidth="1"/>
    <col min="4116" max="4116" width="3.5546875" style="4" customWidth="1"/>
    <col min="4117" max="4117" width="13.6640625" style="4" customWidth="1"/>
    <col min="4118" max="4118" width="7.6640625" style="4" customWidth="1"/>
    <col min="4119" max="4119" width="17.44140625" style="4" customWidth="1"/>
    <col min="4120" max="4120" width="17.33203125" style="4" customWidth="1"/>
    <col min="4121" max="4352" width="9.109375" style="4" customWidth="1"/>
    <col min="4353" max="4354" width="2.44140625" style="4" customWidth="1"/>
    <col min="4355" max="4355" width="2.5546875" style="4" customWidth="1"/>
    <col min="4356" max="4366" width="2.44140625" style="4" customWidth="1"/>
    <col min="4367" max="4367" width="2.5546875" style="4" customWidth="1"/>
    <col min="4368" max="4369" width="2.44140625" style="4" customWidth="1"/>
    <col min="4370" max="4371" width="2.6640625" style="4" customWidth="1"/>
    <col min="4372" max="4372" width="3.5546875" style="4" customWidth="1"/>
    <col min="4373" max="4373" width="13.6640625" style="4" customWidth="1"/>
    <col min="4374" max="4374" width="7.6640625" style="4" customWidth="1"/>
    <col min="4375" max="4375" width="17.44140625" style="4" customWidth="1"/>
    <col min="4376" max="4376" width="17.33203125" style="4" customWidth="1"/>
    <col min="4377" max="4608" width="9.109375" style="4" customWidth="1"/>
    <col min="4609" max="4610" width="2.44140625" style="4" customWidth="1"/>
    <col min="4611" max="4611" width="2.5546875" style="4" customWidth="1"/>
    <col min="4612" max="4622" width="2.44140625" style="4" customWidth="1"/>
    <col min="4623" max="4623" width="2.5546875" style="4" customWidth="1"/>
    <col min="4624" max="4625" width="2.44140625" style="4" customWidth="1"/>
    <col min="4626" max="4627" width="2.6640625" style="4" customWidth="1"/>
    <col min="4628" max="4628" width="3.5546875" style="4" customWidth="1"/>
    <col min="4629" max="4629" width="13.6640625" style="4" customWidth="1"/>
    <col min="4630" max="4630" width="7.6640625" style="4" customWidth="1"/>
    <col min="4631" max="4631" width="17.44140625" style="4" customWidth="1"/>
    <col min="4632" max="4632" width="17.33203125" style="4" customWidth="1"/>
    <col min="4633" max="4864" width="9.109375" style="4" customWidth="1"/>
    <col min="4865" max="4866" width="2.44140625" style="4" customWidth="1"/>
    <col min="4867" max="4867" width="2.5546875" style="4" customWidth="1"/>
    <col min="4868" max="4878" width="2.44140625" style="4" customWidth="1"/>
    <col min="4879" max="4879" width="2.5546875" style="4" customWidth="1"/>
    <col min="4880" max="4881" width="2.44140625" style="4" customWidth="1"/>
    <col min="4882" max="4883" width="2.6640625" style="4" customWidth="1"/>
    <col min="4884" max="4884" width="3.5546875" style="4" customWidth="1"/>
    <col min="4885" max="4885" width="13.6640625" style="4" customWidth="1"/>
    <col min="4886" max="4886" width="7.6640625" style="4" customWidth="1"/>
    <col min="4887" max="4887" width="17.44140625" style="4" customWidth="1"/>
    <col min="4888" max="4888" width="17.33203125" style="4" customWidth="1"/>
    <col min="4889" max="5120" width="9.109375" style="4" customWidth="1"/>
    <col min="5121" max="5122" width="2.44140625" style="4" customWidth="1"/>
    <col min="5123" max="5123" width="2.5546875" style="4" customWidth="1"/>
    <col min="5124" max="5134" width="2.44140625" style="4" customWidth="1"/>
    <col min="5135" max="5135" width="2.5546875" style="4" customWidth="1"/>
    <col min="5136" max="5137" width="2.44140625" style="4" customWidth="1"/>
    <col min="5138" max="5139" width="2.6640625" style="4" customWidth="1"/>
    <col min="5140" max="5140" width="3.5546875" style="4" customWidth="1"/>
    <col min="5141" max="5141" width="13.6640625" style="4" customWidth="1"/>
    <col min="5142" max="5142" width="7.6640625" style="4" customWidth="1"/>
    <col min="5143" max="5143" width="17.44140625" style="4" customWidth="1"/>
    <col min="5144" max="5144" width="17.33203125" style="4" customWidth="1"/>
    <col min="5145" max="5376" width="9.109375" style="4" customWidth="1"/>
    <col min="5377" max="5378" width="2.44140625" style="4" customWidth="1"/>
    <col min="5379" max="5379" width="2.5546875" style="4" customWidth="1"/>
    <col min="5380" max="5390" width="2.44140625" style="4" customWidth="1"/>
    <col min="5391" max="5391" width="2.5546875" style="4" customWidth="1"/>
    <col min="5392" max="5393" width="2.44140625" style="4" customWidth="1"/>
    <col min="5394" max="5395" width="2.6640625" style="4" customWidth="1"/>
    <col min="5396" max="5396" width="3.5546875" style="4" customWidth="1"/>
    <col min="5397" max="5397" width="13.6640625" style="4" customWidth="1"/>
    <col min="5398" max="5398" width="7.6640625" style="4" customWidth="1"/>
    <col min="5399" max="5399" width="17.44140625" style="4" customWidth="1"/>
    <col min="5400" max="5400" width="17.33203125" style="4" customWidth="1"/>
    <col min="5401" max="5632" width="9.109375" style="4" customWidth="1"/>
    <col min="5633" max="5634" width="2.44140625" style="4" customWidth="1"/>
    <col min="5635" max="5635" width="2.5546875" style="4" customWidth="1"/>
    <col min="5636" max="5646" width="2.44140625" style="4" customWidth="1"/>
    <col min="5647" max="5647" width="2.5546875" style="4" customWidth="1"/>
    <col min="5648" max="5649" width="2.44140625" style="4" customWidth="1"/>
    <col min="5650" max="5651" width="2.6640625" style="4" customWidth="1"/>
    <col min="5652" max="5652" width="3.5546875" style="4" customWidth="1"/>
    <col min="5653" max="5653" width="13.6640625" style="4" customWidth="1"/>
    <col min="5654" max="5654" width="7.6640625" style="4" customWidth="1"/>
    <col min="5655" max="5655" width="17.44140625" style="4" customWidth="1"/>
    <col min="5656" max="5656" width="17.33203125" style="4" customWidth="1"/>
    <col min="5657" max="5888" width="9.109375" style="4" customWidth="1"/>
    <col min="5889" max="5890" width="2.44140625" style="4" customWidth="1"/>
    <col min="5891" max="5891" width="2.5546875" style="4" customWidth="1"/>
    <col min="5892" max="5902" width="2.44140625" style="4" customWidth="1"/>
    <col min="5903" max="5903" width="2.5546875" style="4" customWidth="1"/>
    <col min="5904" max="5905" width="2.44140625" style="4" customWidth="1"/>
    <col min="5906" max="5907" width="2.6640625" style="4" customWidth="1"/>
    <col min="5908" max="5908" width="3.5546875" style="4" customWidth="1"/>
    <col min="5909" max="5909" width="13.6640625" style="4" customWidth="1"/>
    <col min="5910" max="5910" width="7.6640625" style="4" customWidth="1"/>
    <col min="5911" max="5911" width="17.44140625" style="4" customWidth="1"/>
    <col min="5912" max="5912" width="17.33203125" style="4" customWidth="1"/>
    <col min="5913" max="6144" width="9.109375" style="4" customWidth="1"/>
    <col min="6145" max="6146" width="2.44140625" style="4" customWidth="1"/>
    <col min="6147" max="6147" width="2.5546875" style="4" customWidth="1"/>
    <col min="6148" max="6158" width="2.44140625" style="4" customWidth="1"/>
    <col min="6159" max="6159" width="2.5546875" style="4" customWidth="1"/>
    <col min="6160" max="6161" width="2.44140625" style="4" customWidth="1"/>
    <col min="6162" max="6163" width="2.6640625" style="4" customWidth="1"/>
    <col min="6164" max="6164" width="3.5546875" style="4" customWidth="1"/>
    <col min="6165" max="6165" width="13.6640625" style="4" customWidth="1"/>
    <col min="6166" max="6166" width="7.6640625" style="4" customWidth="1"/>
    <col min="6167" max="6167" width="17.44140625" style="4" customWidth="1"/>
    <col min="6168" max="6168" width="17.33203125" style="4" customWidth="1"/>
    <col min="6169" max="6400" width="9.109375" style="4" customWidth="1"/>
    <col min="6401" max="6402" width="2.44140625" style="4" customWidth="1"/>
    <col min="6403" max="6403" width="2.5546875" style="4" customWidth="1"/>
    <col min="6404" max="6414" width="2.44140625" style="4" customWidth="1"/>
    <col min="6415" max="6415" width="2.5546875" style="4" customWidth="1"/>
    <col min="6416" max="6417" width="2.44140625" style="4" customWidth="1"/>
    <col min="6418" max="6419" width="2.6640625" style="4" customWidth="1"/>
    <col min="6420" max="6420" width="3.5546875" style="4" customWidth="1"/>
    <col min="6421" max="6421" width="13.6640625" style="4" customWidth="1"/>
    <col min="6422" max="6422" width="7.6640625" style="4" customWidth="1"/>
    <col min="6423" max="6423" width="17.44140625" style="4" customWidth="1"/>
    <col min="6424" max="6424" width="17.33203125" style="4" customWidth="1"/>
    <col min="6425" max="6656" width="9.109375" style="4" customWidth="1"/>
    <col min="6657" max="6658" width="2.44140625" style="4" customWidth="1"/>
    <col min="6659" max="6659" width="2.5546875" style="4" customWidth="1"/>
    <col min="6660" max="6670" width="2.44140625" style="4" customWidth="1"/>
    <col min="6671" max="6671" width="2.5546875" style="4" customWidth="1"/>
    <col min="6672" max="6673" width="2.44140625" style="4" customWidth="1"/>
    <col min="6674" max="6675" width="2.6640625" style="4" customWidth="1"/>
    <col min="6676" max="6676" width="3.5546875" style="4" customWidth="1"/>
    <col min="6677" max="6677" width="13.6640625" style="4" customWidth="1"/>
    <col min="6678" max="6678" width="7.6640625" style="4" customWidth="1"/>
    <col min="6679" max="6679" width="17.44140625" style="4" customWidth="1"/>
    <col min="6680" max="6680" width="17.33203125" style="4" customWidth="1"/>
    <col min="6681" max="6912" width="9.109375" style="4" customWidth="1"/>
    <col min="6913" max="6914" width="2.44140625" style="4" customWidth="1"/>
    <col min="6915" max="6915" width="2.5546875" style="4" customWidth="1"/>
    <col min="6916" max="6926" width="2.44140625" style="4" customWidth="1"/>
    <col min="6927" max="6927" width="2.5546875" style="4" customWidth="1"/>
    <col min="6928" max="6929" width="2.44140625" style="4" customWidth="1"/>
    <col min="6930" max="6931" width="2.6640625" style="4" customWidth="1"/>
    <col min="6932" max="6932" width="3.5546875" style="4" customWidth="1"/>
    <col min="6933" max="6933" width="13.6640625" style="4" customWidth="1"/>
    <col min="6934" max="6934" width="7.6640625" style="4" customWidth="1"/>
    <col min="6935" max="6935" width="17.44140625" style="4" customWidth="1"/>
    <col min="6936" max="6936" width="17.33203125" style="4" customWidth="1"/>
    <col min="6937" max="7168" width="9.109375" style="4" customWidth="1"/>
    <col min="7169" max="7170" width="2.44140625" style="4" customWidth="1"/>
    <col min="7171" max="7171" width="2.5546875" style="4" customWidth="1"/>
    <col min="7172" max="7182" width="2.44140625" style="4" customWidth="1"/>
    <col min="7183" max="7183" width="2.5546875" style="4" customWidth="1"/>
    <col min="7184" max="7185" width="2.44140625" style="4" customWidth="1"/>
    <col min="7186" max="7187" width="2.6640625" style="4" customWidth="1"/>
    <col min="7188" max="7188" width="3.5546875" style="4" customWidth="1"/>
    <col min="7189" max="7189" width="13.6640625" style="4" customWidth="1"/>
    <col min="7190" max="7190" width="7.6640625" style="4" customWidth="1"/>
    <col min="7191" max="7191" width="17.44140625" style="4" customWidth="1"/>
    <col min="7192" max="7192" width="17.33203125" style="4" customWidth="1"/>
    <col min="7193" max="7424" width="9.109375" style="4" customWidth="1"/>
    <col min="7425" max="7426" width="2.44140625" style="4" customWidth="1"/>
    <col min="7427" max="7427" width="2.5546875" style="4" customWidth="1"/>
    <col min="7428" max="7438" width="2.44140625" style="4" customWidth="1"/>
    <col min="7439" max="7439" width="2.5546875" style="4" customWidth="1"/>
    <col min="7440" max="7441" width="2.44140625" style="4" customWidth="1"/>
    <col min="7442" max="7443" width="2.6640625" style="4" customWidth="1"/>
    <col min="7444" max="7444" width="3.5546875" style="4" customWidth="1"/>
    <col min="7445" max="7445" width="13.6640625" style="4" customWidth="1"/>
    <col min="7446" max="7446" width="7.6640625" style="4" customWidth="1"/>
    <col min="7447" max="7447" width="17.44140625" style="4" customWidth="1"/>
    <col min="7448" max="7448" width="17.33203125" style="4" customWidth="1"/>
    <col min="7449" max="7680" width="9.109375" style="4" customWidth="1"/>
    <col min="7681" max="7682" width="2.44140625" style="4" customWidth="1"/>
    <col min="7683" max="7683" width="2.5546875" style="4" customWidth="1"/>
    <col min="7684" max="7694" width="2.44140625" style="4" customWidth="1"/>
    <col min="7695" max="7695" width="2.5546875" style="4" customWidth="1"/>
    <col min="7696" max="7697" width="2.44140625" style="4" customWidth="1"/>
    <col min="7698" max="7699" width="2.6640625" style="4" customWidth="1"/>
    <col min="7700" max="7700" width="3.5546875" style="4" customWidth="1"/>
    <col min="7701" max="7701" width="13.6640625" style="4" customWidth="1"/>
    <col min="7702" max="7702" width="7.6640625" style="4" customWidth="1"/>
    <col min="7703" max="7703" width="17.44140625" style="4" customWidth="1"/>
    <col min="7704" max="7704" width="17.33203125" style="4" customWidth="1"/>
    <col min="7705" max="7936" width="9.109375" style="4" customWidth="1"/>
    <col min="7937" max="7938" width="2.44140625" style="4" customWidth="1"/>
    <col min="7939" max="7939" width="2.5546875" style="4" customWidth="1"/>
    <col min="7940" max="7950" width="2.44140625" style="4" customWidth="1"/>
    <col min="7951" max="7951" width="2.5546875" style="4" customWidth="1"/>
    <col min="7952" max="7953" width="2.44140625" style="4" customWidth="1"/>
    <col min="7954" max="7955" width="2.6640625" style="4" customWidth="1"/>
    <col min="7956" max="7956" width="3.5546875" style="4" customWidth="1"/>
    <col min="7957" max="7957" width="13.6640625" style="4" customWidth="1"/>
    <col min="7958" max="7958" width="7.6640625" style="4" customWidth="1"/>
    <col min="7959" max="7959" width="17.44140625" style="4" customWidth="1"/>
    <col min="7960" max="7960" width="17.33203125" style="4" customWidth="1"/>
    <col min="7961" max="8192" width="9.109375" style="4" customWidth="1"/>
    <col min="8193" max="8194" width="2.44140625" style="4" customWidth="1"/>
    <col min="8195" max="8195" width="2.5546875" style="4" customWidth="1"/>
    <col min="8196" max="8206" width="2.44140625" style="4" customWidth="1"/>
    <col min="8207" max="8207" width="2.5546875" style="4" customWidth="1"/>
    <col min="8208" max="8209" width="2.44140625" style="4" customWidth="1"/>
    <col min="8210" max="8211" width="2.6640625" style="4" customWidth="1"/>
    <col min="8212" max="8212" width="3.5546875" style="4" customWidth="1"/>
    <col min="8213" max="8213" width="13.6640625" style="4" customWidth="1"/>
    <col min="8214" max="8214" width="7.6640625" style="4" customWidth="1"/>
    <col min="8215" max="8215" width="17.44140625" style="4" customWidth="1"/>
    <col min="8216" max="8216" width="17.33203125" style="4" customWidth="1"/>
    <col min="8217" max="8448" width="9.109375" style="4" customWidth="1"/>
    <col min="8449" max="8450" width="2.44140625" style="4" customWidth="1"/>
    <col min="8451" max="8451" width="2.5546875" style="4" customWidth="1"/>
    <col min="8452" max="8462" width="2.44140625" style="4" customWidth="1"/>
    <col min="8463" max="8463" width="2.5546875" style="4" customWidth="1"/>
    <col min="8464" max="8465" width="2.44140625" style="4" customWidth="1"/>
    <col min="8466" max="8467" width="2.6640625" style="4" customWidth="1"/>
    <col min="8468" max="8468" width="3.5546875" style="4" customWidth="1"/>
    <col min="8469" max="8469" width="13.6640625" style="4" customWidth="1"/>
    <col min="8470" max="8470" width="7.6640625" style="4" customWidth="1"/>
    <col min="8471" max="8471" width="17.44140625" style="4" customWidth="1"/>
    <col min="8472" max="8472" width="17.33203125" style="4" customWidth="1"/>
    <col min="8473" max="8704" width="9.109375" style="4" customWidth="1"/>
    <col min="8705" max="8706" width="2.44140625" style="4" customWidth="1"/>
    <col min="8707" max="8707" width="2.5546875" style="4" customWidth="1"/>
    <col min="8708" max="8718" width="2.44140625" style="4" customWidth="1"/>
    <col min="8719" max="8719" width="2.5546875" style="4" customWidth="1"/>
    <col min="8720" max="8721" width="2.44140625" style="4" customWidth="1"/>
    <col min="8722" max="8723" width="2.6640625" style="4" customWidth="1"/>
    <col min="8724" max="8724" width="3.5546875" style="4" customWidth="1"/>
    <col min="8725" max="8725" width="13.6640625" style="4" customWidth="1"/>
    <col min="8726" max="8726" width="7.6640625" style="4" customWidth="1"/>
    <col min="8727" max="8727" width="17.44140625" style="4" customWidth="1"/>
    <col min="8728" max="8728" width="17.33203125" style="4" customWidth="1"/>
    <col min="8729" max="8960" width="9.109375" style="4" customWidth="1"/>
    <col min="8961" max="8962" width="2.44140625" style="4" customWidth="1"/>
    <col min="8963" max="8963" width="2.5546875" style="4" customWidth="1"/>
    <col min="8964" max="8974" width="2.44140625" style="4" customWidth="1"/>
    <col min="8975" max="8975" width="2.5546875" style="4" customWidth="1"/>
    <col min="8976" max="8977" width="2.44140625" style="4" customWidth="1"/>
    <col min="8978" max="8979" width="2.6640625" style="4" customWidth="1"/>
    <col min="8980" max="8980" width="3.5546875" style="4" customWidth="1"/>
    <col min="8981" max="8981" width="13.6640625" style="4" customWidth="1"/>
    <col min="8982" max="8982" width="7.6640625" style="4" customWidth="1"/>
    <col min="8983" max="8983" width="17.44140625" style="4" customWidth="1"/>
    <col min="8984" max="8984" width="17.33203125" style="4" customWidth="1"/>
    <col min="8985" max="9216" width="9.109375" style="4" customWidth="1"/>
    <col min="9217" max="9218" width="2.44140625" style="4" customWidth="1"/>
    <col min="9219" max="9219" width="2.5546875" style="4" customWidth="1"/>
    <col min="9220" max="9230" width="2.44140625" style="4" customWidth="1"/>
    <col min="9231" max="9231" width="2.5546875" style="4" customWidth="1"/>
    <col min="9232" max="9233" width="2.44140625" style="4" customWidth="1"/>
    <col min="9234" max="9235" width="2.6640625" style="4" customWidth="1"/>
    <col min="9236" max="9236" width="3.5546875" style="4" customWidth="1"/>
    <col min="9237" max="9237" width="13.6640625" style="4" customWidth="1"/>
    <col min="9238" max="9238" width="7.6640625" style="4" customWidth="1"/>
    <col min="9239" max="9239" width="17.44140625" style="4" customWidth="1"/>
    <col min="9240" max="9240" width="17.33203125" style="4" customWidth="1"/>
    <col min="9241" max="9472" width="9.109375" style="4" customWidth="1"/>
    <col min="9473" max="9474" width="2.44140625" style="4" customWidth="1"/>
    <col min="9475" max="9475" width="2.5546875" style="4" customWidth="1"/>
    <col min="9476" max="9486" width="2.44140625" style="4" customWidth="1"/>
    <col min="9487" max="9487" width="2.5546875" style="4" customWidth="1"/>
    <col min="9488" max="9489" width="2.44140625" style="4" customWidth="1"/>
    <col min="9490" max="9491" width="2.6640625" style="4" customWidth="1"/>
    <col min="9492" max="9492" width="3.5546875" style="4" customWidth="1"/>
    <col min="9493" max="9493" width="13.6640625" style="4" customWidth="1"/>
    <col min="9494" max="9494" width="7.6640625" style="4" customWidth="1"/>
    <col min="9495" max="9495" width="17.44140625" style="4" customWidth="1"/>
    <col min="9496" max="9496" width="17.33203125" style="4" customWidth="1"/>
    <col min="9497" max="9728" width="9.109375" style="4" customWidth="1"/>
    <col min="9729" max="9730" width="2.44140625" style="4" customWidth="1"/>
    <col min="9731" max="9731" width="2.5546875" style="4" customWidth="1"/>
    <col min="9732" max="9742" width="2.44140625" style="4" customWidth="1"/>
    <col min="9743" max="9743" width="2.5546875" style="4" customWidth="1"/>
    <col min="9744" max="9745" width="2.44140625" style="4" customWidth="1"/>
    <col min="9746" max="9747" width="2.6640625" style="4" customWidth="1"/>
    <col min="9748" max="9748" width="3.5546875" style="4" customWidth="1"/>
    <col min="9749" max="9749" width="13.6640625" style="4" customWidth="1"/>
    <col min="9750" max="9750" width="7.6640625" style="4" customWidth="1"/>
    <col min="9751" max="9751" width="17.44140625" style="4" customWidth="1"/>
    <col min="9752" max="9752" width="17.33203125" style="4" customWidth="1"/>
    <col min="9753" max="9984" width="9.109375" style="4" customWidth="1"/>
    <col min="9985" max="9986" width="2.44140625" style="4" customWidth="1"/>
    <col min="9987" max="9987" width="2.5546875" style="4" customWidth="1"/>
    <col min="9988" max="9998" width="2.44140625" style="4" customWidth="1"/>
    <col min="9999" max="9999" width="2.5546875" style="4" customWidth="1"/>
    <col min="10000" max="10001" width="2.44140625" style="4" customWidth="1"/>
    <col min="10002" max="10003" width="2.6640625" style="4" customWidth="1"/>
    <col min="10004" max="10004" width="3.5546875" style="4" customWidth="1"/>
    <col min="10005" max="10005" width="13.6640625" style="4" customWidth="1"/>
    <col min="10006" max="10006" width="7.6640625" style="4" customWidth="1"/>
    <col min="10007" max="10007" width="17.44140625" style="4" customWidth="1"/>
    <col min="10008" max="10008" width="17.33203125" style="4" customWidth="1"/>
    <col min="10009" max="10240" width="9.109375" style="4" customWidth="1"/>
    <col min="10241" max="10242" width="2.44140625" style="4" customWidth="1"/>
    <col min="10243" max="10243" width="2.5546875" style="4" customWidth="1"/>
    <col min="10244" max="10254" width="2.44140625" style="4" customWidth="1"/>
    <col min="10255" max="10255" width="2.5546875" style="4" customWidth="1"/>
    <col min="10256" max="10257" width="2.44140625" style="4" customWidth="1"/>
    <col min="10258" max="10259" width="2.6640625" style="4" customWidth="1"/>
    <col min="10260" max="10260" width="3.5546875" style="4" customWidth="1"/>
    <col min="10261" max="10261" width="13.6640625" style="4" customWidth="1"/>
    <col min="10262" max="10262" width="7.6640625" style="4" customWidth="1"/>
    <col min="10263" max="10263" width="17.44140625" style="4" customWidth="1"/>
    <col min="10264" max="10264" width="17.33203125" style="4" customWidth="1"/>
    <col min="10265" max="10496" width="9.109375" style="4" customWidth="1"/>
    <col min="10497" max="10498" width="2.44140625" style="4" customWidth="1"/>
    <col min="10499" max="10499" width="2.5546875" style="4" customWidth="1"/>
    <col min="10500" max="10510" width="2.44140625" style="4" customWidth="1"/>
    <col min="10511" max="10511" width="2.5546875" style="4" customWidth="1"/>
    <col min="10512" max="10513" width="2.44140625" style="4" customWidth="1"/>
    <col min="10514" max="10515" width="2.6640625" style="4" customWidth="1"/>
    <col min="10516" max="10516" width="3.5546875" style="4" customWidth="1"/>
    <col min="10517" max="10517" width="13.6640625" style="4" customWidth="1"/>
    <col min="10518" max="10518" width="7.6640625" style="4" customWidth="1"/>
    <col min="10519" max="10519" width="17.44140625" style="4" customWidth="1"/>
    <col min="10520" max="10520" width="17.33203125" style="4" customWidth="1"/>
    <col min="10521" max="10752" width="9.109375" style="4" customWidth="1"/>
    <col min="10753" max="10754" width="2.44140625" style="4" customWidth="1"/>
    <col min="10755" max="10755" width="2.5546875" style="4" customWidth="1"/>
    <col min="10756" max="10766" width="2.44140625" style="4" customWidth="1"/>
    <col min="10767" max="10767" width="2.5546875" style="4" customWidth="1"/>
    <col min="10768" max="10769" width="2.44140625" style="4" customWidth="1"/>
    <col min="10770" max="10771" width="2.6640625" style="4" customWidth="1"/>
    <col min="10772" max="10772" width="3.5546875" style="4" customWidth="1"/>
    <col min="10773" max="10773" width="13.6640625" style="4" customWidth="1"/>
    <col min="10774" max="10774" width="7.6640625" style="4" customWidth="1"/>
    <col min="10775" max="10775" width="17.44140625" style="4" customWidth="1"/>
    <col min="10776" max="10776" width="17.33203125" style="4" customWidth="1"/>
    <col min="10777" max="11008" width="9.109375" style="4" customWidth="1"/>
    <col min="11009" max="11010" width="2.44140625" style="4" customWidth="1"/>
    <col min="11011" max="11011" width="2.5546875" style="4" customWidth="1"/>
    <col min="11012" max="11022" width="2.44140625" style="4" customWidth="1"/>
    <col min="11023" max="11023" width="2.5546875" style="4" customWidth="1"/>
    <col min="11024" max="11025" width="2.44140625" style="4" customWidth="1"/>
    <col min="11026" max="11027" width="2.6640625" style="4" customWidth="1"/>
    <col min="11028" max="11028" width="3.5546875" style="4" customWidth="1"/>
    <col min="11029" max="11029" width="13.6640625" style="4" customWidth="1"/>
    <col min="11030" max="11030" width="7.6640625" style="4" customWidth="1"/>
    <col min="11031" max="11031" width="17.44140625" style="4" customWidth="1"/>
    <col min="11032" max="11032" width="17.33203125" style="4" customWidth="1"/>
    <col min="11033" max="11264" width="9.109375" style="4" customWidth="1"/>
    <col min="11265" max="11266" width="2.44140625" style="4" customWidth="1"/>
    <col min="11267" max="11267" width="2.5546875" style="4" customWidth="1"/>
    <col min="11268" max="11278" width="2.44140625" style="4" customWidth="1"/>
    <col min="11279" max="11279" width="2.5546875" style="4" customWidth="1"/>
    <col min="11280" max="11281" width="2.44140625" style="4" customWidth="1"/>
    <col min="11282" max="11283" width="2.6640625" style="4" customWidth="1"/>
    <col min="11284" max="11284" width="3.5546875" style="4" customWidth="1"/>
    <col min="11285" max="11285" width="13.6640625" style="4" customWidth="1"/>
    <col min="11286" max="11286" width="7.6640625" style="4" customWidth="1"/>
    <col min="11287" max="11287" width="17.44140625" style="4" customWidth="1"/>
    <col min="11288" max="11288" width="17.33203125" style="4" customWidth="1"/>
    <col min="11289" max="11520" width="9.109375" style="4" customWidth="1"/>
    <col min="11521" max="11522" width="2.44140625" style="4" customWidth="1"/>
    <col min="11523" max="11523" width="2.5546875" style="4" customWidth="1"/>
    <col min="11524" max="11534" width="2.44140625" style="4" customWidth="1"/>
    <col min="11535" max="11535" width="2.5546875" style="4" customWidth="1"/>
    <col min="11536" max="11537" width="2.44140625" style="4" customWidth="1"/>
    <col min="11538" max="11539" width="2.6640625" style="4" customWidth="1"/>
    <col min="11540" max="11540" width="3.5546875" style="4" customWidth="1"/>
    <col min="11541" max="11541" width="13.6640625" style="4" customWidth="1"/>
    <col min="11542" max="11542" width="7.6640625" style="4" customWidth="1"/>
    <col min="11543" max="11543" width="17.44140625" style="4" customWidth="1"/>
    <col min="11544" max="11544" width="17.33203125" style="4" customWidth="1"/>
    <col min="11545" max="11776" width="9.109375" style="4" customWidth="1"/>
    <col min="11777" max="11778" width="2.44140625" style="4" customWidth="1"/>
    <col min="11779" max="11779" width="2.5546875" style="4" customWidth="1"/>
    <col min="11780" max="11790" width="2.44140625" style="4" customWidth="1"/>
    <col min="11791" max="11791" width="2.5546875" style="4" customWidth="1"/>
    <col min="11792" max="11793" width="2.44140625" style="4" customWidth="1"/>
    <col min="11794" max="11795" width="2.6640625" style="4" customWidth="1"/>
    <col min="11796" max="11796" width="3.5546875" style="4" customWidth="1"/>
    <col min="11797" max="11797" width="13.6640625" style="4" customWidth="1"/>
    <col min="11798" max="11798" width="7.6640625" style="4" customWidth="1"/>
    <col min="11799" max="11799" width="17.44140625" style="4" customWidth="1"/>
    <col min="11800" max="11800" width="17.33203125" style="4" customWidth="1"/>
    <col min="11801" max="12032" width="9.109375" style="4" customWidth="1"/>
    <col min="12033" max="12034" width="2.44140625" style="4" customWidth="1"/>
    <col min="12035" max="12035" width="2.5546875" style="4" customWidth="1"/>
    <col min="12036" max="12046" width="2.44140625" style="4" customWidth="1"/>
    <col min="12047" max="12047" width="2.5546875" style="4" customWidth="1"/>
    <col min="12048" max="12049" width="2.44140625" style="4" customWidth="1"/>
    <col min="12050" max="12051" width="2.6640625" style="4" customWidth="1"/>
    <col min="12052" max="12052" width="3.5546875" style="4" customWidth="1"/>
    <col min="12053" max="12053" width="13.6640625" style="4" customWidth="1"/>
    <col min="12054" max="12054" width="7.6640625" style="4" customWidth="1"/>
    <col min="12055" max="12055" width="17.44140625" style="4" customWidth="1"/>
    <col min="12056" max="12056" width="17.33203125" style="4" customWidth="1"/>
    <col min="12057" max="12288" width="9.109375" style="4" customWidth="1"/>
    <col min="12289" max="12290" width="2.44140625" style="4" customWidth="1"/>
    <col min="12291" max="12291" width="2.5546875" style="4" customWidth="1"/>
    <col min="12292" max="12302" width="2.44140625" style="4" customWidth="1"/>
    <col min="12303" max="12303" width="2.5546875" style="4" customWidth="1"/>
    <col min="12304" max="12305" width="2.44140625" style="4" customWidth="1"/>
    <col min="12306" max="12307" width="2.6640625" style="4" customWidth="1"/>
    <col min="12308" max="12308" width="3.5546875" style="4" customWidth="1"/>
    <col min="12309" max="12309" width="13.6640625" style="4" customWidth="1"/>
    <col min="12310" max="12310" width="7.6640625" style="4" customWidth="1"/>
    <col min="12311" max="12311" width="17.44140625" style="4" customWidth="1"/>
    <col min="12312" max="12312" width="17.33203125" style="4" customWidth="1"/>
    <col min="12313" max="12544" width="9.109375" style="4" customWidth="1"/>
    <col min="12545" max="12546" width="2.44140625" style="4" customWidth="1"/>
    <col min="12547" max="12547" width="2.5546875" style="4" customWidth="1"/>
    <col min="12548" max="12558" width="2.44140625" style="4" customWidth="1"/>
    <col min="12559" max="12559" width="2.5546875" style="4" customWidth="1"/>
    <col min="12560" max="12561" width="2.44140625" style="4" customWidth="1"/>
    <col min="12562" max="12563" width="2.6640625" style="4" customWidth="1"/>
    <col min="12564" max="12564" width="3.5546875" style="4" customWidth="1"/>
    <col min="12565" max="12565" width="13.6640625" style="4" customWidth="1"/>
    <col min="12566" max="12566" width="7.6640625" style="4" customWidth="1"/>
    <col min="12567" max="12567" width="17.44140625" style="4" customWidth="1"/>
    <col min="12568" max="12568" width="17.33203125" style="4" customWidth="1"/>
    <col min="12569" max="12800" width="9.109375" style="4" customWidth="1"/>
    <col min="12801" max="12802" width="2.44140625" style="4" customWidth="1"/>
    <col min="12803" max="12803" width="2.5546875" style="4" customWidth="1"/>
    <col min="12804" max="12814" width="2.44140625" style="4" customWidth="1"/>
    <col min="12815" max="12815" width="2.5546875" style="4" customWidth="1"/>
    <col min="12816" max="12817" width="2.44140625" style="4" customWidth="1"/>
    <col min="12818" max="12819" width="2.6640625" style="4" customWidth="1"/>
    <col min="12820" max="12820" width="3.5546875" style="4" customWidth="1"/>
    <col min="12821" max="12821" width="13.6640625" style="4" customWidth="1"/>
    <col min="12822" max="12822" width="7.6640625" style="4" customWidth="1"/>
    <col min="12823" max="12823" width="17.44140625" style="4" customWidth="1"/>
    <col min="12824" max="12824" width="17.33203125" style="4" customWidth="1"/>
    <col min="12825" max="13056" width="9.109375" style="4" customWidth="1"/>
    <col min="13057" max="13058" width="2.44140625" style="4" customWidth="1"/>
    <col min="13059" max="13059" width="2.5546875" style="4" customWidth="1"/>
    <col min="13060" max="13070" width="2.44140625" style="4" customWidth="1"/>
    <col min="13071" max="13071" width="2.5546875" style="4" customWidth="1"/>
    <col min="13072" max="13073" width="2.44140625" style="4" customWidth="1"/>
    <col min="13074" max="13075" width="2.6640625" style="4" customWidth="1"/>
    <col min="13076" max="13076" width="3.5546875" style="4" customWidth="1"/>
    <col min="13077" max="13077" width="13.6640625" style="4" customWidth="1"/>
    <col min="13078" max="13078" width="7.6640625" style="4" customWidth="1"/>
    <col min="13079" max="13079" width="17.44140625" style="4" customWidth="1"/>
    <col min="13080" max="13080" width="17.33203125" style="4" customWidth="1"/>
    <col min="13081" max="13312" width="9.109375" style="4" customWidth="1"/>
    <col min="13313" max="13314" width="2.44140625" style="4" customWidth="1"/>
    <col min="13315" max="13315" width="2.5546875" style="4" customWidth="1"/>
    <col min="13316" max="13326" width="2.44140625" style="4" customWidth="1"/>
    <col min="13327" max="13327" width="2.5546875" style="4" customWidth="1"/>
    <col min="13328" max="13329" width="2.44140625" style="4" customWidth="1"/>
    <col min="13330" max="13331" width="2.6640625" style="4" customWidth="1"/>
    <col min="13332" max="13332" width="3.5546875" style="4" customWidth="1"/>
    <col min="13333" max="13333" width="13.6640625" style="4" customWidth="1"/>
    <col min="13334" max="13334" width="7.6640625" style="4" customWidth="1"/>
    <col min="13335" max="13335" width="17.44140625" style="4" customWidth="1"/>
    <col min="13336" max="13336" width="17.33203125" style="4" customWidth="1"/>
    <col min="13337" max="13568" width="9.109375" style="4" customWidth="1"/>
    <col min="13569" max="13570" width="2.44140625" style="4" customWidth="1"/>
    <col min="13571" max="13571" width="2.5546875" style="4" customWidth="1"/>
    <col min="13572" max="13582" width="2.44140625" style="4" customWidth="1"/>
    <col min="13583" max="13583" width="2.5546875" style="4" customWidth="1"/>
    <col min="13584" max="13585" width="2.44140625" style="4" customWidth="1"/>
    <col min="13586" max="13587" width="2.6640625" style="4" customWidth="1"/>
    <col min="13588" max="13588" width="3.5546875" style="4" customWidth="1"/>
    <col min="13589" max="13589" width="13.6640625" style="4" customWidth="1"/>
    <col min="13590" max="13590" width="7.6640625" style="4" customWidth="1"/>
    <col min="13591" max="13591" width="17.44140625" style="4" customWidth="1"/>
    <col min="13592" max="13592" width="17.33203125" style="4" customWidth="1"/>
    <col min="13593" max="13824" width="9.109375" style="4" customWidth="1"/>
    <col min="13825" max="13826" width="2.44140625" style="4" customWidth="1"/>
    <col min="13827" max="13827" width="2.5546875" style="4" customWidth="1"/>
    <col min="13828" max="13838" width="2.44140625" style="4" customWidth="1"/>
    <col min="13839" max="13839" width="2.5546875" style="4" customWidth="1"/>
    <col min="13840" max="13841" width="2.44140625" style="4" customWidth="1"/>
    <col min="13842" max="13843" width="2.6640625" style="4" customWidth="1"/>
    <col min="13844" max="13844" width="3.5546875" style="4" customWidth="1"/>
    <col min="13845" max="13845" width="13.6640625" style="4" customWidth="1"/>
    <col min="13846" max="13846" width="7.6640625" style="4" customWidth="1"/>
    <col min="13847" max="13847" width="17.44140625" style="4" customWidth="1"/>
    <col min="13848" max="13848" width="17.33203125" style="4" customWidth="1"/>
    <col min="13849" max="14080" width="9.109375" style="4" customWidth="1"/>
    <col min="14081" max="14082" width="2.44140625" style="4" customWidth="1"/>
    <col min="14083" max="14083" width="2.5546875" style="4" customWidth="1"/>
    <col min="14084" max="14094" width="2.44140625" style="4" customWidth="1"/>
    <col min="14095" max="14095" width="2.5546875" style="4" customWidth="1"/>
    <col min="14096" max="14097" width="2.44140625" style="4" customWidth="1"/>
    <col min="14098" max="14099" width="2.6640625" style="4" customWidth="1"/>
    <col min="14100" max="14100" width="3.5546875" style="4" customWidth="1"/>
    <col min="14101" max="14101" width="13.6640625" style="4" customWidth="1"/>
    <col min="14102" max="14102" width="7.6640625" style="4" customWidth="1"/>
    <col min="14103" max="14103" width="17.44140625" style="4" customWidth="1"/>
    <col min="14104" max="14104" width="17.33203125" style="4" customWidth="1"/>
    <col min="14105" max="14336" width="9.109375" style="4" customWidth="1"/>
    <col min="14337" max="14338" width="2.44140625" style="4" customWidth="1"/>
    <col min="14339" max="14339" width="2.5546875" style="4" customWidth="1"/>
    <col min="14340" max="14350" width="2.44140625" style="4" customWidth="1"/>
    <col min="14351" max="14351" width="2.5546875" style="4" customWidth="1"/>
    <col min="14352" max="14353" width="2.44140625" style="4" customWidth="1"/>
    <col min="14354" max="14355" width="2.6640625" style="4" customWidth="1"/>
    <col min="14356" max="14356" width="3.5546875" style="4" customWidth="1"/>
    <col min="14357" max="14357" width="13.6640625" style="4" customWidth="1"/>
    <col min="14358" max="14358" width="7.6640625" style="4" customWidth="1"/>
    <col min="14359" max="14359" width="17.44140625" style="4" customWidth="1"/>
    <col min="14360" max="14360" width="17.33203125" style="4" customWidth="1"/>
    <col min="14361" max="14592" width="9.109375" style="4" customWidth="1"/>
    <col min="14593" max="14594" width="2.44140625" style="4" customWidth="1"/>
    <col min="14595" max="14595" width="2.5546875" style="4" customWidth="1"/>
    <col min="14596" max="14606" width="2.44140625" style="4" customWidth="1"/>
    <col min="14607" max="14607" width="2.5546875" style="4" customWidth="1"/>
    <col min="14608" max="14609" width="2.44140625" style="4" customWidth="1"/>
    <col min="14610" max="14611" width="2.6640625" style="4" customWidth="1"/>
    <col min="14612" max="14612" width="3.5546875" style="4" customWidth="1"/>
    <col min="14613" max="14613" width="13.6640625" style="4" customWidth="1"/>
    <col min="14614" max="14614" width="7.6640625" style="4" customWidth="1"/>
    <col min="14615" max="14615" width="17.44140625" style="4" customWidth="1"/>
    <col min="14616" max="14616" width="17.33203125" style="4" customWidth="1"/>
    <col min="14617" max="14848" width="9.109375" style="4" customWidth="1"/>
    <col min="14849" max="14850" width="2.44140625" style="4" customWidth="1"/>
    <col min="14851" max="14851" width="2.5546875" style="4" customWidth="1"/>
    <col min="14852" max="14862" width="2.44140625" style="4" customWidth="1"/>
    <col min="14863" max="14863" width="2.5546875" style="4" customWidth="1"/>
    <col min="14864" max="14865" width="2.44140625" style="4" customWidth="1"/>
    <col min="14866" max="14867" width="2.6640625" style="4" customWidth="1"/>
    <col min="14868" max="14868" width="3.5546875" style="4" customWidth="1"/>
    <col min="14869" max="14869" width="13.6640625" style="4" customWidth="1"/>
    <col min="14870" max="14870" width="7.6640625" style="4" customWidth="1"/>
    <col min="14871" max="14871" width="17.44140625" style="4" customWidth="1"/>
    <col min="14872" max="14872" width="17.33203125" style="4" customWidth="1"/>
    <col min="14873" max="15104" width="9.109375" style="4" customWidth="1"/>
    <col min="15105" max="15106" width="2.44140625" style="4" customWidth="1"/>
    <col min="15107" max="15107" width="2.5546875" style="4" customWidth="1"/>
    <col min="15108" max="15118" width="2.44140625" style="4" customWidth="1"/>
    <col min="15119" max="15119" width="2.5546875" style="4" customWidth="1"/>
    <col min="15120" max="15121" width="2.44140625" style="4" customWidth="1"/>
    <col min="15122" max="15123" width="2.6640625" style="4" customWidth="1"/>
    <col min="15124" max="15124" width="3.5546875" style="4" customWidth="1"/>
    <col min="15125" max="15125" width="13.6640625" style="4" customWidth="1"/>
    <col min="15126" max="15126" width="7.6640625" style="4" customWidth="1"/>
    <col min="15127" max="15127" width="17.44140625" style="4" customWidth="1"/>
    <col min="15128" max="15128" width="17.33203125" style="4" customWidth="1"/>
    <col min="15129" max="15360" width="9.109375" style="4" customWidth="1"/>
    <col min="15361" max="15362" width="2.44140625" style="4" customWidth="1"/>
    <col min="15363" max="15363" width="2.5546875" style="4" customWidth="1"/>
    <col min="15364" max="15374" width="2.44140625" style="4" customWidth="1"/>
    <col min="15375" max="15375" width="2.5546875" style="4" customWidth="1"/>
    <col min="15376" max="15377" width="2.44140625" style="4" customWidth="1"/>
    <col min="15378" max="15379" width="2.6640625" style="4" customWidth="1"/>
    <col min="15380" max="15380" width="3.5546875" style="4" customWidth="1"/>
    <col min="15381" max="15381" width="13.6640625" style="4" customWidth="1"/>
    <col min="15382" max="15382" width="7.6640625" style="4" customWidth="1"/>
    <col min="15383" max="15383" width="17.44140625" style="4" customWidth="1"/>
    <col min="15384" max="15384" width="17.33203125" style="4" customWidth="1"/>
    <col min="15385" max="15616" width="9.109375" style="4" customWidth="1"/>
    <col min="15617" max="15618" width="2.44140625" style="4" customWidth="1"/>
    <col min="15619" max="15619" width="2.5546875" style="4" customWidth="1"/>
    <col min="15620" max="15630" width="2.44140625" style="4" customWidth="1"/>
    <col min="15631" max="15631" width="2.5546875" style="4" customWidth="1"/>
    <col min="15632" max="15633" width="2.44140625" style="4" customWidth="1"/>
    <col min="15634" max="15635" width="2.6640625" style="4" customWidth="1"/>
    <col min="15636" max="15636" width="3.5546875" style="4" customWidth="1"/>
    <col min="15637" max="15637" width="13.6640625" style="4" customWidth="1"/>
    <col min="15638" max="15638" width="7.6640625" style="4" customWidth="1"/>
    <col min="15639" max="15639" width="17.44140625" style="4" customWidth="1"/>
    <col min="15640" max="15640" width="17.33203125" style="4" customWidth="1"/>
    <col min="15641" max="15872" width="9.109375" style="4" customWidth="1"/>
    <col min="15873" max="15874" width="2.44140625" style="4" customWidth="1"/>
    <col min="15875" max="15875" width="2.5546875" style="4" customWidth="1"/>
    <col min="15876" max="15886" width="2.44140625" style="4" customWidth="1"/>
    <col min="15887" max="15887" width="2.5546875" style="4" customWidth="1"/>
    <col min="15888" max="15889" width="2.44140625" style="4" customWidth="1"/>
    <col min="15890" max="15891" width="2.6640625" style="4" customWidth="1"/>
    <col min="15892" max="15892" width="3.5546875" style="4" customWidth="1"/>
    <col min="15893" max="15893" width="13.6640625" style="4" customWidth="1"/>
    <col min="15894" max="15894" width="7.6640625" style="4" customWidth="1"/>
    <col min="15895" max="15895" width="17.44140625" style="4" customWidth="1"/>
    <col min="15896" max="15896" width="17.33203125" style="4" customWidth="1"/>
    <col min="15897" max="16128" width="9.109375" style="4" customWidth="1"/>
    <col min="16129" max="16130" width="2.44140625" style="4" customWidth="1"/>
    <col min="16131" max="16131" width="2.5546875" style="4" customWidth="1"/>
    <col min="16132" max="16142" width="2.44140625" style="4" customWidth="1"/>
    <col min="16143" max="16143" width="2.5546875" style="4" customWidth="1"/>
    <col min="16144" max="16145" width="2.44140625" style="4" customWidth="1"/>
    <col min="16146" max="16147" width="2.6640625" style="4" customWidth="1"/>
    <col min="16148" max="16148" width="3.5546875" style="4" customWidth="1"/>
    <col min="16149" max="16149" width="13.6640625" style="4" customWidth="1"/>
    <col min="16150" max="16150" width="7.6640625" style="4" customWidth="1"/>
    <col min="16151" max="16151" width="17.44140625" style="4" customWidth="1"/>
    <col min="16152" max="16152" width="17.33203125" style="4" customWidth="1"/>
    <col min="16153" max="16384" width="9.109375" style="4" customWidth="1"/>
  </cols>
  <sheetData>
    <row r="1" spans="1:24" s="1" customFormat="1" ht="14.25" customHeight="1" x14ac:dyDescent="0.3">
      <c r="W1" s="57" t="s">
        <v>63</v>
      </c>
      <c r="X1" s="57"/>
    </row>
    <row r="2" spans="1:24" s="2" customFormat="1" ht="6.75" customHeight="1" x14ac:dyDescent="0.3">
      <c r="W2" s="57"/>
      <c r="X2" s="57"/>
    </row>
    <row r="3" spans="1:24" ht="12" customHeight="1" x14ac:dyDescent="0.3">
      <c r="A3" s="4"/>
      <c r="B3" s="4"/>
      <c r="C3" s="4"/>
      <c r="D3" s="4"/>
      <c r="E3" s="4"/>
      <c r="F3" s="4"/>
      <c r="G3" s="4"/>
      <c r="H3" s="75" t="s">
        <v>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</row>
    <row r="4" spans="1:24" ht="12" customHeight="1" x14ac:dyDescent="0.3">
      <c r="A4" s="3" t="s">
        <v>2</v>
      </c>
      <c r="B4" s="4"/>
      <c r="C4" s="4"/>
      <c r="D4" s="4"/>
      <c r="E4" s="4"/>
      <c r="F4" s="4"/>
      <c r="G4" s="4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</row>
    <row r="5" spans="1:24" s="1" customFormat="1" ht="6" customHeight="1" x14ac:dyDescent="0.3"/>
    <row r="6" spans="1:24" ht="12" customHeight="1" x14ac:dyDescent="0.3">
      <c r="A6" s="3" t="s">
        <v>3</v>
      </c>
      <c r="B6" s="4"/>
      <c r="C6" s="4"/>
      <c r="D6" s="4"/>
      <c r="E6" s="4"/>
      <c r="F6" s="4"/>
      <c r="G6" s="4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spans="1:24" s="1" customFormat="1" ht="6" customHeight="1" x14ac:dyDescent="0.3"/>
    <row r="8" spans="1:24" ht="12" customHeight="1" x14ac:dyDescent="0.3">
      <c r="A8" s="3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1">
        <v>126</v>
      </c>
      <c r="T8" s="61"/>
      <c r="U8" s="61"/>
      <c r="V8" s="61"/>
      <c r="W8" s="61"/>
      <c r="X8" s="61"/>
    </row>
    <row r="9" spans="1:24" s="1" customFormat="1" ht="6.75" customHeight="1" x14ac:dyDescent="0.3"/>
    <row r="10" spans="1:24" s="1" customFormat="1" ht="5.25" customHeight="1" x14ac:dyDescent="0.3">
      <c r="A10" s="62" t="s">
        <v>5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3" t="s">
        <v>6</v>
      </c>
      <c r="T10" s="63"/>
      <c r="U10" s="63"/>
      <c r="V10" s="63"/>
      <c r="W10" s="63"/>
      <c r="X10" s="63"/>
    </row>
    <row r="11" spans="1:24" ht="12" customHeight="1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3"/>
      <c r="T11" s="63"/>
      <c r="U11" s="63"/>
      <c r="V11" s="63"/>
      <c r="W11" s="63"/>
      <c r="X11" s="63"/>
    </row>
    <row r="12" spans="1:24" ht="12" customHeight="1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4"/>
      <c r="T12" s="64"/>
      <c r="U12" s="64"/>
      <c r="V12" s="64"/>
      <c r="W12" s="64"/>
      <c r="X12" s="64"/>
    </row>
    <row r="13" spans="1:24" s="5" customFormat="1" ht="4.5" customHeight="1" x14ac:dyDescent="0.3"/>
    <row r="14" spans="1:24" s="1" customFormat="1" ht="12.75" customHeight="1" x14ac:dyDescent="0.3">
      <c r="A14" s="65" t="s">
        <v>64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</row>
    <row r="15" spans="1:24" s="1" customFormat="1" ht="12" customHeight="1" x14ac:dyDescent="0.3">
      <c r="A15" s="66" t="s">
        <v>65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</row>
    <row r="16" spans="1:24" s="1" customFormat="1" ht="12" customHeight="1" x14ac:dyDescent="0.3">
      <c r="X16" s="6" t="s">
        <v>9</v>
      </c>
    </row>
    <row r="17" spans="1:24" ht="23.25" customHeight="1" x14ac:dyDescent="0.3">
      <c r="A17" s="67" t="s">
        <v>10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7" t="s">
        <v>11</v>
      </c>
      <c r="W17" s="7" t="s">
        <v>66</v>
      </c>
      <c r="X17" s="8" t="s">
        <v>67</v>
      </c>
    </row>
    <row r="18" spans="1:24" s="1" customFormat="1" ht="12.75" customHeight="1" x14ac:dyDescent="0.3">
      <c r="A18" s="56" t="s">
        <v>68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15">
        <v>10</v>
      </c>
      <c r="W18" s="23">
        <v>505842</v>
      </c>
      <c r="X18" s="19">
        <v>0</v>
      </c>
    </row>
    <row r="19" spans="1:24" s="1" customFormat="1" ht="12.75" customHeight="1" x14ac:dyDescent="0.3">
      <c r="A19" s="77" t="s">
        <v>69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15">
        <v>20</v>
      </c>
      <c r="W19" s="23">
        <v>382935</v>
      </c>
      <c r="X19" s="19">
        <v>0</v>
      </c>
    </row>
    <row r="20" spans="1:24" s="1" customFormat="1" ht="12.75" customHeight="1" x14ac:dyDescent="0.3">
      <c r="A20" s="74" t="s">
        <v>155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16">
        <v>30</v>
      </c>
      <c r="W20" s="20">
        <f>W18-W19</f>
        <v>122907</v>
      </c>
      <c r="X20" s="20">
        <f>X18-X19</f>
        <v>0</v>
      </c>
    </row>
    <row r="21" spans="1:24" s="1" customFormat="1" ht="12.75" customHeight="1" x14ac:dyDescent="0.3">
      <c r="A21" s="69" t="s">
        <v>70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15">
        <v>40</v>
      </c>
      <c r="W21" s="23">
        <v>91</v>
      </c>
      <c r="X21" s="19">
        <v>224</v>
      </c>
    </row>
    <row r="22" spans="1:24" s="1" customFormat="1" ht="12.75" customHeight="1" x14ac:dyDescent="0.3">
      <c r="A22" s="69" t="s">
        <v>71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15">
        <v>50</v>
      </c>
      <c r="W22" s="23">
        <v>232568</v>
      </c>
      <c r="X22" s="19">
        <v>311833</v>
      </c>
    </row>
    <row r="23" spans="1:24" s="1" customFormat="1" ht="12.75" customHeight="1" x14ac:dyDescent="0.3">
      <c r="A23" s="69" t="s">
        <v>72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15">
        <v>60</v>
      </c>
      <c r="W23" s="23">
        <v>39078</v>
      </c>
      <c r="X23" s="19">
        <v>405</v>
      </c>
    </row>
    <row r="24" spans="1:24" s="1" customFormat="1" ht="12.75" customHeight="1" x14ac:dyDescent="0.3">
      <c r="A24" s="69" t="s">
        <v>73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15">
        <v>70</v>
      </c>
      <c r="W24" s="23">
        <v>163193</v>
      </c>
      <c r="X24" s="19">
        <v>39695</v>
      </c>
    </row>
    <row r="25" spans="1:24" s="1" customFormat="1" ht="12.75" customHeight="1" x14ac:dyDescent="0.3">
      <c r="A25" s="69" t="s">
        <v>74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15">
        <v>80</v>
      </c>
      <c r="W25" s="23">
        <v>92763</v>
      </c>
      <c r="X25" s="19">
        <v>11036</v>
      </c>
    </row>
    <row r="26" spans="1:24" s="1" customFormat="1" ht="12.75" customHeight="1" x14ac:dyDescent="0.3">
      <c r="A26" s="77" t="s">
        <v>75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15">
        <v>90</v>
      </c>
      <c r="W26" s="23">
        <v>225441</v>
      </c>
      <c r="X26" s="19">
        <v>270041</v>
      </c>
    </row>
    <row r="27" spans="1:24" s="1" customFormat="1" ht="12.75" customHeight="1" x14ac:dyDescent="0.3">
      <c r="A27" s="69" t="s">
        <v>76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11">
        <v>100</v>
      </c>
      <c r="W27" s="23">
        <v>0</v>
      </c>
      <c r="X27" s="19">
        <v>0</v>
      </c>
    </row>
    <row r="28" spans="1:24" x14ac:dyDescent="0.3">
      <c r="A28" s="78" t="s">
        <v>156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12">
        <v>110</v>
      </c>
      <c r="W28" s="20">
        <f>W20+W21+W22-W23-W24-W25-W26-W27</f>
        <v>-164909</v>
      </c>
      <c r="X28" s="20">
        <f>X20+X21+X22-X23-X24-X25-X26-X27</f>
        <v>-9120</v>
      </c>
    </row>
    <row r="29" spans="1:24" s="1" customFormat="1" ht="12.75" customHeight="1" x14ac:dyDescent="0.3">
      <c r="A29" s="69" t="s">
        <v>77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11">
        <v>120</v>
      </c>
      <c r="W29" s="23">
        <v>0</v>
      </c>
      <c r="X29" s="19">
        <v>0</v>
      </c>
    </row>
    <row r="30" spans="1:24" s="1" customFormat="1" ht="12.75" customHeight="1" x14ac:dyDescent="0.3">
      <c r="A30" s="74" t="s">
        <v>157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12">
        <v>130</v>
      </c>
      <c r="W30" s="20">
        <f>W28+W29</f>
        <v>-164909</v>
      </c>
      <c r="X30" s="20">
        <f>X28+X29</f>
        <v>-9120</v>
      </c>
    </row>
    <row r="31" spans="1:24" s="1" customFormat="1" ht="12.75" customHeight="1" x14ac:dyDescent="0.3">
      <c r="A31" s="69" t="s">
        <v>78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11">
        <v>140</v>
      </c>
      <c r="W31" s="23">
        <v>0</v>
      </c>
      <c r="X31" s="19">
        <v>0</v>
      </c>
    </row>
    <row r="32" spans="1:24" s="18" customFormat="1" x14ac:dyDescent="0.3">
      <c r="A32" s="78" t="s">
        <v>158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17">
        <v>150</v>
      </c>
      <c r="W32" s="21">
        <f>W30+W31</f>
        <v>-164909</v>
      </c>
      <c r="X32" s="21">
        <f>X30+X31</f>
        <v>-9120</v>
      </c>
    </row>
    <row r="33" spans="1:24" s="1" customFormat="1" ht="12.75" customHeight="1" x14ac:dyDescent="0.3">
      <c r="A33" s="69" t="s">
        <v>79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11">
        <v>160</v>
      </c>
      <c r="W33" s="23">
        <v>0</v>
      </c>
      <c r="X33" s="19">
        <v>0</v>
      </c>
    </row>
    <row r="34" spans="1:24" s="1" customFormat="1" x14ac:dyDescent="0.3">
      <c r="A34" s="78" t="s">
        <v>159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12">
        <v>200</v>
      </c>
      <c r="W34" s="20">
        <f>W32+W33</f>
        <v>-164909</v>
      </c>
      <c r="X34" s="20">
        <f>X32+X33</f>
        <v>-9120</v>
      </c>
    </row>
    <row r="35" spans="1:24" s="1" customFormat="1" ht="12.75" customHeight="1" x14ac:dyDescent="0.3">
      <c r="A35" s="79" t="s">
        <v>80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11">
        <v>210</v>
      </c>
      <c r="W35" s="22">
        <f>W34/202951</f>
        <v>-0.81255574005548137</v>
      </c>
      <c r="X35" s="22">
        <f>X34/202951</f>
        <v>-4.49369552256456E-2</v>
      </c>
    </row>
    <row r="36" spans="1:24" s="1" customFormat="1" ht="12.75" customHeight="1" x14ac:dyDescent="0.3">
      <c r="A36" s="56" t="s">
        <v>81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11">
        <v>220</v>
      </c>
      <c r="W36" s="23">
        <v>0</v>
      </c>
      <c r="X36" s="19">
        <v>0</v>
      </c>
    </row>
    <row r="37" spans="1:24" s="1" customFormat="1" ht="12.75" customHeight="1" x14ac:dyDescent="0.3">
      <c r="A37" s="77" t="s">
        <v>82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11">
        <v>230</v>
      </c>
      <c r="W37" s="23">
        <v>0</v>
      </c>
      <c r="X37" s="19">
        <v>0</v>
      </c>
    </row>
    <row r="38" spans="1:24" s="1" customFormat="1" ht="12.75" customHeight="1" x14ac:dyDescent="0.3">
      <c r="A38" s="74" t="s">
        <v>83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12">
        <v>240</v>
      </c>
      <c r="W38" s="20">
        <f>W34+W36+W37</f>
        <v>-164909</v>
      </c>
      <c r="X38" s="20">
        <f>X34+X36+X37</f>
        <v>-9120</v>
      </c>
    </row>
    <row r="39" spans="1:24" s="1" customFormat="1" ht="18" customHeight="1" x14ac:dyDescent="0.3"/>
    <row r="40" spans="1:24" s="1" customFormat="1" ht="12.75" customHeight="1" x14ac:dyDescent="0.3">
      <c r="A40" s="3" t="s">
        <v>56</v>
      </c>
      <c r="H40" s="60" t="s">
        <v>57</v>
      </c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W40" s="13"/>
    </row>
    <row r="41" spans="1:24" s="1" customFormat="1" ht="10.5" customHeight="1" x14ac:dyDescent="0.3">
      <c r="H41" s="73" t="s">
        <v>58</v>
      </c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W41" s="14" t="s">
        <v>59</v>
      </c>
    </row>
    <row r="42" spans="1:24" s="1" customFormat="1" ht="12.75" customHeight="1" x14ac:dyDescent="0.3">
      <c r="A42" s="3" t="s">
        <v>60</v>
      </c>
      <c r="H42" s="60" t="s">
        <v>61</v>
      </c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W42" s="13"/>
    </row>
    <row r="43" spans="1:24" s="1" customFormat="1" ht="9.75" customHeight="1" x14ac:dyDescent="0.3">
      <c r="H43" s="73" t="s">
        <v>58</v>
      </c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W43" s="14" t="s">
        <v>59</v>
      </c>
    </row>
    <row r="44" spans="1:24" s="1" customFormat="1" ht="12.75" customHeight="1" x14ac:dyDescent="0.3">
      <c r="B44" s="2" t="s">
        <v>62</v>
      </c>
    </row>
    <row r="45" spans="1:24" s="1" customFormat="1" ht="12.75" customHeight="1" x14ac:dyDescent="0.3"/>
  </sheetData>
  <mergeCells count="34">
    <mergeCell ref="H40:U40"/>
    <mergeCell ref="H41:U41"/>
    <mergeCell ref="H42:U42"/>
    <mergeCell ref="H43:U43"/>
    <mergeCell ref="A33:U33"/>
    <mergeCell ref="A34:U34"/>
    <mergeCell ref="A35:U35"/>
    <mergeCell ref="A36:U36"/>
    <mergeCell ref="A37:U37"/>
    <mergeCell ref="A38:U38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20:U20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U18"/>
    <mergeCell ref="A19:U19"/>
  </mergeCells>
  <pageMargins left="0.7" right="0.7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topLeftCell="A50" zoomScale="80" zoomScaleNormal="80" workbookViewId="0">
      <selection activeCell="A70" sqref="A70:U70"/>
    </sheetView>
  </sheetViews>
  <sheetFormatPr defaultRowHeight="14.4" x14ac:dyDescent="0.3"/>
  <cols>
    <col min="1" max="2" width="2.44140625" style="25" customWidth="1"/>
    <col min="3" max="3" width="2.5546875" style="25" customWidth="1"/>
    <col min="4" max="14" width="2.44140625" style="25" customWidth="1"/>
    <col min="15" max="15" width="2.5546875" style="25" customWidth="1"/>
    <col min="16" max="16" width="2.44140625" style="25" customWidth="1"/>
    <col min="17" max="17" width="4.6640625" style="25" customWidth="1"/>
    <col min="18" max="19" width="2.6640625" style="25" customWidth="1"/>
    <col min="20" max="20" width="3.5546875" style="25" customWidth="1"/>
    <col min="21" max="21" width="13.6640625" style="25" customWidth="1"/>
    <col min="22" max="22" width="7.6640625" style="25" customWidth="1"/>
    <col min="23" max="23" width="17.44140625" style="25" customWidth="1"/>
    <col min="24" max="24" width="17.33203125" style="25" customWidth="1"/>
    <col min="25" max="25" width="2.33203125" style="4" customWidth="1"/>
    <col min="26" max="256" width="9.109375" style="4" customWidth="1"/>
    <col min="257" max="258" width="2.44140625" style="4" customWidth="1"/>
    <col min="259" max="259" width="2.5546875" style="4" customWidth="1"/>
    <col min="260" max="270" width="2.44140625" style="4" customWidth="1"/>
    <col min="271" max="271" width="2.5546875" style="4" customWidth="1"/>
    <col min="272" max="273" width="2.44140625" style="4" customWidth="1"/>
    <col min="274" max="275" width="2.6640625" style="4" customWidth="1"/>
    <col min="276" max="276" width="3.5546875" style="4" customWidth="1"/>
    <col min="277" max="277" width="13.6640625" style="4" customWidth="1"/>
    <col min="278" max="278" width="7.6640625" style="4" customWidth="1"/>
    <col min="279" max="279" width="17.44140625" style="4" customWidth="1"/>
    <col min="280" max="280" width="17.33203125" style="4" customWidth="1"/>
    <col min="281" max="512" width="9.109375" style="4" customWidth="1"/>
    <col min="513" max="514" width="2.44140625" style="4" customWidth="1"/>
    <col min="515" max="515" width="2.5546875" style="4" customWidth="1"/>
    <col min="516" max="526" width="2.44140625" style="4" customWidth="1"/>
    <col min="527" max="527" width="2.5546875" style="4" customWidth="1"/>
    <col min="528" max="529" width="2.44140625" style="4" customWidth="1"/>
    <col min="530" max="531" width="2.6640625" style="4" customWidth="1"/>
    <col min="532" max="532" width="3.5546875" style="4" customWidth="1"/>
    <col min="533" max="533" width="13.6640625" style="4" customWidth="1"/>
    <col min="534" max="534" width="7.6640625" style="4" customWidth="1"/>
    <col min="535" max="535" width="17.44140625" style="4" customWidth="1"/>
    <col min="536" max="536" width="17.33203125" style="4" customWidth="1"/>
    <col min="537" max="768" width="9.109375" style="4" customWidth="1"/>
    <col min="769" max="770" width="2.44140625" style="4" customWidth="1"/>
    <col min="771" max="771" width="2.5546875" style="4" customWidth="1"/>
    <col min="772" max="782" width="2.44140625" style="4" customWidth="1"/>
    <col min="783" max="783" width="2.5546875" style="4" customWidth="1"/>
    <col min="784" max="785" width="2.44140625" style="4" customWidth="1"/>
    <col min="786" max="787" width="2.6640625" style="4" customWidth="1"/>
    <col min="788" max="788" width="3.5546875" style="4" customWidth="1"/>
    <col min="789" max="789" width="13.6640625" style="4" customWidth="1"/>
    <col min="790" max="790" width="7.6640625" style="4" customWidth="1"/>
    <col min="791" max="791" width="17.44140625" style="4" customWidth="1"/>
    <col min="792" max="792" width="17.33203125" style="4" customWidth="1"/>
    <col min="793" max="1024" width="9.109375" style="4" customWidth="1"/>
    <col min="1025" max="1026" width="2.44140625" style="4" customWidth="1"/>
    <col min="1027" max="1027" width="2.5546875" style="4" customWidth="1"/>
    <col min="1028" max="1038" width="2.44140625" style="4" customWidth="1"/>
    <col min="1039" max="1039" width="2.5546875" style="4" customWidth="1"/>
    <col min="1040" max="1041" width="2.44140625" style="4" customWidth="1"/>
    <col min="1042" max="1043" width="2.6640625" style="4" customWidth="1"/>
    <col min="1044" max="1044" width="3.5546875" style="4" customWidth="1"/>
    <col min="1045" max="1045" width="13.6640625" style="4" customWidth="1"/>
    <col min="1046" max="1046" width="7.6640625" style="4" customWidth="1"/>
    <col min="1047" max="1047" width="17.44140625" style="4" customWidth="1"/>
    <col min="1048" max="1048" width="17.33203125" style="4" customWidth="1"/>
    <col min="1049" max="1280" width="9.109375" style="4" customWidth="1"/>
    <col min="1281" max="1282" width="2.44140625" style="4" customWidth="1"/>
    <col min="1283" max="1283" width="2.5546875" style="4" customWidth="1"/>
    <col min="1284" max="1294" width="2.44140625" style="4" customWidth="1"/>
    <col min="1295" max="1295" width="2.5546875" style="4" customWidth="1"/>
    <col min="1296" max="1297" width="2.44140625" style="4" customWidth="1"/>
    <col min="1298" max="1299" width="2.6640625" style="4" customWidth="1"/>
    <col min="1300" max="1300" width="3.5546875" style="4" customWidth="1"/>
    <col min="1301" max="1301" width="13.6640625" style="4" customWidth="1"/>
    <col min="1302" max="1302" width="7.6640625" style="4" customWidth="1"/>
    <col min="1303" max="1303" width="17.44140625" style="4" customWidth="1"/>
    <col min="1304" max="1304" width="17.33203125" style="4" customWidth="1"/>
    <col min="1305" max="1536" width="9.109375" style="4" customWidth="1"/>
    <col min="1537" max="1538" width="2.44140625" style="4" customWidth="1"/>
    <col min="1539" max="1539" width="2.5546875" style="4" customWidth="1"/>
    <col min="1540" max="1550" width="2.44140625" style="4" customWidth="1"/>
    <col min="1551" max="1551" width="2.5546875" style="4" customWidth="1"/>
    <col min="1552" max="1553" width="2.44140625" style="4" customWidth="1"/>
    <col min="1554" max="1555" width="2.6640625" style="4" customWidth="1"/>
    <col min="1556" max="1556" width="3.5546875" style="4" customWidth="1"/>
    <col min="1557" max="1557" width="13.6640625" style="4" customWidth="1"/>
    <col min="1558" max="1558" width="7.6640625" style="4" customWidth="1"/>
    <col min="1559" max="1559" width="17.44140625" style="4" customWidth="1"/>
    <col min="1560" max="1560" width="17.33203125" style="4" customWidth="1"/>
    <col min="1561" max="1792" width="9.109375" style="4" customWidth="1"/>
    <col min="1793" max="1794" width="2.44140625" style="4" customWidth="1"/>
    <col min="1795" max="1795" width="2.5546875" style="4" customWidth="1"/>
    <col min="1796" max="1806" width="2.44140625" style="4" customWidth="1"/>
    <col min="1807" max="1807" width="2.5546875" style="4" customWidth="1"/>
    <col min="1808" max="1809" width="2.44140625" style="4" customWidth="1"/>
    <col min="1810" max="1811" width="2.6640625" style="4" customWidth="1"/>
    <col min="1812" max="1812" width="3.5546875" style="4" customWidth="1"/>
    <col min="1813" max="1813" width="13.6640625" style="4" customWidth="1"/>
    <col min="1814" max="1814" width="7.6640625" style="4" customWidth="1"/>
    <col min="1815" max="1815" width="17.44140625" style="4" customWidth="1"/>
    <col min="1816" max="1816" width="17.33203125" style="4" customWidth="1"/>
    <col min="1817" max="2048" width="9.109375" style="4" customWidth="1"/>
    <col min="2049" max="2050" width="2.44140625" style="4" customWidth="1"/>
    <col min="2051" max="2051" width="2.5546875" style="4" customWidth="1"/>
    <col min="2052" max="2062" width="2.44140625" style="4" customWidth="1"/>
    <col min="2063" max="2063" width="2.5546875" style="4" customWidth="1"/>
    <col min="2064" max="2065" width="2.44140625" style="4" customWidth="1"/>
    <col min="2066" max="2067" width="2.6640625" style="4" customWidth="1"/>
    <col min="2068" max="2068" width="3.5546875" style="4" customWidth="1"/>
    <col min="2069" max="2069" width="13.6640625" style="4" customWidth="1"/>
    <col min="2070" max="2070" width="7.6640625" style="4" customWidth="1"/>
    <col min="2071" max="2071" width="17.44140625" style="4" customWidth="1"/>
    <col min="2072" max="2072" width="17.33203125" style="4" customWidth="1"/>
    <col min="2073" max="2304" width="9.109375" style="4" customWidth="1"/>
    <col min="2305" max="2306" width="2.44140625" style="4" customWidth="1"/>
    <col min="2307" max="2307" width="2.5546875" style="4" customWidth="1"/>
    <col min="2308" max="2318" width="2.44140625" style="4" customWidth="1"/>
    <col min="2319" max="2319" width="2.5546875" style="4" customWidth="1"/>
    <col min="2320" max="2321" width="2.44140625" style="4" customWidth="1"/>
    <col min="2322" max="2323" width="2.6640625" style="4" customWidth="1"/>
    <col min="2324" max="2324" width="3.5546875" style="4" customWidth="1"/>
    <col min="2325" max="2325" width="13.6640625" style="4" customWidth="1"/>
    <col min="2326" max="2326" width="7.6640625" style="4" customWidth="1"/>
    <col min="2327" max="2327" width="17.44140625" style="4" customWidth="1"/>
    <col min="2328" max="2328" width="17.33203125" style="4" customWidth="1"/>
    <col min="2329" max="2560" width="9.109375" style="4" customWidth="1"/>
    <col min="2561" max="2562" width="2.44140625" style="4" customWidth="1"/>
    <col min="2563" max="2563" width="2.5546875" style="4" customWidth="1"/>
    <col min="2564" max="2574" width="2.44140625" style="4" customWidth="1"/>
    <col min="2575" max="2575" width="2.5546875" style="4" customWidth="1"/>
    <col min="2576" max="2577" width="2.44140625" style="4" customWidth="1"/>
    <col min="2578" max="2579" width="2.6640625" style="4" customWidth="1"/>
    <col min="2580" max="2580" width="3.5546875" style="4" customWidth="1"/>
    <col min="2581" max="2581" width="13.6640625" style="4" customWidth="1"/>
    <col min="2582" max="2582" width="7.6640625" style="4" customWidth="1"/>
    <col min="2583" max="2583" width="17.44140625" style="4" customWidth="1"/>
    <col min="2584" max="2584" width="17.33203125" style="4" customWidth="1"/>
    <col min="2585" max="2816" width="9.109375" style="4" customWidth="1"/>
    <col min="2817" max="2818" width="2.44140625" style="4" customWidth="1"/>
    <col min="2819" max="2819" width="2.5546875" style="4" customWidth="1"/>
    <col min="2820" max="2830" width="2.44140625" style="4" customWidth="1"/>
    <col min="2831" max="2831" width="2.5546875" style="4" customWidth="1"/>
    <col min="2832" max="2833" width="2.44140625" style="4" customWidth="1"/>
    <col min="2834" max="2835" width="2.6640625" style="4" customWidth="1"/>
    <col min="2836" max="2836" width="3.5546875" style="4" customWidth="1"/>
    <col min="2837" max="2837" width="13.6640625" style="4" customWidth="1"/>
    <col min="2838" max="2838" width="7.6640625" style="4" customWidth="1"/>
    <col min="2839" max="2839" width="17.44140625" style="4" customWidth="1"/>
    <col min="2840" max="2840" width="17.33203125" style="4" customWidth="1"/>
    <col min="2841" max="3072" width="9.109375" style="4" customWidth="1"/>
    <col min="3073" max="3074" width="2.44140625" style="4" customWidth="1"/>
    <col min="3075" max="3075" width="2.5546875" style="4" customWidth="1"/>
    <col min="3076" max="3086" width="2.44140625" style="4" customWidth="1"/>
    <col min="3087" max="3087" width="2.5546875" style="4" customWidth="1"/>
    <col min="3088" max="3089" width="2.44140625" style="4" customWidth="1"/>
    <col min="3090" max="3091" width="2.6640625" style="4" customWidth="1"/>
    <col min="3092" max="3092" width="3.5546875" style="4" customWidth="1"/>
    <col min="3093" max="3093" width="13.6640625" style="4" customWidth="1"/>
    <col min="3094" max="3094" width="7.6640625" style="4" customWidth="1"/>
    <col min="3095" max="3095" width="17.44140625" style="4" customWidth="1"/>
    <col min="3096" max="3096" width="17.33203125" style="4" customWidth="1"/>
    <col min="3097" max="3328" width="9.109375" style="4" customWidth="1"/>
    <col min="3329" max="3330" width="2.44140625" style="4" customWidth="1"/>
    <col min="3331" max="3331" width="2.5546875" style="4" customWidth="1"/>
    <col min="3332" max="3342" width="2.44140625" style="4" customWidth="1"/>
    <col min="3343" max="3343" width="2.5546875" style="4" customWidth="1"/>
    <col min="3344" max="3345" width="2.44140625" style="4" customWidth="1"/>
    <col min="3346" max="3347" width="2.6640625" style="4" customWidth="1"/>
    <col min="3348" max="3348" width="3.5546875" style="4" customWidth="1"/>
    <col min="3349" max="3349" width="13.6640625" style="4" customWidth="1"/>
    <col min="3350" max="3350" width="7.6640625" style="4" customWidth="1"/>
    <col min="3351" max="3351" width="17.44140625" style="4" customWidth="1"/>
    <col min="3352" max="3352" width="17.33203125" style="4" customWidth="1"/>
    <col min="3353" max="3584" width="9.109375" style="4" customWidth="1"/>
    <col min="3585" max="3586" width="2.44140625" style="4" customWidth="1"/>
    <col min="3587" max="3587" width="2.5546875" style="4" customWidth="1"/>
    <col min="3588" max="3598" width="2.44140625" style="4" customWidth="1"/>
    <col min="3599" max="3599" width="2.5546875" style="4" customWidth="1"/>
    <col min="3600" max="3601" width="2.44140625" style="4" customWidth="1"/>
    <col min="3602" max="3603" width="2.6640625" style="4" customWidth="1"/>
    <col min="3604" max="3604" width="3.5546875" style="4" customWidth="1"/>
    <col min="3605" max="3605" width="13.6640625" style="4" customWidth="1"/>
    <col min="3606" max="3606" width="7.6640625" style="4" customWidth="1"/>
    <col min="3607" max="3607" width="17.44140625" style="4" customWidth="1"/>
    <col min="3608" max="3608" width="17.33203125" style="4" customWidth="1"/>
    <col min="3609" max="3840" width="9.109375" style="4" customWidth="1"/>
    <col min="3841" max="3842" width="2.44140625" style="4" customWidth="1"/>
    <col min="3843" max="3843" width="2.5546875" style="4" customWidth="1"/>
    <col min="3844" max="3854" width="2.44140625" style="4" customWidth="1"/>
    <col min="3855" max="3855" width="2.5546875" style="4" customWidth="1"/>
    <col min="3856" max="3857" width="2.44140625" style="4" customWidth="1"/>
    <col min="3858" max="3859" width="2.6640625" style="4" customWidth="1"/>
    <col min="3860" max="3860" width="3.5546875" style="4" customWidth="1"/>
    <col min="3861" max="3861" width="13.6640625" style="4" customWidth="1"/>
    <col min="3862" max="3862" width="7.6640625" style="4" customWidth="1"/>
    <col min="3863" max="3863" width="17.44140625" style="4" customWidth="1"/>
    <col min="3864" max="3864" width="17.33203125" style="4" customWidth="1"/>
    <col min="3865" max="4096" width="9.109375" style="4" customWidth="1"/>
    <col min="4097" max="4098" width="2.44140625" style="4" customWidth="1"/>
    <col min="4099" max="4099" width="2.5546875" style="4" customWidth="1"/>
    <col min="4100" max="4110" width="2.44140625" style="4" customWidth="1"/>
    <col min="4111" max="4111" width="2.5546875" style="4" customWidth="1"/>
    <col min="4112" max="4113" width="2.44140625" style="4" customWidth="1"/>
    <col min="4114" max="4115" width="2.6640625" style="4" customWidth="1"/>
    <col min="4116" max="4116" width="3.5546875" style="4" customWidth="1"/>
    <col min="4117" max="4117" width="13.6640625" style="4" customWidth="1"/>
    <col min="4118" max="4118" width="7.6640625" style="4" customWidth="1"/>
    <col min="4119" max="4119" width="17.44140625" style="4" customWidth="1"/>
    <col min="4120" max="4120" width="17.33203125" style="4" customWidth="1"/>
    <col min="4121" max="4352" width="9.109375" style="4" customWidth="1"/>
    <col min="4353" max="4354" width="2.44140625" style="4" customWidth="1"/>
    <col min="4355" max="4355" width="2.5546875" style="4" customWidth="1"/>
    <col min="4356" max="4366" width="2.44140625" style="4" customWidth="1"/>
    <col min="4367" max="4367" width="2.5546875" style="4" customWidth="1"/>
    <col min="4368" max="4369" width="2.44140625" style="4" customWidth="1"/>
    <col min="4370" max="4371" width="2.6640625" style="4" customWidth="1"/>
    <col min="4372" max="4372" width="3.5546875" style="4" customWidth="1"/>
    <col min="4373" max="4373" width="13.6640625" style="4" customWidth="1"/>
    <col min="4374" max="4374" width="7.6640625" style="4" customWidth="1"/>
    <col min="4375" max="4375" width="17.44140625" style="4" customWidth="1"/>
    <col min="4376" max="4376" width="17.33203125" style="4" customWidth="1"/>
    <col min="4377" max="4608" width="9.109375" style="4" customWidth="1"/>
    <col min="4609" max="4610" width="2.44140625" style="4" customWidth="1"/>
    <col min="4611" max="4611" width="2.5546875" style="4" customWidth="1"/>
    <col min="4612" max="4622" width="2.44140625" style="4" customWidth="1"/>
    <col min="4623" max="4623" width="2.5546875" style="4" customWidth="1"/>
    <col min="4624" max="4625" width="2.44140625" style="4" customWidth="1"/>
    <col min="4626" max="4627" width="2.6640625" style="4" customWidth="1"/>
    <col min="4628" max="4628" width="3.5546875" style="4" customWidth="1"/>
    <col min="4629" max="4629" width="13.6640625" style="4" customWidth="1"/>
    <col min="4630" max="4630" width="7.6640625" style="4" customWidth="1"/>
    <col min="4631" max="4631" width="17.44140625" style="4" customWidth="1"/>
    <col min="4632" max="4632" width="17.33203125" style="4" customWidth="1"/>
    <col min="4633" max="4864" width="9.109375" style="4" customWidth="1"/>
    <col min="4865" max="4866" width="2.44140625" style="4" customWidth="1"/>
    <col min="4867" max="4867" width="2.5546875" style="4" customWidth="1"/>
    <col min="4868" max="4878" width="2.44140625" style="4" customWidth="1"/>
    <col min="4879" max="4879" width="2.5546875" style="4" customWidth="1"/>
    <col min="4880" max="4881" width="2.44140625" style="4" customWidth="1"/>
    <col min="4882" max="4883" width="2.6640625" style="4" customWidth="1"/>
    <col min="4884" max="4884" width="3.5546875" style="4" customWidth="1"/>
    <col min="4885" max="4885" width="13.6640625" style="4" customWidth="1"/>
    <col min="4886" max="4886" width="7.6640625" style="4" customWidth="1"/>
    <col min="4887" max="4887" width="17.44140625" style="4" customWidth="1"/>
    <col min="4888" max="4888" width="17.33203125" style="4" customWidth="1"/>
    <col min="4889" max="5120" width="9.109375" style="4" customWidth="1"/>
    <col min="5121" max="5122" width="2.44140625" style="4" customWidth="1"/>
    <col min="5123" max="5123" width="2.5546875" style="4" customWidth="1"/>
    <col min="5124" max="5134" width="2.44140625" style="4" customWidth="1"/>
    <col min="5135" max="5135" width="2.5546875" style="4" customWidth="1"/>
    <col min="5136" max="5137" width="2.44140625" style="4" customWidth="1"/>
    <col min="5138" max="5139" width="2.6640625" style="4" customWidth="1"/>
    <col min="5140" max="5140" width="3.5546875" style="4" customWidth="1"/>
    <col min="5141" max="5141" width="13.6640625" style="4" customWidth="1"/>
    <col min="5142" max="5142" width="7.6640625" style="4" customWidth="1"/>
    <col min="5143" max="5143" width="17.44140625" style="4" customWidth="1"/>
    <col min="5144" max="5144" width="17.33203125" style="4" customWidth="1"/>
    <col min="5145" max="5376" width="9.109375" style="4" customWidth="1"/>
    <col min="5377" max="5378" width="2.44140625" style="4" customWidth="1"/>
    <col min="5379" max="5379" width="2.5546875" style="4" customWidth="1"/>
    <col min="5380" max="5390" width="2.44140625" style="4" customWidth="1"/>
    <col min="5391" max="5391" width="2.5546875" style="4" customWidth="1"/>
    <col min="5392" max="5393" width="2.44140625" style="4" customWidth="1"/>
    <col min="5394" max="5395" width="2.6640625" style="4" customWidth="1"/>
    <col min="5396" max="5396" width="3.5546875" style="4" customWidth="1"/>
    <col min="5397" max="5397" width="13.6640625" style="4" customWidth="1"/>
    <col min="5398" max="5398" width="7.6640625" style="4" customWidth="1"/>
    <col min="5399" max="5399" width="17.44140625" style="4" customWidth="1"/>
    <col min="5400" max="5400" width="17.33203125" style="4" customWidth="1"/>
    <col min="5401" max="5632" width="9.109375" style="4" customWidth="1"/>
    <col min="5633" max="5634" width="2.44140625" style="4" customWidth="1"/>
    <col min="5635" max="5635" width="2.5546875" style="4" customWidth="1"/>
    <col min="5636" max="5646" width="2.44140625" style="4" customWidth="1"/>
    <col min="5647" max="5647" width="2.5546875" style="4" customWidth="1"/>
    <col min="5648" max="5649" width="2.44140625" style="4" customWidth="1"/>
    <col min="5650" max="5651" width="2.6640625" style="4" customWidth="1"/>
    <col min="5652" max="5652" width="3.5546875" style="4" customWidth="1"/>
    <col min="5653" max="5653" width="13.6640625" style="4" customWidth="1"/>
    <col min="5654" max="5654" width="7.6640625" style="4" customWidth="1"/>
    <col min="5655" max="5655" width="17.44140625" style="4" customWidth="1"/>
    <col min="5656" max="5656" width="17.33203125" style="4" customWidth="1"/>
    <col min="5657" max="5888" width="9.109375" style="4" customWidth="1"/>
    <col min="5889" max="5890" width="2.44140625" style="4" customWidth="1"/>
    <col min="5891" max="5891" width="2.5546875" style="4" customWidth="1"/>
    <col min="5892" max="5902" width="2.44140625" style="4" customWidth="1"/>
    <col min="5903" max="5903" width="2.5546875" style="4" customWidth="1"/>
    <col min="5904" max="5905" width="2.44140625" style="4" customWidth="1"/>
    <col min="5906" max="5907" width="2.6640625" style="4" customWidth="1"/>
    <col min="5908" max="5908" width="3.5546875" style="4" customWidth="1"/>
    <col min="5909" max="5909" width="13.6640625" style="4" customWidth="1"/>
    <col min="5910" max="5910" width="7.6640625" style="4" customWidth="1"/>
    <col min="5911" max="5911" width="17.44140625" style="4" customWidth="1"/>
    <col min="5912" max="5912" width="17.33203125" style="4" customWidth="1"/>
    <col min="5913" max="6144" width="9.109375" style="4" customWidth="1"/>
    <col min="6145" max="6146" width="2.44140625" style="4" customWidth="1"/>
    <col min="6147" max="6147" width="2.5546875" style="4" customWidth="1"/>
    <col min="6148" max="6158" width="2.44140625" style="4" customWidth="1"/>
    <col min="6159" max="6159" width="2.5546875" style="4" customWidth="1"/>
    <col min="6160" max="6161" width="2.44140625" style="4" customWidth="1"/>
    <col min="6162" max="6163" width="2.6640625" style="4" customWidth="1"/>
    <col min="6164" max="6164" width="3.5546875" style="4" customWidth="1"/>
    <col min="6165" max="6165" width="13.6640625" style="4" customWidth="1"/>
    <col min="6166" max="6166" width="7.6640625" style="4" customWidth="1"/>
    <col min="6167" max="6167" width="17.44140625" style="4" customWidth="1"/>
    <col min="6168" max="6168" width="17.33203125" style="4" customWidth="1"/>
    <col min="6169" max="6400" width="9.109375" style="4" customWidth="1"/>
    <col min="6401" max="6402" width="2.44140625" style="4" customWidth="1"/>
    <col min="6403" max="6403" width="2.5546875" style="4" customWidth="1"/>
    <col min="6404" max="6414" width="2.44140625" style="4" customWidth="1"/>
    <col min="6415" max="6415" width="2.5546875" style="4" customWidth="1"/>
    <col min="6416" max="6417" width="2.44140625" style="4" customWidth="1"/>
    <col min="6418" max="6419" width="2.6640625" style="4" customWidth="1"/>
    <col min="6420" max="6420" width="3.5546875" style="4" customWidth="1"/>
    <col min="6421" max="6421" width="13.6640625" style="4" customWidth="1"/>
    <col min="6422" max="6422" width="7.6640625" style="4" customWidth="1"/>
    <col min="6423" max="6423" width="17.44140625" style="4" customWidth="1"/>
    <col min="6424" max="6424" width="17.33203125" style="4" customWidth="1"/>
    <col min="6425" max="6656" width="9.109375" style="4" customWidth="1"/>
    <col min="6657" max="6658" width="2.44140625" style="4" customWidth="1"/>
    <col min="6659" max="6659" width="2.5546875" style="4" customWidth="1"/>
    <col min="6660" max="6670" width="2.44140625" style="4" customWidth="1"/>
    <col min="6671" max="6671" width="2.5546875" style="4" customWidth="1"/>
    <col min="6672" max="6673" width="2.44140625" style="4" customWidth="1"/>
    <col min="6674" max="6675" width="2.6640625" style="4" customWidth="1"/>
    <col min="6676" max="6676" width="3.5546875" style="4" customWidth="1"/>
    <col min="6677" max="6677" width="13.6640625" style="4" customWidth="1"/>
    <col min="6678" max="6678" width="7.6640625" style="4" customWidth="1"/>
    <col min="6679" max="6679" width="17.44140625" style="4" customWidth="1"/>
    <col min="6680" max="6680" width="17.33203125" style="4" customWidth="1"/>
    <col min="6681" max="6912" width="9.109375" style="4" customWidth="1"/>
    <col min="6913" max="6914" width="2.44140625" style="4" customWidth="1"/>
    <col min="6915" max="6915" width="2.5546875" style="4" customWidth="1"/>
    <col min="6916" max="6926" width="2.44140625" style="4" customWidth="1"/>
    <col min="6927" max="6927" width="2.5546875" style="4" customWidth="1"/>
    <col min="6928" max="6929" width="2.44140625" style="4" customWidth="1"/>
    <col min="6930" max="6931" width="2.6640625" style="4" customWidth="1"/>
    <col min="6932" max="6932" width="3.5546875" style="4" customWidth="1"/>
    <col min="6933" max="6933" width="13.6640625" style="4" customWidth="1"/>
    <col min="6934" max="6934" width="7.6640625" style="4" customWidth="1"/>
    <col min="6935" max="6935" width="17.44140625" style="4" customWidth="1"/>
    <col min="6936" max="6936" width="17.33203125" style="4" customWidth="1"/>
    <col min="6937" max="7168" width="9.109375" style="4" customWidth="1"/>
    <col min="7169" max="7170" width="2.44140625" style="4" customWidth="1"/>
    <col min="7171" max="7171" width="2.5546875" style="4" customWidth="1"/>
    <col min="7172" max="7182" width="2.44140625" style="4" customWidth="1"/>
    <col min="7183" max="7183" width="2.5546875" style="4" customWidth="1"/>
    <col min="7184" max="7185" width="2.44140625" style="4" customWidth="1"/>
    <col min="7186" max="7187" width="2.6640625" style="4" customWidth="1"/>
    <col min="7188" max="7188" width="3.5546875" style="4" customWidth="1"/>
    <col min="7189" max="7189" width="13.6640625" style="4" customWidth="1"/>
    <col min="7190" max="7190" width="7.6640625" style="4" customWidth="1"/>
    <col min="7191" max="7191" width="17.44140625" style="4" customWidth="1"/>
    <col min="7192" max="7192" width="17.33203125" style="4" customWidth="1"/>
    <col min="7193" max="7424" width="9.109375" style="4" customWidth="1"/>
    <col min="7425" max="7426" width="2.44140625" style="4" customWidth="1"/>
    <col min="7427" max="7427" width="2.5546875" style="4" customWidth="1"/>
    <col min="7428" max="7438" width="2.44140625" style="4" customWidth="1"/>
    <col min="7439" max="7439" width="2.5546875" style="4" customWidth="1"/>
    <col min="7440" max="7441" width="2.44140625" style="4" customWidth="1"/>
    <col min="7442" max="7443" width="2.6640625" style="4" customWidth="1"/>
    <col min="7444" max="7444" width="3.5546875" style="4" customWidth="1"/>
    <col min="7445" max="7445" width="13.6640625" style="4" customWidth="1"/>
    <col min="7446" max="7446" width="7.6640625" style="4" customWidth="1"/>
    <col min="7447" max="7447" width="17.44140625" style="4" customWidth="1"/>
    <col min="7448" max="7448" width="17.33203125" style="4" customWidth="1"/>
    <col min="7449" max="7680" width="9.109375" style="4" customWidth="1"/>
    <col min="7681" max="7682" width="2.44140625" style="4" customWidth="1"/>
    <col min="7683" max="7683" width="2.5546875" style="4" customWidth="1"/>
    <col min="7684" max="7694" width="2.44140625" style="4" customWidth="1"/>
    <col min="7695" max="7695" width="2.5546875" style="4" customWidth="1"/>
    <col min="7696" max="7697" width="2.44140625" style="4" customWidth="1"/>
    <col min="7698" max="7699" width="2.6640625" style="4" customWidth="1"/>
    <col min="7700" max="7700" width="3.5546875" style="4" customWidth="1"/>
    <col min="7701" max="7701" width="13.6640625" style="4" customWidth="1"/>
    <col min="7702" max="7702" width="7.6640625" style="4" customWidth="1"/>
    <col min="7703" max="7703" width="17.44140625" style="4" customWidth="1"/>
    <col min="7704" max="7704" width="17.33203125" style="4" customWidth="1"/>
    <col min="7705" max="7936" width="9.109375" style="4" customWidth="1"/>
    <col min="7937" max="7938" width="2.44140625" style="4" customWidth="1"/>
    <col min="7939" max="7939" width="2.5546875" style="4" customWidth="1"/>
    <col min="7940" max="7950" width="2.44140625" style="4" customWidth="1"/>
    <col min="7951" max="7951" width="2.5546875" style="4" customWidth="1"/>
    <col min="7952" max="7953" width="2.44140625" style="4" customWidth="1"/>
    <col min="7954" max="7955" width="2.6640625" style="4" customWidth="1"/>
    <col min="7956" max="7956" width="3.5546875" style="4" customWidth="1"/>
    <col min="7957" max="7957" width="13.6640625" style="4" customWidth="1"/>
    <col min="7958" max="7958" width="7.6640625" style="4" customWidth="1"/>
    <col min="7959" max="7959" width="17.44140625" style="4" customWidth="1"/>
    <col min="7960" max="7960" width="17.33203125" style="4" customWidth="1"/>
    <col min="7961" max="8192" width="9.109375" style="4" customWidth="1"/>
    <col min="8193" max="8194" width="2.44140625" style="4" customWidth="1"/>
    <col min="8195" max="8195" width="2.5546875" style="4" customWidth="1"/>
    <col min="8196" max="8206" width="2.44140625" style="4" customWidth="1"/>
    <col min="8207" max="8207" width="2.5546875" style="4" customWidth="1"/>
    <col min="8208" max="8209" width="2.44140625" style="4" customWidth="1"/>
    <col min="8210" max="8211" width="2.6640625" style="4" customWidth="1"/>
    <col min="8212" max="8212" width="3.5546875" style="4" customWidth="1"/>
    <col min="8213" max="8213" width="13.6640625" style="4" customWidth="1"/>
    <col min="8214" max="8214" width="7.6640625" style="4" customWidth="1"/>
    <col min="8215" max="8215" width="17.44140625" style="4" customWidth="1"/>
    <col min="8216" max="8216" width="17.33203125" style="4" customWidth="1"/>
    <col min="8217" max="8448" width="9.109375" style="4" customWidth="1"/>
    <col min="8449" max="8450" width="2.44140625" style="4" customWidth="1"/>
    <col min="8451" max="8451" width="2.5546875" style="4" customWidth="1"/>
    <col min="8452" max="8462" width="2.44140625" style="4" customWidth="1"/>
    <col min="8463" max="8463" width="2.5546875" style="4" customWidth="1"/>
    <col min="8464" max="8465" width="2.44140625" style="4" customWidth="1"/>
    <col min="8466" max="8467" width="2.6640625" style="4" customWidth="1"/>
    <col min="8468" max="8468" width="3.5546875" style="4" customWidth="1"/>
    <col min="8469" max="8469" width="13.6640625" style="4" customWidth="1"/>
    <col min="8470" max="8470" width="7.6640625" style="4" customWidth="1"/>
    <col min="8471" max="8471" width="17.44140625" style="4" customWidth="1"/>
    <col min="8472" max="8472" width="17.33203125" style="4" customWidth="1"/>
    <col min="8473" max="8704" width="9.109375" style="4" customWidth="1"/>
    <col min="8705" max="8706" width="2.44140625" style="4" customWidth="1"/>
    <col min="8707" max="8707" width="2.5546875" style="4" customWidth="1"/>
    <col min="8708" max="8718" width="2.44140625" style="4" customWidth="1"/>
    <col min="8719" max="8719" width="2.5546875" style="4" customWidth="1"/>
    <col min="8720" max="8721" width="2.44140625" style="4" customWidth="1"/>
    <col min="8722" max="8723" width="2.6640625" style="4" customWidth="1"/>
    <col min="8724" max="8724" width="3.5546875" style="4" customWidth="1"/>
    <col min="8725" max="8725" width="13.6640625" style="4" customWidth="1"/>
    <col min="8726" max="8726" width="7.6640625" style="4" customWidth="1"/>
    <col min="8727" max="8727" width="17.44140625" style="4" customWidth="1"/>
    <col min="8728" max="8728" width="17.33203125" style="4" customWidth="1"/>
    <col min="8729" max="8960" width="9.109375" style="4" customWidth="1"/>
    <col min="8961" max="8962" width="2.44140625" style="4" customWidth="1"/>
    <col min="8963" max="8963" width="2.5546875" style="4" customWidth="1"/>
    <col min="8964" max="8974" width="2.44140625" style="4" customWidth="1"/>
    <col min="8975" max="8975" width="2.5546875" style="4" customWidth="1"/>
    <col min="8976" max="8977" width="2.44140625" style="4" customWidth="1"/>
    <col min="8978" max="8979" width="2.6640625" style="4" customWidth="1"/>
    <col min="8980" max="8980" width="3.5546875" style="4" customWidth="1"/>
    <col min="8981" max="8981" width="13.6640625" style="4" customWidth="1"/>
    <col min="8982" max="8982" width="7.6640625" style="4" customWidth="1"/>
    <col min="8983" max="8983" width="17.44140625" style="4" customWidth="1"/>
    <col min="8984" max="8984" width="17.33203125" style="4" customWidth="1"/>
    <col min="8985" max="9216" width="9.109375" style="4" customWidth="1"/>
    <col min="9217" max="9218" width="2.44140625" style="4" customWidth="1"/>
    <col min="9219" max="9219" width="2.5546875" style="4" customWidth="1"/>
    <col min="9220" max="9230" width="2.44140625" style="4" customWidth="1"/>
    <col min="9231" max="9231" width="2.5546875" style="4" customWidth="1"/>
    <col min="9232" max="9233" width="2.44140625" style="4" customWidth="1"/>
    <col min="9234" max="9235" width="2.6640625" style="4" customWidth="1"/>
    <col min="9236" max="9236" width="3.5546875" style="4" customWidth="1"/>
    <col min="9237" max="9237" width="13.6640625" style="4" customWidth="1"/>
    <col min="9238" max="9238" width="7.6640625" style="4" customWidth="1"/>
    <col min="9239" max="9239" width="17.44140625" style="4" customWidth="1"/>
    <col min="9240" max="9240" width="17.33203125" style="4" customWidth="1"/>
    <col min="9241" max="9472" width="9.109375" style="4" customWidth="1"/>
    <col min="9473" max="9474" width="2.44140625" style="4" customWidth="1"/>
    <col min="9475" max="9475" width="2.5546875" style="4" customWidth="1"/>
    <col min="9476" max="9486" width="2.44140625" style="4" customWidth="1"/>
    <col min="9487" max="9487" width="2.5546875" style="4" customWidth="1"/>
    <col min="9488" max="9489" width="2.44140625" style="4" customWidth="1"/>
    <col min="9490" max="9491" width="2.6640625" style="4" customWidth="1"/>
    <col min="9492" max="9492" width="3.5546875" style="4" customWidth="1"/>
    <col min="9493" max="9493" width="13.6640625" style="4" customWidth="1"/>
    <col min="9494" max="9494" width="7.6640625" style="4" customWidth="1"/>
    <col min="9495" max="9495" width="17.44140625" style="4" customWidth="1"/>
    <col min="9496" max="9496" width="17.33203125" style="4" customWidth="1"/>
    <col min="9497" max="9728" width="9.109375" style="4" customWidth="1"/>
    <col min="9729" max="9730" width="2.44140625" style="4" customWidth="1"/>
    <col min="9731" max="9731" width="2.5546875" style="4" customWidth="1"/>
    <col min="9732" max="9742" width="2.44140625" style="4" customWidth="1"/>
    <col min="9743" max="9743" width="2.5546875" style="4" customWidth="1"/>
    <col min="9744" max="9745" width="2.44140625" style="4" customWidth="1"/>
    <col min="9746" max="9747" width="2.6640625" style="4" customWidth="1"/>
    <col min="9748" max="9748" width="3.5546875" style="4" customWidth="1"/>
    <col min="9749" max="9749" width="13.6640625" style="4" customWidth="1"/>
    <col min="9750" max="9750" width="7.6640625" style="4" customWidth="1"/>
    <col min="9751" max="9751" width="17.44140625" style="4" customWidth="1"/>
    <col min="9752" max="9752" width="17.33203125" style="4" customWidth="1"/>
    <col min="9753" max="9984" width="9.109375" style="4" customWidth="1"/>
    <col min="9985" max="9986" width="2.44140625" style="4" customWidth="1"/>
    <col min="9987" max="9987" width="2.5546875" style="4" customWidth="1"/>
    <col min="9988" max="9998" width="2.44140625" style="4" customWidth="1"/>
    <col min="9999" max="9999" width="2.5546875" style="4" customWidth="1"/>
    <col min="10000" max="10001" width="2.44140625" style="4" customWidth="1"/>
    <col min="10002" max="10003" width="2.6640625" style="4" customWidth="1"/>
    <col min="10004" max="10004" width="3.5546875" style="4" customWidth="1"/>
    <col min="10005" max="10005" width="13.6640625" style="4" customWidth="1"/>
    <col min="10006" max="10006" width="7.6640625" style="4" customWidth="1"/>
    <col min="10007" max="10007" width="17.44140625" style="4" customWidth="1"/>
    <col min="10008" max="10008" width="17.33203125" style="4" customWidth="1"/>
    <col min="10009" max="10240" width="9.109375" style="4" customWidth="1"/>
    <col min="10241" max="10242" width="2.44140625" style="4" customWidth="1"/>
    <col min="10243" max="10243" width="2.5546875" style="4" customWidth="1"/>
    <col min="10244" max="10254" width="2.44140625" style="4" customWidth="1"/>
    <col min="10255" max="10255" width="2.5546875" style="4" customWidth="1"/>
    <col min="10256" max="10257" width="2.44140625" style="4" customWidth="1"/>
    <col min="10258" max="10259" width="2.6640625" style="4" customWidth="1"/>
    <col min="10260" max="10260" width="3.5546875" style="4" customWidth="1"/>
    <col min="10261" max="10261" width="13.6640625" style="4" customWidth="1"/>
    <col min="10262" max="10262" width="7.6640625" style="4" customWidth="1"/>
    <col min="10263" max="10263" width="17.44140625" style="4" customWidth="1"/>
    <col min="10264" max="10264" width="17.33203125" style="4" customWidth="1"/>
    <col min="10265" max="10496" width="9.109375" style="4" customWidth="1"/>
    <col min="10497" max="10498" width="2.44140625" style="4" customWidth="1"/>
    <col min="10499" max="10499" width="2.5546875" style="4" customWidth="1"/>
    <col min="10500" max="10510" width="2.44140625" style="4" customWidth="1"/>
    <col min="10511" max="10511" width="2.5546875" style="4" customWidth="1"/>
    <col min="10512" max="10513" width="2.44140625" style="4" customWidth="1"/>
    <col min="10514" max="10515" width="2.6640625" style="4" customWidth="1"/>
    <col min="10516" max="10516" width="3.5546875" style="4" customWidth="1"/>
    <col min="10517" max="10517" width="13.6640625" style="4" customWidth="1"/>
    <col min="10518" max="10518" width="7.6640625" style="4" customWidth="1"/>
    <col min="10519" max="10519" width="17.44140625" style="4" customWidth="1"/>
    <col min="10520" max="10520" width="17.33203125" style="4" customWidth="1"/>
    <col min="10521" max="10752" width="9.109375" style="4" customWidth="1"/>
    <col min="10753" max="10754" width="2.44140625" style="4" customWidth="1"/>
    <col min="10755" max="10755" width="2.5546875" style="4" customWidth="1"/>
    <col min="10756" max="10766" width="2.44140625" style="4" customWidth="1"/>
    <col min="10767" max="10767" width="2.5546875" style="4" customWidth="1"/>
    <col min="10768" max="10769" width="2.44140625" style="4" customWidth="1"/>
    <col min="10770" max="10771" width="2.6640625" style="4" customWidth="1"/>
    <col min="10772" max="10772" width="3.5546875" style="4" customWidth="1"/>
    <col min="10773" max="10773" width="13.6640625" style="4" customWidth="1"/>
    <col min="10774" max="10774" width="7.6640625" style="4" customWidth="1"/>
    <col min="10775" max="10775" width="17.44140625" style="4" customWidth="1"/>
    <col min="10776" max="10776" width="17.33203125" style="4" customWidth="1"/>
    <col min="10777" max="11008" width="9.109375" style="4" customWidth="1"/>
    <col min="11009" max="11010" width="2.44140625" style="4" customWidth="1"/>
    <col min="11011" max="11011" width="2.5546875" style="4" customWidth="1"/>
    <col min="11012" max="11022" width="2.44140625" style="4" customWidth="1"/>
    <col min="11023" max="11023" width="2.5546875" style="4" customWidth="1"/>
    <col min="11024" max="11025" width="2.44140625" style="4" customWidth="1"/>
    <col min="11026" max="11027" width="2.6640625" style="4" customWidth="1"/>
    <col min="11028" max="11028" width="3.5546875" style="4" customWidth="1"/>
    <col min="11029" max="11029" width="13.6640625" style="4" customWidth="1"/>
    <col min="11030" max="11030" width="7.6640625" style="4" customWidth="1"/>
    <col min="11031" max="11031" width="17.44140625" style="4" customWidth="1"/>
    <col min="11032" max="11032" width="17.33203125" style="4" customWidth="1"/>
    <col min="11033" max="11264" width="9.109375" style="4" customWidth="1"/>
    <col min="11265" max="11266" width="2.44140625" style="4" customWidth="1"/>
    <col min="11267" max="11267" width="2.5546875" style="4" customWidth="1"/>
    <col min="11268" max="11278" width="2.44140625" style="4" customWidth="1"/>
    <col min="11279" max="11279" width="2.5546875" style="4" customWidth="1"/>
    <col min="11280" max="11281" width="2.44140625" style="4" customWidth="1"/>
    <col min="11282" max="11283" width="2.6640625" style="4" customWidth="1"/>
    <col min="11284" max="11284" width="3.5546875" style="4" customWidth="1"/>
    <col min="11285" max="11285" width="13.6640625" style="4" customWidth="1"/>
    <col min="11286" max="11286" width="7.6640625" style="4" customWidth="1"/>
    <col min="11287" max="11287" width="17.44140625" style="4" customWidth="1"/>
    <col min="11288" max="11288" width="17.33203125" style="4" customWidth="1"/>
    <col min="11289" max="11520" width="9.109375" style="4" customWidth="1"/>
    <col min="11521" max="11522" width="2.44140625" style="4" customWidth="1"/>
    <col min="11523" max="11523" width="2.5546875" style="4" customWidth="1"/>
    <col min="11524" max="11534" width="2.44140625" style="4" customWidth="1"/>
    <col min="11535" max="11535" width="2.5546875" style="4" customWidth="1"/>
    <col min="11536" max="11537" width="2.44140625" style="4" customWidth="1"/>
    <col min="11538" max="11539" width="2.6640625" style="4" customWidth="1"/>
    <col min="11540" max="11540" width="3.5546875" style="4" customWidth="1"/>
    <col min="11541" max="11541" width="13.6640625" style="4" customWidth="1"/>
    <col min="11542" max="11542" width="7.6640625" style="4" customWidth="1"/>
    <col min="11543" max="11543" width="17.44140625" style="4" customWidth="1"/>
    <col min="11544" max="11544" width="17.33203125" style="4" customWidth="1"/>
    <col min="11545" max="11776" width="9.109375" style="4" customWidth="1"/>
    <col min="11777" max="11778" width="2.44140625" style="4" customWidth="1"/>
    <col min="11779" max="11779" width="2.5546875" style="4" customWidth="1"/>
    <col min="11780" max="11790" width="2.44140625" style="4" customWidth="1"/>
    <col min="11791" max="11791" width="2.5546875" style="4" customWidth="1"/>
    <col min="11792" max="11793" width="2.44140625" style="4" customWidth="1"/>
    <col min="11794" max="11795" width="2.6640625" style="4" customWidth="1"/>
    <col min="11796" max="11796" width="3.5546875" style="4" customWidth="1"/>
    <col min="11797" max="11797" width="13.6640625" style="4" customWidth="1"/>
    <col min="11798" max="11798" width="7.6640625" style="4" customWidth="1"/>
    <col min="11799" max="11799" width="17.44140625" style="4" customWidth="1"/>
    <col min="11800" max="11800" width="17.33203125" style="4" customWidth="1"/>
    <col min="11801" max="12032" width="9.109375" style="4" customWidth="1"/>
    <col min="12033" max="12034" width="2.44140625" style="4" customWidth="1"/>
    <col min="12035" max="12035" width="2.5546875" style="4" customWidth="1"/>
    <col min="12036" max="12046" width="2.44140625" style="4" customWidth="1"/>
    <col min="12047" max="12047" width="2.5546875" style="4" customWidth="1"/>
    <col min="12048" max="12049" width="2.44140625" style="4" customWidth="1"/>
    <col min="12050" max="12051" width="2.6640625" style="4" customWidth="1"/>
    <col min="12052" max="12052" width="3.5546875" style="4" customWidth="1"/>
    <col min="12053" max="12053" width="13.6640625" style="4" customWidth="1"/>
    <col min="12054" max="12054" width="7.6640625" style="4" customWidth="1"/>
    <col min="12055" max="12055" width="17.44140625" style="4" customWidth="1"/>
    <col min="12056" max="12056" width="17.33203125" style="4" customWidth="1"/>
    <col min="12057" max="12288" width="9.109375" style="4" customWidth="1"/>
    <col min="12289" max="12290" width="2.44140625" style="4" customWidth="1"/>
    <col min="12291" max="12291" width="2.5546875" style="4" customWidth="1"/>
    <col min="12292" max="12302" width="2.44140625" style="4" customWidth="1"/>
    <col min="12303" max="12303" width="2.5546875" style="4" customWidth="1"/>
    <col min="12304" max="12305" width="2.44140625" style="4" customWidth="1"/>
    <col min="12306" max="12307" width="2.6640625" style="4" customWidth="1"/>
    <col min="12308" max="12308" width="3.5546875" style="4" customWidth="1"/>
    <col min="12309" max="12309" width="13.6640625" style="4" customWidth="1"/>
    <col min="12310" max="12310" width="7.6640625" style="4" customWidth="1"/>
    <col min="12311" max="12311" width="17.44140625" style="4" customWidth="1"/>
    <col min="12312" max="12312" width="17.33203125" style="4" customWidth="1"/>
    <col min="12313" max="12544" width="9.109375" style="4" customWidth="1"/>
    <col min="12545" max="12546" width="2.44140625" style="4" customWidth="1"/>
    <col min="12547" max="12547" width="2.5546875" style="4" customWidth="1"/>
    <col min="12548" max="12558" width="2.44140625" style="4" customWidth="1"/>
    <col min="12559" max="12559" width="2.5546875" style="4" customWidth="1"/>
    <col min="12560" max="12561" width="2.44140625" style="4" customWidth="1"/>
    <col min="12562" max="12563" width="2.6640625" style="4" customWidth="1"/>
    <col min="12564" max="12564" width="3.5546875" style="4" customWidth="1"/>
    <col min="12565" max="12565" width="13.6640625" style="4" customWidth="1"/>
    <col min="12566" max="12566" width="7.6640625" style="4" customWidth="1"/>
    <col min="12567" max="12567" width="17.44140625" style="4" customWidth="1"/>
    <col min="12568" max="12568" width="17.33203125" style="4" customWidth="1"/>
    <col min="12569" max="12800" width="9.109375" style="4" customWidth="1"/>
    <col min="12801" max="12802" width="2.44140625" style="4" customWidth="1"/>
    <col min="12803" max="12803" width="2.5546875" style="4" customWidth="1"/>
    <col min="12804" max="12814" width="2.44140625" style="4" customWidth="1"/>
    <col min="12815" max="12815" width="2.5546875" style="4" customWidth="1"/>
    <col min="12816" max="12817" width="2.44140625" style="4" customWidth="1"/>
    <col min="12818" max="12819" width="2.6640625" style="4" customWidth="1"/>
    <col min="12820" max="12820" width="3.5546875" style="4" customWidth="1"/>
    <col min="12821" max="12821" width="13.6640625" style="4" customWidth="1"/>
    <col min="12822" max="12822" width="7.6640625" style="4" customWidth="1"/>
    <col min="12823" max="12823" width="17.44140625" style="4" customWidth="1"/>
    <col min="12824" max="12824" width="17.33203125" style="4" customWidth="1"/>
    <col min="12825" max="13056" width="9.109375" style="4" customWidth="1"/>
    <col min="13057" max="13058" width="2.44140625" style="4" customWidth="1"/>
    <col min="13059" max="13059" width="2.5546875" style="4" customWidth="1"/>
    <col min="13060" max="13070" width="2.44140625" style="4" customWidth="1"/>
    <col min="13071" max="13071" width="2.5546875" style="4" customWidth="1"/>
    <col min="13072" max="13073" width="2.44140625" style="4" customWidth="1"/>
    <col min="13074" max="13075" width="2.6640625" style="4" customWidth="1"/>
    <col min="13076" max="13076" width="3.5546875" style="4" customWidth="1"/>
    <col min="13077" max="13077" width="13.6640625" style="4" customWidth="1"/>
    <col min="13078" max="13078" width="7.6640625" style="4" customWidth="1"/>
    <col min="13079" max="13079" width="17.44140625" style="4" customWidth="1"/>
    <col min="13080" max="13080" width="17.33203125" style="4" customWidth="1"/>
    <col min="13081" max="13312" width="9.109375" style="4" customWidth="1"/>
    <col min="13313" max="13314" width="2.44140625" style="4" customWidth="1"/>
    <col min="13315" max="13315" width="2.5546875" style="4" customWidth="1"/>
    <col min="13316" max="13326" width="2.44140625" style="4" customWidth="1"/>
    <col min="13327" max="13327" width="2.5546875" style="4" customWidth="1"/>
    <col min="13328" max="13329" width="2.44140625" style="4" customWidth="1"/>
    <col min="13330" max="13331" width="2.6640625" style="4" customWidth="1"/>
    <col min="13332" max="13332" width="3.5546875" style="4" customWidth="1"/>
    <col min="13333" max="13333" width="13.6640625" style="4" customWidth="1"/>
    <col min="13334" max="13334" width="7.6640625" style="4" customWidth="1"/>
    <col min="13335" max="13335" width="17.44140625" style="4" customWidth="1"/>
    <col min="13336" max="13336" width="17.33203125" style="4" customWidth="1"/>
    <col min="13337" max="13568" width="9.109375" style="4" customWidth="1"/>
    <col min="13569" max="13570" width="2.44140625" style="4" customWidth="1"/>
    <col min="13571" max="13571" width="2.5546875" style="4" customWidth="1"/>
    <col min="13572" max="13582" width="2.44140625" style="4" customWidth="1"/>
    <col min="13583" max="13583" width="2.5546875" style="4" customWidth="1"/>
    <col min="13584" max="13585" width="2.44140625" style="4" customWidth="1"/>
    <col min="13586" max="13587" width="2.6640625" style="4" customWidth="1"/>
    <col min="13588" max="13588" width="3.5546875" style="4" customWidth="1"/>
    <col min="13589" max="13589" width="13.6640625" style="4" customWidth="1"/>
    <col min="13590" max="13590" width="7.6640625" style="4" customWidth="1"/>
    <col min="13591" max="13591" width="17.44140625" style="4" customWidth="1"/>
    <col min="13592" max="13592" width="17.33203125" style="4" customWidth="1"/>
    <col min="13593" max="13824" width="9.109375" style="4" customWidth="1"/>
    <col min="13825" max="13826" width="2.44140625" style="4" customWidth="1"/>
    <col min="13827" max="13827" width="2.5546875" style="4" customWidth="1"/>
    <col min="13828" max="13838" width="2.44140625" style="4" customWidth="1"/>
    <col min="13839" max="13839" width="2.5546875" style="4" customWidth="1"/>
    <col min="13840" max="13841" width="2.44140625" style="4" customWidth="1"/>
    <col min="13842" max="13843" width="2.6640625" style="4" customWidth="1"/>
    <col min="13844" max="13844" width="3.5546875" style="4" customWidth="1"/>
    <col min="13845" max="13845" width="13.6640625" style="4" customWidth="1"/>
    <col min="13846" max="13846" width="7.6640625" style="4" customWidth="1"/>
    <col min="13847" max="13847" width="17.44140625" style="4" customWidth="1"/>
    <col min="13848" max="13848" width="17.33203125" style="4" customWidth="1"/>
    <col min="13849" max="14080" width="9.109375" style="4" customWidth="1"/>
    <col min="14081" max="14082" width="2.44140625" style="4" customWidth="1"/>
    <col min="14083" max="14083" width="2.5546875" style="4" customWidth="1"/>
    <col min="14084" max="14094" width="2.44140625" style="4" customWidth="1"/>
    <col min="14095" max="14095" width="2.5546875" style="4" customWidth="1"/>
    <col min="14096" max="14097" width="2.44140625" style="4" customWidth="1"/>
    <col min="14098" max="14099" width="2.6640625" style="4" customWidth="1"/>
    <col min="14100" max="14100" width="3.5546875" style="4" customWidth="1"/>
    <col min="14101" max="14101" width="13.6640625" style="4" customWidth="1"/>
    <col min="14102" max="14102" width="7.6640625" style="4" customWidth="1"/>
    <col min="14103" max="14103" width="17.44140625" style="4" customWidth="1"/>
    <col min="14104" max="14104" width="17.33203125" style="4" customWidth="1"/>
    <col min="14105" max="14336" width="9.109375" style="4" customWidth="1"/>
    <col min="14337" max="14338" width="2.44140625" style="4" customWidth="1"/>
    <col min="14339" max="14339" width="2.5546875" style="4" customWidth="1"/>
    <col min="14340" max="14350" width="2.44140625" style="4" customWidth="1"/>
    <col min="14351" max="14351" width="2.5546875" style="4" customWidth="1"/>
    <col min="14352" max="14353" width="2.44140625" style="4" customWidth="1"/>
    <col min="14354" max="14355" width="2.6640625" style="4" customWidth="1"/>
    <col min="14356" max="14356" width="3.5546875" style="4" customWidth="1"/>
    <col min="14357" max="14357" width="13.6640625" style="4" customWidth="1"/>
    <col min="14358" max="14358" width="7.6640625" style="4" customWidth="1"/>
    <col min="14359" max="14359" width="17.44140625" style="4" customWidth="1"/>
    <col min="14360" max="14360" width="17.33203125" style="4" customWidth="1"/>
    <col min="14361" max="14592" width="9.109375" style="4" customWidth="1"/>
    <col min="14593" max="14594" width="2.44140625" style="4" customWidth="1"/>
    <col min="14595" max="14595" width="2.5546875" style="4" customWidth="1"/>
    <col min="14596" max="14606" width="2.44140625" style="4" customWidth="1"/>
    <col min="14607" max="14607" width="2.5546875" style="4" customWidth="1"/>
    <col min="14608" max="14609" width="2.44140625" style="4" customWidth="1"/>
    <col min="14610" max="14611" width="2.6640625" style="4" customWidth="1"/>
    <col min="14612" max="14612" width="3.5546875" style="4" customWidth="1"/>
    <col min="14613" max="14613" width="13.6640625" style="4" customWidth="1"/>
    <col min="14614" max="14614" width="7.6640625" style="4" customWidth="1"/>
    <col min="14615" max="14615" width="17.44140625" style="4" customWidth="1"/>
    <col min="14616" max="14616" width="17.33203125" style="4" customWidth="1"/>
    <col min="14617" max="14848" width="9.109375" style="4" customWidth="1"/>
    <col min="14849" max="14850" width="2.44140625" style="4" customWidth="1"/>
    <col min="14851" max="14851" width="2.5546875" style="4" customWidth="1"/>
    <col min="14852" max="14862" width="2.44140625" style="4" customWidth="1"/>
    <col min="14863" max="14863" width="2.5546875" style="4" customWidth="1"/>
    <col min="14864" max="14865" width="2.44140625" style="4" customWidth="1"/>
    <col min="14866" max="14867" width="2.6640625" style="4" customWidth="1"/>
    <col min="14868" max="14868" width="3.5546875" style="4" customWidth="1"/>
    <col min="14869" max="14869" width="13.6640625" style="4" customWidth="1"/>
    <col min="14870" max="14870" width="7.6640625" style="4" customWidth="1"/>
    <col min="14871" max="14871" width="17.44140625" style="4" customWidth="1"/>
    <col min="14872" max="14872" width="17.33203125" style="4" customWidth="1"/>
    <col min="14873" max="15104" width="9.109375" style="4" customWidth="1"/>
    <col min="15105" max="15106" width="2.44140625" style="4" customWidth="1"/>
    <col min="15107" max="15107" width="2.5546875" style="4" customWidth="1"/>
    <col min="15108" max="15118" width="2.44140625" style="4" customWidth="1"/>
    <col min="15119" max="15119" width="2.5546875" style="4" customWidth="1"/>
    <col min="15120" max="15121" width="2.44140625" style="4" customWidth="1"/>
    <col min="15122" max="15123" width="2.6640625" style="4" customWidth="1"/>
    <col min="15124" max="15124" width="3.5546875" style="4" customWidth="1"/>
    <col min="15125" max="15125" width="13.6640625" style="4" customWidth="1"/>
    <col min="15126" max="15126" width="7.6640625" style="4" customWidth="1"/>
    <col min="15127" max="15127" width="17.44140625" style="4" customWidth="1"/>
    <col min="15128" max="15128" width="17.33203125" style="4" customWidth="1"/>
    <col min="15129" max="15360" width="9.109375" style="4" customWidth="1"/>
    <col min="15361" max="15362" width="2.44140625" style="4" customWidth="1"/>
    <col min="15363" max="15363" width="2.5546875" style="4" customWidth="1"/>
    <col min="15364" max="15374" width="2.44140625" style="4" customWidth="1"/>
    <col min="15375" max="15375" width="2.5546875" style="4" customWidth="1"/>
    <col min="15376" max="15377" width="2.44140625" style="4" customWidth="1"/>
    <col min="15378" max="15379" width="2.6640625" style="4" customWidth="1"/>
    <col min="15380" max="15380" width="3.5546875" style="4" customWidth="1"/>
    <col min="15381" max="15381" width="13.6640625" style="4" customWidth="1"/>
    <col min="15382" max="15382" width="7.6640625" style="4" customWidth="1"/>
    <col min="15383" max="15383" width="17.44140625" style="4" customWidth="1"/>
    <col min="15384" max="15384" width="17.33203125" style="4" customWidth="1"/>
    <col min="15385" max="15616" width="9.109375" style="4" customWidth="1"/>
    <col min="15617" max="15618" width="2.44140625" style="4" customWidth="1"/>
    <col min="15619" max="15619" width="2.5546875" style="4" customWidth="1"/>
    <col min="15620" max="15630" width="2.44140625" style="4" customWidth="1"/>
    <col min="15631" max="15631" width="2.5546875" style="4" customWidth="1"/>
    <col min="15632" max="15633" width="2.44140625" style="4" customWidth="1"/>
    <col min="15634" max="15635" width="2.6640625" style="4" customWidth="1"/>
    <col min="15636" max="15636" width="3.5546875" style="4" customWidth="1"/>
    <col min="15637" max="15637" width="13.6640625" style="4" customWidth="1"/>
    <col min="15638" max="15638" width="7.6640625" style="4" customWidth="1"/>
    <col min="15639" max="15639" width="17.44140625" style="4" customWidth="1"/>
    <col min="15640" max="15640" width="17.33203125" style="4" customWidth="1"/>
    <col min="15641" max="15872" width="9.109375" style="4" customWidth="1"/>
    <col min="15873" max="15874" width="2.44140625" style="4" customWidth="1"/>
    <col min="15875" max="15875" width="2.5546875" style="4" customWidth="1"/>
    <col min="15876" max="15886" width="2.44140625" style="4" customWidth="1"/>
    <col min="15887" max="15887" width="2.5546875" style="4" customWidth="1"/>
    <col min="15888" max="15889" width="2.44140625" style="4" customWidth="1"/>
    <col min="15890" max="15891" width="2.6640625" style="4" customWidth="1"/>
    <col min="15892" max="15892" width="3.5546875" style="4" customWidth="1"/>
    <col min="15893" max="15893" width="13.6640625" style="4" customWidth="1"/>
    <col min="15894" max="15894" width="7.6640625" style="4" customWidth="1"/>
    <col min="15895" max="15895" width="17.44140625" style="4" customWidth="1"/>
    <col min="15896" max="15896" width="17.33203125" style="4" customWidth="1"/>
    <col min="15897" max="16128" width="9.109375" style="4" customWidth="1"/>
    <col min="16129" max="16130" width="2.44140625" style="4" customWidth="1"/>
    <col min="16131" max="16131" width="2.5546875" style="4" customWidth="1"/>
    <col min="16132" max="16142" width="2.44140625" style="4" customWidth="1"/>
    <col min="16143" max="16143" width="2.5546875" style="4" customWidth="1"/>
    <col min="16144" max="16145" width="2.44140625" style="4" customWidth="1"/>
    <col min="16146" max="16147" width="2.6640625" style="4" customWidth="1"/>
    <col min="16148" max="16148" width="3.5546875" style="4" customWidth="1"/>
    <col min="16149" max="16149" width="13.6640625" style="4" customWidth="1"/>
    <col min="16150" max="16150" width="7.6640625" style="4" customWidth="1"/>
    <col min="16151" max="16151" width="17.44140625" style="4" customWidth="1"/>
    <col min="16152" max="16152" width="17.33203125" style="4" customWidth="1"/>
    <col min="16153" max="16384" width="9.109375" style="4" customWidth="1"/>
  </cols>
  <sheetData>
    <row r="1" spans="1:24" s="1" customFormat="1" ht="14.25" customHeight="1" x14ac:dyDescent="0.3">
      <c r="W1" s="81" t="s">
        <v>63</v>
      </c>
      <c r="X1" s="81"/>
    </row>
    <row r="2" spans="1:24" s="25" customFormat="1" ht="6.75" customHeight="1" x14ac:dyDescent="0.3">
      <c r="W2" s="81"/>
      <c r="X2" s="81"/>
    </row>
    <row r="3" spans="1:24" s="1" customFormat="1" ht="12" customHeight="1" x14ac:dyDescent="0.3">
      <c r="H3" s="82" t="s">
        <v>1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spans="1:24" s="1" customFormat="1" ht="12" customHeight="1" x14ac:dyDescent="0.3">
      <c r="A4" s="26" t="s">
        <v>2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s="1" customFormat="1" ht="6" customHeight="1" x14ac:dyDescent="0.3"/>
    <row r="6" spans="1:24" s="1" customFormat="1" ht="12" customHeight="1" x14ac:dyDescent="0.3">
      <c r="A6" s="26" t="s">
        <v>3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spans="1:24" s="1" customFormat="1" ht="6" customHeight="1" x14ac:dyDescent="0.3"/>
    <row r="8" spans="1:24" s="1" customFormat="1" ht="12" customHeight="1" x14ac:dyDescent="0.3">
      <c r="A8" s="26" t="s">
        <v>4</v>
      </c>
      <c r="S8" s="85">
        <v>126</v>
      </c>
      <c r="T8" s="85"/>
      <c r="U8" s="85"/>
      <c r="V8" s="85"/>
      <c r="W8" s="85"/>
      <c r="X8" s="85"/>
    </row>
    <row r="9" spans="1:24" s="1" customFormat="1" ht="6.75" customHeight="1" x14ac:dyDescent="0.3"/>
    <row r="10" spans="1:24" s="1" customFormat="1" ht="5.25" customHeight="1" x14ac:dyDescent="0.3">
      <c r="A10" s="86" t="s">
        <v>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7" t="s">
        <v>6</v>
      </c>
      <c r="T10" s="87"/>
      <c r="U10" s="87"/>
      <c r="V10" s="87"/>
      <c r="W10" s="87"/>
      <c r="X10" s="87"/>
    </row>
    <row r="11" spans="1:24" s="1" customFormat="1" ht="12" customHeight="1" x14ac:dyDescent="0.3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7"/>
      <c r="T11" s="87"/>
      <c r="U11" s="87"/>
      <c r="V11" s="87"/>
      <c r="W11" s="87"/>
      <c r="X11" s="87"/>
    </row>
    <row r="12" spans="1:24" s="1" customFormat="1" ht="12" customHeight="1" x14ac:dyDescent="0.3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8"/>
      <c r="T12" s="88"/>
      <c r="U12" s="88"/>
      <c r="V12" s="88"/>
      <c r="W12" s="88"/>
      <c r="X12" s="88"/>
    </row>
    <row r="13" spans="1:24" s="5" customFormat="1" ht="4.5" customHeight="1" x14ac:dyDescent="0.3"/>
    <row r="14" spans="1:24" s="1" customFormat="1" ht="12.75" customHeight="1" x14ac:dyDescent="0.3">
      <c r="A14" s="89" t="s">
        <v>84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spans="1:24" s="1" customFormat="1" ht="12" customHeight="1" x14ac:dyDescent="0.3">
      <c r="A15" s="90" t="s">
        <v>85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</row>
    <row r="16" spans="1:24" s="1" customFormat="1" ht="12" customHeight="1" x14ac:dyDescent="0.3">
      <c r="X16" s="27" t="s">
        <v>9</v>
      </c>
    </row>
    <row r="17" spans="1:24" s="1" customFormat="1" ht="23.25" customHeight="1" x14ac:dyDescent="0.3">
      <c r="A17" s="91" t="s">
        <v>10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28" t="s">
        <v>11</v>
      </c>
      <c r="W17" s="28" t="s">
        <v>66</v>
      </c>
      <c r="X17" s="29" t="s">
        <v>67</v>
      </c>
    </row>
    <row r="18" spans="1:24" s="1" customFormat="1" ht="12.75" customHeight="1" x14ac:dyDescent="0.3">
      <c r="A18" s="92" t="s">
        <v>86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</row>
    <row r="19" spans="1:24" s="1" customFormat="1" ht="14.25" customHeight="1" x14ac:dyDescent="0.3">
      <c r="A19" s="93" t="s">
        <v>87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30">
        <v>10</v>
      </c>
      <c r="W19" s="37">
        <f>SUM(W21:W25)</f>
        <v>508350</v>
      </c>
      <c r="X19" s="37">
        <f>SUM(X21:X25)</f>
        <v>102936</v>
      </c>
    </row>
    <row r="20" spans="1:24" s="1" customFormat="1" ht="14.25" customHeight="1" x14ac:dyDescent="0.3">
      <c r="A20" s="80" t="s">
        <v>88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31"/>
      <c r="W20" s="23"/>
      <c r="X20" s="23"/>
    </row>
    <row r="21" spans="1:24" s="1" customFormat="1" ht="14.25" customHeight="1" x14ac:dyDescent="0.3">
      <c r="A21" s="94" t="s">
        <v>89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32">
        <v>11</v>
      </c>
      <c r="W21" s="23">
        <v>460142</v>
      </c>
      <c r="X21" s="23">
        <v>11179</v>
      </c>
    </row>
    <row r="22" spans="1:24" s="1" customFormat="1" ht="14.25" customHeight="1" x14ac:dyDescent="0.3">
      <c r="A22" s="94" t="s">
        <v>90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32">
        <v>12</v>
      </c>
      <c r="W22" s="23">
        <v>0</v>
      </c>
      <c r="X22" s="23">
        <v>0</v>
      </c>
    </row>
    <row r="23" spans="1:24" s="1" customFormat="1" ht="14.25" customHeight="1" x14ac:dyDescent="0.3">
      <c r="A23" s="94" t="s">
        <v>91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32">
        <v>13</v>
      </c>
      <c r="W23" s="23">
        <v>0</v>
      </c>
      <c r="X23" s="23"/>
    </row>
    <row r="24" spans="1:24" s="1" customFormat="1" ht="14.25" customHeight="1" x14ac:dyDescent="0.3">
      <c r="A24" s="94" t="s">
        <v>92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32">
        <v>14</v>
      </c>
      <c r="W24" s="23">
        <v>0</v>
      </c>
      <c r="X24" s="23"/>
    </row>
    <row r="25" spans="1:24" s="1" customFormat="1" ht="14.25" customHeight="1" x14ac:dyDescent="0.3">
      <c r="A25" s="94" t="s">
        <v>93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32">
        <v>15</v>
      </c>
      <c r="W25" s="23">
        <v>48208</v>
      </c>
      <c r="X25" s="23">
        <v>91757</v>
      </c>
    </row>
    <row r="26" spans="1:24" s="1" customFormat="1" ht="14.25" customHeight="1" x14ac:dyDescent="0.3">
      <c r="A26" s="95" t="s">
        <v>94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30">
        <v>20</v>
      </c>
      <c r="W26" s="24">
        <f>SUM(W28:W34)</f>
        <v>893925</v>
      </c>
      <c r="X26" s="24">
        <f>SUM(X28:X34)</f>
        <v>389861</v>
      </c>
    </row>
    <row r="27" spans="1:24" s="1" customFormat="1" ht="14.25" customHeight="1" x14ac:dyDescent="0.3">
      <c r="A27" s="80" t="s">
        <v>88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31"/>
      <c r="W27" s="23"/>
      <c r="X27" s="23"/>
    </row>
    <row r="28" spans="1:24" s="1" customFormat="1" ht="14.25" customHeight="1" x14ac:dyDescent="0.3">
      <c r="A28" s="94" t="s">
        <v>95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32">
        <v>21</v>
      </c>
      <c r="W28" s="23">
        <v>410241</v>
      </c>
      <c r="X28" s="23">
        <v>52160</v>
      </c>
    </row>
    <row r="29" spans="1:24" s="1" customFormat="1" ht="14.25" customHeight="1" x14ac:dyDescent="0.3">
      <c r="A29" s="94" t="s">
        <v>96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32">
        <v>22</v>
      </c>
      <c r="W29" s="23">
        <v>22528</v>
      </c>
      <c r="X29" s="23">
        <v>317852</v>
      </c>
    </row>
    <row r="30" spans="1:24" s="1" customFormat="1" ht="14.25" customHeight="1" x14ac:dyDescent="0.3">
      <c r="A30" s="94" t="s">
        <v>97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32">
        <v>23</v>
      </c>
      <c r="W30" s="23">
        <v>182875</v>
      </c>
      <c r="X30" s="23">
        <v>6745</v>
      </c>
    </row>
    <row r="31" spans="1:24" s="1" customFormat="1" ht="14.25" customHeight="1" x14ac:dyDescent="0.3">
      <c r="A31" s="94" t="s">
        <v>98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32">
        <v>24</v>
      </c>
      <c r="W31" s="23">
        <v>9016</v>
      </c>
      <c r="X31" s="23">
        <v>0</v>
      </c>
    </row>
    <row r="32" spans="1:24" s="1" customFormat="1" ht="14.25" customHeight="1" x14ac:dyDescent="0.3">
      <c r="A32" s="94" t="s">
        <v>99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32">
        <v>25</v>
      </c>
      <c r="W32" s="23">
        <v>38</v>
      </c>
      <c r="X32" s="23">
        <v>449</v>
      </c>
    </row>
    <row r="33" spans="1:26" s="1" customFormat="1" ht="14.25" customHeight="1" x14ac:dyDescent="0.3">
      <c r="A33" s="94" t="s">
        <v>100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32">
        <v>26</v>
      </c>
      <c r="W33" s="23">
        <v>148083</v>
      </c>
      <c r="X33" s="23">
        <v>2302</v>
      </c>
    </row>
    <row r="34" spans="1:26" s="1" customFormat="1" ht="14.25" customHeight="1" x14ac:dyDescent="0.3">
      <c r="A34" s="94" t="s">
        <v>101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32">
        <v>27</v>
      </c>
      <c r="W34" s="23">
        <v>121144</v>
      </c>
      <c r="X34" s="23">
        <v>10353</v>
      </c>
    </row>
    <row r="35" spans="1:26" s="1" customFormat="1" ht="14.25" customHeight="1" x14ac:dyDescent="0.3">
      <c r="A35" s="97" t="s">
        <v>153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30">
        <v>30</v>
      </c>
      <c r="W35" s="24">
        <f>W19-W26</f>
        <v>-385575</v>
      </c>
      <c r="X35" s="24">
        <f>X19-X26</f>
        <v>-286925</v>
      </c>
    </row>
    <row r="36" spans="1:26" s="1" customFormat="1" ht="14.25" customHeight="1" x14ac:dyDescent="0.3">
      <c r="A36" s="92" t="s">
        <v>102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</row>
    <row r="37" spans="1:26" s="1" customFormat="1" ht="14.25" customHeight="1" x14ac:dyDescent="0.3">
      <c r="A37" s="93" t="s">
        <v>87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30">
        <v>40</v>
      </c>
      <c r="W37" s="24">
        <f>SUM(W39:W45)</f>
        <v>91</v>
      </c>
      <c r="X37" s="24">
        <f>SUM(X39:X45)</f>
        <v>0</v>
      </c>
    </row>
    <row r="38" spans="1:26" s="1" customFormat="1" ht="14.25" customHeight="1" x14ac:dyDescent="0.3">
      <c r="A38" s="80" t="s">
        <v>88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31"/>
      <c r="W38" s="23"/>
      <c r="X38" s="23"/>
    </row>
    <row r="39" spans="1:26" s="1" customFormat="1" ht="14.25" customHeight="1" x14ac:dyDescent="0.3">
      <c r="A39" s="94" t="s">
        <v>103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32">
        <v>41</v>
      </c>
      <c r="W39" s="23">
        <v>0</v>
      </c>
      <c r="X39" s="23">
        <v>0</v>
      </c>
    </row>
    <row r="40" spans="1:26" s="1" customFormat="1" ht="14.25" customHeight="1" x14ac:dyDescent="0.3">
      <c r="A40" s="98" t="s">
        <v>104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32">
        <v>42</v>
      </c>
      <c r="W40" s="23">
        <v>0</v>
      </c>
      <c r="X40" s="23">
        <v>0</v>
      </c>
    </row>
    <row r="41" spans="1:26" s="1" customFormat="1" ht="14.25" customHeight="1" x14ac:dyDescent="0.3">
      <c r="A41" s="98" t="s">
        <v>105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32">
        <v>43</v>
      </c>
      <c r="W41" s="23">
        <v>0</v>
      </c>
      <c r="X41" s="23">
        <v>0</v>
      </c>
    </row>
    <row r="42" spans="1:26" s="1" customFormat="1" ht="14.25" customHeight="1" x14ac:dyDescent="0.3">
      <c r="A42" s="94" t="s">
        <v>106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32">
        <v>44</v>
      </c>
      <c r="W42" s="23">
        <v>91</v>
      </c>
      <c r="X42" s="23">
        <v>0</v>
      </c>
    </row>
    <row r="43" spans="1:26" s="1" customFormat="1" ht="14.25" customHeight="1" x14ac:dyDescent="0.3">
      <c r="A43" s="99" t="s">
        <v>107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32">
        <v>45</v>
      </c>
      <c r="W43" s="23">
        <v>0</v>
      </c>
      <c r="X43" s="23">
        <v>0</v>
      </c>
    </row>
    <row r="44" spans="1:26" s="34" customFormat="1" ht="14.25" customHeight="1" x14ac:dyDescent="0.3">
      <c r="A44" s="96" t="s">
        <v>108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33">
        <v>46</v>
      </c>
      <c r="W44" s="23">
        <v>0</v>
      </c>
      <c r="X44" s="23">
        <v>0</v>
      </c>
      <c r="Z44" s="1"/>
    </row>
    <row r="45" spans="1:26" s="1" customFormat="1" ht="14.25" customHeight="1" x14ac:dyDescent="0.3">
      <c r="A45" s="94" t="s">
        <v>93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32">
        <v>47</v>
      </c>
      <c r="W45" s="23">
        <v>0</v>
      </c>
      <c r="X45" s="23">
        <v>0</v>
      </c>
    </row>
    <row r="46" spans="1:26" s="1" customFormat="1" ht="14.25" customHeight="1" x14ac:dyDescent="0.3">
      <c r="A46" s="93" t="s">
        <v>94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30">
        <v>50</v>
      </c>
      <c r="W46" s="24">
        <f>SUM(W48:W54)</f>
        <v>63243</v>
      </c>
      <c r="X46" s="24">
        <f>SUM(X48:X54)</f>
        <v>0</v>
      </c>
    </row>
    <row r="47" spans="1:26" s="1" customFormat="1" ht="14.25" customHeight="1" x14ac:dyDescent="0.3">
      <c r="A47" s="100" t="s">
        <v>88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31"/>
      <c r="W47" s="23" t="s">
        <v>17</v>
      </c>
      <c r="X47" s="23" t="s">
        <v>17</v>
      </c>
    </row>
    <row r="48" spans="1:26" s="1" customFormat="1" ht="14.25" customHeight="1" x14ac:dyDescent="0.3">
      <c r="A48" s="98" t="s">
        <v>109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32">
        <v>51</v>
      </c>
      <c r="W48" s="23">
        <v>1337</v>
      </c>
      <c r="X48" s="23">
        <v>0</v>
      </c>
    </row>
    <row r="49" spans="1:26" s="1" customFormat="1" ht="14.25" customHeight="1" x14ac:dyDescent="0.3">
      <c r="A49" s="94" t="s">
        <v>110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32">
        <v>52</v>
      </c>
      <c r="W49" s="23">
        <v>0</v>
      </c>
      <c r="X49" s="23">
        <v>0</v>
      </c>
    </row>
    <row r="50" spans="1:26" s="1" customFormat="1" ht="14.25" customHeight="1" x14ac:dyDescent="0.3">
      <c r="A50" s="94" t="s">
        <v>111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32">
        <v>53</v>
      </c>
      <c r="W50" s="23">
        <v>0</v>
      </c>
      <c r="X50" s="23">
        <v>0</v>
      </c>
    </row>
    <row r="51" spans="1:26" s="1" customFormat="1" ht="14.25" customHeight="1" x14ac:dyDescent="0.3">
      <c r="A51" s="94" t="s">
        <v>112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32">
        <v>54</v>
      </c>
      <c r="W51" s="23">
        <v>0</v>
      </c>
      <c r="X51" s="23">
        <v>0</v>
      </c>
    </row>
    <row r="52" spans="1:26" s="1" customFormat="1" ht="14.25" customHeight="1" x14ac:dyDescent="0.3">
      <c r="A52" s="94" t="s">
        <v>113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32">
        <v>55</v>
      </c>
      <c r="W52" s="23">
        <v>0</v>
      </c>
      <c r="X52" s="23">
        <v>0</v>
      </c>
    </row>
    <row r="53" spans="1:26" s="34" customFormat="1" ht="14.25" customHeight="1" x14ac:dyDescent="0.3">
      <c r="A53" s="101" t="s">
        <v>114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33">
        <v>56</v>
      </c>
      <c r="W53" s="23">
        <v>0</v>
      </c>
      <c r="X53" s="23">
        <v>0</v>
      </c>
      <c r="Z53" s="1"/>
    </row>
    <row r="54" spans="1:26" s="1" customFormat="1" ht="14.25" customHeight="1" x14ac:dyDescent="0.3">
      <c r="A54" s="98" t="s">
        <v>101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32">
        <v>57</v>
      </c>
      <c r="W54" s="23">
        <f>63383-1477</f>
        <v>61906</v>
      </c>
      <c r="X54" s="23">
        <v>0</v>
      </c>
    </row>
    <row r="55" spans="1:26" s="1" customFormat="1" ht="14.25" customHeight="1" x14ac:dyDescent="0.3">
      <c r="A55" s="102" t="s">
        <v>152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30">
        <v>60</v>
      </c>
      <c r="W55" s="24">
        <f>W37-W46</f>
        <v>-63152</v>
      </c>
      <c r="X55" s="24">
        <f>X37-X46</f>
        <v>0</v>
      </c>
    </row>
    <row r="56" spans="1:26" s="1" customFormat="1" ht="14.25" customHeight="1" x14ac:dyDescent="0.3">
      <c r="A56" s="92" t="s">
        <v>115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</row>
    <row r="57" spans="1:26" ht="14.25" customHeight="1" x14ac:dyDescent="0.3">
      <c r="A57" s="103" t="s">
        <v>87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30">
        <v>70</v>
      </c>
      <c r="W57" s="24">
        <f>SUM(W59:W62)</f>
        <v>451997</v>
      </c>
      <c r="X57" s="24">
        <f>SUM(X59:X62)</f>
        <v>409823</v>
      </c>
    </row>
    <row r="58" spans="1:26" ht="14.25" customHeight="1" x14ac:dyDescent="0.3">
      <c r="A58" s="100" t="s">
        <v>88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31"/>
      <c r="W58" s="23"/>
      <c r="X58" s="23"/>
    </row>
    <row r="59" spans="1:26" ht="14.25" customHeight="1" x14ac:dyDescent="0.3">
      <c r="A59" s="98" t="s">
        <v>116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32">
        <v>71</v>
      </c>
      <c r="W59" s="23">
        <v>0</v>
      </c>
      <c r="X59" s="23">
        <v>276740</v>
      </c>
      <c r="Z59" s="1"/>
    </row>
    <row r="60" spans="1:26" ht="14.25" customHeight="1" x14ac:dyDescent="0.3">
      <c r="A60" s="98" t="s">
        <v>117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32">
        <v>72</v>
      </c>
      <c r="W60" s="23">
        <v>451997</v>
      </c>
      <c r="X60" s="23">
        <v>67860</v>
      </c>
      <c r="Z60" s="1"/>
    </row>
    <row r="61" spans="1:26" ht="14.25" customHeight="1" x14ac:dyDescent="0.3">
      <c r="A61" s="98" t="s">
        <v>118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32">
        <v>73</v>
      </c>
      <c r="W61" s="23">
        <v>0</v>
      </c>
      <c r="X61" s="23"/>
      <c r="Z61" s="1"/>
    </row>
    <row r="62" spans="1:26" ht="14.25" customHeight="1" x14ac:dyDescent="0.3">
      <c r="A62" s="98" t="s">
        <v>93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32">
        <v>74</v>
      </c>
      <c r="W62" s="23">
        <v>0</v>
      </c>
      <c r="X62" s="23">
        <v>65223</v>
      </c>
      <c r="Z62" s="1"/>
    </row>
    <row r="63" spans="1:26" ht="14.25" customHeight="1" x14ac:dyDescent="0.3">
      <c r="A63" s="103" t="s">
        <v>94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30">
        <v>80</v>
      </c>
      <c r="W63" s="24">
        <f>SUM(W65:W68)</f>
        <v>3011</v>
      </c>
      <c r="X63" s="24">
        <f>SUM(X65:X68)</f>
        <v>92525</v>
      </c>
    </row>
    <row r="64" spans="1:26" ht="14.25" customHeight="1" x14ac:dyDescent="0.3">
      <c r="A64" s="100" t="s">
        <v>88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31"/>
      <c r="W64" s="23" t="s">
        <v>17</v>
      </c>
      <c r="X64" s="23" t="s">
        <v>17</v>
      </c>
    </row>
    <row r="65" spans="1:26" ht="14.25" customHeight="1" x14ac:dyDescent="0.3">
      <c r="A65" s="94" t="s">
        <v>119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32">
        <v>81</v>
      </c>
      <c r="W65" s="23">
        <v>3011</v>
      </c>
      <c r="X65" s="23">
        <v>92525</v>
      </c>
      <c r="Z65" s="1"/>
    </row>
    <row r="66" spans="1:26" ht="14.25" customHeight="1" x14ac:dyDescent="0.3">
      <c r="A66" s="94" t="s">
        <v>120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32">
        <v>82</v>
      </c>
      <c r="W66" s="23">
        <v>0</v>
      </c>
      <c r="X66" s="23" t="s">
        <v>17</v>
      </c>
      <c r="Z66" s="1"/>
    </row>
    <row r="67" spans="1:26" ht="14.25" customHeight="1" x14ac:dyDescent="0.3">
      <c r="A67" s="94" t="s">
        <v>121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32">
        <v>83</v>
      </c>
      <c r="W67" s="23">
        <v>0</v>
      </c>
      <c r="X67" s="23" t="s">
        <v>17</v>
      </c>
      <c r="Z67" s="1"/>
    </row>
    <row r="68" spans="1:26" ht="14.25" customHeight="1" x14ac:dyDescent="0.3">
      <c r="A68" s="94" t="s">
        <v>122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32">
        <v>84</v>
      </c>
      <c r="W68" s="23">
        <v>0</v>
      </c>
      <c r="X68" s="23"/>
      <c r="Z68" s="1"/>
    </row>
    <row r="69" spans="1:26" ht="14.25" customHeight="1" x14ac:dyDescent="0.3">
      <c r="A69" s="105" t="s">
        <v>151</v>
      </c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30">
        <v>90</v>
      </c>
      <c r="W69" s="24">
        <f>W57-W63</f>
        <v>448986</v>
      </c>
      <c r="X69" s="24">
        <f>X57-X63</f>
        <v>317298</v>
      </c>
    </row>
    <row r="70" spans="1:26" ht="14.25" customHeight="1" x14ac:dyDescent="0.3">
      <c r="A70" s="105" t="s">
        <v>150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30">
        <v>100</v>
      </c>
      <c r="W70" s="24">
        <f>W35+W55+W69</f>
        <v>259</v>
      </c>
      <c r="X70" s="24">
        <f>X35+X55+X69</f>
        <v>30373</v>
      </c>
    </row>
    <row r="71" spans="1:26" ht="14.25" customHeight="1" x14ac:dyDescent="0.3">
      <c r="A71" s="102" t="s">
        <v>123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32">
        <v>110</v>
      </c>
      <c r="W71" s="23">
        <v>1192.5990999999999</v>
      </c>
      <c r="X71" s="23">
        <v>23.405139999999999</v>
      </c>
    </row>
    <row r="72" spans="1:26" ht="14.25" customHeight="1" x14ac:dyDescent="0.3">
      <c r="A72" s="102" t="s">
        <v>124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32">
        <v>120</v>
      </c>
      <c r="W72" s="23">
        <f>W70+W71</f>
        <v>1451.5990999999999</v>
      </c>
      <c r="X72" s="23">
        <f>X70+X71</f>
        <v>30396.405139999999</v>
      </c>
    </row>
    <row r="73" spans="1:2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6" x14ac:dyDescent="0.3">
      <c r="A74" s="26" t="s">
        <v>56</v>
      </c>
      <c r="B74" s="1"/>
      <c r="C74" s="1"/>
      <c r="D74" s="1"/>
      <c r="E74" s="1"/>
      <c r="F74" s="1"/>
      <c r="G74" s="1"/>
      <c r="H74" s="84" t="s">
        <v>57</v>
      </c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1"/>
      <c r="W74" s="35"/>
      <c r="X74" s="38"/>
    </row>
    <row r="75" spans="1:26" x14ac:dyDescent="0.3">
      <c r="A75" s="1"/>
      <c r="B75" s="1"/>
      <c r="C75" s="1"/>
      <c r="D75" s="1"/>
      <c r="E75" s="1"/>
      <c r="F75" s="1"/>
      <c r="G75" s="1"/>
      <c r="H75" s="104" t="s">
        <v>58</v>
      </c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"/>
      <c r="W75" s="36" t="s">
        <v>59</v>
      </c>
      <c r="X75" s="1"/>
    </row>
    <row r="76" spans="1:26" x14ac:dyDescent="0.3">
      <c r="A76" s="26" t="s">
        <v>60</v>
      </c>
      <c r="B76" s="1"/>
      <c r="C76" s="1"/>
      <c r="D76" s="1"/>
      <c r="E76" s="1"/>
      <c r="F76" s="1"/>
      <c r="G76" s="1"/>
      <c r="H76" s="84" t="s">
        <v>61</v>
      </c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1"/>
      <c r="W76" s="35"/>
      <c r="X76" s="1"/>
    </row>
    <row r="77" spans="1:26" x14ac:dyDescent="0.3">
      <c r="A77" s="1"/>
      <c r="B77" s="1"/>
      <c r="C77" s="1"/>
      <c r="D77" s="1"/>
      <c r="E77" s="1"/>
      <c r="F77" s="1"/>
      <c r="G77" s="1"/>
      <c r="H77" s="104" t="s">
        <v>58</v>
      </c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"/>
      <c r="W77" s="36" t="s">
        <v>59</v>
      </c>
      <c r="X77" s="1"/>
    </row>
    <row r="78" spans="1:26" x14ac:dyDescent="0.3">
      <c r="A78" s="1"/>
      <c r="B78" s="25" t="s">
        <v>62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</sheetData>
  <mergeCells count="68">
    <mergeCell ref="H76:U76"/>
    <mergeCell ref="H77:U77"/>
    <mergeCell ref="A69:U69"/>
    <mergeCell ref="A70:U70"/>
    <mergeCell ref="A71:U71"/>
    <mergeCell ref="A72:U72"/>
    <mergeCell ref="H74:U74"/>
    <mergeCell ref="H75:U75"/>
    <mergeCell ref="A68:U68"/>
    <mergeCell ref="A57:U57"/>
    <mergeCell ref="A58:U58"/>
    <mergeCell ref="A59:U59"/>
    <mergeCell ref="A60:U60"/>
    <mergeCell ref="A61:U61"/>
    <mergeCell ref="A62:U62"/>
    <mergeCell ref="A63:U63"/>
    <mergeCell ref="A64:U64"/>
    <mergeCell ref="A65:U65"/>
    <mergeCell ref="A66:U66"/>
    <mergeCell ref="A67:U67"/>
    <mergeCell ref="A56:X56"/>
    <mergeCell ref="A45:U45"/>
    <mergeCell ref="A46:U46"/>
    <mergeCell ref="A47:U47"/>
    <mergeCell ref="A48:U48"/>
    <mergeCell ref="A49:U49"/>
    <mergeCell ref="A50:U50"/>
    <mergeCell ref="A51:U51"/>
    <mergeCell ref="A52:U52"/>
    <mergeCell ref="A53:U53"/>
    <mergeCell ref="A54:U54"/>
    <mergeCell ref="A55:U55"/>
    <mergeCell ref="A44:U44"/>
    <mergeCell ref="A33:U33"/>
    <mergeCell ref="A34:U34"/>
    <mergeCell ref="A35:U35"/>
    <mergeCell ref="A36:X36"/>
    <mergeCell ref="A37:U37"/>
    <mergeCell ref="A38:U38"/>
    <mergeCell ref="A39:U39"/>
    <mergeCell ref="A40:U40"/>
    <mergeCell ref="A41:U41"/>
    <mergeCell ref="A42:U42"/>
    <mergeCell ref="A43:U43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20:U20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X18"/>
    <mergeCell ref="A19:U19"/>
  </mergeCells>
  <pageMargins left="0.7" right="0.7" top="0.75" bottom="0.75" header="0.3" footer="0.3"/>
  <pageSetup paperSize="9" scale="7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opLeftCell="A30" zoomScale="80" zoomScaleNormal="80" workbookViewId="0">
      <selection activeCell="H49" sqref="H49:R49"/>
    </sheetView>
  </sheetViews>
  <sheetFormatPr defaultRowHeight="14.4" x14ac:dyDescent="0.3"/>
  <cols>
    <col min="1" max="2" width="2.44140625" style="25" customWidth="1"/>
    <col min="3" max="3" width="2.5546875" style="25" customWidth="1"/>
    <col min="4" max="11" width="2.44140625" style="25" customWidth="1"/>
    <col min="12" max="12" width="15.44140625" style="25" customWidth="1"/>
    <col min="13" max="13" width="16.6640625" style="25" customWidth="1"/>
    <col min="14" max="14" width="8.5546875" style="25" customWidth="1"/>
    <col min="15" max="15" width="2.5546875" style="25" customWidth="1"/>
    <col min="16" max="16" width="3.109375" style="25" customWidth="1"/>
    <col min="17" max="17" width="11.88671875" style="25" customWidth="1"/>
    <col min="18" max="18" width="12.44140625" style="25" customWidth="1"/>
    <col min="19" max="19" width="14.44140625" style="25" customWidth="1"/>
    <col min="20" max="20" width="20.33203125" style="25" customWidth="1"/>
    <col min="21" max="21" width="12.5546875" style="25" customWidth="1"/>
    <col min="22" max="22" width="13.33203125" style="25" customWidth="1"/>
    <col min="23" max="23" width="13.44140625" style="25" customWidth="1"/>
    <col min="24" max="24" width="2.33203125" style="4" customWidth="1"/>
    <col min="25" max="257" width="9.109375" style="4" customWidth="1"/>
    <col min="258" max="259" width="2.44140625" style="4" customWidth="1"/>
    <col min="260" max="260" width="2.5546875" style="4" customWidth="1"/>
    <col min="261" max="269" width="2.44140625" style="4" customWidth="1"/>
    <col min="270" max="270" width="6" style="4" customWidth="1"/>
    <col min="271" max="271" width="2.44140625" style="4" customWidth="1"/>
    <col min="272" max="272" width="2.5546875" style="4" customWidth="1"/>
    <col min="273" max="273" width="3.109375" style="4" customWidth="1"/>
    <col min="274" max="274" width="11.88671875" style="4" customWidth="1"/>
    <col min="275" max="275" width="12.44140625" style="4" customWidth="1"/>
    <col min="276" max="276" width="16.88671875" style="4" customWidth="1"/>
    <col min="277" max="277" width="12.5546875" style="4" customWidth="1"/>
    <col min="278" max="278" width="8.88671875" style="4" customWidth="1"/>
    <col min="279" max="279" width="13.44140625" style="4" customWidth="1"/>
    <col min="280" max="513" width="9.109375" style="4" customWidth="1"/>
    <col min="514" max="515" width="2.44140625" style="4" customWidth="1"/>
    <col min="516" max="516" width="2.5546875" style="4" customWidth="1"/>
    <col min="517" max="525" width="2.44140625" style="4" customWidth="1"/>
    <col min="526" max="526" width="6" style="4" customWidth="1"/>
    <col min="527" max="527" width="2.44140625" style="4" customWidth="1"/>
    <col min="528" max="528" width="2.5546875" style="4" customWidth="1"/>
    <col min="529" max="529" width="3.109375" style="4" customWidth="1"/>
    <col min="530" max="530" width="11.88671875" style="4" customWidth="1"/>
    <col min="531" max="531" width="12.44140625" style="4" customWidth="1"/>
    <col min="532" max="532" width="16.88671875" style="4" customWidth="1"/>
    <col min="533" max="533" width="12.5546875" style="4" customWidth="1"/>
    <col min="534" max="534" width="8.88671875" style="4" customWidth="1"/>
    <col min="535" max="535" width="13.44140625" style="4" customWidth="1"/>
    <col min="536" max="769" width="9.109375" style="4" customWidth="1"/>
    <col min="770" max="771" width="2.44140625" style="4" customWidth="1"/>
    <col min="772" max="772" width="2.5546875" style="4" customWidth="1"/>
    <col min="773" max="781" width="2.44140625" style="4" customWidth="1"/>
    <col min="782" max="782" width="6" style="4" customWidth="1"/>
    <col min="783" max="783" width="2.44140625" style="4" customWidth="1"/>
    <col min="784" max="784" width="2.5546875" style="4" customWidth="1"/>
    <col min="785" max="785" width="3.109375" style="4" customWidth="1"/>
    <col min="786" max="786" width="11.88671875" style="4" customWidth="1"/>
    <col min="787" max="787" width="12.44140625" style="4" customWidth="1"/>
    <col min="788" max="788" width="16.88671875" style="4" customWidth="1"/>
    <col min="789" max="789" width="12.5546875" style="4" customWidth="1"/>
    <col min="790" max="790" width="8.88671875" style="4" customWidth="1"/>
    <col min="791" max="791" width="13.44140625" style="4" customWidth="1"/>
    <col min="792" max="1025" width="9.109375" style="4" customWidth="1"/>
    <col min="1026" max="1027" width="2.44140625" style="4" customWidth="1"/>
    <col min="1028" max="1028" width="2.5546875" style="4" customWidth="1"/>
    <col min="1029" max="1037" width="2.44140625" style="4" customWidth="1"/>
    <col min="1038" max="1038" width="6" style="4" customWidth="1"/>
    <col min="1039" max="1039" width="2.44140625" style="4" customWidth="1"/>
    <col min="1040" max="1040" width="2.5546875" style="4" customWidth="1"/>
    <col min="1041" max="1041" width="3.109375" style="4" customWidth="1"/>
    <col min="1042" max="1042" width="11.88671875" style="4" customWidth="1"/>
    <col min="1043" max="1043" width="12.44140625" style="4" customWidth="1"/>
    <col min="1044" max="1044" width="16.88671875" style="4" customWidth="1"/>
    <col min="1045" max="1045" width="12.5546875" style="4" customWidth="1"/>
    <col min="1046" max="1046" width="8.88671875" style="4" customWidth="1"/>
    <col min="1047" max="1047" width="13.44140625" style="4" customWidth="1"/>
    <col min="1048" max="1281" width="9.109375" style="4" customWidth="1"/>
    <col min="1282" max="1283" width="2.44140625" style="4" customWidth="1"/>
    <col min="1284" max="1284" width="2.5546875" style="4" customWidth="1"/>
    <col min="1285" max="1293" width="2.44140625" style="4" customWidth="1"/>
    <col min="1294" max="1294" width="6" style="4" customWidth="1"/>
    <col min="1295" max="1295" width="2.44140625" style="4" customWidth="1"/>
    <col min="1296" max="1296" width="2.5546875" style="4" customWidth="1"/>
    <col min="1297" max="1297" width="3.109375" style="4" customWidth="1"/>
    <col min="1298" max="1298" width="11.88671875" style="4" customWidth="1"/>
    <col min="1299" max="1299" width="12.44140625" style="4" customWidth="1"/>
    <col min="1300" max="1300" width="16.88671875" style="4" customWidth="1"/>
    <col min="1301" max="1301" width="12.5546875" style="4" customWidth="1"/>
    <col min="1302" max="1302" width="8.88671875" style="4" customWidth="1"/>
    <col min="1303" max="1303" width="13.44140625" style="4" customWidth="1"/>
    <col min="1304" max="1537" width="9.109375" style="4" customWidth="1"/>
    <col min="1538" max="1539" width="2.44140625" style="4" customWidth="1"/>
    <col min="1540" max="1540" width="2.5546875" style="4" customWidth="1"/>
    <col min="1541" max="1549" width="2.44140625" style="4" customWidth="1"/>
    <col min="1550" max="1550" width="6" style="4" customWidth="1"/>
    <col min="1551" max="1551" width="2.44140625" style="4" customWidth="1"/>
    <col min="1552" max="1552" width="2.5546875" style="4" customWidth="1"/>
    <col min="1553" max="1553" width="3.109375" style="4" customWidth="1"/>
    <col min="1554" max="1554" width="11.88671875" style="4" customWidth="1"/>
    <col min="1555" max="1555" width="12.44140625" style="4" customWidth="1"/>
    <col min="1556" max="1556" width="16.88671875" style="4" customWidth="1"/>
    <col min="1557" max="1557" width="12.5546875" style="4" customWidth="1"/>
    <col min="1558" max="1558" width="8.88671875" style="4" customWidth="1"/>
    <col min="1559" max="1559" width="13.44140625" style="4" customWidth="1"/>
    <col min="1560" max="1793" width="9.109375" style="4" customWidth="1"/>
    <col min="1794" max="1795" width="2.44140625" style="4" customWidth="1"/>
    <col min="1796" max="1796" width="2.5546875" style="4" customWidth="1"/>
    <col min="1797" max="1805" width="2.44140625" style="4" customWidth="1"/>
    <col min="1806" max="1806" width="6" style="4" customWidth="1"/>
    <col min="1807" max="1807" width="2.44140625" style="4" customWidth="1"/>
    <col min="1808" max="1808" width="2.5546875" style="4" customWidth="1"/>
    <col min="1809" max="1809" width="3.109375" style="4" customWidth="1"/>
    <col min="1810" max="1810" width="11.88671875" style="4" customWidth="1"/>
    <col min="1811" max="1811" width="12.44140625" style="4" customWidth="1"/>
    <col min="1812" max="1812" width="16.88671875" style="4" customWidth="1"/>
    <col min="1813" max="1813" width="12.5546875" style="4" customWidth="1"/>
    <col min="1814" max="1814" width="8.88671875" style="4" customWidth="1"/>
    <col min="1815" max="1815" width="13.44140625" style="4" customWidth="1"/>
    <col min="1816" max="2049" width="9.109375" style="4" customWidth="1"/>
    <col min="2050" max="2051" width="2.44140625" style="4" customWidth="1"/>
    <col min="2052" max="2052" width="2.5546875" style="4" customWidth="1"/>
    <col min="2053" max="2061" width="2.44140625" style="4" customWidth="1"/>
    <col min="2062" max="2062" width="6" style="4" customWidth="1"/>
    <col min="2063" max="2063" width="2.44140625" style="4" customWidth="1"/>
    <col min="2064" max="2064" width="2.5546875" style="4" customWidth="1"/>
    <col min="2065" max="2065" width="3.109375" style="4" customWidth="1"/>
    <col min="2066" max="2066" width="11.88671875" style="4" customWidth="1"/>
    <col min="2067" max="2067" width="12.44140625" style="4" customWidth="1"/>
    <col min="2068" max="2068" width="16.88671875" style="4" customWidth="1"/>
    <col min="2069" max="2069" width="12.5546875" style="4" customWidth="1"/>
    <col min="2070" max="2070" width="8.88671875" style="4" customWidth="1"/>
    <col min="2071" max="2071" width="13.44140625" style="4" customWidth="1"/>
    <col min="2072" max="2305" width="9.109375" style="4" customWidth="1"/>
    <col min="2306" max="2307" width="2.44140625" style="4" customWidth="1"/>
    <col min="2308" max="2308" width="2.5546875" style="4" customWidth="1"/>
    <col min="2309" max="2317" width="2.44140625" style="4" customWidth="1"/>
    <col min="2318" max="2318" width="6" style="4" customWidth="1"/>
    <col min="2319" max="2319" width="2.44140625" style="4" customWidth="1"/>
    <col min="2320" max="2320" width="2.5546875" style="4" customWidth="1"/>
    <col min="2321" max="2321" width="3.109375" style="4" customWidth="1"/>
    <col min="2322" max="2322" width="11.88671875" style="4" customWidth="1"/>
    <col min="2323" max="2323" width="12.44140625" style="4" customWidth="1"/>
    <col min="2324" max="2324" width="16.88671875" style="4" customWidth="1"/>
    <col min="2325" max="2325" width="12.5546875" style="4" customWidth="1"/>
    <col min="2326" max="2326" width="8.88671875" style="4" customWidth="1"/>
    <col min="2327" max="2327" width="13.44140625" style="4" customWidth="1"/>
    <col min="2328" max="2561" width="9.109375" style="4" customWidth="1"/>
    <col min="2562" max="2563" width="2.44140625" style="4" customWidth="1"/>
    <col min="2564" max="2564" width="2.5546875" style="4" customWidth="1"/>
    <col min="2565" max="2573" width="2.44140625" style="4" customWidth="1"/>
    <col min="2574" max="2574" width="6" style="4" customWidth="1"/>
    <col min="2575" max="2575" width="2.44140625" style="4" customWidth="1"/>
    <col min="2576" max="2576" width="2.5546875" style="4" customWidth="1"/>
    <col min="2577" max="2577" width="3.109375" style="4" customWidth="1"/>
    <col min="2578" max="2578" width="11.88671875" style="4" customWidth="1"/>
    <col min="2579" max="2579" width="12.44140625" style="4" customWidth="1"/>
    <col min="2580" max="2580" width="16.88671875" style="4" customWidth="1"/>
    <col min="2581" max="2581" width="12.5546875" style="4" customWidth="1"/>
    <col min="2582" max="2582" width="8.88671875" style="4" customWidth="1"/>
    <col min="2583" max="2583" width="13.44140625" style="4" customWidth="1"/>
    <col min="2584" max="2817" width="9.109375" style="4" customWidth="1"/>
    <col min="2818" max="2819" width="2.44140625" style="4" customWidth="1"/>
    <col min="2820" max="2820" width="2.5546875" style="4" customWidth="1"/>
    <col min="2821" max="2829" width="2.44140625" style="4" customWidth="1"/>
    <col min="2830" max="2830" width="6" style="4" customWidth="1"/>
    <col min="2831" max="2831" width="2.44140625" style="4" customWidth="1"/>
    <col min="2832" max="2832" width="2.5546875" style="4" customWidth="1"/>
    <col min="2833" max="2833" width="3.109375" style="4" customWidth="1"/>
    <col min="2834" max="2834" width="11.88671875" style="4" customWidth="1"/>
    <col min="2835" max="2835" width="12.44140625" style="4" customWidth="1"/>
    <col min="2836" max="2836" width="16.88671875" style="4" customWidth="1"/>
    <col min="2837" max="2837" width="12.5546875" style="4" customWidth="1"/>
    <col min="2838" max="2838" width="8.88671875" style="4" customWidth="1"/>
    <col min="2839" max="2839" width="13.44140625" style="4" customWidth="1"/>
    <col min="2840" max="3073" width="9.109375" style="4" customWidth="1"/>
    <col min="3074" max="3075" width="2.44140625" style="4" customWidth="1"/>
    <col min="3076" max="3076" width="2.5546875" style="4" customWidth="1"/>
    <col min="3077" max="3085" width="2.44140625" style="4" customWidth="1"/>
    <col min="3086" max="3086" width="6" style="4" customWidth="1"/>
    <col min="3087" max="3087" width="2.44140625" style="4" customWidth="1"/>
    <col min="3088" max="3088" width="2.5546875" style="4" customWidth="1"/>
    <col min="3089" max="3089" width="3.109375" style="4" customWidth="1"/>
    <col min="3090" max="3090" width="11.88671875" style="4" customWidth="1"/>
    <col min="3091" max="3091" width="12.44140625" style="4" customWidth="1"/>
    <col min="3092" max="3092" width="16.88671875" style="4" customWidth="1"/>
    <col min="3093" max="3093" width="12.5546875" style="4" customWidth="1"/>
    <col min="3094" max="3094" width="8.88671875" style="4" customWidth="1"/>
    <col min="3095" max="3095" width="13.44140625" style="4" customWidth="1"/>
    <col min="3096" max="3329" width="9.109375" style="4" customWidth="1"/>
    <col min="3330" max="3331" width="2.44140625" style="4" customWidth="1"/>
    <col min="3332" max="3332" width="2.5546875" style="4" customWidth="1"/>
    <col min="3333" max="3341" width="2.44140625" style="4" customWidth="1"/>
    <col min="3342" max="3342" width="6" style="4" customWidth="1"/>
    <col min="3343" max="3343" width="2.44140625" style="4" customWidth="1"/>
    <col min="3344" max="3344" width="2.5546875" style="4" customWidth="1"/>
    <col min="3345" max="3345" width="3.109375" style="4" customWidth="1"/>
    <col min="3346" max="3346" width="11.88671875" style="4" customWidth="1"/>
    <col min="3347" max="3347" width="12.44140625" style="4" customWidth="1"/>
    <col min="3348" max="3348" width="16.88671875" style="4" customWidth="1"/>
    <col min="3349" max="3349" width="12.5546875" style="4" customWidth="1"/>
    <col min="3350" max="3350" width="8.88671875" style="4" customWidth="1"/>
    <col min="3351" max="3351" width="13.44140625" style="4" customWidth="1"/>
    <col min="3352" max="3585" width="9.109375" style="4" customWidth="1"/>
    <col min="3586" max="3587" width="2.44140625" style="4" customWidth="1"/>
    <col min="3588" max="3588" width="2.5546875" style="4" customWidth="1"/>
    <col min="3589" max="3597" width="2.44140625" style="4" customWidth="1"/>
    <col min="3598" max="3598" width="6" style="4" customWidth="1"/>
    <col min="3599" max="3599" width="2.44140625" style="4" customWidth="1"/>
    <col min="3600" max="3600" width="2.5546875" style="4" customWidth="1"/>
    <col min="3601" max="3601" width="3.109375" style="4" customWidth="1"/>
    <col min="3602" max="3602" width="11.88671875" style="4" customWidth="1"/>
    <col min="3603" max="3603" width="12.44140625" style="4" customWidth="1"/>
    <col min="3604" max="3604" width="16.88671875" style="4" customWidth="1"/>
    <col min="3605" max="3605" width="12.5546875" style="4" customWidth="1"/>
    <col min="3606" max="3606" width="8.88671875" style="4" customWidth="1"/>
    <col min="3607" max="3607" width="13.44140625" style="4" customWidth="1"/>
    <col min="3608" max="3841" width="9.109375" style="4" customWidth="1"/>
    <col min="3842" max="3843" width="2.44140625" style="4" customWidth="1"/>
    <col min="3844" max="3844" width="2.5546875" style="4" customWidth="1"/>
    <col min="3845" max="3853" width="2.44140625" style="4" customWidth="1"/>
    <col min="3854" max="3854" width="6" style="4" customWidth="1"/>
    <col min="3855" max="3855" width="2.44140625" style="4" customWidth="1"/>
    <col min="3856" max="3856" width="2.5546875" style="4" customWidth="1"/>
    <col min="3857" max="3857" width="3.109375" style="4" customWidth="1"/>
    <col min="3858" max="3858" width="11.88671875" style="4" customWidth="1"/>
    <col min="3859" max="3859" width="12.44140625" style="4" customWidth="1"/>
    <col min="3860" max="3860" width="16.88671875" style="4" customWidth="1"/>
    <col min="3861" max="3861" width="12.5546875" style="4" customWidth="1"/>
    <col min="3862" max="3862" width="8.88671875" style="4" customWidth="1"/>
    <col min="3863" max="3863" width="13.44140625" style="4" customWidth="1"/>
    <col min="3864" max="4097" width="9.109375" style="4" customWidth="1"/>
    <col min="4098" max="4099" width="2.44140625" style="4" customWidth="1"/>
    <col min="4100" max="4100" width="2.5546875" style="4" customWidth="1"/>
    <col min="4101" max="4109" width="2.44140625" style="4" customWidth="1"/>
    <col min="4110" max="4110" width="6" style="4" customWidth="1"/>
    <col min="4111" max="4111" width="2.44140625" style="4" customWidth="1"/>
    <col min="4112" max="4112" width="2.5546875" style="4" customWidth="1"/>
    <col min="4113" max="4113" width="3.109375" style="4" customWidth="1"/>
    <col min="4114" max="4114" width="11.88671875" style="4" customWidth="1"/>
    <col min="4115" max="4115" width="12.44140625" style="4" customWidth="1"/>
    <col min="4116" max="4116" width="16.88671875" style="4" customWidth="1"/>
    <col min="4117" max="4117" width="12.5546875" style="4" customWidth="1"/>
    <col min="4118" max="4118" width="8.88671875" style="4" customWidth="1"/>
    <col min="4119" max="4119" width="13.44140625" style="4" customWidth="1"/>
    <col min="4120" max="4353" width="9.109375" style="4" customWidth="1"/>
    <col min="4354" max="4355" width="2.44140625" style="4" customWidth="1"/>
    <col min="4356" max="4356" width="2.5546875" style="4" customWidth="1"/>
    <col min="4357" max="4365" width="2.44140625" style="4" customWidth="1"/>
    <col min="4366" max="4366" width="6" style="4" customWidth="1"/>
    <col min="4367" max="4367" width="2.44140625" style="4" customWidth="1"/>
    <col min="4368" max="4368" width="2.5546875" style="4" customWidth="1"/>
    <col min="4369" max="4369" width="3.109375" style="4" customWidth="1"/>
    <col min="4370" max="4370" width="11.88671875" style="4" customWidth="1"/>
    <col min="4371" max="4371" width="12.44140625" style="4" customWidth="1"/>
    <col min="4372" max="4372" width="16.88671875" style="4" customWidth="1"/>
    <col min="4373" max="4373" width="12.5546875" style="4" customWidth="1"/>
    <col min="4374" max="4374" width="8.88671875" style="4" customWidth="1"/>
    <col min="4375" max="4375" width="13.44140625" style="4" customWidth="1"/>
    <col min="4376" max="4609" width="9.109375" style="4" customWidth="1"/>
    <col min="4610" max="4611" width="2.44140625" style="4" customWidth="1"/>
    <col min="4612" max="4612" width="2.5546875" style="4" customWidth="1"/>
    <col min="4613" max="4621" width="2.44140625" style="4" customWidth="1"/>
    <col min="4622" max="4622" width="6" style="4" customWidth="1"/>
    <col min="4623" max="4623" width="2.44140625" style="4" customWidth="1"/>
    <col min="4624" max="4624" width="2.5546875" style="4" customWidth="1"/>
    <col min="4625" max="4625" width="3.109375" style="4" customWidth="1"/>
    <col min="4626" max="4626" width="11.88671875" style="4" customWidth="1"/>
    <col min="4627" max="4627" width="12.44140625" style="4" customWidth="1"/>
    <col min="4628" max="4628" width="16.88671875" style="4" customWidth="1"/>
    <col min="4629" max="4629" width="12.5546875" style="4" customWidth="1"/>
    <col min="4630" max="4630" width="8.88671875" style="4" customWidth="1"/>
    <col min="4631" max="4631" width="13.44140625" style="4" customWidth="1"/>
    <col min="4632" max="4865" width="9.109375" style="4" customWidth="1"/>
    <col min="4866" max="4867" width="2.44140625" style="4" customWidth="1"/>
    <col min="4868" max="4868" width="2.5546875" style="4" customWidth="1"/>
    <col min="4869" max="4877" width="2.44140625" style="4" customWidth="1"/>
    <col min="4878" max="4878" width="6" style="4" customWidth="1"/>
    <col min="4879" max="4879" width="2.44140625" style="4" customWidth="1"/>
    <col min="4880" max="4880" width="2.5546875" style="4" customWidth="1"/>
    <col min="4881" max="4881" width="3.109375" style="4" customWidth="1"/>
    <col min="4882" max="4882" width="11.88671875" style="4" customWidth="1"/>
    <col min="4883" max="4883" width="12.44140625" style="4" customWidth="1"/>
    <col min="4884" max="4884" width="16.88671875" style="4" customWidth="1"/>
    <col min="4885" max="4885" width="12.5546875" style="4" customWidth="1"/>
    <col min="4886" max="4886" width="8.88671875" style="4" customWidth="1"/>
    <col min="4887" max="4887" width="13.44140625" style="4" customWidth="1"/>
    <col min="4888" max="5121" width="9.109375" style="4" customWidth="1"/>
    <col min="5122" max="5123" width="2.44140625" style="4" customWidth="1"/>
    <col min="5124" max="5124" width="2.5546875" style="4" customWidth="1"/>
    <col min="5125" max="5133" width="2.44140625" style="4" customWidth="1"/>
    <col min="5134" max="5134" width="6" style="4" customWidth="1"/>
    <col min="5135" max="5135" width="2.44140625" style="4" customWidth="1"/>
    <col min="5136" max="5136" width="2.5546875" style="4" customWidth="1"/>
    <col min="5137" max="5137" width="3.109375" style="4" customWidth="1"/>
    <col min="5138" max="5138" width="11.88671875" style="4" customWidth="1"/>
    <col min="5139" max="5139" width="12.44140625" style="4" customWidth="1"/>
    <col min="5140" max="5140" width="16.88671875" style="4" customWidth="1"/>
    <col min="5141" max="5141" width="12.5546875" style="4" customWidth="1"/>
    <col min="5142" max="5142" width="8.88671875" style="4" customWidth="1"/>
    <col min="5143" max="5143" width="13.44140625" style="4" customWidth="1"/>
    <col min="5144" max="5377" width="9.109375" style="4" customWidth="1"/>
    <col min="5378" max="5379" width="2.44140625" style="4" customWidth="1"/>
    <col min="5380" max="5380" width="2.5546875" style="4" customWidth="1"/>
    <col min="5381" max="5389" width="2.44140625" style="4" customWidth="1"/>
    <col min="5390" max="5390" width="6" style="4" customWidth="1"/>
    <col min="5391" max="5391" width="2.44140625" style="4" customWidth="1"/>
    <col min="5392" max="5392" width="2.5546875" style="4" customWidth="1"/>
    <col min="5393" max="5393" width="3.109375" style="4" customWidth="1"/>
    <col min="5394" max="5394" width="11.88671875" style="4" customWidth="1"/>
    <col min="5395" max="5395" width="12.44140625" style="4" customWidth="1"/>
    <col min="5396" max="5396" width="16.88671875" style="4" customWidth="1"/>
    <col min="5397" max="5397" width="12.5546875" style="4" customWidth="1"/>
    <col min="5398" max="5398" width="8.88671875" style="4" customWidth="1"/>
    <col min="5399" max="5399" width="13.44140625" style="4" customWidth="1"/>
    <col min="5400" max="5633" width="9.109375" style="4" customWidth="1"/>
    <col min="5634" max="5635" width="2.44140625" style="4" customWidth="1"/>
    <col min="5636" max="5636" width="2.5546875" style="4" customWidth="1"/>
    <col min="5637" max="5645" width="2.44140625" style="4" customWidth="1"/>
    <col min="5646" max="5646" width="6" style="4" customWidth="1"/>
    <col min="5647" max="5647" width="2.44140625" style="4" customWidth="1"/>
    <col min="5648" max="5648" width="2.5546875" style="4" customWidth="1"/>
    <col min="5649" max="5649" width="3.109375" style="4" customWidth="1"/>
    <col min="5650" max="5650" width="11.88671875" style="4" customWidth="1"/>
    <col min="5651" max="5651" width="12.44140625" style="4" customWidth="1"/>
    <col min="5652" max="5652" width="16.88671875" style="4" customWidth="1"/>
    <col min="5653" max="5653" width="12.5546875" style="4" customWidth="1"/>
    <col min="5654" max="5654" width="8.88671875" style="4" customWidth="1"/>
    <col min="5655" max="5655" width="13.44140625" style="4" customWidth="1"/>
    <col min="5656" max="5889" width="9.109375" style="4" customWidth="1"/>
    <col min="5890" max="5891" width="2.44140625" style="4" customWidth="1"/>
    <col min="5892" max="5892" width="2.5546875" style="4" customWidth="1"/>
    <col min="5893" max="5901" width="2.44140625" style="4" customWidth="1"/>
    <col min="5902" max="5902" width="6" style="4" customWidth="1"/>
    <col min="5903" max="5903" width="2.44140625" style="4" customWidth="1"/>
    <col min="5904" max="5904" width="2.5546875" style="4" customWidth="1"/>
    <col min="5905" max="5905" width="3.109375" style="4" customWidth="1"/>
    <col min="5906" max="5906" width="11.88671875" style="4" customWidth="1"/>
    <col min="5907" max="5907" width="12.44140625" style="4" customWidth="1"/>
    <col min="5908" max="5908" width="16.88671875" style="4" customWidth="1"/>
    <col min="5909" max="5909" width="12.5546875" style="4" customWidth="1"/>
    <col min="5910" max="5910" width="8.88671875" style="4" customWidth="1"/>
    <col min="5911" max="5911" width="13.44140625" style="4" customWidth="1"/>
    <col min="5912" max="6145" width="9.109375" style="4" customWidth="1"/>
    <col min="6146" max="6147" width="2.44140625" style="4" customWidth="1"/>
    <col min="6148" max="6148" width="2.5546875" style="4" customWidth="1"/>
    <col min="6149" max="6157" width="2.44140625" style="4" customWidth="1"/>
    <col min="6158" max="6158" width="6" style="4" customWidth="1"/>
    <col min="6159" max="6159" width="2.44140625" style="4" customWidth="1"/>
    <col min="6160" max="6160" width="2.5546875" style="4" customWidth="1"/>
    <col min="6161" max="6161" width="3.109375" style="4" customWidth="1"/>
    <col min="6162" max="6162" width="11.88671875" style="4" customWidth="1"/>
    <col min="6163" max="6163" width="12.44140625" style="4" customWidth="1"/>
    <col min="6164" max="6164" width="16.88671875" style="4" customWidth="1"/>
    <col min="6165" max="6165" width="12.5546875" style="4" customWidth="1"/>
    <col min="6166" max="6166" width="8.88671875" style="4" customWidth="1"/>
    <col min="6167" max="6167" width="13.44140625" style="4" customWidth="1"/>
    <col min="6168" max="6401" width="9.109375" style="4" customWidth="1"/>
    <col min="6402" max="6403" width="2.44140625" style="4" customWidth="1"/>
    <col min="6404" max="6404" width="2.5546875" style="4" customWidth="1"/>
    <col min="6405" max="6413" width="2.44140625" style="4" customWidth="1"/>
    <col min="6414" max="6414" width="6" style="4" customWidth="1"/>
    <col min="6415" max="6415" width="2.44140625" style="4" customWidth="1"/>
    <col min="6416" max="6416" width="2.5546875" style="4" customWidth="1"/>
    <col min="6417" max="6417" width="3.109375" style="4" customWidth="1"/>
    <col min="6418" max="6418" width="11.88671875" style="4" customWidth="1"/>
    <col min="6419" max="6419" width="12.44140625" style="4" customWidth="1"/>
    <col min="6420" max="6420" width="16.88671875" style="4" customWidth="1"/>
    <col min="6421" max="6421" width="12.5546875" style="4" customWidth="1"/>
    <col min="6422" max="6422" width="8.88671875" style="4" customWidth="1"/>
    <col min="6423" max="6423" width="13.44140625" style="4" customWidth="1"/>
    <col min="6424" max="6657" width="9.109375" style="4" customWidth="1"/>
    <col min="6658" max="6659" width="2.44140625" style="4" customWidth="1"/>
    <col min="6660" max="6660" width="2.5546875" style="4" customWidth="1"/>
    <col min="6661" max="6669" width="2.44140625" style="4" customWidth="1"/>
    <col min="6670" max="6670" width="6" style="4" customWidth="1"/>
    <col min="6671" max="6671" width="2.44140625" style="4" customWidth="1"/>
    <col min="6672" max="6672" width="2.5546875" style="4" customWidth="1"/>
    <col min="6673" max="6673" width="3.109375" style="4" customWidth="1"/>
    <col min="6674" max="6674" width="11.88671875" style="4" customWidth="1"/>
    <col min="6675" max="6675" width="12.44140625" style="4" customWidth="1"/>
    <col min="6676" max="6676" width="16.88671875" style="4" customWidth="1"/>
    <col min="6677" max="6677" width="12.5546875" style="4" customWidth="1"/>
    <col min="6678" max="6678" width="8.88671875" style="4" customWidth="1"/>
    <col min="6679" max="6679" width="13.44140625" style="4" customWidth="1"/>
    <col min="6680" max="6913" width="9.109375" style="4" customWidth="1"/>
    <col min="6914" max="6915" width="2.44140625" style="4" customWidth="1"/>
    <col min="6916" max="6916" width="2.5546875" style="4" customWidth="1"/>
    <col min="6917" max="6925" width="2.44140625" style="4" customWidth="1"/>
    <col min="6926" max="6926" width="6" style="4" customWidth="1"/>
    <col min="6927" max="6927" width="2.44140625" style="4" customWidth="1"/>
    <col min="6928" max="6928" width="2.5546875" style="4" customWidth="1"/>
    <col min="6929" max="6929" width="3.109375" style="4" customWidth="1"/>
    <col min="6930" max="6930" width="11.88671875" style="4" customWidth="1"/>
    <col min="6931" max="6931" width="12.44140625" style="4" customWidth="1"/>
    <col min="6932" max="6932" width="16.88671875" style="4" customWidth="1"/>
    <col min="6933" max="6933" width="12.5546875" style="4" customWidth="1"/>
    <col min="6934" max="6934" width="8.88671875" style="4" customWidth="1"/>
    <col min="6935" max="6935" width="13.44140625" style="4" customWidth="1"/>
    <col min="6936" max="7169" width="9.109375" style="4" customWidth="1"/>
    <col min="7170" max="7171" width="2.44140625" style="4" customWidth="1"/>
    <col min="7172" max="7172" width="2.5546875" style="4" customWidth="1"/>
    <col min="7173" max="7181" width="2.44140625" style="4" customWidth="1"/>
    <col min="7182" max="7182" width="6" style="4" customWidth="1"/>
    <col min="7183" max="7183" width="2.44140625" style="4" customWidth="1"/>
    <col min="7184" max="7184" width="2.5546875" style="4" customWidth="1"/>
    <col min="7185" max="7185" width="3.109375" style="4" customWidth="1"/>
    <col min="7186" max="7186" width="11.88671875" style="4" customWidth="1"/>
    <col min="7187" max="7187" width="12.44140625" style="4" customWidth="1"/>
    <col min="7188" max="7188" width="16.88671875" style="4" customWidth="1"/>
    <col min="7189" max="7189" width="12.5546875" style="4" customWidth="1"/>
    <col min="7190" max="7190" width="8.88671875" style="4" customWidth="1"/>
    <col min="7191" max="7191" width="13.44140625" style="4" customWidth="1"/>
    <col min="7192" max="7425" width="9.109375" style="4" customWidth="1"/>
    <col min="7426" max="7427" width="2.44140625" style="4" customWidth="1"/>
    <col min="7428" max="7428" width="2.5546875" style="4" customWidth="1"/>
    <col min="7429" max="7437" width="2.44140625" style="4" customWidth="1"/>
    <col min="7438" max="7438" width="6" style="4" customWidth="1"/>
    <col min="7439" max="7439" width="2.44140625" style="4" customWidth="1"/>
    <col min="7440" max="7440" width="2.5546875" style="4" customWidth="1"/>
    <col min="7441" max="7441" width="3.109375" style="4" customWidth="1"/>
    <col min="7442" max="7442" width="11.88671875" style="4" customWidth="1"/>
    <col min="7443" max="7443" width="12.44140625" style="4" customWidth="1"/>
    <col min="7444" max="7444" width="16.88671875" style="4" customWidth="1"/>
    <col min="7445" max="7445" width="12.5546875" style="4" customWidth="1"/>
    <col min="7446" max="7446" width="8.88671875" style="4" customWidth="1"/>
    <col min="7447" max="7447" width="13.44140625" style="4" customWidth="1"/>
    <col min="7448" max="7681" width="9.109375" style="4" customWidth="1"/>
    <col min="7682" max="7683" width="2.44140625" style="4" customWidth="1"/>
    <col min="7684" max="7684" width="2.5546875" style="4" customWidth="1"/>
    <col min="7685" max="7693" width="2.44140625" style="4" customWidth="1"/>
    <col min="7694" max="7694" width="6" style="4" customWidth="1"/>
    <col min="7695" max="7695" width="2.44140625" style="4" customWidth="1"/>
    <col min="7696" max="7696" width="2.5546875" style="4" customWidth="1"/>
    <col min="7697" max="7697" width="3.109375" style="4" customWidth="1"/>
    <col min="7698" max="7698" width="11.88671875" style="4" customWidth="1"/>
    <col min="7699" max="7699" width="12.44140625" style="4" customWidth="1"/>
    <col min="7700" max="7700" width="16.88671875" style="4" customWidth="1"/>
    <col min="7701" max="7701" width="12.5546875" style="4" customWidth="1"/>
    <col min="7702" max="7702" width="8.88671875" style="4" customWidth="1"/>
    <col min="7703" max="7703" width="13.44140625" style="4" customWidth="1"/>
    <col min="7704" max="7937" width="9.109375" style="4" customWidth="1"/>
    <col min="7938" max="7939" width="2.44140625" style="4" customWidth="1"/>
    <col min="7940" max="7940" width="2.5546875" style="4" customWidth="1"/>
    <col min="7941" max="7949" width="2.44140625" style="4" customWidth="1"/>
    <col min="7950" max="7950" width="6" style="4" customWidth="1"/>
    <col min="7951" max="7951" width="2.44140625" style="4" customWidth="1"/>
    <col min="7952" max="7952" width="2.5546875" style="4" customWidth="1"/>
    <col min="7953" max="7953" width="3.109375" style="4" customWidth="1"/>
    <col min="7954" max="7954" width="11.88671875" style="4" customWidth="1"/>
    <col min="7955" max="7955" width="12.44140625" style="4" customWidth="1"/>
    <col min="7956" max="7956" width="16.88671875" style="4" customWidth="1"/>
    <col min="7957" max="7957" width="12.5546875" style="4" customWidth="1"/>
    <col min="7958" max="7958" width="8.88671875" style="4" customWidth="1"/>
    <col min="7959" max="7959" width="13.44140625" style="4" customWidth="1"/>
    <col min="7960" max="8193" width="9.109375" style="4" customWidth="1"/>
    <col min="8194" max="8195" width="2.44140625" style="4" customWidth="1"/>
    <col min="8196" max="8196" width="2.5546875" style="4" customWidth="1"/>
    <col min="8197" max="8205" width="2.44140625" style="4" customWidth="1"/>
    <col min="8206" max="8206" width="6" style="4" customWidth="1"/>
    <col min="8207" max="8207" width="2.44140625" style="4" customWidth="1"/>
    <col min="8208" max="8208" width="2.5546875" style="4" customWidth="1"/>
    <col min="8209" max="8209" width="3.109375" style="4" customWidth="1"/>
    <col min="8210" max="8210" width="11.88671875" style="4" customWidth="1"/>
    <col min="8211" max="8211" width="12.44140625" style="4" customWidth="1"/>
    <col min="8212" max="8212" width="16.88671875" style="4" customWidth="1"/>
    <col min="8213" max="8213" width="12.5546875" style="4" customWidth="1"/>
    <col min="8214" max="8214" width="8.88671875" style="4" customWidth="1"/>
    <col min="8215" max="8215" width="13.44140625" style="4" customWidth="1"/>
    <col min="8216" max="8449" width="9.109375" style="4" customWidth="1"/>
    <col min="8450" max="8451" width="2.44140625" style="4" customWidth="1"/>
    <col min="8452" max="8452" width="2.5546875" style="4" customWidth="1"/>
    <col min="8453" max="8461" width="2.44140625" style="4" customWidth="1"/>
    <col min="8462" max="8462" width="6" style="4" customWidth="1"/>
    <col min="8463" max="8463" width="2.44140625" style="4" customWidth="1"/>
    <col min="8464" max="8464" width="2.5546875" style="4" customWidth="1"/>
    <col min="8465" max="8465" width="3.109375" style="4" customWidth="1"/>
    <col min="8466" max="8466" width="11.88671875" style="4" customWidth="1"/>
    <col min="8467" max="8467" width="12.44140625" style="4" customWidth="1"/>
    <col min="8468" max="8468" width="16.88671875" style="4" customWidth="1"/>
    <col min="8469" max="8469" width="12.5546875" style="4" customWidth="1"/>
    <col min="8470" max="8470" width="8.88671875" style="4" customWidth="1"/>
    <col min="8471" max="8471" width="13.44140625" style="4" customWidth="1"/>
    <col min="8472" max="8705" width="9.109375" style="4" customWidth="1"/>
    <col min="8706" max="8707" width="2.44140625" style="4" customWidth="1"/>
    <col min="8708" max="8708" width="2.5546875" style="4" customWidth="1"/>
    <col min="8709" max="8717" width="2.44140625" style="4" customWidth="1"/>
    <col min="8718" max="8718" width="6" style="4" customWidth="1"/>
    <col min="8719" max="8719" width="2.44140625" style="4" customWidth="1"/>
    <col min="8720" max="8720" width="2.5546875" style="4" customWidth="1"/>
    <col min="8721" max="8721" width="3.109375" style="4" customWidth="1"/>
    <col min="8722" max="8722" width="11.88671875" style="4" customWidth="1"/>
    <col min="8723" max="8723" width="12.44140625" style="4" customWidth="1"/>
    <col min="8724" max="8724" width="16.88671875" style="4" customWidth="1"/>
    <col min="8725" max="8725" width="12.5546875" style="4" customWidth="1"/>
    <col min="8726" max="8726" width="8.88671875" style="4" customWidth="1"/>
    <col min="8727" max="8727" width="13.44140625" style="4" customWidth="1"/>
    <col min="8728" max="8961" width="9.109375" style="4" customWidth="1"/>
    <col min="8962" max="8963" width="2.44140625" style="4" customWidth="1"/>
    <col min="8964" max="8964" width="2.5546875" style="4" customWidth="1"/>
    <col min="8965" max="8973" width="2.44140625" style="4" customWidth="1"/>
    <col min="8974" max="8974" width="6" style="4" customWidth="1"/>
    <col min="8975" max="8975" width="2.44140625" style="4" customWidth="1"/>
    <col min="8976" max="8976" width="2.5546875" style="4" customWidth="1"/>
    <col min="8977" max="8977" width="3.109375" style="4" customWidth="1"/>
    <col min="8978" max="8978" width="11.88671875" style="4" customWidth="1"/>
    <col min="8979" max="8979" width="12.44140625" style="4" customWidth="1"/>
    <col min="8980" max="8980" width="16.88671875" style="4" customWidth="1"/>
    <col min="8981" max="8981" width="12.5546875" style="4" customWidth="1"/>
    <col min="8982" max="8982" width="8.88671875" style="4" customWidth="1"/>
    <col min="8983" max="8983" width="13.44140625" style="4" customWidth="1"/>
    <col min="8984" max="9217" width="9.109375" style="4" customWidth="1"/>
    <col min="9218" max="9219" width="2.44140625" style="4" customWidth="1"/>
    <col min="9220" max="9220" width="2.5546875" style="4" customWidth="1"/>
    <col min="9221" max="9229" width="2.44140625" style="4" customWidth="1"/>
    <col min="9230" max="9230" width="6" style="4" customWidth="1"/>
    <col min="9231" max="9231" width="2.44140625" style="4" customWidth="1"/>
    <col min="9232" max="9232" width="2.5546875" style="4" customWidth="1"/>
    <col min="9233" max="9233" width="3.109375" style="4" customWidth="1"/>
    <col min="9234" max="9234" width="11.88671875" style="4" customWidth="1"/>
    <col min="9235" max="9235" width="12.44140625" style="4" customWidth="1"/>
    <col min="9236" max="9236" width="16.88671875" style="4" customWidth="1"/>
    <col min="9237" max="9237" width="12.5546875" style="4" customWidth="1"/>
    <col min="9238" max="9238" width="8.88671875" style="4" customWidth="1"/>
    <col min="9239" max="9239" width="13.44140625" style="4" customWidth="1"/>
    <col min="9240" max="9473" width="9.109375" style="4" customWidth="1"/>
    <col min="9474" max="9475" width="2.44140625" style="4" customWidth="1"/>
    <col min="9476" max="9476" width="2.5546875" style="4" customWidth="1"/>
    <col min="9477" max="9485" width="2.44140625" style="4" customWidth="1"/>
    <col min="9486" max="9486" width="6" style="4" customWidth="1"/>
    <col min="9487" max="9487" width="2.44140625" style="4" customWidth="1"/>
    <col min="9488" max="9488" width="2.5546875" style="4" customWidth="1"/>
    <col min="9489" max="9489" width="3.109375" style="4" customWidth="1"/>
    <col min="9490" max="9490" width="11.88671875" style="4" customWidth="1"/>
    <col min="9491" max="9491" width="12.44140625" style="4" customWidth="1"/>
    <col min="9492" max="9492" width="16.88671875" style="4" customWidth="1"/>
    <col min="9493" max="9493" width="12.5546875" style="4" customWidth="1"/>
    <col min="9494" max="9494" width="8.88671875" style="4" customWidth="1"/>
    <col min="9495" max="9495" width="13.44140625" style="4" customWidth="1"/>
    <col min="9496" max="9729" width="9.109375" style="4" customWidth="1"/>
    <col min="9730" max="9731" width="2.44140625" style="4" customWidth="1"/>
    <col min="9732" max="9732" width="2.5546875" style="4" customWidth="1"/>
    <col min="9733" max="9741" width="2.44140625" style="4" customWidth="1"/>
    <col min="9742" max="9742" width="6" style="4" customWidth="1"/>
    <col min="9743" max="9743" width="2.44140625" style="4" customWidth="1"/>
    <col min="9744" max="9744" width="2.5546875" style="4" customWidth="1"/>
    <col min="9745" max="9745" width="3.109375" style="4" customWidth="1"/>
    <col min="9746" max="9746" width="11.88671875" style="4" customWidth="1"/>
    <col min="9747" max="9747" width="12.44140625" style="4" customWidth="1"/>
    <col min="9748" max="9748" width="16.88671875" style="4" customWidth="1"/>
    <col min="9749" max="9749" width="12.5546875" style="4" customWidth="1"/>
    <col min="9750" max="9750" width="8.88671875" style="4" customWidth="1"/>
    <col min="9751" max="9751" width="13.44140625" style="4" customWidth="1"/>
    <col min="9752" max="9985" width="9.109375" style="4" customWidth="1"/>
    <col min="9986" max="9987" width="2.44140625" style="4" customWidth="1"/>
    <col min="9988" max="9988" width="2.5546875" style="4" customWidth="1"/>
    <col min="9989" max="9997" width="2.44140625" style="4" customWidth="1"/>
    <col min="9998" max="9998" width="6" style="4" customWidth="1"/>
    <col min="9999" max="9999" width="2.44140625" style="4" customWidth="1"/>
    <col min="10000" max="10000" width="2.5546875" style="4" customWidth="1"/>
    <col min="10001" max="10001" width="3.109375" style="4" customWidth="1"/>
    <col min="10002" max="10002" width="11.88671875" style="4" customWidth="1"/>
    <col min="10003" max="10003" width="12.44140625" style="4" customWidth="1"/>
    <col min="10004" max="10004" width="16.88671875" style="4" customWidth="1"/>
    <col min="10005" max="10005" width="12.5546875" style="4" customWidth="1"/>
    <col min="10006" max="10006" width="8.88671875" style="4" customWidth="1"/>
    <col min="10007" max="10007" width="13.44140625" style="4" customWidth="1"/>
    <col min="10008" max="10241" width="9.109375" style="4" customWidth="1"/>
    <col min="10242" max="10243" width="2.44140625" style="4" customWidth="1"/>
    <col min="10244" max="10244" width="2.5546875" style="4" customWidth="1"/>
    <col min="10245" max="10253" width="2.44140625" style="4" customWidth="1"/>
    <col min="10254" max="10254" width="6" style="4" customWidth="1"/>
    <col min="10255" max="10255" width="2.44140625" style="4" customWidth="1"/>
    <col min="10256" max="10256" width="2.5546875" style="4" customWidth="1"/>
    <col min="10257" max="10257" width="3.109375" style="4" customWidth="1"/>
    <col min="10258" max="10258" width="11.88671875" style="4" customWidth="1"/>
    <col min="10259" max="10259" width="12.44140625" style="4" customWidth="1"/>
    <col min="10260" max="10260" width="16.88671875" style="4" customWidth="1"/>
    <col min="10261" max="10261" width="12.5546875" style="4" customWidth="1"/>
    <col min="10262" max="10262" width="8.88671875" style="4" customWidth="1"/>
    <col min="10263" max="10263" width="13.44140625" style="4" customWidth="1"/>
    <col min="10264" max="10497" width="9.109375" style="4" customWidth="1"/>
    <col min="10498" max="10499" width="2.44140625" style="4" customWidth="1"/>
    <col min="10500" max="10500" width="2.5546875" style="4" customWidth="1"/>
    <col min="10501" max="10509" width="2.44140625" style="4" customWidth="1"/>
    <col min="10510" max="10510" width="6" style="4" customWidth="1"/>
    <col min="10511" max="10511" width="2.44140625" style="4" customWidth="1"/>
    <col min="10512" max="10512" width="2.5546875" style="4" customWidth="1"/>
    <col min="10513" max="10513" width="3.109375" style="4" customWidth="1"/>
    <col min="10514" max="10514" width="11.88671875" style="4" customWidth="1"/>
    <col min="10515" max="10515" width="12.44140625" style="4" customWidth="1"/>
    <col min="10516" max="10516" width="16.88671875" style="4" customWidth="1"/>
    <col min="10517" max="10517" width="12.5546875" style="4" customWidth="1"/>
    <col min="10518" max="10518" width="8.88671875" style="4" customWidth="1"/>
    <col min="10519" max="10519" width="13.44140625" style="4" customWidth="1"/>
    <col min="10520" max="10753" width="9.109375" style="4" customWidth="1"/>
    <col min="10754" max="10755" width="2.44140625" style="4" customWidth="1"/>
    <col min="10756" max="10756" width="2.5546875" style="4" customWidth="1"/>
    <col min="10757" max="10765" width="2.44140625" style="4" customWidth="1"/>
    <col min="10766" max="10766" width="6" style="4" customWidth="1"/>
    <col min="10767" max="10767" width="2.44140625" style="4" customWidth="1"/>
    <col min="10768" max="10768" width="2.5546875" style="4" customWidth="1"/>
    <col min="10769" max="10769" width="3.109375" style="4" customWidth="1"/>
    <col min="10770" max="10770" width="11.88671875" style="4" customWidth="1"/>
    <col min="10771" max="10771" width="12.44140625" style="4" customWidth="1"/>
    <col min="10772" max="10772" width="16.88671875" style="4" customWidth="1"/>
    <col min="10773" max="10773" width="12.5546875" style="4" customWidth="1"/>
    <col min="10774" max="10774" width="8.88671875" style="4" customWidth="1"/>
    <col min="10775" max="10775" width="13.44140625" style="4" customWidth="1"/>
    <col min="10776" max="11009" width="9.109375" style="4" customWidth="1"/>
    <col min="11010" max="11011" width="2.44140625" style="4" customWidth="1"/>
    <col min="11012" max="11012" width="2.5546875" style="4" customWidth="1"/>
    <col min="11013" max="11021" width="2.44140625" style="4" customWidth="1"/>
    <col min="11022" max="11022" width="6" style="4" customWidth="1"/>
    <col min="11023" max="11023" width="2.44140625" style="4" customWidth="1"/>
    <col min="11024" max="11024" width="2.5546875" style="4" customWidth="1"/>
    <col min="11025" max="11025" width="3.109375" style="4" customWidth="1"/>
    <col min="11026" max="11026" width="11.88671875" style="4" customWidth="1"/>
    <col min="11027" max="11027" width="12.44140625" style="4" customWidth="1"/>
    <col min="11028" max="11028" width="16.88671875" style="4" customWidth="1"/>
    <col min="11029" max="11029" width="12.5546875" style="4" customWidth="1"/>
    <col min="11030" max="11030" width="8.88671875" style="4" customWidth="1"/>
    <col min="11031" max="11031" width="13.44140625" style="4" customWidth="1"/>
    <col min="11032" max="11265" width="9.109375" style="4" customWidth="1"/>
    <col min="11266" max="11267" width="2.44140625" style="4" customWidth="1"/>
    <col min="11268" max="11268" width="2.5546875" style="4" customWidth="1"/>
    <col min="11269" max="11277" width="2.44140625" style="4" customWidth="1"/>
    <col min="11278" max="11278" width="6" style="4" customWidth="1"/>
    <col min="11279" max="11279" width="2.44140625" style="4" customWidth="1"/>
    <col min="11280" max="11280" width="2.5546875" style="4" customWidth="1"/>
    <col min="11281" max="11281" width="3.109375" style="4" customWidth="1"/>
    <col min="11282" max="11282" width="11.88671875" style="4" customWidth="1"/>
    <col min="11283" max="11283" width="12.44140625" style="4" customWidth="1"/>
    <col min="11284" max="11284" width="16.88671875" style="4" customWidth="1"/>
    <col min="11285" max="11285" width="12.5546875" style="4" customWidth="1"/>
    <col min="11286" max="11286" width="8.88671875" style="4" customWidth="1"/>
    <col min="11287" max="11287" width="13.44140625" style="4" customWidth="1"/>
    <col min="11288" max="11521" width="9.109375" style="4" customWidth="1"/>
    <col min="11522" max="11523" width="2.44140625" style="4" customWidth="1"/>
    <col min="11524" max="11524" width="2.5546875" style="4" customWidth="1"/>
    <col min="11525" max="11533" width="2.44140625" style="4" customWidth="1"/>
    <col min="11534" max="11534" width="6" style="4" customWidth="1"/>
    <col min="11535" max="11535" width="2.44140625" style="4" customWidth="1"/>
    <col min="11536" max="11536" width="2.5546875" style="4" customWidth="1"/>
    <col min="11537" max="11537" width="3.109375" style="4" customWidth="1"/>
    <col min="11538" max="11538" width="11.88671875" style="4" customWidth="1"/>
    <col min="11539" max="11539" width="12.44140625" style="4" customWidth="1"/>
    <col min="11540" max="11540" width="16.88671875" style="4" customWidth="1"/>
    <col min="11541" max="11541" width="12.5546875" style="4" customWidth="1"/>
    <col min="11542" max="11542" width="8.88671875" style="4" customWidth="1"/>
    <col min="11543" max="11543" width="13.44140625" style="4" customWidth="1"/>
    <col min="11544" max="11777" width="9.109375" style="4" customWidth="1"/>
    <col min="11778" max="11779" width="2.44140625" style="4" customWidth="1"/>
    <col min="11780" max="11780" width="2.5546875" style="4" customWidth="1"/>
    <col min="11781" max="11789" width="2.44140625" style="4" customWidth="1"/>
    <col min="11790" max="11790" width="6" style="4" customWidth="1"/>
    <col min="11791" max="11791" width="2.44140625" style="4" customWidth="1"/>
    <col min="11792" max="11792" width="2.5546875" style="4" customWidth="1"/>
    <col min="11793" max="11793" width="3.109375" style="4" customWidth="1"/>
    <col min="11794" max="11794" width="11.88671875" style="4" customWidth="1"/>
    <col min="11795" max="11795" width="12.44140625" style="4" customWidth="1"/>
    <col min="11796" max="11796" width="16.88671875" style="4" customWidth="1"/>
    <col min="11797" max="11797" width="12.5546875" style="4" customWidth="1"/>
    <col min="11798" max="11798" width="8.88671875" style="4" customWidth="1"/>
    <col min="11799" max="11799" width="13.44140625" style="4" customWidth="1"/>
    <col min="11800" max="12033" width="9.109375" style="4" customWidth="1"/>
    <col min="12034" max="12035" width="2.44140625" style="4" customWidth="1"/>
    <col min="12036" max="12036" width="2.5546875" style="4" customWidth="1"/>
    <col min="12037" max="12045" width="2.44140625" style="4" customWidth="1"/>
    <col min="12046" max="12046" width="6" style="4" customWidth="1"/>
    <col min="12047" max="12047" width="2.44140625" style="4" customWidth="1"/>
    <col min="12048" max="12048" width="2.5546875" style="4" customWidth="1"/>
    <col min="12049" max="12049" width="3.109375" style="4" customWidth="1"/>
    <col min="12050" max="12050" width="11.88671875" style="4" customWidth="1"/>
    <col min="12051" max="12051" width="12.44140625" style="4" customWidth="1"/>
    <col min="12052" max="12052" width="16.88671875" style="4" customWidth="1"/>
    <col min="12053" max="12053" width="12.5546875" style="4" customWidth="1"/>
    <col min="12054" max="12054" width="8.88671875" style="4" customWidth="1"/>
    <col min="12055" max="12055" width="13.44140625" style="4" customWidth="1"/>
    <col min="12056" max="12289" width="9.109375" style="4" customWidth="1"/>
    <col min="12290" max="12291" width="2.44140625" style="4" customWidth="1"/>
    <col min="12292" max="12292" width="2.5546875" style="4" customWidth="1"/>
    <col min="12293" max="12301" width="2.44140625" style="4" customWidth="1"/>
    <col min="12302" max="12302" width="6" style="4" customWidth="1"/>
    <col min="12303" max="12303" width="2.44140625" style="4" customWidth="1"/>
    <col min="12304" max="12304" width="2.5546875" style="4" customWidth="1"/>
    <col min="12305" max="12305" width="3.109375" style="4" customWidth="1"/>
    <col min="12306" max="12306" width="11.88671875" style="4" customWidth="1"/>
    <col min="12307" max="12307" width="12.44140625" style="4" customWidth="1"/>
    <col min="12308" max="12308" width="16.88671875" style="4" customWidth="1"/>
    <col min="12309" max="12309" width="12.5546875" style="4" customWidth="1"/>
    <col min="12310" max="12310" width="8.88671875" style="4" customWidth="1"/>
    <col min="12311" max="12311" width="13.44140625" style="4" customWidth="1"/>
    <col min="12312" max="12545" width="9.109375" style="4" customWidth="1"/>
    <col min="12546" max="12547" width="2.44140625" style="4" customWidth="1"/>
    <col min="12548" max="12548" width="2.5546875" style="4" customWidth="1"/>
    <col min="12549" max="12557" width="2.44140625" style="4" customWidth="1"/>
    <col min="12558" max="12558" width="6" style="4" customWidth="1"/>
    <col min="12559" max="12559" width="2.44140625" style="4" customWidth="1"/>
    <col min="12560" max="12560" width="2.5546875" style="4" customWidth="1"/>
    <col min="12561" max="12561" width="3.109375" style="4" customWidth="1"/>
    <col min="12562" max="12562" width="11.88671875" style="4" customWidth="1"/>
    <col min="12563" max="12563" width="12.44140625" style="4" customWidth="1"/>
    <col min="12564" max="12564" width="16.88671875" style="4" customWidth="1"/>
    <col min="12565" max="12565" width="12.5546875" style="4" customWidth="1"/>
    <col min="12566" max="12566" width="8.88671875" style="4" customWidth="1"/>
    <col min="12567" max="12567" width="13.44140625" style="4" customWidth="1"/>
    <col min="12568" max="12801" width="9.109375" style="4" customWidth="1"/>
    <col min="12802" max="12803" width="2.44140625" style="4" customWidth="1"/>
    <col min="12804" max="12804" width="2.5546875" style="4" customWidth="1"/>
    <col min="12805" max="12813" width="2.44140625" style="4" customWidth="1"/>
    <col min="12814" max="12814" width="6" style="4" customWidth="1"/>
    <col min="12815" max="12815" width="2.44140625" style="4" customWidth="1"/>
    <col min="12816" max="12816" width="2.5546875" style="4" customWidth="1"/>
    <col min="12817" max="12817" width="3.109375" style="4" customWidth="1"/>
    <col min="12818" max="12818" width="11.88671875" style="4" customWidth="1"/>
    <col min="12819" max="12819" width="12.44140625" style="4" customWidth="1"/>
    <col min="12820" max="12820" width="16.88671875" style="4" customWidth="1"/>
    <col min="12821" max="12821" width="12.5546875" style="4" customWidth="1"/>
    <col min="12822" max="12822" width="8.88671875" style="4" customWidth="1"/>
    <col min="12823" max="12823" width="13.44140625" style="4" customWidth="1"/>
    <col min="12824" max="13057" width="9.109375" style="4" customWidth="1"/>
    <col min="13058" max="13059" width="2.44140625" style="4" customWidth="1"/>
    <col min="13060" max="13060" width="2.5546875" style="4" customWidth="1"/>
    <col min="13061" max="13069" width="2.44140625" style="4" customWidth="1"/>
    <col min="13070" max="13070" width="6" style="4" customWidth="1"/>
    <col min="13071" max="13071" width="2.44140625" style="4" customWidth="1"/>
    <col min="13072" max="13072" width="2.5546875" style="4" customWidth="1"/>
    <col min="13073" max="13073" width="3.109375" style="4" customWidth="1"/>
    <col min="13074" max="13074" width="11.88671875" style="4" customWidth="1"/>
    <col min="13075" max="13075" width="12.44140625" style="4" customWidth="1"/>
    <col min="13076" max="13076" width="16.88671875" style="4" customWidth="1"/>
    <col min="13077" max="13077" width="12.5546875" style="4" customWidth="1"/>
    <col min="13078" max="13078" width="8.88671875" style="4" customWidth="1"/>
    <col min="13079" max="13079" width="13.44140625" style="4" customWidth="1"/>
    <col min="13080" max="13313" width="9.109375" style="4" customWidth="1"/>
    <col min="13314" max="13315" width="2.44140625" style="4" customWidth="1"/>
    <col min="13316" max="13316" width="2.5546875" style="4" customWidth="1"/>
    <col min="13317" max="13325" width="2.44140625" style="4" customWidth="1"/>
    <col min="13326" max="13326" width="6" style="4" customWidth="1"/>
    <col min="13327" max="13327" width="2.44140625" style="4" customWidth="1"/>
    <col min="13328" max="13328" width="2.5546875" style="4" customWidth="1"/>
    <col min="13329" max="13329" width="3.109375" style="4" customWidth="1"/>
    <col min="13330" max="13330" width="11.88671875" style="4" customWidth="1"/>
    <col min="13331" max="13331" width="12.44140625" style="4" customWidth="1"/>
    <col min="13332" max="13332" width="16.88671875" style="4" customWidth="1"/>
    <col min="13333" max="13333" width="12.5546875" style="4" customWidth="1"/>
    <col min="13334" max="13334" width="8.88671875" style="4" customWidth="1"/>
    <col min="13335" max="13335" width="13.44140625" style="4" customWidth="1"/>
    <col min="13336" max="13569" width="9.109375" style="4" customWidth="1"/>
    <col min="13570" max="13571" width="2.44140625" style="4" customWidth="1"/>
    <col min="13572" max="13572" width="2.5546875" style="4" customWidth="1"/>
    <col min="13573" max="13581" width="2.44140625" style="4" customWidth="1"/>
    <col min="13582" max="13582" width="6" style="4" customWidth="1"/>
    <col min="13583" max="13583" width="2.44140625" style="4" customWidth="1"/>
    <col min="13584" max="13584" width="2.5546875" style="4" customWidth="1"/>
    <col min="13585" max="13585" width="3.109375" style="4" customWidth="1"/>
    <col min="13586" max="13586" width="11.88671875" style="4" customWidth="1"/>
    <col min="13587" max="13587" width="12.44140625" style="4" customWidth="1"/>
    <col min="13588" max="13588" width="16.88671875" style="4" customWidth="1"/>
    <col min="13589" max="13589" width="12.5546875" style="4" customWidth="1"/>
    <col min="13590" max="13590" width="8.88671875" style="4" customWidth="1"/>
    <col min="13591" max="13591" width="13.44140625" style="4" customWidth="1"/>
    <col min="13592" max="13825" width="9.109375" style="4" customWidth="1"/>
    <col min="13826" max="13827" width="2.44140625" style="4" customWidth="1"/>
    <col min="13828" max="13828" width="2.5546875" style="4" customWidth="1"/>
    <col min="13829" max="13837" width="2.44140625" style="4" customWidth="1"/>
    <col min="13838" max="13838" width="6" style="4" customWidth="1"/>
    <col min="13839" max="13839" width="2.44140625" style="4" customWidth="1"/>
    <col min="13840" max="13840" width="2.5546875" style="4" customWidth="1"/>
    <col min="13841" max="13841" width="3.109375" style="4" customWidth="1"/>
    <col min="13842" max="13842" width="11.88671875" style="4" customWidth="1"/>
    <col min="13843" max="13843" width="12.44140625" style="4" customWidth="1"/>
    <col min="13844" max="13844" width="16.88671875" style="4" customWidth="1"/>
    <col min="13845" max="13845" width="12.5546875" style="4" customWidth="1"/>
    <col min="13846" max="13846" width="8.88671875" style="4" customWidth="1"/>
    <col min="13847" max="13847" width="13.44140625" style="4" customWidth="1"/>
    <col min="13848" max="14081" width="9.109375" style="4" customWidth="1"/>
    <col min="14082" max="14083" width="2.44140625" style="4" customWidth="1"/>
    <col min="14084" max="14084" width="2.5546875" style="4" customWidth="1"/>
    <col min="14085" max="14093" width="2.44140625" style="4" customWidth="1"/>
    <col min="14094" max="14094" width="6" style="4" customWidth="1"/>
    <col min="14095" max="14095" width="2.44140625" style="4" customWidth="1"/>
    <col min="14096" max="14096" width="2.5546875" style="4" customWidth="1"/>
    <col min="14097" max="14097" width="3.109375" style="4" customWidth="1"/>
    <col min="14098" max="14098" width="11.88671875" style="4" customWidth="1"/>
    <col min="14099" max="14099" width="12.44140625" style="4" customWidth="1"/>
    <col min="14100" max="14100" width="16.88671875" style="4" customWidth="1"/>
    <col min="14101" max="14101" width="12.5546875" style="4" customWidth="1"/>
    <col min="14102" max="14102" width="8.88671875" style="4" customWidth="1"/>
    <col min="14103" max="14103" width="13.44140625" style="4" customWidth="1"/>
    <col min="14104" max="14337" width="9.109375" style="4" customWidth="1"/>
    <col min="14338" max="14339" width="2.44140625" style="4" customWidth="1"/>
    <col min="14340" max="14340" width="2.5546875" style="4" customWidth="1"/>
    <col min="14341" max="14349" width="2.44140625" style="4" customWidth="1"/>
    <col min="14350" max="14350" width="6" style="4" customWidth="1"/>
    <col min="14351" max="14351" width="2.44140625" style="4" customWidth="1"/>
    <col min="14352" max="14352" width="2.5546875" style="4" customWidth="1"/>
    <col min="14353" max="14353" width="3.109375" style="4" customWidth="1"/>
    <col min="14354" max="14354" width="11.88671875" style="4" customWidth="1"/>
    <col min="14355" max="14355" width="12.44140625" style="4" customWidth="1"/>
    <col min="14356" max="14356" width="16.88671875" style="4" customWidth="1"/>
    <col min="14357" max="14357" width="12.5546875" style="4" customWidth="1"/>
    <col min="14358" max="14358" width="8.88671875" style="4" customWidth="1"/>
    <col min="14359" max="14359" width="13.44140625" style="4" customWidth="1"/>
    <col min="14360" max="14593" width="9.109375" style="4" customWidth="1"/>
    <col min="14594" max="14595" width="2.44140625" style="4" customWidth="1"/>
    <col min="14596" max="14596" width="2.5546875" style="4" customWidth="1"/>
    <col min="14597" max="14605" width="2.44140625" style="4" customWidth="1"/>
    <col min="14606" max="14606" width="6" style="4" customWidth="1"/>
    <col min="14607" max="14607" width="2.44140625" style="4" customWidth="1"/>
    <col min="14608" max="14608" width="2.5546875" style="4" customWidth="1"/>
    <col min="14609" max="14609" width="3.109375" style="4" customWidth="1"/>
    <col min="14610" max="14610" width="11.88671875" style="4" customWidth="1"/>
    <col min="14611" max="14611" width="12.44140625" style="4" customWidth="1"/>
    <col min="14612" max="14612" width="16.88671875" style="4" customWidth="1"/>
    <col min="14613" max="14613" width="12.5546875" style="4" customWidth="1"/>
    <col min="14614" max="14614" width="8.88671875" style="4" customWidth="1"/>
    <col min="14615" max="14615" width="13.44140625" style="4" customWidth="1"/>
    <col min="14616" max="14849" width="9.109375" style="4" customWidth="1"/>
    <col min="14850" max="14851" width="2.44140625" style="4" customWidth="1"/>
    <col min="14852" max="14852" width="2.5546875" style="4" customWidth="1"/>
    <col min="14853" max="14861" width="2.44140625" style="4" customWidth="1"/>
    <col min="14862" max="14862" width="6" style="4" customWidth="1"/>
    <col min="14863" max="14863" width="2.44140625" style="4" customWidth="1"/>
    <col min="14864" max="14864" width="2.5546875" style="4" customWidth="1"/>
    <col min="14865" max="14865" width="3.109375" style="4" customWidth="1"/>
    <col min="14866" max="14866" width="11.88671875" style="4" customWidth="1"/>
    <col min="14867" max="14867" width="12.44140625" style="4" customWidth="1"/>
    <col min="14868" max="14868" width="16.88671875" style="4" customWidth="1"/>
    <col min="14869" max="14869" width="12.5546875" style="4" customWidth="1"/>
    <col min="14870" max="14870" width="8.88671875" style="4" customWidth="1"/>
    <col min="14871" max="14871" width="13.44140625" style="4" customWidth="1"/>
    <col min="14872" max="15105" width="9.109375" style="4" customWidth="1"/>
    <col min="15106" max="15107" width="2.44140625" style="4" customWidth="1"/>
    <col min="15108" max="15108" width="2.5546875" style="4" customWidth="1"/>
    <col min="15109" max="15117" width="2.44140625" style="4" customWidth="1"/>
    <col min="15118" max="15118" width="6" style="4" customWidth="1"/>
    <col min="15119" max="15119" width="2.44140625" style="4" customWidth="1"/>
    <col min="15120" max="15120" width="2.5546875" style="4" customWidth="1"/>
    <col min="15121" max="15121" width="3.109375" style="4" customWidth="1"/>
    <col min="15122" max="15122" width="11.88671875" style="4" customWidth="1"/>
    <col min="15123" max="15123" width="12.44140625" style="4" customWidth="1"/>
    <col min="15124" max="15124" width="16.88671875" style="4" customWidth="1"/>
    <col min="15125" max="15125" width="12.5546875" style="4" customWidth="1"/>
    <col min="15126" max="15126" width="8.88671875" style="4" customWidth="1"/>
    <col min="15127" max="15127" width="13.44140625" style="4" customWidth="1"/>
    <col min="15128" max="15361" width="9.109375" style="4" customWidth="1"/>
    <col min="15362" max="15363" width="2.44140625" style="4" customWidth="1"/>
    <col min="15364" max="15364" width="2.5546875" style="4" customWidth="1"/>
    <col min="15365" max="15373" width="2.44140625" style="4" customWidth="1"/>
    <col min="15374" max="15374" width="6" style="4" customWidth="1"/>
    <col min="15375" max="15375" width="2.44140625" style="4" customWidth="1"/>
    <col min="15376" max="15376" width="2.5546875" style="4" customWidth="1"/>
    <col min="15377" max="15377" width="3.109375" style="4" customWidth="1"/>
    <col min="15378" max="15378" width="11.88671875" style="4" customWidth="1"/>
    <col min="15379" max="15379" width="12.44140625" style="4" customWidth="1"/>
    <col min="15380" max="15380" width="16.88671875" style="4" customWidth="1"/>
    <col min="15381" max="15381" width="12.5546875" style="4" customWidth="1"/>
    <col min="15382" max="15382" width="8.88671875" style="4" customWidth="1"/>
    <col min="15383" max="15383" width="13.44140625" style="4" customWidth="1"/>
    <col min="15384" max="15617" width="9.109375" style="4" customWidth="1"/>
    <col min="15618" max="15619" width="2.44140625" style="4" customWidth="1"/>
    <col min="15620" max="15620" width="2.5546875" style="4" customWidth="1"/>
    <col min="15621" max="15629" width="2.44140625" style="4" customWidth="1"/>
    <col min="15630" max="15630" width="6" style="4" customWidth="1"/>
    <col min="15631" max="15631" width="2.44140625" style="4" customWidth="1"/>
    <col min="15632" max="15632" width="2.5546875" style="4" customWidth="1"/>
    <col min="15633" max="15633" width="3.109375" style="4" customWidth="1"/>
    <col min="15634" max="15634" width="11.88671875" style="4" customWidth="1"/>
    <col min="15635" max="15635" width="12.44140625" style="4" customWidth="1"/>
    <col min="15636" max="15636" width="16.88671875" style="4" customWidth="1"/>
    <col min="15637" max="15637" width="12.5546875" style="4" customWidth="1"/>
    <col min="15638" max="15638" width="8.88671875" style="4" customWidth="1"/>
    <col min="15639" max="15639" width="13.44140625" style="4" customWidth="1"/>
    <col min="15640" max="15873" width="9.109375" style="4" customWidth="1"/>
    <col min="15874" max="15875" width="2.44140625" style="4" customWidth="1"/>
    <col min="15876" max="15876" width="2.5546875" style="4" customWidth="1"/>
    <col min="15877" max="15885" width="2.44140625" style="4" customWidth="1"/>
    <col min="15886" max="15886" width="6" style="4" customWidth="1"/>
    <col min="15887" max="15887" width="2.44140625" style="4" customWidth="1"/>
    <col min="15888" max="15888" width="2.5546875" style="4" customWidth="1"/>
    <col min="15889" max="15889" width="3.109375" style="4" customWidth="1"/>
    <col min="15890" max="15890" width="11.88671875" style="4" customWidth="1"/>
    <col min="15891" max="15891" width="12.44140625" style="4" customWidth="1"/>
    <col min="15892" max="15892" width="16.88671875" style="4" customWidth="1"/>
    <col min="15893" max="15893" width="12.5546875" style="4" customWidth="1"/>
    <col min="15894" max="15894" width="8.88671875" style="4" customWidth="1"/>
    <col min="15895" max="15895" width="13.44140625" style="4" customWidth="1"/>
    <col min="15896" max="16129" width="9.109375" style="4" customWidth="1"/>
    <col min="16130" max="16131" width="2.44140625" style="4" customWidth="1"/>
    <col min="16132" max="16132" width="2.5546875" style="4" customWidth="1"/>
    <col min="16133" max="16141" width="2.44140625" style="4" customWidth="1"/>
    <col min="16142" max="16142" width="6" style="4" customWidth="1"/>
    <col min="16143" max="16143" width="2.44140625" style="4" customWidth="1"/>
    <col min="16144" max="16144" width="2.5546875" style="4" customWidth="1"/>
    <col min="16145" max="16145" width="3.109375" style="4" customWidth="1"/>
    <col min="16146" max="16146" width="11.88671875" style="4" customWidth="1"/>
    <col min="16147" max="16147" width="12.44140625" style="4" customWidth="1"/>
    <col min="16148" max="16148" width="16.88671875" style="4" customWidth="1"/>
    <col min="16149" max="16149" width="12.5546875" style="4" customWidth="1"/>
    <col min="16150" max="16150" width="8.88671875" style="4" customWidth="1"/>
    <col min="16151" max="16151" width="13.44140625" style="4" customWidth="1"/>
    <col min="16152" max="16384" width="9.109375" style="4" customWidth="1"/>
  </cols>
  <sheetData>
    <row r="1" spans="1:23" s="1" customFormat="1" x14ac:dyDescent="0.3">
      <c r="U1" s="81" t="s">
        <v>63</v>
      </c>
      <c r="V1" s="81"/>
      <c r="W1" s="81"/>
    </row>
    <row r="2" spans="1:23" s="25" customFormat="1" ht="11.4" x14ac:dyDescent="0.3">
      <c r="U2" s="81"/>
      <c r="V2" s="81"/>
      <c r="W2" s="81"/>
    </row>
    <row r="3" spans="1:23" x14ac:dyDescent="0.3">
      <c r="A3" s="4"/>
      <c r="B3" s="4"/>
      <c r="C3" s="4"/>
      <c r="D3" s="4"/>
      <c r="E3" s="4"/>
      <c r="F3" s="4"/>
      <c r="G3" s="4"/>
      <c r="H3" s="82" t="s">
        <v>1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</row>
    <row r="4" spans="1:23" x14ac:dyDescent="0.3">
      <c r="A4" s="26" t="s">
        <v>2</v>
      </c>
      <c r="B4" s="4"/>
      <c r="C4" s="4"/>
      <c r="D4" s="4"/>
      <c r="E4" s="4"/>
      <c r="F4" s="4"/>
      <c r="G4" s="4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</row>
    <row r="5" spans="1:23" s="1" customFormat="1" ht="4.5" customHeight="1" x14ac:dyDescent="0.3"/>
    <row r="6" spans="1:23" x14ac:dyDescent="0.3">
      <c r="A6" s="26" t="s">
        <v>3</v>
      </c>
      <c r="B6" s="4"/>
      <c r="C6" s="4"/>
      <c r="D6" s="4"/>
      <c r="E6" s="4"/>
      <c r="F6" s="4"/>
      <c r="G6" s="4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</row>
    <row r="7" spans="1:23" s="1" customFormat="1" ht="6.75" customHeight="1" x14ac:dyDescent="0.3"/>
    <row r="8" spans="1:23" x14ac:dyDescent="0.3">
      <c r="A8" s="26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07">
        <v>126</v>
      </c>
      <c r="R8" s="107"/>
      <c r="S8" s="107"/>
      <c r="T8" s="107"/>
      <c r="U8" s="107"/>
      <c r="V8" s="107"/>
      <c r="W8" s="107"/>
    </row>
    <row r="9" spans="1:23" s="1" customFormat="1" ht="4.5" customHeight="1" x14ac:dyDescent="0.3"/>
    <row r="10" spans="1:23" s="1" customFormat="1" x14ac:dyDescent="0.3">
      <c r="A10" s="86" t="s">
        <v>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108" t="s">
        <v>6</v>
      </c>
      <c r="R10" s="108"/>
      <c r="S10" s="108"/>
      <c r="T10" s="108"/>
      <c r="U10" s="108"/>
      <c r="V10" s="108"/>
      <c r="W10" s="108"/>
    </row>
    <row r="11" spans="1:23" x14ac:dyDescent="0.3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108"/>
      <c r="R11" s="108"/>
      <c r="S11" s="108"/>
      <c r="T11" s="108"/>
      <c r="U11" s="108"/>
      <c r="V11" s="108"/>
      <c r="W11" s="108"/>
    </row>
    <row r="12" spans="1:23" x14ac:dyDescent="0.3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108"/>
      <c r="R12" s="108"/>
      <c r="S12" s="108"/>
      <c r="T12" s="108"/>
      <c r="U12" s="108"/>
      <c r="V12" s="108"/>
      <c r="W12" s="108"/>
    </row>
    <row r="13" spans="1:23" s="5" customFormat="1" ht="6.75" customHeight="1" x14ac:dyDescent="0.3"/>
    <row r="14" spans="1:23" s="1" customFormat="1" ht="15.6" x14ac:dyDescent="0.3">
      <c r="A14" s="89" t="s">
        <v>125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</row>
    <row r="15" spans="1:23" s="1" customFormat="1" x14ac:dyDescent="0.3">
      <c r="A15" s="90" t="s">
        <v>85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</row>
    <row r="16" spans="1:23" s="1" customFormat="1" ht="6" customHeight="1" thickBot="1" x14ac:dyDescent="0.35">
      <c r="W16" s="27" t="s">
        <v>9</v>
      </c>
    </row>
    <row r="17" spans="1:23" s="1" customFormat="1" x14ac:dyDescent="0.3">
      <c r="A17" s="111" t="s">
        <v>126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5" t="s">
        <v>127</v>
      </c>
      <c r="P17" s="115"/>
      <c r="Q17" s="118" t="s">
        <v>128</v>
      </c>
      <c r="R17" s="118"/>
      <c r="S17" s="118"/>
      <c r="T17" s="118"/>
      <c r="U17" s="118"/>
      <c r="V17" s="124" t="s">
        <v>79</v>
      </c>
      <c r="W17" s="119" t="s">
        <v>129</v>
      </c>
    </row>
    <row r="18" spans="1:23" s="1" customFormat="1" ht="22.8" x14ac:dyDescent="0.3">
      <c r="A18" s="112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4"/>
      <c r="O18" s="116"/>
      <c r="P18" s="117"/>
      <c r="Q18" s="50" t="s">
        <v>50</v>
      </c>
      <c r="R18" s="50" t="s">
        <v>130</v>
      </c>
      <c r="S18" s="50" t="s">
        <v>53</v>
      </c>
      <c r="T18" s="51" t="s">
        <v>131</v>
      </c>
      <c r="U18" s="51" t="s">
        <v>132</v>
      </c>
      <c r="V18" s="125"/>
      <c r="W18" s="120"/>
    </row>
    <row r="19" spans="1:23" s="1" customFormat="1" x14ac:dyDescent="0.3">
      <c r="A19" s="121">
        <v>1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2">
        <v>2</v>
      </c>
      <c r="P19" s="122"/>
      <c r="Q19" s="52">
        <v>3</v>
      </c>
      <c r="R19" s="52">
        <v>4</v>
      </c>
      <c r="S19" s="52"/>
      <c r="T19" s="53">
        <v>5</v>
      </c>
      <c r="U19" s="53">
        <v>6</v>
      </c>
      <c r="V19" s="53">
        <v>7</v>
      </c>
      <c r="W19" s="54">
        <v>8</v>
      </c>
    </row>
    <row r="20" spans="1:23" s="1" customFormat="1" x14ac:dyDescent="0.3">
      <c r="A20" s="123" t="s">
        <v>133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10">
        <v>10</v>
      </c>
      <c r="P20" s="110"/>
      <c r="Q20" s="39">
        <f>Q45</f>
        <v>202951</v>
      </c>
      <c r="R20" s="40">
        <f t="shared" ref="R20:V20" si="0">R45</f>
        <v>0</v>
      </c>
      <c r="S20" s="40">
        <v>258300</v>
      </c>
      <c r="T20" s="41">
        <v>-626654.61883000005</v>
      </c>
      <c r="U20" s="41">
        <f>SUM(Q20:T20)</f>
        <v>-165403.61883000005</v>
      </c>
      <c r="V20" s="41">
        <f t="shared" si="0"/>
        <v>0</v>
      </c>
      <c r="W20" s="42">
        <f>U20+V20</f>
        <v>-165403.61883000005</v>
      </c>
    </row>
    <row r="21" spans="1:23" x14ac:dyDescent="0.3">
      <c r="A21" s="109" t="s">
        <v>134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>
        <v>20</v>
      </c>
      <c r="P21" s="110"/>
      <c r="Q21" s="43">
        <v>0</v>
      </c>
      <c r="R21" s="44">
        <v>0</v>
      </c>
      <c r="S21" s="44">
        <v>0</v>
      </c>
      <c r="T21" s="45">
        <v>0</v>
      </c>
      <c r="U21" s="41">
        <f t="shared" ref="U21:U32" si="1">SUM(Q21:T21)</f>
        <v>0</v>
      </c>
      <c r="V21" s="45">
        <v>0</v>
      </c>
      <c r="W21" s="42">
        <f t="shared" ref="W21:W32" si="2">U21+V21</f>
        <v>0</v>
      </c>
    </row>
    <row r="22" spans="1:23" x14ac:dyDescent="0.3">
      <c r="A22" s="123" t="s">
        <v>147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6">
        <v>30</v>
      </c>
      <c r="P22" s="126"/>
      <c r="Q22" s="39">
        <f>Q20+Q21</f>
        <v>202951</v>
      </c>
      <c r="R22" s="40">
        <f t="shared" ref="R22:V22" si="3">R20+R21</f>
        <v>0</v>
      </c>
      <c r="S22" s="40">
        <f t="shared" si="3"/>
        <v>258300</v>
      </c>
      <c r="T22" s="41">
        <f t="shared" si="3"/>
        <v>-626654.61883000005</v>
      </c>
      <c r="U22" s="41">
        <f t="shared" si="1"/>
        <v>-165403.61883000005</v>
      </c>
      <c r="V22" s="41">
        <f t="shared" si="3"/>
        <v>0</v>
      </c>
      <c r="W22" s="42">
        <f t="shared" si="2"/>
        <v>-165403.61883000005</v>
      </c>
    </row>
    <row r="23" spans="1:23" x14ac:dyDescent="0.3">
      <c r="A23" s="109" t="s">
        <v>135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>
        <v>31</v>
      </c>
      <c r="P23" s="110"/>
      <c r="Q23" s="43" t="s">
        <v>17</v>
      </c>
      <c r="R23" s="44">
        <v>0</v>
      </c>
      <c r="S23" s="44">
        <v>0</v>
      </c>
      <c r="T23" s="44">
        <v>0</v>
      </c>
      <c r="U23" s="41">
        <f t="shared" si="1"/>
        <v>0</v>
      </c>
      <c r="V23" s="45">
        <v>0</v>
      </c>
      <c r="W23" s="42">
        <f t="shared" si="2"/>
        <v>0</v>
      </c>
    </row>
    <row r="24" spans="1:23" x14ac:dyDescent="0.3">
      <c r="A24" s="127" t="s">
        <v>136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10">
        <v>32</v>
      </c>
      <c r="P24" s="110"/>
      <c r="Q24" s="43" t="s">
        <v>17</v>
      </c>
      <c r="R24" s="44">
        <v>0</v>
      </c>
      <c r="S24" s="44">
        <v>0</v>
      </c>
      <c r="T24" s="44">
        <v>0</v>
      </c>
      <c r="U24" s="41">
        <f t="shared" si="1"/>
        <v>0</v>
      </c>
      <c r="V24" s="45">
        <v>0</v>
      </c>
      <c r="W24" s="42">
        <f t="shared" si="2"/>
        <v>0</v>
      </c>
    </row>
    <row r="25" spans="1:23" x14ac:dyDescent="0.3">
      <c r="A25" s="127" t="s">
        <v>137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8">
        <v>33</v>
      </c>
      <c r="P25" s="128"/>
      <c r="Q25" s="43" t="s">
        <v>17</v>
      </c>
      <c r="R25" s="44">
        <v>0</v>
      </c>
      <c r="S25" s="44">
        <v>0</v>
      </c>
      <c r="T25" s="44">
        <v>0</v>
      </c>
      <c r="U25" s="41">
        <f t="shared" si="1"/>
        <v>0</v>
      </c>
      <c r="V25" s="45">
        <v>0</v>
      </c>
      <c r="W25" s="42">
        <f t="shared" si="2"/>
        <v>0</v>
      </c>
    </row>
    <row r="26" spans="1:23" x14ac:dyDescent="0.3">
      <c r="A26" s="123" t="s">
        <v>146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6">
        <v>40</v>
      </c>
      <c r="P26" s="126"/>
      <c r="Q26" s="39">
        <v>0</v>
      </c>
      <c r="R26" s="44">
        <v>0</v>
      </c>
      <c r="S26" s="44">
        <v>0</v>
      </c>
      <c r="T26" s="44">
        <v>0</v>
      </c>
      <c r="U26" s="41">
        <f t="shared" si="1"/>
        <v>0</v>
      </c>
      <c r="V26" s="45">
        <v>0</v>
      </c>
      <c r="W26" s="42">
        <f t="shared" si="2"/>
        <v>0</v>
      </c>
    </row>
    <row r="27" spans="1:23" x14ac:dyDescent="0.3">
      <c r="A27" s="127" t="s">
        <v>83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10">
        <v>50</v>
      </c>
      <c r="P27" s="110"/>
      <c r="Q27" s="43">
        <v>0</v>
      </c>
      <c r="R27" s="44">
        <v>0</v>
      </c>
      <c r="S27" s="44">
        <v>0</v>
      </c>
      <c r="T27" s="45">
        <v>-164909</v>
      </c>
      <c r="U27" s="41">
        <f t="shared" si="1"/>
        <v>-164909</v>
      </c>
      <c r="V27" s="45">
        <v>0</v>
      </c>
      <c r="W27" s="42">
        <f t="shared" si="2"/>
        <v>-164909</v>
      </c>
    </row>
    <row r="28" spans="1:23" x14ac:dyDescent="0.3">
      <c r="A28" s="123" t="s">
        <v>145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6">
        <v>60</v>
      </c>
      <c r="P28" s="126"/>
      <c r="Q28" s="39">
        <f>Q26+Q27</f>
        <v>0</v>
      </c>
      <c r="R28" s="39">
        <f t="shared" ref="R28:T28" si="4">R26+R27</f>
        <v>0</v>
      </c>
      <c r="S28" s="39">
        <f t="shared" si="4"/>
        <v>0</v>
      </c>
      <c r="T28" s="39">
        <f t="shared" si="4"/>
        <v>-164909</v>
      </c>
      <c r="U28" s="41">
        <f t="shared" si="1"/>
        <v>-164909</v>
      </c>
      <c r="V28" s="45">
        <v>0</v>
      </c>
      <c r="W28" s="42">
        <f t="shared" si="2"/>
        <v>-164909</v>
      </c>
    </row>
    <row r="29" spans="1:23" x14ac:dyDescent="0.3">
      <c r="A29" s="127" t="s">
        <v>138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9">
        <v>70</v>
      </c>
      <c r="P29" s="129"/>
      <c r="Q29" s="46" t="s">
        <v>17</v>
      </c>
      <c r="R29" s="47" t="s">
        <v>17</v>
      </c>
      <c r="S29" s="47"/>
      <c r="T29" s="48" t="s">
        <v>17</v>
      </c>
      <c r="U29" s="41">
        <f t="shared" si="1"/>
        <v>0</v>
      </c>
      <c r="V29" s="45">
        <v>0</v>
      </c>
      <c r="W29" s="42">
        <f t="shared" si="2"/>
        <v>0</v>
      </c>
    </row>
    <row r="30" spans="1:23" x14ac:dyDescent="0.3">
      <c r="A30" s="127" t="s">
        <v>139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10">
        <v>80</v>
      </c>
      <c r="P30" s="110"/>
      <c r="Q30" s="43" t="s">
        <v>17</v>
      </c>
      <c r="R30" s="44" t="s">
        <v>17</v>
      </c>
      <c r="S30" s="44"/>
      <c r="T30" s="45" t="s">
        <v>17</v>
      </c>
      <c r="U30" s="41">
        <f t="shared" si="1"/>
        <v>0</v>
      </c>
      <c r="V30" s="45">
        <v>0</v>
      </c>
      <c r="W30" s="42">
        <f t="shared" si="2"/>
        <v>0</v>
      </c>
    </row>
    <row r="31" spans="1:23" x14ac:dyDescent="0.3">
      <c r="A31" s="127" t="s">
        <v>52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10">
        <v>90</v>
      </c>
      <c r="P31" s="110"/>
      <c r="Q31" s="43" t="s">
        <v>17</v>
      </c>
      <c r="R31" s="44" t="s">
        <v>17</v>
      </c>
      <c r="S31" s="44"/>
      <c r="T31" s="45" t="s">
        <v>17</v>
      </c>
      <c r="U31" s="41">
        <f t="shared" si="1"/>
        <v>0</v>
      </c>
      <c r="V31" s="45">
        <v>0</v>
      </c>
      <c r="W31" s="42">
        <f t="shared" si="2"/>
        <v>0</v>
      </c>
    </row>
    <row r="32" spans="1:23" x14ac:dyDescent="0.3">
      <c r="A32" s="123" t="s">
        <v>149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30">
        <v>100</v>
      </c>
      <c r="P32" s="130"/>
      <c r="Q32" s="39">
        <f>Q22</f>
        <v>202951</v>
      </c>
      <c r="R32" s="40">
        <v>0</v>
      </c>
      <c r="S32" s="39">
        <f>S22</f>
        <v>258300</v>
      </c>
      <c r="T32" s="41">
        <f>T22+T28</f>
        <v>-791563.61883000005</v>
      </c>
      <c r="U32" s="41">
        <f t="shared" si="1"/>
        <v>-330312.61883000005</v>
      </c>
      <c r="V32" s="45">
        <v>0</v>
      </c>
      <c r="W32" s="42">
        <f t="shared" si="2"/>
        <v>-330312.61883000005</v>
      </c>
    </row>
    <row r="33" spans="1:23" x14ac:dyDescent="0.3">
      <c r="A33" s="123" t="s">
        <v>140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30">
        <v>110</v>
      </c>
      <c r="P33" s="130"/>
      <c r="Q33" s="39">
        <v>184501</v>
      </c>
      <c r="R33" s="40">
        <v>0</v>
      </c>
      <c r="S33" s="40">
        <v>0</v>
      </c>
      <c r="T33" s="41">
        <v>95973</v>
      </c>
      <c r="U33" s="41">
        <f>SUM(Q33:T33)</f>
        <v>280474</v>
      </c>
      <c r="V33" s="41">
        <v>0</v>
      </c>
      <c r="W33" s="42">
        <f>U33+V33</f>
        <v>280474</v>
      </c>
    </row>
    <row r="34" spans="1:23" x14ac:dyDescent="0.3">
      <c r="A34" s="127" t="s">
        <v>134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31">
        <v>120</v>
      </c>
      <c r="P34" s="131"/>
      <c r="Q34" s="46">
        <v>0</v>
      </c>
      <c r="R34" s="47">
        <v>0</v>
      </c>
      <c r="S34" s="47">
        <v>0</v>
      </c>
      <c r="T34" s="48">
        <v>0</v>
      </c>
      <c r="U34" s="41">
        <f t="shared" ref="U34:U44" si="5">SUM(Q34:T34)</f>
        <v>0</v>
      </c>
      <c r="V34" s="48">
        <v>0</v>
      </c>
      <c r="W34" s="42">
        <f t="shared" ref="W34:W44" si="6">U34+V34</f>
        <v>0</v>
      </c>
    </row>
    <row r="35" spans="1:23" x14ac:dyDescent="0.3">
      <c r="A35" s="123" t="s">
        <v>144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30">
        <v>130</v>
      </c>
      <c r="P35" s="130"/>
      <c r="Q35" s="39">
        <f>Q33+Q34</f>
        <v>184501</v>
      </c>
      <c r="R35" s="39">
        <f t="shared" ref="R35:V35" si="7">R33+R34</f>
        <v>0</v>
      </c>
      <c r="S35" s="39">
        <f t="shared" si="7"/>
        <v>0</v>
      </c>
      <c r="T35" s="39">
        <f t="shared" si="7"/>
        <v>95973</v>
      </c>
      <c r="U35" s="41">
        <f t="shared" si="5"/>
        <v>280474</v>
      </c>
      <c r="V35" s="39">
        <f t="shared" si="7"/>
        <v>0</v>
      </c>
      <c r="W35" s="42">
        <f t="shared" si="6"/>
        <v>280474</v>
      </c>
    </row>
    <row r="36" spans="1:23" x14ac:dyDescent="0.3">
      <c r="A36" s="127" t="s">
        <v>135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31">
        <v>131</v>
      </c>
      <c r="P36" s="131"/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2">
        <f t="shared" si="6"/>
        <v>0</v>
      </c>
    </row>
    <row r="37" spans="1:23" x14ac:dyDescent="0.3">
      <c r="A37" s="102" t="s">
        <v>136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31">
        <v>132</v>
      </c>
      <c r="P37" s="131"/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2">
        <f t="shared" si="6"/>
        <v>0</v>
      </c>
    </row>
    <row r="38" spans="1:23" x14ac:dyDescent="0.3">
      <c r="A38" s="132" t="s">
        <v>137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3">
        <v>133</v>
      </c>
      <c r="P38" s="133"/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2">
        <f t="shared" si="6"/>
        <v>0</v>
      </c>
    </row>
    <row r="39" spans="1:23" x14ac:dyDescent="0.3">
      <c r="A39" s="123" t="s">
        <v>143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30">
        <v>140</v>
      </c>
      <c r="P39" s="130"/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2">
        <f t="shared" si="6"/>
        <v>0</v>
      </c>
    </row>
    <row r="40" spans="1:23" x14ac:dyDescent="0.3">
      <c r="A40" s="127" t="s">
        <v>141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34">
        <v>150</v>
      </c>
      <c r="P40" s="134"/>
      <c r="Q40" s="24" t="s">
        <v>17</v>
      </c>
      <c r="R40" s="24" t="s">
        <v>17</v>
      </c>
      <c r="S40" s="24"/>
      <c r="T40" s="24">
        <v>-9120</v>
      </c>
      <c r="U40" s="41">
        <f t="shared" si="5"/>
        <v>-9120</v>
      </c>
      <c r="V40" s="24">
        <v>0</v>
      </c>
      <c r="W40" s="42">
        <f t="shared" si="6"/>
        <v>-9120</v>
      </c>
    </row>
    <row r="41" spans="1:23" x14ac:dyDescent="0.3">
      <c r="A41" s="123" t="s">
        <v>142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30">
        <v>160</v>
      </c>
      <c r="P41" s="130"/>
      <c r="Q41" s="24">
        <f t="shared" ref="Q41:S41" si="8">SUM(Q40)</f>
        <v>0</v>
      </c>
      <c r="R41" s="24">
        <f t="shared" si="8"/>
        <v>0</v>
      </c>
      <c r="S41" s="24">
        <f t="shared" si="8"/>
        <v>0</v>
      </c>
      <c r="T41" s="24">
        <f>SUM(T40)</f>
        <v>-9120</v>
      </c>
      <c r="U41" s="24">
        <f t="shared" ref="U41:W41" si="9">SUM(U40)</f>
        <v>-9120</v>
      </c>
      <c r="V41" s="24">
        <v>0</v>
      </c>
      <c r="W41" s="24">
        <f t="shared" si="9"/>
        <v>-9120</v>
      </c>
    </row>
    <row r="42" spans="1:23" x14ac:dyDescent="0.3">
      <c r="A42" s="127" t="s">
        <v>138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31">
        <v>170</v>
      </c>
      <c r="P42" s="131"/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2">
        <f t="shared" si="6"/>
        <v>0</v>
      </c>
    </row>
    <row r="43" spans="1:23" x14ac:dyDescent="0.3">
      <c r="A43" s="127" t="s">
        <v>139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34">
        <v>180</v>
      </c>
      <c r="P43" s="134"/>
      <c r="Q43" s="24">
        <v>18450</v>
      </c>
      <c r="R43" s="24">
        <v>0</v>
      </c>
      <c r="S43" s="24">
        <v>258290</v>
      </c>
      <c r="T43" s="24">
        <v>0</v>
      </c>
      <c r="U43" s="41">
        <f t="shared" si="5"/>
        <v>276740</v>
      </c>
      <c r="V43" s="24">
        <v>0</v>
      </c>
      <c r="W43" s="42">
        <f t="shared" si="6"/>
        <v>276740</v>
      </c>
    </row>
    <row r="44" spans="1:23" x14ac:dyDescent="0.3">
      <c r="A44" s="127" t="s">
        <v>52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31">
        <v>190</v>
      </c>
      <c r="P44" s="131"/>
      <c r="Q44" s="24">
        <v>0</v>
      </c>
      <c r="R44" s="24">
        <v>0</v>
      </c>
      <c r="S44" s="24"/>
      <c r="T44" s="24">
        <v>0</v>
      </c>
      <c r="U44" s="41">
        <f t="shared" si="5"/>
        <v>0</v>
      </c>
      <c r="V44" s="24">
        <v>0</v>
      </c>
      <c r="W44" s="42">
        <f t="shared" si="6"/>
        <v>0</v>
      </c>
    </row>
    <row r="45" spans="1:23" ht="15" thickBot="1" x14ac:dyDescent="0.35">
      <c r="A45" s="135" t="s">
        <v>148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6">
        <v>200</v>
      </c>
      <c r="P45" s="136"/>
      <c r="Q45" s="49">
        <f t="shared" ref="Q45:W45" si="10">Q35+Q41+Q43+Q44-Q42</f>
        <v>202951</v>
      </c>
      <c r="R45" s="49">
        <f t="shared" si="10"/>
        <v>0</v>
      </c>
      <c r="S45" s="49">
        <f t="shared" si="10"/>
        <v>258290</v>
      </c>
      <c r="T45" s="49">
        <f t="shared" si="10"/>
        <v>86853</v>
      </c>
      <c r="U45" s="49">
        <f t="shared" si="10"/>
        <v>548094</v>
      </c>
      <c r="V45" s="49">
        <f t="shared" si="10"/>
        <v>0</v>
      </c>
      <c r="W45" s="49">
        <f t="shared" si="10"/>
        <v>548094</v>
      </c>
    </row>
    <row r="47" spans="1:23" x14ac:dyDescent="0.3">
      <c r="A47" s="3" t="s">
        <v>56</v>
      </c>
      <c r="B47" s="1"/>
      <c r="C47" s="1"/>
      <c r="D47" s="1"/>
      <c r="E47" s="1"/>
      <c r="F47" s="1"/>
      <c r="G47" s="1"/>
      <c r="H47" s="60" t="s">
        <v>57</v>
      </c>
      <c r="I47" s="60"/>
      <c r="J47" s="60"/>
      <c r="K47" s="60"/>
      <c r="L47" s="60"/>
      <c r="M47" s="60"/>
      <c r="N47" s="60"/>
      <c r="O47" s="60"/>
      <c r="P47" s="60"/>
      <c r="Q47" s="60"/>
      <c r="R47" s="60"/>
    </row>
    <row r="48" spans="1:23" x14ac:dyDescent="0.3">
      <c r="A48" s="1"/>
      <c r="B48" s="1"/>
      <c r="C48" s="1"/>
      <c r="D48" s="1"/>
      <c r="E48" s="1"/>
      <c r="F48" s="1"/>
      <c r="G48" s="1"/>
      <c r="H48" s="73" t="s">
        <v>58</v>
      </c>
      <c r="I48" s="73"/>
      <c r="J48" s="73"/>
      <c r="K48" s="73"/>
      <c r="L48" s="73"/>
      <c r="M48" s="73"/>
      <c r="N48" s="73"/>
      <c r="O48" s="73"/>
      <c r="P48" s="73"/>
      <c r="Q48" s="73"/>
      <c r="R48" s="73"/>
    </row>
    <row r="49" spans="1:18" x14ac:dyDescent="0.3">
      <c r="A49" s="3" t="s">
        <v>60</v>
      </c>
      <c r="B49" s="1"/>
      <c r="C49" s="1"/>
      <c r="D49" s="1"/>
      <c r="E49" s="1"/>
      <c r="F49" s="1"/>
      <c r="G49" s="1"/>
      <c r="H49" s="60" t="s">
        <v>61</v>
      </c>
      <c r="I49" s="60"/>
      <c r="J49" s="60"/>
      <c r="K49" s="60"/>
      <c r="L49" s="60"/>
      <c r="M49" s="60"/>
      <c r="N49" s="60"/>
      <c r="O49" s="60"/>
      <c r="P49" s="60"/>
      <c r="Q49" s="60"/>
      <c r="R49" s="60"/>
    </row>
    <row r="50" spans="1:18" x14ac:dyDescent="0.3">
      <c r="A50" s="1"/>
      <c r="B50" s="1"/>
      <c r="C50" s="1"/>
      <c r="D50" s="1"/>
      <c r="E50" s="1"/>
      <c r="F50" s="1"/>
      <c r="G50" s="1"/>
      <c r="H50" s="73" t="s">
        <v>58</v>
      </c>
      <c r="I50" s="73"/>
      <c r="J50" s="73"/>
      <c r="K50" s="73"/>
      <c r="L50" s="73"/>
      <c r="M50" s="73"/>
      <c r="N50" s="73"/>
      <c r="O50" s="73"/>
      <c r="P50" s="73"/>
      <c r="Q50" s="73"/>
      <c r="R50" s="73"/>
    </row>
    <row r="51" spans="1:18" x14ac:dyDescent="0.3">
      <c r="A51" s="1"/>
      <c r="B51" s="2" t="s">
        <v>62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</sheetData>
  <mergeCells count="71">
    <mergeCell ref="H47:R47"/>
    <mergeCell ref="H48:R48"/>
    <mergeCell ref="H49:R49"/>
    <mergeCell ref="H50:R50"/>
    <mergeCell ref="A43:N43"/>
    <mergeCell ref="O43:P43"/>
    <mergeCell ref="A44:N44"/>
    <mergeCell ref="O44:P44"/>
    <mergeCell ref="A45:N45"/>
    <mergeCell ref="O45:P45"/>
    <mergeCell ref="A40:N40"/>
    <mergeCell ref="O40:P40"/>
    <mergeCell ref="A41:N41"/>
    <mergeCell ref="O41:P41"/>
    <mergeCell ref="A42:N42"/>
    <mergeCell ref="O42:P42"/>
    <mergeCell ref="A37:N37"/>
    <mergeCell ref="O37:P37"/>
    <mergeCell ref="A38:N38"/>
    <mergeCell ref="O38:P38"/>
    <mergeCell ref="A39:N39"/>
    <mergeCell ref="O39:P39"/>
    <mergeCell ref="A34:N34"/>
    <mergeCell ref="O34:P34"/>
    <mergeCell ref="A35:N35"/>
    <mergeCell ref="O35:P35"/>
    <mergeCell ref="A36:N36"/>
    <mergeCell ref="O36:P36"/>
    <mergeCell ref="A31:N31"/>
    <mergeCell ref="O31:P31"/>
    <mergeCell ref="A32:N32"/>
    <mergeCell ref="O32:P32"/>
    <mergeCell ref="A33:N33"/>
    <mergeCell ref="O33:P33"/>
    <mergeCell ref="A28:N28"/>
    <mergeCell ref="O28:P28"/>
    <mergeCell ref="A29:N29"/>
    <mergeCell ref="O29:P29"/>
    <mergeCell ref="A30:N30"/>
    <mergeCell ref="O30:P30"/>
    <mergeCell ref="A25:N25"/>
    <mergeCell ref="O25:P25"/>
    <mergeCell ref="A26:N26"/>
    <mergeCell ref="O26:P26"/>
    <mergeCell ref="A27:N27"/>
    <mergeCell ref="O27:P27"/>
    <mergeCell ref="A22:N22"/>
    <mergeCell ref="O22:P22"/>
    <mergeCell ref="A23:N23"/>
    <mergeCell ref="O23:P23"/>
    <mergeCell ref="A24:N24"/>
    <mergeCell ref="O24:P24"/>
    <mergeCell ref="W17:W18"/>
    <mergeCell ref="A19:N19"/>
    <mergeCell ref="O19:P19"/>
    <mergeCell ref="A20:N20"/>
    <mergeCell ref="O20:P20"/>
    <mergeCell ref="V17:V18"/>
    <mergeCell ref="A21:N21"/>
    <mergeCell ref="O21:P21"/>
    <mergeCell ref="A14:T14"/>
    <mergeCell ref="A15:T15"/>
    <mergeCell ref="A17:N18"/>
    <mergeCell ref="O17:P18"/>
    <mergeCell ref="Q17:U17"/>
    <mergeCell ref="U1:W2"/>
    <mergeCell ref="H3:W4"/>
    <mergeCell ref="H6:W6"/>
    <mergeCell ref="Q8:W8"/>
    <mergeCell ref="A10:P12"/>
    <mergeCell ref="Q10:W12"/>
  </mergeCells>
  <pageMargins left="0.7" right="0.7" top="0.75" bottom="0.75" header="0.3" footer="0.3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Бух.баланс</vt:lpstr>
      <vt:lpstr>о сов.доходе</vt:lpstr>
      <vt:lpstr>о движ.денег</vt:lpstr>
      <vt:lpstr>об изм.в капитале</vt:lpstr>
      <vt:lpstr>Бух.баланс!Область_печати</vt:lpstr>
      <vt:lpstr>'о движ.денег'!Область_печати</vt:lpstr>
      <vt:lpstr>'о сов.доходе'!Область_печати</vt:lpstr>
      <vt:lpstr>'об изм.в капитале'!Область_печати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Asset Yedigeyev</dc:creator>
  <cp:lastModifiedBy>Макарская Юлия</cp:lastModifiedBy>
  <cp:lastPrinted>2017-02-09T10:08:16Z</cp:lastPrinted>
  <dcterms:created xsi:type="dcterms:W3CDTF">2017-02-09T09:13:28Z</dcterms:created>
  <dcterms:modified xsi:type="dcterms:W3CDTF">2017-03-03T05:53:48Z</dcterms:modified>
</cp:coreProperties>
</file>