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Транзит\Биржа\2022\"/>
    </mc:Choice>
  </mc:AlternateContent>
  <bookViews>
    <workbookView xWindow="0" yWindow="0" windowWidth="28800" windowHeight="11925" activeTab="3"/>
  </bookViews>
  <sheets>
    <sheet name="ОФП (2)" sheetId="5" r:id="rId1"/>
    <sheet name="ОПиУ" sheetId="2" r:id="rId2"/>
    <sheet name="ДДС" sheetId="4" r:id="rId3"/>
    <sheet name="Капитал  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 localSheetId="0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 localSheetId="0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[5]ДДС_310320!#REF!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[6]ДДС_300920!$C$92:$D$144</definedName>
    <definedName name="желтая1">[6]ДДС_300920!$C$92:$D$144</definedName>
    <definedName name="Желтая7" localSheetId="2">[6]сч.3310_1710_300920!$B$371:$H$675</definedName>
    <definedName name="Желтая7" localSheetId="3">[6]сч.3310_1710_300920!$B$371:$H$675</definedName>
    <definedName name="Желтая7" localSheetId="1">[6]сч.3310_1710_300920!$B$371:$H$675</definedName>
    <definedName name="Желтая7" localSheetId="0">[6]сч.3310_1710_300920!$B$371:$H$675</definedName>
    <definedName name="Желтая7">[7]сч.3310_1710_300621!#REF!</definedName>
    <definedName name="Желтая8" localSheetId="2">[6]сч.3310_1710_300920!$B$6:$H$368</definedName>
    <definedName name="Желтая8" localSheetId="3">[6]сч.3310_1710_300920!$B$6:$H$368</definedName>
    <definedName name="Желтая8" localSheetId="1">[6]сч.3310_1710_300920!$B$6:$H$368</definedName>
    <definedName name="Желтая8" localSheetId="0">[6]сч.3310_1710_300920!$B$6:$H$368</definedName>
    <definedName name="Желтая8">[7]сч.3310_1710_300621!#REF!</definedName>
    <definedName name="зеленая" localSheetId="2">'[8]1710_3310_тг'!$B$604:$D$1053</definedName>
    <definedName name="зеленая" localSheetId="3">'[8]1710_3310_тг'!$B$604:$D$1053</definedName>
    <definedName name="зеленая" localSheetId="1">'[8]1710_3310_тг'!$B$604:$D$1053</definedName>
    <definedName name="зеленая" localSheetId="0">#REF!</definedName>
    <definedName name="зеленая">#REF!</definedName>
    <definedName name="книга1" localSheetId="2">'[8]кредиторка торг'!$B$5:$H$161</definedName>
    <definedName name="книга1" localSheetId="3">'[8]кредиторка торг'!$B$5:$H$161</definedName>
    <definedName name="книга1" localSheetId="1">'[8]кредиторка торг'!$B$5:$H$161</definedName>
    <definedName name="книга1" localSheetId="0">#REF!</definedName>
    <definedName name="книга1">#REF!</definedName>
    <definedName name="книга10" localSheetId="2">[8]РасшКредТорг!#REF!</definedName>
    <definedName name="книга10" localSheetId="3">[8]РасшКредТорг!#REF!</definedName>
    <definedName name="книга10" localSheetId="1">[8]РасшКредТорг!#REF!</definedName>
    <definedName name="книга10" localSheetId="0">#REF!</definedName>
    <definedName name="книга10">#REF!</definedName>
    <definedName name="книга11" localSheetId="2">[8]РасшКредТорг!#REF!</definedName>
    <definedName name="книга11" localSheetId="3">[8]РасшКредТорг!#REF!</definedName>
    <definedName name="книга11" localSheetId="1">[8]РасшКредТорг!#REF!</definedName>
    <definedName name="книга11" localSheetId="0">#REF!</definedName>
    <definedName name="книга11">#REF!</definedName>
    <definedName name="книга12" localSheetId="2">[8]РасшКредТорг!#REF!</definedName>
    <definedName name="книга12" localSheetId="3">[8]РасшКредТорг!#REF!</definedName>
    <definedName name="книга12" localSheetId="1">[8]РасшКредТорг!#REF!</definedName>
    <definedName name="книга12" localSheetId="0">#REF!</definedName>
    <definedName name="книга12">#REF!</definedName>
    <definedName name="книга13" localSheetId="2">[8]РасшКредТорг!#REF!</definedName>
    <definedName name="книга13" localSheetId="3">[8]РасшКредТорг!#REF!</definedName>
    <definedName name="книга13" localSheetId="1">[8]РасшКредТорг!#REF!</definedName>
    <definedName name="книга13" localSheetId="0">#REF!</definedName>
    <definedName name="книга13">#REF!</definedName>
    <definedName name="книга14" localSheetId="2">[8]ДДС_31122019!$C$103:$D$136</definedName>
    <definedName name="книга14" localSheetId="3">[8]ДДС_31122019!$C$103:$D$136</definedName>
    <definedName name="книга14" localSheetId="1">[8]ДДС_31122019!$C$103:$D$136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[9]ДДС!#REF!</definedName>
    <definedName name="Книга15" localSheetId="1">[9]ДДС!#REF!</definedName>
    <definedName name="Книга15" localSheetId="0">#REF!</definedName>
    <definedName name="Книга15">#REF!</definedName>
    <definedName name="книга2" localSheetId="2">'[8]кредиторка торг'!$B$166:$H$321</definedName>
    <definedName name="книга2" localSheetId="3">'[8]кредиторка торг'!$B$166:$H$321</definedName>
    <definedName name="книга2" localSheetId="1">'[8]кредиторка торг'!$B$166:$H$321</definedName>
    <definedName name="книга2" localSheetId="0">#REF!</definedName>
    <definedName name="книга2">#REF!</definedName>
    <definedName name="книга3" localSheetId="2">'[8]кредиторка торг'!#REF!</definedName>
    <definedName name="книга3" localSheetId="3">'[8]кредиторка торг'!#REF!</definedName>
    <definedName name="книга3" localSheetId="1">'[8]кредиторка торг'!#REF!</definedName>
    <definedName name="книга3" localSheetId="0">#REF!</definedName>
    <definedName name="книга3">#REF!</definedName>
    <definedName name="книга4" localSheetId="2">[8]РасшКредТорг!#REF!</definedName>
    <definedName name="книга4" localSheetId="3">[8]РасшКредТорг!#REF!</definedName>
    <definedName name="книга4" localSheetId="1">[8]РасшКредТорг!#REF!</definedName>
    <definedName name="книга4" localSheetId="0">#REF!</definedName>
    <definedName name="книга4">#REF!</definedName>
    <definedName name="книга5" localSheetId="2">[8]РасшКредТорг!#REF!</definedName>
    <definedName name="книга5" localSheetId="3">[8]РасшКредТорг!#REF!</definedName>
    <definedName name="книга5" localSheetId="1">[8]РасшКредТорг!#REF!</definedName>
    <definedName name="книга5" localSheetId="0">#REF!</definedName>
    <definedName name="книга5">#REF!</definedName>
    <definedName name="книга6" localSheetId="2">[8]РасшКредТорг!#REF!</definedName>
    <definedName name="книга6" localSheetId="3">[8]РасшКредТорг!#REF!</definedName>
    <definedName name="книга6" localSheetId="1">[8]РасшКредТорг!#REF!</definedName>
    <definedName name="книга6" localSheetId="0">#REF!</definedName>
    <definedName name="книга6">#REF!</definedName>
    <definedName name="книга7" localSheetId="2">'[8]кредиторка торг'!$B$342:$H$364</definedName>
    <definedName name="книга7" localSheetId="3">'[8]кредиторка торг'!$B$342:$H$364</definedName>
    <definedName name="книга7" localSheetId="1">'[8]кредиторка торг'!$B$342:$H$364</definedName>
    <definedName name="книга7" localSheetId="0">#REF!</definedName>
    <definedName name="книга7">#REF!</definedName>
    <definedName name="книга75" localSheetId="2">'[8]кредиторка торг'!#REF!</definedName>
    <definedName name="книга75" localSheetId="3">'[8]кредиторка торг'!#REF!</definedName>
    <definedName name="книга75" localSheetId="1">'[8]кредиторка торг'!#REF!</definedName>
    <definedName name="книга75" localSheetId="0">'[8]кредиторка торг'!#REF!</definedName>
    <definedName name="книга75">'[10]кредиторка торг'!#REF!</definedName>
    <definedName name="книга8" localSheetId="2">'[8]кредиторка торг'!$B$326:$H$339</definedName>
    <definedName name="книга8" localSheetId="3">'[8]кредиторка торг'!$B$326:$H$339</definedName>
    <definedName name="книга8" localSheetId="1">'[8]кредиторка торг'!$B$326:$H$339</definedName>
    <definedName name="книга8" localSheetId="0">#REF!</definedName>
    <definedName name="книга8">#REF!</definedName>
    <definedName name="книга9" localSheetId="2">[8]РасшКредТорг!#REF!</definedName>
    <definedName name="книга9" localSheetId="3">[8]РасшКредТорг!#REF!</definedName>
    <definedName name="книга9" localSheetId="1">[8]РасшКредТорг!#REF!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 localSheetId="0">'[1]1710_3310_кз'!$B$597:$D$1045</definedName>
    <definedName name="красная">'[2]1710_3310_кз'!$B$597:$D$1045</definedName>
    <definedName name="красная1" localSheetId="2">[4]ДДС_310320!$C$93:$D$128</definedName>
    <definedName name="красная1" localSheetId="3">[4]ДДС_310320!$C$93:$D$128</definedName>
    <definedName name="красная1" localSheetId="1">[4]ДДС_310320!$C$93:$D$128</definedName>
    <definedName name="красная1" localSheetId="0">[4]ДДС_310320!$C$93:$D$128</definedName>
    <definedName name="красная1">[5]ДДС_310320!$C$93:$D$128</definedName>
    <definedName name="Красная2" localSheetId="2">[4]сч.3310!$B$8:$H$346</definedName>
    <definedName name="Красная2" localSheetId="3">[4]сч.3310!$B$8:$H$346</definedName>
    <definedName name="Красная2" localSheetId="1">[4]сч.3310!$B$8:$H$346</definedName>
    <definedName name="Красная2" localSheetId="0">[4]сч.3310!$B$8:$H$346</definedName>
    <definedName name="Красная2">[5]сч.3310!$B$8:$H$346</definedName>
    <definedName name="Красная3" localSheetId="2">[4]сч.3310!$B$354:$H$635</definedName>
    <definedName name="Красная3" localSheetId="3">[4]сч.3310!$B$354:$H$635</definedName>
    <definedName name="Красная3" localSheetId="1">[4]сч.3310!$B$354:$H$635</definedName>
    <definedName name="Красная3" localSheetId="0">[4]сч.3310!$B$354:$H$635</definedName>
    <definedName name="Красная3">[5]сч.3310!$B$354:$H$635</definedName>
    <definedName name="красная4" localSheetId="2">[4]сч.3310_080920!$B$10:$H$346</definedName>
    <definedName name="красная4" localSheetId="3">[4]сч.3310_080920!$B$10:$H$346</definedName>
    <definedName name="красная4" localSheetId="1">[4]сч.3310_080920!$B$10:$H$346</definedName>
    <definedName name="красная4" localSheetId="0">[4]сч.3310_080920!$B$10:$H$346</definedName>
    <definedName name="красная4">[5]сч.3310_080920!$B$10:$H$346</definedName>
    <definedName name="красная5" localSheetId="2">[4]сч.3310_080920!$B$356:$H$635</definedName>
    <definedName name="красная5" localSheetId="3">[4]сч.3310_080920!$B$356:$H$635</definedName>
    <definedName name="красная5" localSheetId="1">[4]сч.3310_080920!$B$356:$H$635</definedName>
    <definedName name="красная5" localSheetId="0">[4]сч.3310_080920!$B$356:$H$635</definedName>
    <definedName name="красная5">[5]сч.3310_080920!$B$356:$H$635</definedName>
    <definedName name="красная6" localSheetId="2">[4]ДДС_310820!$B$136:$D$160</definedName>
    <definedName name="красная6" localSheetId="3">[4]ДДС_310820!$B$136:$D$160</definedName>
    <definedName name="красная6" localSheetId="1">[4]ДДС_310820!$B$136:$D$160</definedName>
    <definedName name="красная6" localSheetId="0">[4]ДДС_310820!$B$136:$D$160</definedName>
    <definedName name="красная6">[5]ДДС_310820!$B$136:$D$160</definedName>
    <definedName name="красная7" localSheetId="2">[4]ДДС_310820!$C$137:$D$160</definedName>
    <definedName name="красная7" localSheetId="3">[4]ДДС_310820!$C$137:$D$160</definedName>
    <definedName name="красная7" localSheetId="1">[4]ДДС_310820!$C$137:$D$160</definedName>
    <definedName name="красная7" localSheetId="0">[4]ДДС_310820!$C$137:$D$160</definedName>
    <definedName name="красная7">[5]ДДС_310820!$C$137:$D$160</definedName>
    <definedName name="облако" localSheetId="2">[8]вал1710_3310!$B$44:$D$81</definedName>
    <definedName name="облако" localSheetId="3">[8]вал1710_3310!$B$44:$D$81</definedName>
    <definedName name="облако" localSheetId="1">[8]вал1710_3310!$B$44:$D$81</definedName>
    <definedName name="облако" localSheetId="0">#REF!</definedName>
    <definedName name="облако">#REF!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 localSheetId="0">[1]Лист1!$B$460:$D$909</definedName>
    <definedName name="облачко">[2]Лист1!$B$460:$D$909</definedName>
    <definedName name="пано" localSheetId="2">[8]вал1710_3310!$H$48:$J$82</definedName>
    <definedName name="пано" localSheetId="3">[8]вал1710_3310!$H$48:$J$82</definedName>
    <definedName name="пано" localSheetId="1">[8]вал1710_3310!$H$48:$J$82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[11]ОС_310321!#REF!</definedName>
    <definedName name="прочее">[7]ОС_310321!#REF!</definedName>
    <definedName name="прочее1">#REF!</definedName>
    <definedName name="прочее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 localSheetId="0">[11]ДДС_300621!$C$94:$D$140</definedName>
    <definedName name="прочее4">[7]ДДС_300621!$C$94:$D$140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 localSheetId="0">[11]сч.3310_1710_300621!$B$290:$H$517</definedName>
    <definedName name="прочее5">[7]сч.3310_1710_300621!$B$290:$H$517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 localSheetId="0">[11]сч.3310_1710_300621!$B$11:$H$286</definedName>
    <definedName name="прочее6">[7]сч.3310_1710_300621!$B$11:$H$286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 localSheetId="0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[5]ДДС_310320!#REF!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 localSheetId="0">'[1]Лист3 (2)'!$B$64:$E$136</definedName>
    <definedName name="синяя">'[2]Лист3 (2)'!$B$64:$E$136</definedName>
    <definedName name="синяя1">[9]ДДС_300921!$C$87:$D$127</definedName>
    <definedName name="синяя2">[9]ДДС_300921!$C$178:$D$180</definedName>
    <definedName name="синяя3">[9]ДДС_300921!$C$194:$D$211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 localSheetId="0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 localSheetId="0">'[3]кредиторка торг'!$A$282:$G$506</definedName>
    <definedName name="четвертая">'[12]кредиторка торг'!$A$282:$G$506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5" l="1"/>
  <c r="C54" i="5"/>
  <c r="R16" i="3" l="1"/>
  <c r="S16" i="3" s="1"/>
  <c r="C17" i="5"/>
  <c r="D47" i="5"/>
  <c r="C47" i="5"/>
  <c r="D41" i="5"/>
  <c r="C41" i="5"/>
  <c r="D36" i="5"/>
  <c r="C36" i="5"/>
  <c r="D25" i="5"/>
  <c r="C25" i="5"/>
  <c r="D17" i="5"/>
  <c r="Q24" i="3"/>
  <c r="P24" i="3"/>
  <c r="O24" i="3"/>
  <c r="R24" i="3" s="1"/>
  <c r="S24" i="3" s="1"/>
  <c r="R23" i="3"/>
  <c r="S23" i="3" s="1"/>
  <c r="S22" i="3"/>
  <c r="R22" i="3"/>
  <c r="P20" i="3"/>
  <c r="O20" i="3"/>
  <c r="R19" i="3"/>
  <c r="S19" i="3" s="1"/>
  <c r="R18" i="3"/>
  <c r="S18" i="3" s="1"/>
  <c r="Q17" i="3"/>
  <c r="R17" i="3" s="1"/>
  <c r="S17" i="3" s="1"/>
  <c r="D32" i="2"/>
  <c r="C32" i="2"/>
  <c r="C31" i="2"/>
  <c r="C29" i="2"/>
  <c r="C27" i="2"/>
  <c r="C26" i="2"/>
  <c r="C25" i="2"/>
  <c r="C23" i="2"/>
  <c r="C22" i="2"/>
  <c r="C21" i="2"/>
  <c r="C20" i="2"/>
  <c r="C19" i="2"/>
  <c r="C18" i="2"/>
  <c r="C17" i="2"/>
  <c r="C16" i="2"/>
  <c r="D53" i="5" l="1"/>
  <c r="D33" i="5"/>
  <c r="C53" i="5"/>
  <c r="C33" i="5"/>
  <c r="Q20" i="3"/>
  <c r="R20" i="3" s="1"/>
  <c r="S20" i="3" s="1"/>
</calcChain>
</file>

<file path=xl/sharedStrings.xml><?xml version="1.0" encoding="utf-8"?>
<sst xmlns="http://schemas.openxmlformats.org/spreadsheetml/2006/main" count="270" uniqueCount="186">
  <si>
    <t xml:space="preserve">Прим. </t>
  </si>
  <si>
    <t xml:space="preserve">АКТИВЫ </t>
  </si>
  <si>
    <t>Основные средства</t>
  </si>
  <si>
    <t>Нематериальные активы</t>
  </si>
  <si>
    <t>Прочие долгосрочные активы</t>
  </si>
  <si>
    <t>Текущие активы</t>
  </si>
  <si>
    <t xml:space="preserve">КАПИТАЛ И ОБЯЗАТЕЛЬСТВА </t>
  </si>
  <si>
    <t>Акционерный капитал</t>
  </si>
  <si>
    <t>Накопленные убытки</t>
  </si>
  <si>
    <t>Торговая и прочая кредиторская задолженность</t>
  </si>
  <si>
    <t>ВСЕГО КАПИТАЛ И ОБЯЗАТЕЛЬСТВА</t>
  </si>
  <si>
    <t>Балансовая стоимость акции, тенге</t>
  </si>
  <si>
    <t>Наименование</t>
  </si>
  <si>
    <t>Акционерное общество "БАСТ"</t>
  </si>
  <si>
    <t>Вид деятельности</t>
  </si>
  <si>
    <t>Добыча и обогащение медной руды</t>
  </si>
  <si>
    <t>Среднегодовая численность работников</t>
  </si>
  <si>
    <t xml:space="preserve">Юридический адрес, БИН 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</si>
  <si>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1,                                       БИН 060440009840</t>
  </si>
  <si>
    <t>ОТЧЕТ О ПРИБЫЛИ ИЛИ УБЫТКЕ И ПРОЧЕМ СОВОКУПНОМ ДОХОДЕ</t>
  </si>
  <si>
    <t>за 3 месяца 2022 г.</t>
  </si>
  <si>
    <t>тыс. тенге</t>
  </si>
  <si>
    <t>Показатели</t>
  </si>
  <si>
    <t>За отчетный период</t>
  </si>
  <si>
    <t>За предыдущий период</t>
  </si>
  <si>
    <t>Выручка</t>
  </si>
  <si>
    <t>Себестоимость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</si>
  <si>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</si>
  <si>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</si>
  <si>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</si>
  <si>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</si>
  <si>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 xml:space="preserve">Доходы по вознаграждениям </t>
  </si>
  <si>
    <t>Расходы на финансирование</t>
  </si>
  <si>
    <t>Убыток от курсовой разницы</t>
  </si>
  <si>
    <t>Расходы по корпоративному подоходному налогу</t>
  </si>
  <si>
    <t>-</t>
  </si>
  <si>
    <t>Прочий совокупный доход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</si>
  <si>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</si>
  <si>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</si>
  <si>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</si>
  <si>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</si>
  <si>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Республика Казахстан, Восточно-Казахстанская область, Абайский район, Каскабулакский сельский округ, село Каскабулак, участок Максут, строение 1</t>
  </si>
  <si>
    <t>БИН 060440009840</t>
  </si>
  <si>
    <t>ОТЧЕТ ОБ ИЗМЕНЕНИЯХ В КАПИТАЛЕ</t>
  </si>
  <si>
    <t>Показатель</t>
  </si>
  <si>
    <t>Дополнительно оплаченный капитал</t>
  </si>
  <si>
    <t xml:space="preserve">Накопленные убытки </t>
  </si>
  <si>
    <t>Всего</t>
  </si>
  <si>
    <t>Итого капитал</t>
  </si>
  <si>
    <t xml:space="preserve">На 1 января отчетного года </t>
  </si>
  <si>
    <t>Прибыль/Убыток за период</t>
  </si>
  <si>
    <t>Резерв на переоценку фин.активов</t>
  </si>
  <si>
    <t>Эмиссия акций</t>
  </si>
  <si>
    <t xml:space="preserve">На 31 марта отчетного года </t>
  </si>
  <si>
    <t xml:space="preserve">На 1 января предыдущего года  </t>
  </si>
  <si>
    <t>Убыток за период</t>
  </si>
  <si>
    <t>Сальдо на 31 марта предыдущего года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</si>
  <si>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</si>
  <si>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</si>
  <si>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</si>
  <si>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</si>
  <si>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</si>
  <si>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Юридический адрес, Бизнес идентификационный
номер,Индивидуальный идентификационный номер</t>
  </si>
  <si>
    <t xml:space="preserve">Республика Казахстан, Восточно-Казахстанская область, Абайский район, Каскабулакский сельский округ, село Каскабулак, участок Максут, строение 1, 060440009840     
     </t>
  </si>
  <si>
    <t>ОТЧЕТ О ДВИЖЕНИИ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</si>
  <si>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</si>
  <si>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</si>
  <si>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Руководитель                                                 Рясков С. Е.</t>
  </si>
  <si>
    <t xml:space="preserve">ОТЧЕТ О ФИНАНСОВОМ ПОЛОЖЕНИИ </t>
  </si>
  <si>
    <t>На конец 
отчетного периода</t>
  </si>
  <si>
    <t>На начало 
отчетного периода</t>
  </si>
  <si>
    <t>Внеоборотные активы</t>
  </si>
  <si>
    <t xml:space="preserve">Горнодобывающие активы </t>
  </si>
  <si>
    <t xml:space="preserve">Авансы на приобретение долгосрочных активов </t>
  </si>
  <si>
    <t xml:space="preserve">Денежные средства, ограниченные в использовании </t>
  </si>
  <si>
    <t xml:space="preserve">Авансы выданные и прочие текущие активы </t>
  </si>
  <si>
    <t xml:space="preserve">Товарно-материальные запасы </t>
  </si>
  <si>
    <t>Краткосрочные финансовые активы</t>
  </si>
  <si>
    <t xml:space="preserve">Торговая дебиторская задолженность					</t>
  </si>
  <si>
    <t>Денежные средства и эквиваленты денежных средств</t>
  </si>
  <si>
    <t xml:space="preserve">Предоплата по подоходному налогу </t>
  </si>
  <si>
    <t xml:space="preserve">ВСЕГО АКТИВЫ </t>
  </si>
  <si>
    <t>Капитал и резервы</t>
  </si>
  <si>
    <t>Долгосрочные обязательства</t>
  </si>
  <si>
    <t xml:space="preserve">Займы </t>
  </si>
  <si>
    <t xml:space="preserve">Провизии </t>
  </si>
  <si>
    <t xml:space="preserve">Обязательства по финансовой аренде </t>
  </si>
  <si>
    <t>Текущие обязательства</t>
  </si>
  <si>
    <t xml:space="preserve">Обязательства по налогам и социальным платежам </t>
  </si>
  <si>
    <t xml:space="preserve">ИТОГО ОБЯЗАТЕЛЬСТВА </t>
  </si>
  <si>
    <t>I. Движение денежных средств от операционной деятельности</t>
  </si>
  <si>
    <t>1. Поступление денежных средств, всего</t>
  </si>
  <si>
    <t>10</t>
  </si>
  <si>
    <t>в том числе:</t>
  </si>
  <si>
    <t>реализация товаров</t>
  </si>
  <si>
    <t>11</t>
  </si>
  <si>
    <t>предоставление услуг</t>
  </si>
  <si>
    <t>12</t>
  </si>
  <si>
    <t>авансы полученные</t>
  </si>
  <si>
    <t>13</t>
  </si>
  <si>
    <t>дивиденды</t>
  </si>
  <si>
    <t>14</t>
  </si>
  <si>
    <t>прочие поступления</t>
  </si>
  <si>
    <t>15</t>
  </si>
  <si>
    <t>2. Выбытие денежных средств, всего</t>
  </si>
  <si>
    <t>20</t>
  </si>
  <si>
    <t>платежи поставщикам за товары и услуги</t>
  </si>
  <si>
    <t>21</t>
  </si>
  <si>
    <t>авансы выданные</t>
  </si>
  <si>
    <t>22</t>
  </si>
  <si>
    <t>выплаты по заработной плате</t>
  </si>
  <si>
    <t>23</t>
  </si>
  <si>
    <t>выплата вознаграждения по займам</t>
  </si>
  <si>
    <t>24</t>
  </si>
  <si>
    <t>корпоративный подоходный налог</t>
  </si>
  <si>
    <t>25</t>
  </si>
  <si>
    <t>другие платежи в бюджет</t>
  </si>
  <si>
    <t>26</t>
  </si>
  <si>
    <t>прочие выплаты</t>
  </si>
  <si>
    <t>27</t>
  </si>
  <si>
    <t>3. Чистая сумма денежных средств от операционной деятельности (стр. 010 - стр. 020)</t>
  </si>
  <si>
    <t>30</t>
  </si>
  <si>
    <t>II. Движение денежных средств от инвестиционной деятельности</t>
  </si>
  <si>
    <t>40</t>
  </si>
  <si>
    <t>реализация основных средств</t>
  </si>
  <si>
    <t>41</t>
  </si>
  <si>
    <t>реализация нематериальных активов</t>
  </si>
  <si>
    <t>42</t>
  </si>
  <si>
    <t>реализация других долгосрочных активов</t>
  </si>
  <si>
    <t>43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</si>
  <si>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</si>
  <si>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</si>
  <si>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</si>
  <si>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</si>
  <si>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</si>
  <si>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</si>
  <si>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</si>
  <si>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</si>
  <si>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</si>
  <si>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</si>
  <si>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</si>
  <si>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</si>
  <si>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</si>
  <si>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</si>
  <si>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</si>
  <si>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</si>
  <si>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</si>
  <si>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</si>
  <si>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</si>
  <si>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</si>
  <si>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</si>
  <si>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</si>
  <si>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</si>
  <si>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</si>
  <si>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</si>
  <si>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</si>
  <si>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</si>
  <si>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</si>
  <si>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</si>
  <si>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</si>
  <si>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</si>
  <si>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</si>
  <si>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</si>
  <si>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</si>
  <si>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</si>
  <si>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</si>
  <si>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</si>
  <si>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вознаграждения по финансируемой аренде</t>
  </si>
  <si>
    <t>83</t>
  </si>
  <si>
    <t>прочие (выплата купона)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</si>
  <si>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</si>
  <si>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</si>
  <si>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</si>
  <si>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</si>
  <si>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100</t>
  </si>
  <si>
    <t>Эффект изменения обменного курса на денежные средства</t>
  </si>
  <si>
    <t>110</t>
  </si>
  <si>
    <t>120</t>
  </si>
  <si>
    <t>Прибыль/Убыток на акцию</t>
  </si>
  <si>
    <t>Операционная прибыль (убыток)</t>
  </si>
  <si>
    <t xml:space="preserve">Прибыль (убыток) до налогообложения  </t>
  </si>
  <si>
    <t>Прибыль (убыток) за период</t>
  </si>
  <si>
    <t>Общая совокупная прибыль (убыток) за период</t>
  </si>
  <si>
    <t>Валовая прибыль (убыток)</t>
  </si>
  <si>
    <t>по состоянию на 31 марта 2022 года</t>
  </si>
  <si>
    <t>Президент                                                     Рясков С.Е.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</si>
</sst>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#,##0_);_(\(#,##0\)\ ;_(&quot;- &quot;_);_(@_)"/>
    <numFmt numFmtId="166" formatCode="#,##0,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0"/>
      <name val="Helv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4" fillId="0" borderId="3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/>
    <xf numFmtId="0" fontId="4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/>
    </xf>
    <xf numFmtId="0" fontId="11" fillId="2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6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0" fontId="12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0" xfId="0" applyNumberFormat="1" applyFont="1" applyFill="1" applyAlignment="1">
      <alignment horizontal="left"/>
    </xf>
    <xf numFmtId="0" fontId="0" fillId="0" borderId="0" xfId="0" applyAlignment="1"/>
    <xf numFmtId="0" fontId="10" fillId="0" borderId="0" xfId="0" applyFont="1" applyAlignment="1">
      <alignment horizontal="left"/>
    </xf>
    <xf numFmtId="0" fontId="6" fillId="2" borderId="0" xfId="0" applyNumberFormat="1" applyFont="1" applyFill="1" applyAlignment="1">
      <alignment wrapText="1"/>
    </xf>
    <xf numFmtId="0" fontId="4" fillId="2" borderId="0" xfId="0" applyNumberFormat="1" applyFont="1" applyFill="1" applyBorder="1" applyAlignment="1">
      <alignment horizontal="left" wrapText="1"/>
    </xf>
    <xf numFmtId="0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>
      <alignment horizontal="right" vertical="center"/>
    </xf>
    <xf numFmtId="0" fontId="4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right" vertical="center"/>
    </xf>
    <xf numFmtId="9" fontId="10" fillId="2" borderId="0" xfId="0" applyNumberFormat="1" applyFont="1" applyFill="1"/>
    <xf numFmtId="0" fontId="6" fillId="2" borderId="2" xfId="0" applyNumberFormat="1" applyFont="1" applyFill="1" applyBorder="1" applyAlignment="1">
      <alignment horizontal="left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right" vertical="center"/>
    </xf>
    <xf numFmtId="9" fontId="10" fillId="2" borderId="0" xfId="0" applyNumberFormat="1" applyFont="1" applyFill="1" applyAlignment="1">
      <alignment horizontal="left"/>
    </xf>
    <xf numFmtId="0" fontId="6" fillId="2" borderId="2" xfId="0" applyNumberFormat="1" applyFont="1" applyFill="1" applyBorder="1" applyAlignment="1">
      <alignment horizontal="left" vertical="center"/>
    </xf>
    <xf numFmtId="166" fontId="6" fillId="2" borderId="3" xfId="0" applyNumberFormat="1" applyFont="1" applyFill="1" applyBorder="1" applyAlignment="1">
      <alignment horizontal="right" vertical="center"/>
    </xf>
    <xf numFmtId="166" fontId="6" fillId="0" borderId="3" xfId="0" quotePrefix="1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right" vertical="center"/>
    </xf>
    <xf numFmtId="166" fontId="4" fillId="0" borderId="10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 vertical="center"/>
    </xf>
    <xf numFmtId="0" fontId="9" fillId="2" borderId="3" xfId="0" applyFont="1" applyFill="1" applyBorder="1"/>
    <xf numFmtId="0" fontId="8" fillId="2" borderId="3" xfId="0" applyFont="1" applyFill="1" applyBorder="1" applyAlignment="1">
      <alignment horizontal="center"/>
    </xf>
    <xf numFmtId="166" fontId="9" fillId="2" borderId="3" xfId="0" applyNumberFormat="1" applyFont="1" applyFill="1" applyBorder="1"/>
    <xf numFmtId="166" fontId="9" fillId="0" borderId="3" xfId="0" applyNumberFormat="1" applyFont="1" applyFill="1" applyBorder="1"/>
    <xf numFmtId="166" fontId="4" fillId="2" borderId="2" xfId="0" applyNumberFormat="1" applyFont="1" applyFill="1" applyBorder="1" applyAlignment="1">
      <alignment horizontal="right" vertical="center" wrapText="1"/>
    </xf>
    <xf numFmtId="0" fontId="6" fillId="2" borderId="4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left" vertical="center"/>
    </xf>
    <xf numFmtId="166" fontId="6" fillId="2" borderId="5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Alignment="1">
      <alignment horizontal="left" vertical="center"/>
    </xf>
    <xf numFmtId="166" fontId="16" fillId="2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166" fontId="10" fillId="2" borderId="0" xfId="0" applyNumberFormat="1" applyFont="1" applyFill="1" applyAlignment="1">
      <alignment horizontal="left"/>
    </xf>
    <xf numFmtId="166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 applyAlignment="1">
      <alignment horizontal="center"/>
    </xf>
    <xf numFmtId="3" fontId="10" fillId="2" borderId="9" xfId="0" applyNumberFormat="1" applyFont="1" applyFill="1" applyBorder="1" applyAlignment="1">
      <alignment horizontal="left"/>
    </xf>
    <xf numFmtId="3" fontId="10" fillId="2" borderId="9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 wrapText="1"/>
    </xf>
    <xf numFmtId="3" fontId="4" fillId="2" borderId="0" xfId="0" applyNumberFormat="1" applyFont="1" applyFill="1" applyAlignment="1">
      <alignment horizontal="center" wrapText="1"/>
    </xf>
    <xf numFmtId="0" fontId="18" fillId="0" borderId="0" xfId="0" applyFont="1" applyBorder="1" applyAlignment="1">
      <alignment horizontal="left" vertical="top" wrapText="1"/>
    </xf>
    <xf numFmtId="166" fontId="4" fillId="2" borderId="3" xfId="0" applyNumberFormat="1" applyFont="1" applyFill="1" applyBorder="1" applyAlignment="1">
      <alignment horizontal="right" vertical="center"/>
    </xf>
    <xf numFmtId="166" fontId="10" fillId="2" borderId="0" xfId="0" applyNumberFormat="1" applyFont="1" applyFill="1" applyAlignment="1">
      <alignment horizontal="center"/>
    </xf>
    <xf numFmtId="166" fontId="4" fillId="2" borderId="11" xfId="0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166" fontId="6" fillId="2" borderId="11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horizontal="left" vertical="center"/>
    </xf>
    <xf numFmtId="3" fontId="10" fillId="2" borderId="5" xfId="0" applyNumberFormat="1" applyFont="1" applyFill="1" applyBorder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16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4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2" borderId="0" xfId="5" applyFont="1" applyFill="1" applyAlignment="1">
      <alignment horizontal="left"/>
    </xf>
    <xf numFmtId="166" fontId="10" fillId="2" borderId="0" xfId="5" applyNumberFormat="1" applyFont="1" applyFill="1" applyAlignment="1">
      <alignment horizontal="left"/>
    </xf>
    <xf numFmtId="3" fontId="6" fillId="2" borderId="0" xfId="5" applyNumberFormat="1" applyFont="1" applyFill="1" applyAlignment="1">
      <alignment horizontal="right" vertical="center"/>
    </xf>
    <xf numFmtId="0" fontId="4" fillId="2" borderId="4" xfId="5" applyNumberFormat="1" applyFont="1" applyFill="1" applyBorder="1" applyAlignment="1">
      <alignment horizontal="center" vertical="center"/>
    </xf>
    <xf numFmtId="166" fontId="4" fillId="2" borderId="4" xfId="5" applyNumberFormat="1" applyFont="1" applyFill="1" applyBorder="1" applyAlignment="1">
      <alignment horizontal="center" vertical="center" wrapText="1"/>
    </xf>
    <xf numFmtId="3" fontId="4" fillId="2" borderId="3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10" fillId="0" borderId="0" xfId="0" applyFont="1"/>
    <xf numFmtId="0" fontId="6" fillId="2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Fill="1" applyAlignment="1">
      <alignment horizontal="left"/>
    </xf>
    <xf numFmtId="3" fontId="6" fillId="0" borderId="0" xfId="0" applyNumberFormat="1" applyFont="1" applyAlignment="1">
      <alignment horizontal="center" vertical="center"/>
    </xf>
    <xf numFmtId="3" fontId="6" fillId="0" borderId="3" xfId="6" applyNumberFormat="1" applyFont="1" applyFill="1" applyBorder="1" applyAlignment="1">
      <alignment horizontal="right" vertical="center"/>
    </xf>
    <xf numFmtId="3" fontId="4" fillId="0" borderId="3" xfId="6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" fillId="2" borderId="0" xfId="5" applyFill="1"/>
    <xf numFmtId="0" fontId="6" fillId="0" borderId="12" xfId="5" applyNumberFormat="1" applyFont="1" applyFill="1" applyBorder="1" applyAlignment="1">
      <alignment horizontal="left" vertical="center"/>
    </xf>
    <xf numFmtId="0" fontId="4" fillId="0" borderId="12" xfId="5" applyNumberFormat="1" applyFont="1" applyFill="1" applyBorder="1" applyAlignment="1">
      <alignment horizontal="center" vertical="center"/>
    </xf>
    <xf numFmtId="166" fontId="4" fillId="0" borderId="12" xfId="5" applyNumberFormat="1" applyFont="1" applyFill="1" applyBorder="1" applyAlignment="1">
      <alignment horizontal="right" vertical="center"/>
    </xf>
    <xf numFmtId="166" fontId="4" fillId="2" borderId="12" xfId="0" applyNumberFormat="1" applyFont="1" applyFill="1" applyBorder="1" applyAlignment="1">
      <alignment horizontal="right" vertical="center"/>
    </xf>
    <xf numFmtId="0" fontId="6" fillId="0" borderId="13" xfId="5" applyNumberFormat="1" applyFont="1" applyFill="1" applyBorder="1" applyAlignment="1">
      <alignment horizontal="left" vertical="top"/>
    </xf>
    <xf numFmtId="0" fontId="6" fillId="0" borderId="3" xfId="5" applyNumberFormat="1" applyFont="1" applyFill="1" applyBorder="1" applyAlignment="1">
      <alignment horizontal="center" vertical="center"/>
    </xf>
    <xf numFmtId="166" fontId="6" fillId="0" borderId="3" xfId="5" applyNumberFormat="1" applyFont="1" applyFill="1" applyBorder="1" applyAlignment="1">
      <alignment horizontal="right" vertical="center"/>
    </xf>
    <xf numFmtId="0" fontId="6" fillId="0" borderId="13" xfId="5" applyNumberFormat="1" applyFont="1" applyFill="1" applyBorder="1" applyAlignment="1">
      <alignment horizontal="left" vertical="center" indent="5"/>
    </xf>
    <xf numFmtId="0" fontId="6" fillId="0" borderId="13" xfId="5" applyNumberFormat="1" applyFont="1" applyFill="1" applyBorder="1" applyAlignment="1">
      <alignment horizontal="left" vertical="center"/>
    </xf>
    <xf numFmtId="0" fontId="4" fillId="0" borderId="3" xfId="5" applyNumberFormat="1" applyFont="1" applyFill="1" applyBorder="1" applyAlignment="1">
      <alignment horizontal="center" vertical="center"/>
    </xf>
    <xf numFmtId="166" fontId="4" fillId="0" borderId="3" xfId="5" applyNumberFormat="1" applyFont="1" applyFill="1" applyBorder="1" applyAlignment="1">
      <alignment horizontal="right" vertical="center"/>
    </xf>
    <xf numFmtId="0" fontId="6" fillId="0" borderId="12" xfId="5" applyNumberFormat="1" applyFont="1" applyFill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right" vertical="center"/>
    </xf>
    <xf numFmtId="166" fontId="6" fillId="0" borderId="12" xfId="5" applyNumberFormat="1" applyFont="1" applyFill="1" applyBorder="1" applyAlignment="1">
      <alignment horizontal="right" vertical="center"/>
    </xf>
    <xf numFmtId="0" fontId="4" fillId="0" borderId="13" xfId="5" applyNumberFormat="1" applyFont="1" applyFill="1" applyBorder="1" applyAlignment="1">
      <alignment horizontal="left" vertical="center" wrapText="1"/>
    </xf>
    <xf numFmtId="0" fontId="6" fillId="0" borderId="12" xfId="5" applyNumberFormat="1" applyFont="1" applyFill="1" applyBorder="1" applyAlignment="1">
      <alignment horizontal="left" vertical="center" indent="5"/>
    </xf>
    <xf numFmtId="0" fontId="6" fillId="0" borderId="13" xfId="5" applyNumberFormat="1" applyFont="1" applyFill="1" applyBorder="1" applyAlignment="1">
      <alignment horizontal="left" vertical="center" wrapText="1" indent="5"/>
    </xf>
    <xf numFmtId="0" fontId="6" fillId="0" borderId="13" xfId="5" applyNumberFormat="1" applyFont="1" applyFill="1" applyBorder="1" applyAlignment="1">
      <alignment horizontal="left" vertical="top" wrapText="1" indent="5"/>
    </xf>
    <xf numFmtId="0" fontId="6" fillId="0" borderId="12" xfId="5" applyNumberFormat="1" applyFont="1" applyFill="1" applyBorder="1" applyAlignment="1">
      <alignment horizontal="center" vertical="top" wrapText="1"/>
    </xf>
    <xf numFmtId="166" fontId="6" fillId="0" borderId="12" xfId="5" applyNumberFormat="1" applyFont="1" applyFill="1" applyBorder="1" applyAlignment="1">
      <alignment horizontal="right" vertical="top" wrapText="1"/>
    </xf>
    <xf numFmtId="0" fontId="6" fillId="0" borderId="12" xfId="5" applyNumberFormat="1" applyFont="1" applyFill="1" applyBorder="1" applyAlignment="1">
      <alignment horizontal="left" vertical="top"/>
    </xf>
    <xf numFmtId="0" fontId="6" fillId="0" borderId="12" xfId="5" applyNumberFormat="1" applyFont="1" applyFill="1" applyBorder="1" applyAlignment="1">
      <alignment horizontal="left" vertical="top" wrapText="1" indent="5"/>
    </xf>
    <xf numFmtId="0" fontId="4" fillId="0" borderId="12" xfId="5" applyNumberFormat="1" applyFont="1" applyFill="1" applyBorder="1" applyAlignment="1">
      <alignment horizontal="left" vertical="center" wrapText="1"/>
    </xf>
    <xf numFmtId="0" fontId="4" fillId="0" borderId="12" xfId="5" applyNumberFormat="1" applyFont="1" applyFill="1" applyBorder="1" applyAlignment="1">
      <alignment horizontal="left" vertical="center"/>
    </xf>
    <xf numFmtId="0" fontId="4" fillId="0" borderId="14" xfId="5" applyNumberFormat="1" applyFont="1" applyFill="1" applyBorder="1" applyAlignment="1">
      <alignment horizontal="left" vertical="center" wrapText="1"/>
    </xf>
    <xf numFmtId="0" fontId="6" fillId="0" borderId="12" xfId="5" applyNumberFormat="1" applyFont="1" applyFill="1" applyBorder="1" applyAlignment="1">
      <alignment horizontal="left" vertical="center" wrapText="1"/>
    </xf>
    <xf numFmtId="0" fontId="4" fillId="2" borderId="15" xfId="5" applyNumberFormat="1" applyFont="1" applyFill="1" applyBorder="1" applyAlignment="1">
      <alignment horizontal="left" vertical="center"/>
    </xf>
    <xf numFmtId="0" fontId="1" fillId="0" borderId="0" xfId="5" applyAlignment="1">
      <alignment horizontal="left"/>
    </xf>
    <xf numFmtId="166" fontId="6" fillId="2" borderId="15" xfId="5" applyNumberFormat="1" applyFont="1" applyFill="1" applyBorder="1" applyAlignment="1">
      <alignment horizontal="center" vertical="center"/>
    </xf>
    <xf numFmtId="0" fontId="16" fillId="2" borderId="0" xfId="5" applyNumberFormat="1" applyFont="1" applyFill="1" applyAlignment="1">
      <alignment horizontal="left" vertical="center"/>
    </xf>
    <xf numFmtId="166" fontId="16" fillId="2" borderId="0" xfId="5" applyNumberFormat="1" applyFont="1" applyFill="1" applyAlignment="1">
      <alignment horizontal="center" vertical="center"/>
    </xf>
    <xf numFmtId="0" fontId="16" fillId="0" borderId="0" xfId="5" applyNumberFormat="1" applyFont="1" applyAlignment="1">
      <alignment horizontal="left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horizontal="center" wrapText="1"/>
    </xf>
    <xf numFmtId="0" fontId="13" fillId="2" borderId="5" xfId="0" applyNumberFormat="1" applyFont="1" applyFill="1" applyBorder="1" applyAlignment="1">
      <alignment horizontal="center" wrapText="1"/>
    </xf>
    <xf numFmtId="0" fontId="13" fillId="2" borderId="5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wrapText="1"/>
    </xf>
    <xf numFmtId="0" fontId="14" fillId="2" borderId="5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15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6" fillId="2" borderId="0" xfId="0" applyNumberFormat="1" applyFont="1" applyFill="1" applyAlignment="1">
      <alignment horizontal="left" wrapText="1"/>
    </xf>
    <xf numFmtId="0" fontId="13" fillId="0" borderId="0" xfId="0" applyFont="1" applyBorder="1" applyAlignment="1">
      <alignment horizontal="left" vertical="top" wrapText="1"/>
    </xf>
    <xf numFmtId="0" fontId="4" fillId="0" borderId="12" xfId="5" applyNumberFormat="1" applyFont="1" applyFill="1" applyBorder="1" applyAlignment="1">
      <alignment horizontal="center" vertical="center"/>
    </xf>
    <xf numFmtId="0" fontId="15" fillId="2" borderId="0" xfId="5" applyNumberFormat="1" applyFont="1" applyFill="1" applyAlignment="1">
      <alignment horizontal="center" vertical="center"/>
    </xf>
    <xf numFmtId="0" fontId="4" fillId="2" borderId="0" xfId="5" applyNumberFormat="1" applyFont="1" applyFill="1" applyAlignment="1">
      <alignment horizontal="center" vertical="center"/>
    </xf>
    <xf numFmtId="0" fontId="4" fillId="2" borderId="12" xfId="5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wrapText="1"/>
    </xf>
    <xf numFmtId="0" fontId="13" fillId="2" borderId="5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4" fillId="2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16" fillId="2" borderId="9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</cellXfs>
  <cellStyles count="7">
    <cellStyle name="Normal_C1 Bolashak_Shieli_G_Cash_31.12.2008_AA" xfId="1"/>
    <cellStyle name="Обычный" xfId="0" builtinId="0"/>
    <cellStyle name="Обычный 2" xfId="2"/>
    <cellStyle name="Обычный 3" xfId="4"/>
    <cellStyle name="Обычный 3 2" xfId="5"/>
    <cellStyle name="Обычный 4" xfId="6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20512_&#1060;&#1054;_1&#1082;&#1074;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"/>
      <sheetName val="ОФП"/>
      <sheetName val="ДДС_310322"/>
      <sheetName val=" РЛ_ОПиУ"/>
      <sheetName val="ОПиУ"/>
      <sheetName val="ОС_310322"/>
      <sheetName val="Капитал  "/>
    </sheetNames>
    <sheetDataSet>
      <sheetData sheetId="0"/>
      <sheetData sheetId="1"/>
      <sheetData sheetId="2"/>
      <sheetData sheetId="3">
        <row r="32">
          <cell r="D32">
            <v>3531468216.7800002</v>
          </cell>
        </row>
        <row r="33">
          <cell r="D33">
            <v>2713588471.3499999</v>
          </cell>
        </row>
        <row r="34">
          <cell r="D34">
            <v>817879745.43000031</v>
          </cell>
        </row>
        <row r="35">
          <cell r="D35">
            <v>123474978.89</v>
          </cell>
        </row>
        <row r="36">
          <cell r="D36">
            <v>72616049.030000001</v>
          </cell>
        </row>
        <row r="37">
          <cell r="D37">
            <v>23731611.41</v>
          </cell>
        </row>
        <row r="38">
          <cell r="D38">
            <v>48651560.939999998</v>
          </cell>
        </row>
        <row r="39">
          <cell r="D39">
            <v>596868767.98000026</v>
          </cell>
        </row>
        <row r="41">
          <cell r="D41">
            <v>86515206.939999998</v>
          </cell>
        </row>
        <row r="42">
          <cell r="D42">
            <v>175750580.27000001</v>
          </cell>
        </row>
        <row r="43">
          <cell r="D43">
            <v>334602980.77000022</v>
          </cell>
        </row>
        <row r="45">
          <cell r="D45">
            <v>334602980.77000022</v>
          </cell>
        </row>
        <row r="47">
          <cell r="D47">
            <v>334602980.77000022</v>
          </cell>
        </row>
        <row r="48">
          <cell r="D48">
            <v>230303.40501170448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opLeftCell="A31" workbookViewId="0">
      <selection activeCell="D55" sqref="D55"/>
    </sheetView>
  </sheetViews>
  <sheetFormatPr defaultRowHeight="14.25" x14ac:dyDescent="0.2"/>
  <cols>
    <col min="1" max="1" width="57" style="96" customWidth="1"/>
    <col min="2" max="2" width="8.140625" style="96" customWidth="1"/>
    <col min="3" max="4" width="19.7109375" style="96" customWidth="1"/>
    <col min="5" max="5" width="12.28515625" style="85" customWidth="1"/>
    <col min="6" max="209" width="9.140625" style="98" customWidth="1"/>
    <col min="210" max="226" width="2.5703125" style="98" customWidth="1"/>
    <col min="227" max="228" width="2.7109375" style="98" customWidth="1"/>
    <col min="229" max="229" width="3.5703125" style="98" customWidth="1"/>
    <col min="230" max="230" width="6.28515625" style="98" customWidth="1"/>
    <col min="231" max="231" width="7.85546875" style="98" customWidth="1"/>
    <col min="232" max="232" width="17.85546875" style="98" customWidth="1"/>
    <col min="233" max="233" width="17.5703125" style="98" customWidth="1"/>
    <col min="234" max="465" width="9.140625" style="98" customWidth="1"/>
    <col min="466" max="482" width="2.5703125" style="98" customWidth="1"/>
    <col min="483" max="484" width="2.7109375" style="98" customWidth="1"/>
    <col min="485" max="485" width="3.5703125" style="98" customWidth="1"/>
    <col min="486" max="486" width="6.28515625" style="98" customWidth="1"/>
    <col min="487" max="487" width="7.85546875" style="98" customWidth="1"/>
    <col min="488" max="488" width="17.85546875" style="98" customWidth="1"/>
    <col min="489" max="489" width="17.5703125" style="98" customWidth="1"/>
    <col min="490" max="721" width="9.140625" style="98" customWidth="1"/>
    <col min="722" max="738" width="2.5703125" style="98" customWidth="1"/>
    <col min="739" max="740" width="2.7109375" style="98" customWidth="1"/>
    <col min="741" max="741" width="3.5703125" style="98" customWidth="1"/>
    <col min="742" max="742" width="6.28515625" style="98" customWidth="1"/>
    <col min="743" max="743" width="7.85546875" style="98" customWidth="1"/>
    <col min="744" max="744" width="17.85546875" style="98" customWidth="1"/>
    <col min="745" max="745" width="17.5703125" style="98" customWidth="1"/>
    <col min="746" max="977" width="9.140625" style="98" customWidth="1"/>
    <col min="978" max="994" width="2.5703125" style="98" customWidth="1"/>
    <col min="995" max="996" width="2.7109375" style="98" customWidth="1"/>
    <col min="997" max="997" width="3.5703125" style="98" customWidth="1"/>
    <col min="998" max="998" width="6.28515625" style="98" customWidth="1"/>
    <col min="999" max="999" width="7.85546875" style="98" customWidth="1"/>
    <col min="1000" max="1000" width="17.85546875" style="98" customWidth="1"/>
    <col min="1001" max="1001" width="17.5703125" style="98" customWidth="1"/>
    <col min="1002" max="1233" width="9.140625" style="98" customWidth="1"/>
    <col min="1234" max="1250" width="2.5703125" style="98" customWidth="1"/>
    <col min="1251" max="1252" width="2.7109375" style="98" customWidth="1"/>
    <col min="1253" max="1253" width="3.5703125" style="98" customWidth="1"/>
    <col min="1254" max="1254" width="6.28515625" style="98" customWidth="1"/>
    <col min="1255" max="1255" width="7.85546875" style="98" customWidth="1"/>
    <col min="1256" max="1256" width="17.85546875" style="98" customWidth="1"/>
    <col min="1257" max="1257" width="17.5703125" style="98" customWidth="1"/>
    <col min="1258" max="1489" width="9.140625" style="98" customWidth="1"/>
    <col min="1490" max="1506" width="2.5703125" style="98" customWidth="1"/>
    <col min="1507" max="1508" width="2.7109375" style="98" customWidth="1"/>
    <col min="1509" max="1509" width="3.5703125" style="98" customWidth="1"/>
    <col min="1510" max="1510" width="6.28515625" style="98" customWidth="1"/>
    <col min="1511" max="1511" width="7.85546875" style="98" customWidth="1"/>
    <col min="1512" max="1512" width="17.85546875" style="98" customWidth="1"/>
    <col min="1513" max="1513" width="17.5703125" style="98" customWidth="1"/>
    <col min="1514" max="1745" width="9.140625" style="98" customWidth="1"/>
    <col min="1746" max="1762" width="2.5703125" style="98" customWidth="1"/>
    <col min="1763" max="1764" width="2.7109375" style="98" customWidth="1"/>
    <col min="1765" max="1765" width="3.5703125" style="98" customWidth="1"/>
    <col min="1766" max="1766" width="6.28515625" style="98" customWidth="1"/>
    <col min="1767" max="1767" width="7.85546875" style="98" customWidth="1"/>
    <col min="1768" max="1768" width="17.85546875" style="98" customWidth="1"/>
    <col min="1769" max="1769" width="17.5703125" style="98" customWidth="1"/>
    <col min="1770" max="2001" width="9.140625" style="98" customWidth="1"/>
    <col min="2002" max="2018" width="2.5703125" style="98" customWidth="1"/>
    <col min="2019" max="2020" width="2.7109375" style="98" customWidth="1"/>
    <col min="2021" max="2021" width="3.5703125" style="98" customWidth="1"/>
    <col min="2022" max="2022" width="6.28515625" style="98" customWidth="1"/>
    <col min="2023" max="2023" width="7.85546875" style="98" customWidth="1"/>
    <col min="2024" max="2024" width="17.85546875" style="98" customWidth="1"/>
    <col min="2025" max="2025" width="17.5703125" style="98" customWidth="1"/>
    <col min="2026" max="2257" width="9.140625" style="98" customWidth="1"/>
    <col min="2258" max="2274" width="2.5703125" style="98" customWidth="1"/>
    <col min="2275" max="2276" width="2.7109375" style="98" customWidth="1"/>
    <col min="2277" max="2277" width="3.5703125" style="98" customWidth="1"/>
    <col min="2278" max="2278" width="6.28515625" style="98" customWidth="1"/>
    <col min="2279" max="2279" width="7.85546875" style="98" customWidth="1"/>
    <col min="2280" max="2280" width="17.85546875" style="98" customWidth="1"/>
    <col min="2281" max="2281" width="17.5703125" style="98" customWidth="1"/>
    <col min="2282" max="2513" width="9.140625" style="98" customWidth="1"/>
    <col min="2514" max="2530" width="2.5703125" style="98" customWidth="1"/>
    <col min="2531" max="2532" width="2.7109375" style="98" customWidth="1"/>
    <col min="2533" max="2533" width="3.5703125" style="98" customWidth="1"/>
    <col min="2534" max="2534" width="6.28515625" style="98" customWidth="1"/>
    <col min="2535" max="2535" width="7.85546875" style="98" customWidth="1"/>
    <col min="2536" max="2536" width="17.85546875" style="98" customWidth="1"/>
    <col min="2537" max="2537" width="17.5703125" style="98" customWidth="1"/>
    <col min="2538" max="2769" width="9.140625" style="98" customWidth="1"/>
    <col min="2770" max="2786" width="2.5703125" style="98" customWidth="1"/>
    <col min="2787" max="2788" width="2.7109375" style="98" customWidth="1"/>
    <col min="2789" max="2789" width="3.5703125" style="98" customWidth="1"/>
    <col min="2790" max="2790" width="6.28515625" style="98" customWidth="1"/>
    <col min="2791" max="2791" width="7.85546875" style="98" customWidth="1"/>
    <col min="2792" max="2792" width="17.85546875" style="98" customWidth="1"/>
    <col min="2793" max="2793" width="17.5703125" style="98" customWidth="1"/>
    <col min="2794" max="3025" width="9.140625" style="98" customWidth="1"/>
    <col min="3026" max="3042" width="2.5703125" style="98" customWidth="1"/>
    <col min="3043" max="3044" width="2.7109375" style="98" customWidth="1"/>
    <col min="3045" max="3045" width="3.5703125" style="98" customWidth="1"/>
    <col min="3046" max="3046" width="6.28515625" style="98" customWidth="1"/>
    <col min="3047" max="3047" width="7.85546875" style="98" customWidth="1"/>
    <col min="3048" max="3048" width="17.85546875" style="98" customWidth="1"/>
    <col min="3049" max="3049" width="17.5703125" style="98" customWidth="1"/>
    <col min="3050" max="3281" width="9.140625" style="98" customWidth="1"/>
    <col min="3282" max="3298" width="2.5703125" style="98" customWidth="1"/>
    <col min="3299" max="3300" width="2.7109375" style="98" customWidth="1"/>
    <col min="3301" max="3301" width="3.5703125" style="98" customWidth="1"/>
    <col min="3302" max="3302" width="6.28515625" style="98" customWidth="1"/>
    <col min="3303" max="3303" width="7.85546875" style="98" customWidth="1"/>
    <col min="3304" max="3304" width="17.85546875" style="98" customWidth="1"/>
    <col min="3305" max="3305" width="17.5703125" style="98" customWidth="1"/>
    <col min="3306" max="3537" width="9.140625" style="98" customWidth="1"/>
    <col min="3538" max="3554" width="2.5703125" style="98" customWidth="1"/>
    <col min="3555" max="3556" width="2.7109375" style="98" customWidth="1"/>
    <col min="3557" max="3557" width="3.5703125" style="98" customWidth="1"/>
    <col min="3558" max="3558" width="6.28515625" style="98" customWidth="1"/>
    <col min="3559" max="3559" width="7.85546875" style="98" customWidth="1"/>
    <col min="3560" max="3560" width="17.85546875" style="98" customWidth="1"/>
    <col min="3561" max="3561" width="17.5703125" style="98" customWidth="1"/>
    <col min="3562" max="3793" width="9.140625" style="98" customWidth="1"/>
    <col min="3794" max="3810" width="2.5703125" style="98" customWidth="1"/>
    <col min="3811" max="3812" width="2.7109375" style="98" customWidth="1"/>
    <col min="3813" max="3813" width="3.5703125" style="98" customWidth="1"/>
    <col min="3814" max="3814" width="6.28515625" style="98" customWidth="1"/>
    <col min="3815" max="3815" width="7.85546875" style="98" customWidth="1"/>
    <col min="3816" max="3816" width="17.85546875" style="98" customWidth="1"/>
    <col min="3817" max="3817" width="17.5703125" style="98" customWidth="1"/>
    <col min="3818" max="4049" width="9.140625" style="98" customWidth="1"/>
    <col min="4050" max="4066" width="2.5703125" style="98" customWidth="1"/>
    <col min="4067" max="4068" width="2.7109375" style="98" customWidth="1"/>
    <col min="4069" max="4069" width="3.5703125" style="98" customWidth="1"/>
    <col min="4070" max="4070" width="6.28515625" style="98" customWidth="1"/>
    <col min="4071" max="4071" width="7.85546875" style="98" customWidth="1"/>
    <col min="4072" max="4072" width="17.85546875" style="98" customWidth="1"/>
    <col min="4073" max="4073" width="17.5703125" style="98" customWidth="1"/>
    <col min="4074" max="4305" width="9.140625" style="98" customWidth="1"/>
    <col min="4306" max="4322" width="2.5703125" style="98" customWidth="1"/>
    <col min="4323" max="4324" width="2.7109375" style="98" customWidth="1"/>
    <col min="4325" max="4325" width="3.5703125" style="98" customWidth="1"/>
    <col min="4326" max="4326" width="6.28515625" style="98" customWidth="1"/>
    <col min="4327" max="4327" width="7.85546875" style="98" customWidth="1"/>
    <col min="4328" max="4328" width="17.85546875" style="98" customWidth="1"/>
    <col min="4329" max="4329" width="17.5703125" style="98" customWidth="1"/>
    <col min="4330" max="4561" width="9.140625" style="98" customWidth="1"/>
    <col min="4562" max="4578" width="2.5703125" style="98" customWidth="1"/>
    <col min="4579" max="4580" width="2.7109375" style="98" customWidth="1"/>
    <col min="4581" max="4581" width="3.5703125" style="98" customWidth="1"/>
    <col min="4582" max="4582" width="6.28515625" style="98" customWidth="1"/>
    <col min="4583" max="4583" width="7.85546875" style="98" customWidth="1"/>
    <col min="4584" max="4584" width="17.85546875" style="98" customWidth="1"/>
    <col min="4585" max="4585" width="17.5703125" style="98" customWidth="1"/>
    <col min="4586" max="4817" width="9.140625" style="98" customWidth="1"/>
    <col min="4818" max="4834" width="2.5703125" style="98" customWidth="1"/>
    <col min="4835" max="4836" width="2.7109375" style="98" customWidth="1"/>
    <col min="4837" max="4837" width="3.5703125" style="98" customWidth="1"/>
    <col min="4838" max="4838" width="6.28515625" style="98" customWidth="1"/>
    <col min="4839" max="4839" width="7.85546875" style="98" customWidth="1"/>
    <col min="4840" max="4840" width="17.85546875" style="98" customWidth="1"/>
    <col min="4841" max="4841" width="17.5703125" style="98" customWidth="1"/>
    <col min="4842" max="5073" width="9.140625" style="98" customWidth="1"/>
    <col min="5074" max="5090" width="2.5703125" style="98" customWidth="1"/>
    <col min="5091" max="5092" width="2.7109375" style="98" customWidth="1"/>
    <col min="5093" max="5093" width="3.5703125" style="98" customWidth="1"/>
    <col min="5094" max="5094" width="6.28515625" style="98" customWidth="1"/>
    <col min="5095" max="5095" width="7.85546875" style="98" customWidth="1"/>
    <col min="5096" max="5096" width="17.85546875" style="98" customWidth="1"/>
    <col min="5097" max="5097" width="17.5703125" style="98" customWidth="1"/>
    <col min="5098" max="5329" width="9.140625" style="98" customWidth="1"/>
    <col min="5330" max="5346" width="2.5703125" style="98" customWidth="1"/>
    <col min="5347" max="5348" width="2.7109375" style="98" customWidth="1"/>
    <col min="5349" max="5349" width="3.5703125" style="98" customWidth="1"/>
    <col min="5350" max="5350" width="6.28515625" style="98" customWidth="1"/>
    <col min="5351" max="5351" width="7.85546875" style="98" customWidth="1"/>
    <col min="5352" max="5352" width="17.85546875" style="98" customWidth="1"/>
    <col min="5353" max="5353" width="17.5703125" style="98" customWidth="1"/>
    <col min="5354" max="5585" width="9.140625" style="98" customWidth="1"/>
    <col min="5586" max="5602" width="2.5703125" style="98" customWidth="1"/>
    <col min="5603" max="5604" width="2.7109375" style="98" customWidth="1"/>
    <col min="5605" max="5605" width="3.5703125" style="98" customWidth="1"/>
    <col min="5606" max="5606" width="6.28515625" style="98" customWidth="1"/>
    <col min="5607" max="5607" width="7.85546875" style="98" customWidth="1"/>
    <col min="5608" max="5608" width="17.85546875" style="98" customWidth="1"/>
    <col min="5609" max="5609" width="17.5703125" style="98" customWidth="1"/>
    <col min="5610" max="5841" width="9.140625" style="98" customWidth="1"/>
    <col min="5842" max="5858" width="2.5703125" style="98" customWidth="1"/>
    <col min="5859" max="5860" width="2.7109375" style="98" customWidth="1"/>
    <col min="5861" max="5861" width="3.5703125" style="98" customWidth="1"/>
    <col min="5862" max="5862" width="6.28515625" style="98" customWidth="1"/>
    <col min="5863" max="5863" width="7.85546875" style="98" customWidth="1"/>
    <col min="5864" max="5864" width="17.85546875" style="98" customWidth="1"/>
    <col min="5865" max="5865" width="17.5703125" style="98" customWidth="1"/>
    <col min="5866" max="6097" width="9.140625" style="98" customWidth="1"/>
    <col min="6098" max="6114" width="2.5703125" style="98" customWidth="1"/>
    <col min="6115" max="6116" width="2.7109375" style="98" customWidth="1"/>
    <col min="6117" max="6117" width="3.5703125" style="98" customWidth="1"/>
    <col min="6118" max="6118" width="6.28515625" style="98" customWidth="1"/>
    <col min="6119" max="6119" width="7.85546875" style="98" customWidth="1"/>
    <col min="6120" max="6120" width="17.85546875" style="98" customWidth="1"/>
    <col min="6121" max="6121" width="17.5703125" style="98" customWidth="1"/>
    <col min="6122" max="6353" width="9.140625" style="98" customWidth="1"/>
    <col min="6354" max="6370" width="2.5703125" style="98" customWidth="1"/>
    <col min="6371" max="6372" width="2.7109375" style="98" customWidth="1"/>
    <col min="6373" max="6373" width="3.5703125" style="98" customWidth="1"/>
    <col min="6374" max="6374" width="6.28515625" style="98" customWidth="1"/>
    <col min="6375" max="6375" width="7.85546875" style="98" customWidth="1"/>
    <col min="6376" max="6376" width="17.85546875" style="98" customWidth="1"/>
    <col min="6377" max="6377" width="17.5703125" style="98" customWidth="1"/>
    <col min="6378" max="6609" width="9.140625" style="98" customWidth="1"/>
    <col min="6610" max="6626" width="2.5703125" style="98" customWidth="1"/>
    <col min="6627" max="6628" width="2.7109375" style="98" customWidth="1"/>
    <col min="6629" max="6629" width="3.5703125" style="98" customWidth="1"/>
    <col min="6630" max="6630" width="6.28515625" style="98" customWidth="1"/>
    <col min="6631" max="6631" width="7.85546875" style="98" customWidth="1"/>
    <col min="6632" max="6632" width="17.85546875" style="98" customWidth="1"/>
    <col min="6633" max="6633" width="17.5703125" style="98" customWidth="1"/>
    <col min="6634" max="6865" width="9.140625" style="98" customWidth="1"/>
    <col min="6866" max="6882" width="2.5703125" style="98" customWidth="1"/>
    <col min="6883" max="6884" width="2.7109375" style="98" customWidth="1"/>
    <col min="6885" max="6885" width="3.5703125" style="98" customWidth="1"/>
    <col min="6886" max="6886" width="6.28515625" style="98" customWidth="1"/>
    <col min="6887" max="6887" width="7.85546875" style="98" customWidth="1"/>
    <col min="6888" max="6888" width="17.85546875" style="98" customWidth="1"/>
    <col min="6889" max="6889" width="17.5703125" style="98" customWidth="1"/>
    <col min="6890" max="7121" width="9.140625" style="98" customWidth="1"/>
    <col min="7122" max="7138" width="2.5703125" style="98" customWidth="1"/>
    <col min="7139" max="7140" width="2.7109375" style="98" customWidth="1"/>
    <col min="7141" max="7141" width="3.5703125" style="98" customWidth="1"/>
    <col min="7142" max="7142" width="6.28515625" style="98" customWidth="1"/>
    <col min="7143" max="7143" width="7.85546875" style="98" customWidth="1"/>
    <col min="7144" max="7144" width="17.85546875" style="98" customWidth="1"/>
    <col min="7145" max="7145" width="17.5703125" style="98" customWidth="1"/>
    <col min="7146" max="7377" width="9.140625" style="98" customWidth="1"/>
    <col min="7378" max="7394" width="2.5703125" style="98" customWidth="1"/>
    <col min="7395" max="7396" width="2.7109375" style="98" customWidth="1"/>
    <col min="7397" max="7397" width="3.5703125" style="98" customWidth="1"/>
    <col min="7398" max="7398" width="6.28515625" style="98" customWidth="1"/>
    <col min="7399" max="7399" width="7.85546875" style="98" customWidth="1"/>
    <col min="7400" max="7400" width="17.85546875" style="98" customWidth="1"/>
    <col min="7401" max="7401" width="17.5703125" style="98" customWidth="1"/>
    <col min="7402" max="7633" width="9.140625" style="98" customWidth="1"/>
    <col min="7634" max="7650" width="2.5703125" style="98" customWidth="1"/>
    <col min="7651" max="7652" width="2.7109375" style="98" customWidth="1"/>
    <col min="7653" max="7653" width="3.5703125" style="98" customWidth="1"/>
    <col min="7654" max="7654" width="6.28515625" style="98" customWidth="1"/>
    <col min="7655" max="7655" width="7.85546875" style="98" customWidth="1"/>
    <col min="7656" max="7656" width="17.85546875" style="98" customWidth="1"/>
    <col min="7657" max="7657" width="17.5703125" style="98" customWidth="1"/>
    <col min="7658" max="7889" width="9.140625" style="98" customWidth="1"/>
    <col min="7890" max="7906" width="2.5703125" style="98" customWidth="1"/>
    <col min="7907" max="7908" width="2.7109375" style="98" customWidth="1"/>
    <col min="7909" max="7909" width="3.5703125" style="98" customWidth="1"/>
    <col min="7910" max="7910" width="6.28515625" style="98" customWidth="1"/>
    <col min="7911" max="7911" width="7.85546875" style="98" customWidth="1"/>
    <col min="7912" max="7912" width="17.85546875" style="98" customWidth="1"/>
    <col min="7913" max="7913" width="17.5703125" style="98" customWidth="1"/>
    <col min="7914" max="8145" width="9.140625" style="98" customWidth="1"/>
    <col min="8146" max="8162" width="2.5703125" style="98" customWidth="1"/>
    <col min="8163" max="8164" width="2.7109375" style="98" customWidth="1"/>
    <col min="8165" max="8165" width="3.5703125" style="98" customWidth="1"/>
    <col min="8166" max="8166" width="6.28515625" style="98" customWidth="1"/>
    <col min="8167" max="8167" width="7.85546875" style="98" customWidth="1"/>
    <col min="8168" max="8168" width="17.85546875" style="98" customWidth="1"/>
    <col min="8169" max="8169" width="17.5703125" style="98" customWidth="1"/>
    <col min="8170" max="8401" width="9.140625" style="98" customWidth="1"/>
    <col min="8402" max="8418" width="2.5703125" style="98" customWidth="1"/>
    <col min="8419" max="8420" width="2.7109375" style="98" customWidth="1"/>
    <col min="8421" max="8421" width="3.5703125" style="98" customWidth="1"/>
    <col min="8422" max="8422" width="6.28515625" style="98" customWidth="1"/>
    <col min="8423" max="8423" width="7.85546875" style="98" customWidth="1"/>
    <col min="8424" max="8424" width="17.85546875" style="98" customWidth="1"/>
    <col min="8425" max="8425" width="17.5703125" style="98" customWidth="1"/>
    <col min="8426" max="8657" width="9.140625" style="98" customWidth="1"/>
    <col min="8658" max="8674" width="2.5703125" style="98" customWidth="1"/>
    <col min="8675" max="8676" width="2.7109375" style="98" customWidth="1"/>
    <col min="8677" max="8677" width="3.5703125" style="98" customWidth="1"/>
    <col min="8678" max="8678" width="6.28515625" style="98" customWidth="1"/>
    <col min="8679" max="8679" width="7.85546875" style="98" customWidth="1"/>
    <col min="8680" max="8680" width="17.85546875" style="98" customWidth="1"/>
    <col min="8681" max="8681" width="17.5703125" style="98" customWidth="1"/>
    <col min="8682" max="8913" width="9.140625" style="98" customWidth="1"/>
    <col min="8914" max="8930" width="2.5703125" style="98" customWidth="1"/>
    <col min="8931" max="8932" width="2.7109375" style="98" customWidth="1"/>
    <col min="8933" max="8933" width="3.5703125" style="98" customWidth="1"/>
    <col min="8934" max="8934" width="6.28515625" style="98" customWidth="1"/>
    <col min="8935" max="8935" width="7.85546875" style="98" customWidth="1"/>
    <col min="8936" max="8936" width="17.85546875" style="98" customWidth="1"/>
    <col min="8937" max="8937" width="17.5703125" style="98" customWidth="1"/>
    <col min="8938" max="9169" width="9.140625" style="98" customWidth="1"/>
    <col min="9170" max="9186" width="2.5703125" style="98" customWidth="1"/>
    <col min="9187" max="9188" width="2.7109375" style="98" customWidth="1"/>
    <col min="9189" max="9189" width="3.5703125" style="98" customWidth="1"/>
    <col min="9190" max="9190" width="6.28515625" style="98" customWidth="1"/>
    <col min="9191" max="9191" width="7.85546875" style="98" customWidth="1"/>
    <col min="9192" max="9192" width="17.85546875" style="98" customWidth="1"/>
    <col min="9193" max="9193" width="17.5703125" style="98" customWidth="1"/>
    <col min="9194" max="9425" width="9.140625" style="98" customWidth="1"/>
    <col min="9426" max="9442" width="2.5703125" style="98" customWidth="1"/>
    <col min="9443" max="9444" width="2.7109375" style="98" customWidth="1"/>
    <col min="9445" max="9445" width="3.5703125" style="98" customWidth="1"/>
    <col min="9446" max="9446" width="6.28515625" style="98" customWidth="1"/>
    <col min="9447" max="9447" width="7.85546875" style="98" customWidth="1"/>
    <col min="9448" max="9448" width="17.85546875" style="98" customWidth="1"/>
    <col min="9449" max="9449" width="17.5703125" style="98" customWidth="1"/>
    <col min="9450" max="9681" width="9.140625" style="98" customWidth="1"/>
    <col min="9682" max="9698" width="2.5703125" style="98" customWidth="1"/>
    <col min="9699" max="9700" width="2.7109375" style="98" customWidth="1"/>
    <col min="9701" max="9701" width="3.5703125" style="98" customWidth="1"/>
    <col min="9702" max="9702" width="6.28515625" style="98" customWidth="1"/>
    <col min="9703" max="9703" width="7.85546875" style="98" customWidth="1"/>
    <col min="9704" max="9704" width="17.85546875" style="98" customWidth="1"/>
    <col min="9705" max="9705" width="17.5703125" style="98" customWidth="1"/>
    <col min="9706" max="9937" width="9.140625" style="98" customWidth="1"/>
    <col min="9938" max="9954" width="2.5703125" style="98" customWidth="1"/>
    <col min="9955" max="9956" width="2.7109375" style="98" customWidth="1"/>
    <col min="9957" max="9957" width="3.5703125" style="98" customWidth="1"/>
    <col min="9958" max="9958" width="6.28515625" style="98" customWidth="1"/>
    <col min="9959" max="9959" width="7.85546875" style="98" customWidth="1"/>
    <col min="9960" max="9960" width="17.85546875" style="98" customWidth="1"/>
    <col min="9961" max="9961" width="17.5703125" style="98" customWidth="1"/>
    <col min="9962" max="10193" width="9.140625" style="98" customWidth="1"/>
    <col min="10194" max="10210" width="2.5703125" style="98" customWidth="1"/>
    <col min="10211" max="10212" width="2.7109375" style="98" customWidth="1"/>
    <col min="10213" max="10213" width="3.5703125" style="98" customWidth="1"/>
    <col min="10214" max="10214" width="6.28515625" style="98" customWidth="1"/>
    <col min="10215" max="10215" width="7.85546875" style="98" customWidth="1"/>
    <col min="10216" max="10216" width="17.85546875" style="98" customWidth="1"/>
    <col min="10217" max="10217" width="17.5703125" style="98" customWidth="1"/>
    <col min="10218" max="10449" width="9.140625" style="98" customWidth="1"/>
    <col min="10450" max="10466" width="2.5703125" style="98" customWidth="1"/>
    <col min="10467" max="10468" width="2.7109375" style="98" customWidth="1"/>
    <col min="10469" max="10469" width="3.5703125" style="98" customWidth="1"/>
    <col min="10470" max="10470" width="6.28515625" style="98" customWidth="1"/>
    <col min="10471" max="10471" width="7.85546875" style="98" customWidth="1"/>
    <col min="10472" max="10472" width="17.85546875" style="98" customWidth="1"/>
    <col min="10473" max="10473" width="17.5703125" style="98" customWidth="1"/>
    <col min="10474" max="10705" width="9.140625" style="98" customWidth="1"/>
    <col min="10706" max="10722" width="2.5703125" style="98" customWidth="1"/>
    <col min="10723" max="10724" width="2.7109375" style="98" customWidth="1"/>
    <col min="10725" max="10725" width="3.5703125" style="98" customWidth="1"/>
    <col min="10726" max="10726" width="6.28515625" style="98" customWidth="1"/>
    <col min="10727" max="10727" width="7.85546875" style="98" customWidth="1"/>
    <col min="10728" max="10728" width="17.85546875" style="98" customWidth="1"/>
    <col min="10729" max="10729" width="17.5703125" style="98" customWidth="1"/>
    <col min="10730" max="10961" width="9.140625" style="98" customWidth="1"/>
    <col min="10962" max="10978" width="2.5703125" style="98" customWidth="1"/>
    <col min="10979" max="10980" width="2.7109375" style="98" customWidth="1"/>
    <col min="10981" max="10981" width="3.5703125" style="98" customWidth="1"/>
    <col min="10982" max="10982" width="6.28515625" style="98" customWidth="1"/>
    <col min="10983" max="10983" width="7.85546875" style="98" customWidth="1"/>
    <col min="10984" max="10984" width="17.85546875" style="98" customWidth="1"/>
    <col min="10985" max="10985" width="17.5703125" style="98" customWidth="1"/>
    <col min="10986" max="11217" width="9.140625" style="98" customWidth="1"/>
    <col min="11218" max="11234" width="2.5703125" style="98" customWidth="1"/>
    <col min="11235" max="11236" width="2.7109375" style="98" customWidth="1"/>
    <col min="11237" max="11237" width="3.5703125" style="98" customWidth="1"/>
    <col min="11238" max="11238" width="6.28515625" style="98" customWidth="1"/>
    <col min="11239" max="11239" width="7.85546875" style="98" customWidth="1"/>
    <col min="11240" max="11240" width="17.85546875" style="98" customWidth="1"/>
    <col min="11241" max="11241" width="17.5703125" style="98" customWidth="1"/>
    <col min="11242" max="11473" width="9.140625" style="98" customWidth="1"/>
    <col min="11474" max="11490" width="2.5703125" style="98" customWidth="1"/>
    <col min="11491" max="11492" width="2.7109375" style="98" customWidth="1"/>
    <col min="11493" max="11493" width="3.5703125" style="98" customWidth="1"/>
    <col min="11494" max="11494" width="6.28515625" style="98" customWidth="1"/>
    <col min="11495" max="11495" width="7.85546875" style="98" customWidth="1"/>
    <col min="11496" max="11496" width="17.85546875" style="98" customWidth="1"/>
    <col min="11497" max="11497" width="17.5703125" style="98" customWidth="1"/>
    <col min="11498" max="11729" width="9.140625" style="98" customWidth="1"/>
    <col min="11730" max="11746" width="2.5703125" style="98" customWidth="1"/>
    <col min="11747" max="11748" width="2.7109375" style="98" customWidth="1"/>
    <col min="11749" max="11749" width="3.5703125" style="98" customWidth="1"/>
    <col min="11750" max="11750" width="6.28515625" style="98" customWidth="1"/>
    <col min="11751" max="11751" width="7.85546875" style="98" customWidth="1"/>
    <col min="11752" max="11752" width="17.85546875" style="98" customWidth="1"/>
    <col min="11753" max="11753" width="17.5703125" style="98" customWidth="1"/>
    <col min="11754" max="11985" width="9.140625" style="98" customWidth="1"/>
    <col min="11986" max="12002" width="2.5703125" style="98" customWidth="1"/>
    <col min="12003" max="12004" width="2.7109375" style="98" customWidth="1"/>
    <col min="12005" max="12005" width="3.5703125" style="98" customWidth="1"/>
    <col min="12006" max="12006" width="6.28515625" style="98" customWidth="1"/>
    <col min="12007" max="12007" width="7.85546875" style="98" customWidth="1"/>
    <col min="12008" max="12008" width="17.85546875" style="98" customWidth="1"/>
    <col min="12009" max="12009" width="17.5703125" style="98" customWidth="1"/>
    <col min="12010" max="12241" width="9.140625" style="98" customWidth="1"/>
    <col min="12242" max="12258" width="2.5703125" style="98" customWidth="1"/>
    <col min="12259" max="12260" width="2.7109375" style="98" customWidth="1"/>
    <col min="12261" max="12261" width="3.5703125" style="98" customWidth="1"/>
    <col min="12262" max="12262" width="6.28515625" style="98" customWidth="1"/>
    <col min="12263" max="12263" width="7.85546875" style="98" customWidth="1"/>
    <col min="12264" max="12264" width="17.85546875" style="98" customWidth="1"/>
    <col min="12265" max="12265" width="17.5703125" style="98" customWidth="1"/>
    <col min="12266" max="12497" width="9.140625" style="98" customWidth="1"/>
    <col min="12498" max="12514" width="2.5703125" style="98" customWidth="1"/>
    <col min="12515" max="12516" width="2.7109375" style="98" customWidth="1"/>
    <col min="12517" max="12517" width="3.5703125" style="98" customWidth="1"/>
    <col min="12518" max="12518" width="6.28515625" style="98" customWidth="1"/>
    <col min="12519" max="12519" width="7.85546875" style="98" customWidth="1"/>
    <col min="12520" max="12520" width="17.85546875" style="98" customWidth="1"/>
    <col min="12521" max="12521" width="17.5703125" style="98" customWidth="1"/>
    <col min="12522" max="12753" width="9.140625" style="98" customWidth="1"/>
    <col min="12754" max="12770" width="2.5703125" style="98" customWidth="1"/>
    <col min="12771" max="12772" width="2.7109375" style="98" customWidth="1"/>
    <col min="12773" max="12773" width="3.5703125" style="98" customWidth="1"/>
    <col min="12774" max="12774" width="6.28515625" style="98" customWidth="1"/>
    <col min="12775" max="12775" width="7.85546875" style="98" customWidth="1"/>
    <col min="12776" max="12776" width="17.85546875" style="98" customWidth="1"/>
    <col min="12777" max="12777" width="17.5703125" style="98" customWidth="1"/>
    <col min="12778" max="13009" width="9.140625" style="98" customWidth="1"/>
    <col min="13010" max="13026" width="2.5703125" style="98" customWidth="1"/>
    <col min="13027" max="13028" width="2.7109375" style="98" customWidth="1"/>
    <col min="13029" max="13029" width="3.5703125" style="98" customWidth="1"/>
    <col min="13030" max="13030" width="6.28515625" style="98" customWidth="1"/>
    <col min="13031" max="13031" width="7.85546875" style="98" customWidth="1"/>
    <col min="13032" max="13032" width="17.85546875" style="98" customWidth="1"/>
    <col min="13033" max="13033" width="17.5703125" style="98" customWidth="1"/>
    <col min="13034" max="13265" width="9.140625" style="98" customWidth="1"/>
    <col min="13266" max="13282" width="2.5703125" style="98" customWidth="1"/>
    <col min="13283" max="13284" width="2.7109375" style="98" customWidth="1"/>
    <col min="13285" max="13285" width="3.5703125" style="98" customWidth="1"/>
    <col min="13286" max="13286" width="6.28515625" style="98" customWidth="1"/>
    <col min="13287" max="13287" width="7.85546875" style="98" customWidth="1"/>
    <col min="13288" max="13288" width="17.85546875" style="98" customWidth="1"/>
    <col min="13289" max="13289" width="17.5703125" style="98" customWidth="1"/>
    <col min="13290" max="13521" width="9.140625" style="98" customWidth="1"/>
    <col min="13522" max="13538" width="2.5703125" style="98" customWidth="1"/>
    <col min="13539" max="13540" width="2.7109375" style="98" customWidth="1"/>
    <col min="13541" max="13541" width="3.5703125" style="98" customWidth="1"/>
    <col min="13542" max="13542" width="6.28515625" style="98" customWidth="1"/>
    <col min="13543" max="13543" width="7.85546875" style="98" customWidth="1"/>
    <col min="13544" max="13544" width="17.85546875" style="98" customWidth="1"/>
    <col min="13545" max="13545" width="17.5703125" style="98" customWidth="1"/>
    <col min="13546" max="13777" width="9.140625" style="98" customWidth="1"/>
    <col min="13778" max="13794" width="2.5703125" style="98" customWidth="1"/>
    <col min="13795" max="13796" width="2.7109375" style="98" customWidth="1"/>
    <col min="13797" max="13797" width="3.5703125" style="98" customWidth="1"/>
    <col min="13798" max="13798" width="6.28515625" style="98" customWidth="1"/>
    <col min="13799" max="13799" width="7.85546875" style="98" customWidth="1"/>
    <col min="13800" max="13800" width="17.85546875" style="98" customWidth="1"/>
    <col min="13801" max="13801" width="17.5703125" style="98" customWidth="1"/>
    <col min="13802" max="14033" width="9.140625" style="98" customWidth="1"/>
    <col min="14034" max="14050" width="2.5703125" style="98" customWidth="1"/>
    <col min="14051" max="14052" width="2.7109375" style="98" customWidth="1"/>
    <col min="14053" max="14053" width="3.5703125" style="98" customWidth="1"/>
    <col min="14054" max="14054" width="6.28515625" style="98" customWidth="1"/>
    <col min="14055" max="14055" width="7.85546875" style="98" customWidth="1"/>
    <col min="14056" max="14056" width="17.85546875" style="98" customWidth="1"/>
    <col min="14057" max="14057" width="17.5703125" style="98" customWidth="1"/>
    <col min="14058" max="14289" width="9.140625" style="98" customWidth="1"/>
    <col min="14290" max="14306" width="2.5703125" style="98" customWidth="1"/>
    <col min="14307" max="14308" width="2.7109375" style="98" customWidth="1"/>
    <col min="14309" max="14309" width="3.5703125" style="98" customWidth="1"/>
    <col min="14310" max="14310" width="6.28515625" style="98" customWidth="1"/>
    <col min="14311" max="14311" width="7.85546875" style="98" customWidth="1"/>
    <col min="14312" max="14312" width="17.85546875" style="98" customWidth="1"/>
    <col min="14313" max="14313" width="17.5703125" style="98" customWidth="1"/>
    <col min="14314" max="14545" width="9.140625" style="98" customWidth="1"/>
    <col min="14546" max="14562" width="2.5703125" style="98" customWidth="1"/>
    <col min="14563" max="14564" width="2.7109375" style="98" customWidth="1"/>
    <col min="14565" max="14565" width="3.5703125" style="98" customWidth="1"/>
    <col min="14566" max="14566" width="6.28515625" style="98" customWidth="1"/>
    <col min="14567" max="14567" width="7.85546875" style="98" customWidth="1"/>
    <col min="14568" max="14568" width="17.85546875" style="98" customWidth="1"/>
    <col min="14569" max="14569" width="17.5703125" style="98" customWidth="1"/>
    <col min="14570" max="14801" width="9.140625" style="98" customWidth="1"/>
    <col min="14802" max="14818" width="2.5703125" style="98" customWidth="1"/>
    <col min="14819" max="14820" width="2.7109375" style="98" customWidth="1"/>
    <col min="14821" max="14821" width="3.5703125" style="98" customWidth="1"/>
    <col min="14822" max="14822" width="6.28515625" style="98" customWidth="1"/>
    <col min="14823" max="14823" width="7.85546875" style="98" customWidth="1"/>
    <col min="14824" max="14824" width="17.85546875" style="98" customWidth="1"/>
    <col min="14825" max="14825" width="17.5703125" style="98" customWidth="1"/>
    <col min="14826" max="15057" width="9.140625" style="98" customWidth="1"/>
    <col min="15058" max="15074" width="2.5703125" style="98" customWidth="1"/>
    <col min="15075" max="15076" width="2.7109375" style="98" customWidth="1"/>
    <col min="15077" max="15077" width="3.5703125" style="98" customWidth="1"/>
    <col min="15078" max="15078" width="6.28515625" style="98" customWidth="1"/>
    <col min="15079" max="15079" width="7.85546875" style="98" customWidth="1"/>
    <col min="15080" max="15080" width="17.85546875" style="98" customWidth="1"/>
    <col min="15081" max="15081" width="17.5703125" style="98" customWidth="1"/>
    <col min="15082" max="15313" width="9.140625" style="98" customWidth="1"/>
    <col min="15314" max="15330" width="2.5703125" style="98" customWidth="1"/>
    <col min="15331" max="15332" width="2.7109375" style="98" customWidth="1"/>
    <col min="15333" max="15333" width="3.5703125" style="98" customWidth="1"/>
    <col min="15334" max="15334" width="6.28515625" style="98" customWidth="1"/>
    <col min="15335" max="15335" width="7.85546875" style="98" customWidth="1"/>
    <col min="15336" max="15336" width="17.85546875" style="98" customWidth="1"/>
    <col min="15337" max="15337" width="17.5703125" style="98" customWidth="1"/>
    <col min="15338" max="15569" width="9.140625" style="98" customWidth="1"/>
    <col min="15570" max="15586" width="2.5703125" style="98" customWidth="1"/>
    <col min="15587" max="15588" width="2.7109375" style="98" customWidth="1"/>
    <col min="15589" max="15589" width="3.5703125" style="98" customWidth="1"/>
    <col min="15590" max="15590" width="6.28515625" style="98" customWidth="1"/>
    <col min="15591" max="15591" width="7.85546875" style="98" customWidth="1"/>
    <col min="15592" max="15592" width="17.85546875" style="98" customWidth="1"/>
    <col min="15593" max="15593" width="17.5703125" style="98" customWidth="1"/>
    <col min="15594" max="15825" width="9.140625" style="98" customWidth="1"/>
    <col min="15826" max="15842" width="2.5703125" style="98" customWidth="1"/>
    <col min="15843" max="15844" width="2.7109375" style="98" customWidth="1"/>
    <col min="15845" max="15845" width="3.5703125" style="98" customWidth="1"/>
    <col min="15846" max="15846" width="6.28515625" style="98" customWidth="1"/>
    <col min="15847" max="15847" width="7.85546875" style="98" customWidth="1"/>
    <col min="15848" max="15848" width="17.85546875" style="98" customWidth="1"/>
    <col min="15849" max="15849" width="17.5703125" style="98" customWidth="1"/>
    <col min="15850" max="16081" width="9.140625" style="98" customWidth="1"/>
    <col min="16082" max="16098" width="2.5703125" style="98" customWidth="1"/>
    <col min="16099" max="16100" width="2.7109375" style="98" customWidth="1"/>
    <col min="16101" max="16101" width="3.5703125" style="98" customWidth="1"/>
    <col min="16102" max="16102" width="6.28515625" style="98" customWidth="1"/>
    <col min="16103" max="16103" width="7.85546875" style="98" customWidth="1"/>
    <col min="16104" max="16104" width="17.85546875" style="98" customWidth="1"/>
    <col min="16105" max="16105" width="17.5703125" style="98" customWidth="1"/>
    <col min="16106" max="16337" width="9.140625" style="98" customWidth="1"/>
    <col min="16338" max="16381" width="9.140625" style="98"/>
    <col min="16382" max="16384" width="8.85546875" style="98" customWidth="1"/>
  </cols>
  <sheetData>
    <row r="1" spans="1:5" s="18" customFormat="1" ht="14.25" customHeight="1" x14ac:dyDescent="0.2">
      <c r="C1" s="95"/>
      <c r="D1" s="95"/>
    </row>
    <row r="2" spans="1:5" s="96" customFormat="1" ht="10.15" customHeight="1" x14ac:dyDescent="0.25">
      <c r="C2" s="95"/>
      <c r="D2" s="95"/>
    </row>
    <row r="3" spans="1:5" s="18" customFormat="1" ht="11.25" customHeight="1" x14ac:dyDescent="0.2">
      <c r="C3" s="157"/>
      <c r="D3" s="157"/>
    </row>
    <row r="4" spans="1:5" ht="12" customHeight="1" x14ac:dyDescent="0.2">
      <c r="A4" s="97" t="s">
        <v>12</v>
      </c>
      <c r="B4" s="97"/>
      <c r="C4" s="158" t="s">
        <v>13</v>
      </c>
      <c r="D4" s="158"/>
    </row>
    <row r="5" spans="1:5" s="18" customFormat="1" ht="4.5" customHeight="1" x14ac:dyDescent="0.2">
      <c r="C5" s="9"/>
      <c r="D5" s="9"/>
    </row>
    <row r="6" spans="1:5" ht="12" customHeight="1" x14ac:dyDescent="0.2">
      <c r="A6" s="97" t="s">
        <v>14</v>
      </c>
      <c r="B6" s="97"/>
      <c r="C6" s="159" t="s">
        <v>15</v>
      </c>
      <c r="D6" s="159"/>
    </row>
    <row r="7" spans="1:5" s="18" customFormat="1" ht="6" customHeight="1" x14ac:dyDescent="0.2"/>
    <row r="8" spans="1:5" ht="12" customHeight="1" x14ac:dyDescent="0.2">
      <c r="A8" s="97" t="s">
        <v>16</v>
      </c>
      <c r="B8" s="97"/>
      <c r="C8" s="99">
        <v>246</v>
      </c>
      <c r="D8" s="99"/>
    </row>
    <row r="9" spans="1:5" s="18" customFormat="1" ht="49.5" customHeight="1" x14ac:dyDescent="0.2">
      <c r="A9" s="100" t="s">
        <v>17</v>
      </c>
      <c r="B9" s="100"/>
      <c r="C9" s="160" t="s">
        <v>41</v>
      </c>
      <c r="D9" s="160"/>
    </row>
    <row r="10" spans="1:5" ht="12" customHeight="1" x14ac:dyDescent="0.2">
      <c r="A10" s="100"/>
      <c r="B10" s="100"/>
      <c r="C10" s="101" t="s">
        <v>42</v>
      </c>
      <c r="D10" s="71"/>
    </row>
    <row r="11" spans="1:5" s="102" customFormat="1" ht="4.5" customHeight="1" x14ac:dyDescent="0.25">
      <c r="C11" s="103"/>
      <c r="D11" s="103"/>
      <c r="E11" s="103"/>
    </row>
    <row r="12" spans="1:5" s="18" customFormat="1" ht="17.25" customHeight="1" x14ac:dyDescent="0.2">
      <c r="A12" s="104" t="s">
        <v>68</v>
      </c>
      <c r="B12" s="104"/>
      <c r="C12" s="104"/>
    </row>
    <row r="13" spans="1:5" s="18" customFormat="1" ht="10.5" customHeight="1" x14ac:dyDescent="0.2">
      <c r="A13" s="105" t="s">
        <v>184</v>
      </c>
      <c r="B13" s="105"/>
      <c r="C13" s="105"/>
      <c r="D13" s="106" t="s">
        <v>21</v>
      </c>
    </row>
    <row r="14" spans="1:5" s="18" customFormat="1" ht="4.5" customHeight="1" x14ac:dyDescent="0.2"/>
    <row r="15" spans="1:5" s="18" customFormat="1" ht="23.25" customHeight="1" x14ac:dyDescent="0.2">
      <c r="A15" s="107" t="s">
        <v>22</v>
      </c>
      <c r="B15" s="107" t="s">
        <v>0</v>
      </c>
      <c r="C15" s="108" t="s">
        <v>69</v>
      </c>
      <c r="D15" s="109" t="s">
        <v>70</v>
      </c>
    </row>
    <row r="16" spans="1:5" s="18" customFormat="1" ht="16.149999999999999" customHeight="1" x14ac:dyDescent="0.2">
      <c r="A16" s="110" t="s">
        <v>1</v>
      </c>
      <c r="B16" s="107"/>
      <c r="C16" s="108"/>
      <c r="D16" s="109"/>
    </row>
    <row r="17" spans="1:4" s="18" customFormat="1" ht="12.75" customHeight="1" x14ac:dyDescent="0.2">
      <c r="A17" s="7" t="s">
        <v>71</v>
      </c>
      <c r="B17" s="1"/>
      <c r="C17" s="120">
        <f>SUM(C18:C23)</f>
        <v>11827410</v>
      </c>
      <c r="D17" s="121">
        <f>SUM(D18:D23)</f>
        <v>11001411</v>
      </c>
    </row>
    <row r="18" spans="1:4" s="18" customFormat="1" ht="12.75" customHeight="1" x14ac:dyDescent="0.2">
      <c r="A18" s="4" t="s">
        <v>72</v>
      </c>
      <c r="B18" s="1">
        <v>10</v>
      </c>
      <c r="C18" s="119">
        <v>1329559</v>
      </c>
      <c r="D18" s="122">
        <v>1326439</v>
      </c>
    </row>
    <row r="19" spans="1:4" s="18" customFormat="1" ht="12.75" customHeight="1" x14ac:dyDescent="0.2">
      <c r="A19" s="4" t="s">
        <v>2</v>
      </c>
      <c r="B19" s="1">
        <v>9</v>
      </c>
      <c r="C19" s="2">
        <v>6266194</v>
      </c>
      <c r="D19" s="122">
        <v>5365811</v>
      </c>
    </row>
    <row r="20" spans="1:4" s="18" customFormat="1" ht="12.75" customHeight="1" x14ac:dyDescent="0.2">
      <c r="A20" s="4" t="s">
        <v>3</v>
      </c>
      <c r="B20" s="1"/>
      <c r="C20" s="119">
        <v>3750924</v>
      </c>
      <c r="D20" s="122">
        <v>3750994</v>
      </c>
    </row>
    <row r="21" spans="1:4" s="18" customFormat="1" ht="12.75" customHeight="1" x14ac:dyDescent="0.2">
      <c r="A21" s="4" t="s">
        <v>73</v>
      </c>
      <c r="B21" s="1"/>
      <c r="C21" s="119">
        <v>459475</v>
      </c>
      <c r="D21" s="122">
        <v>536639</v>
      </c>
    </row>
    <row r="22" spans="1:4" s="18" customFormat="1" ht="12.75" customHeight="1" x14ac:dyDescent="0.2">
      <c r="A22" s="111" t="s">
        <v>74</v>
      </c>
      <c r="B22" s="3"/>
      <c r="C22" s="119">
        <v>6069</v>
      </c>
      <c r="D22" s="122">
        <v>6069</v>
      </c>
    </row>
    <row r="23" spans="1:4" s="18" customFormat="1" ht="12.75" customHeight="1" x14ac:dyDescent="0.2">
      <c r="A23" s="4" t="s">
        <v>4</v>
      </c>
      <c r="B23" s="1"/>
      <c r="C23" s="119">
        <v>15189</v>
      </c>
      <c r="D23" s="122">
        <v>15459</v>
      </c>
    </row>
    <row r="24" spans="1:4" s="18" customFormat="1" ht="12.75" customHeight="1" x14ac:dyDescent="0.2">
      <c r="A24" s="4"/>
      <c r="B24" s="1"/>
      <c r="C24" s="119"/>
      <c r="D24" s="122"/>
    </row>
    <row r="25" spans="1:4" s="18" customFormat="1" ht="12.75" customHeight="1" x14ac:dyDescent="0.2">
      <c r="A25" s="7" t="s">
        <v>5</v>
      </c>
      <c r="B25" s="1"/>
      <c r="C25" s="8">
        <f>SUM(C26:C31)</f>
        <v>2728117</v>
      </c>
      <c r="D25" s="8">
        <f>SUM(D26:D31)</f>
        <v>2778508</v>
      </c>
    </row>
    <row r="26" spans="1:4" s="18" customFormat="1" ht="12.75" customHeight="1" x14ac:dyDescent="0.2">
      <c r="A26" s="4" t="s">
        <v>75</v>
      </c>
      <c r="B26" s="1">
        <v>5</v>
      </c>
      <c r="C26" s="119">
        <v>839132</v>
      </c>
      <c r="D26" s="122">
        <v>565830</v>
      </c>
    </row>
    <row r="27" spans="1:4" s="18" customFormat="1" ht="12.75" customHeight="1" x14ac:dyDescent="0.2">
      <c r="A27" s="4" t="s">
        <v>76</v>
      </c>
      <c r="B27" s="1">
        <v>6</v>
      </c>
      <c r="C27" s="119">
        <v>438028</v>
      </c>
      <c r="D27" s="122">
        <v>1864152</v>
      </c>
    </row>
    <row r="28" spans="1:4" s="18" customFormat="1" ht="12.75" customHeight="1" x14ac:dyDescent="0.2">
      <c r="A28" s="4" t="s">
        <v>77</v>
      </c>
      <c r="B28" s="1">
        <v>8</v>
      </c>
      <c r="C28" s="119">
        <v>265411</v>
      </c>
      <c r="D28" s="122">
        <v>265411</v>
      </c>
    </row>
    <row r="29" spans="1:4" s="18" customFormat="1" ht="12.75" customHeight="1" x14ac:dyDescent="0.2">
      <c r="A29" s="4" t="s">
        <v>78</v>
      </c>
      <c r="B29" s="1">
        <v>7</v>
      </c>
      <c r="C29" s="119">
        <v>1103934</v>
      </c>
      <c r="D29" s="122"/>
    </row>
    <row r="30" spans="1:4" s="18" customFormat="1" ht="12.75" customHeight="1" x14ac:dyDescent="0.2">
      <c r="A30" s="4" t="s">
        <v>79</v>
      </c>
      <c r="B30" s="1">
        <v>4</v>
      </c>
      <c r="C30" s="119">
        <v>80684</v>
      </c>
      <c r="D30" s="122">
        <v>82189</v>
      </c>
    </row>
    <row r="31" spans="1:4" s="18" customFormat="1" ht="12.75" customHeight="1" x14ac:dyDescent="0.2">
      <c r="A31" s="4" t="s">
        <v>80</v>
      </c>
      <c r="B31" s="1"/>
      <c r="C31" s="119">
        <v>928</v>
      </c>
      <c r="D31" s="122">
        <v>926</v>
      </c>
    </row>
    <row r="32" spans="1:4" s="18" customFormat="1" ht="10.9" customHeight="1" x14ac:dyDescent="0.2">
      <c r="A32" s="112"/>
      <c r="B32" s="5"/>
      <c r="C32" s="119"/>
      <c r="D32" s="122"/>
    </row>
    <row r="33" spans="1:4" s="18" customFormat="1" ht="12.75" customHeight="1" x14ac:dyDescent="0.2">
      <c r="A33" s="113" t="s">
        <v>81</v>
      </c>
      <c r="B33" s="5"/>
      <c r="C33" s="120">
        <f>C17+C25</f>
        <v>14555527</v>
      </c>
      <c r="D33" s="121">
        <f>D25+D17</f>
        <v>13779919</v>
      </c>
    </row>
    <row r="34" spans="1:4" s="18" customFormat="1" ht="12.75" customHeight="1" x14ac:dyDescent="0.2">
      <c r="A34" s="113"/>
      <c r="B34" s="5"/>
      <c r="C34" s="120"/>
      <c r="D34" s="121"/>
    </row>
    <row r="35" spans="1:4" s="18" customFormat="1" ht="12.75" customHeight="1" x14ac:dyDescent="0.2">
      <c r="A35" s="7" t="s">
        <v>6</v>
      </c>
      <c r="B35" s="1"/>
      <c r="C35" s="120"/>
      <c r="D35" s="121"/>
    </row>
    <row r="36" spans="1:4" s="18" customFormat="1" ht="12.75" customHeight="1" x14ac:dyDescent="0.2">
      <c r="A36" s="7" t="s">
        <v>82</v>
      </c>
      <c r="B36" s="1"/>
      <c r="C36" s="8">
        <f>SUM(C37:C39)</f>
        <v>4898769</v>
      </c>
      <c r="D36" s="121">
        <f>SUM(D37:D39)</f>
        <v>4564166</v>
      </c>
    </row>
    <row r="37" spans="1:4" s="18" customFormat="1" ht="12.75" customHeight="1" x14ac:dyDescent="0.2">
      <c r="A37" s="4" t="s">
        <v>7</v>
      </c>
      <c r="B37" s="1">
        <v>16</v>
      </c>
      <c r="C37" s="119">
        <v>1452879</v>
      </c>
      <c r="D37" s="119">
        <v>1452879</v>
      </c>
    </row>
    <row r="38" spans="1:4" s="18" customFormat="1" ht="12.75" customHeight="1" x14ac:dyDescent="0.2">
      <c r="A38" s="4" t="s">
        <v>45</v>
      </c>
      <c r="B38" s="1">
        <v>16</v>
      </c>
      <c r="C38" s="119">
        <v>11605589</v>
      </c>
      <c r="D38" s="119">
        <v>11605589</v>
      </c>
    </row>
    <row r="39" spans="1:4" s="18" customFormat="1" ht="12.75" customHeight="1" x14ac:dyDescent="0.2">
      <c r="A39" s="4" t="s">
        <v>8</v>
      </c>
      <c r="B39" s="1">
        <v>17</v>
      </c>
      <c r="C39" s="119">
        <v>-8159699</v>
      </c>
      <c r="D39" s="122">
        <v>-8494302</v>
      </c>
    </row>
    <row r="40" spans="1:4" s="18" customFormat="1" ht="12.75" customHeight="1" x14ac:dyDescent="0.2">
      <c r="A40" s="7"/>
      <c r="B40" s="1"/>
      <c r="C40" s="120"/>
      <c r="D40" s="121"/>
    </row>
    <row r="41" spans="1:4" s="18" customFormat="1" ht="12.75" customHeight="1" x14ac:dyDescent="0.2">
      <c r="A41" s="7" t="s">
        <v>83</v>
      </c>
      <c r="B41" s="1"/>
      <c r="C41" s="8">
        <f>SUM(C42:C45)</f>
        <v>4593126</v>
      </c>
      <c r="D41" s="121">
        <f>SUM(D42:D45)</f>
        <v>4282780</v>
      </c>
    </row>
    <row r="42" spans="1:4" s="18" customFormat="1" ht="12.75" customHeight="1" x14ac:dyDescent="0.2">
      <c r="A42" s="4" t="s">
        <v>84</v>
      </c>
      <c r="B42" s="1">
        <v>15</v>
      </c>
      <c r="C42" s="119">
        <v>4533224</v>
      </c>
      <c r="D42" s="122">
        <v>4222878</v>
      </c>
    </row>
    <row r="43" spans="1:4" s="18" customFormat="1" ht="12.75" customHeight="1" x14ac:dyDescent="0.2">
      <c r="A43" s="4" t="s">
        <v>85</v>
      </c>
      <c r="B43" s="1">
        <v>14</v>
      </c>
      <c r="C43" s="119">
        <v>58876</v>
      </c>
      <c r="D43" s="122">
        <v>58876</v>
      </c>
    </row>
    <row r="44" spans="1:4" s="18" customFormat="1" ht="12.75" customHeight="1" x14ac:dyDescent="0.2">
      <c r="A44" s="4" t="s">
        <v>9</v>
      </c>
      <c r="B44" s="1"/>
      <c r="C44" s="119">
        <v>1026</v>
      </c>
      <c r="D44" s="122">
        <v>1026</v>
      </c>
    </row>
    <row r="45" spans="1:4" s="18" customFormat="1" ht="12.75" customHeight="1" x14ac:dyDescent="0.2">
      <c r="A45" s="4" t="s">
        <v>86</v>
      </c>
      <c r="B45" s="1"/>
      <c r="C45" s="119"/>
      <c r="D45" s="122"/>
    </row>
    <row r="46" spans="1:4" s="18" customFormat="1" ht="12.75" customHeight="1" x14ac:dyDescent="0.2">
      <c r="A46" s="4"/>
      <c r="B46" s="1"/>
      <c r="C46" s="119"/>
      <c r="D46" s="122"/>
    </row>
    <row r="47" spans="1:4" s="18" customFormat="1" ht="12.75" customHeight="1" x14ac:dyDescent="0.2">
      <c r="A47" s="7" t="s">
        <v>87</v>
      </c>
      <c r="B47" s="1"/>
      <c r="C47" s="8">
        <f>SUM(C48:C52)</f>
        <v>5063632</v>
      </c>
      <c r="D47" s="121">
        <f>SUM(D48:D52)</f>
        <v>4932973</v>
      </c>
    </row>
    <row r="48" spans="1:4" s="18" customFormat="1" ht="12.75" customHeight="1" x14ac:dyDescent="0.2">
      <c r="A48" s="4" t="s">
        <v>84</v>
      </c>
      <c r="B48" s="1">
        <v>11</v>
      </c>
      <c r="C48" s="119">
        <v>2456078</v>
      </c>
      <c r="D48" s="122">
        <v>2434508</v>
      </c>
    </row>
    <row r="49" spans="1:5" s="18" customFormat="1" ht="12.75" customHeight="1" x14ac:dyDescent="0.2">
      <c r="A49" s="114" t="s">
        <v>85</v>
      </c>
      <c r="B49" s="6">
        <v>14</v>
      </c>
      <c r="C49" s="119">
        <v>218669</v>
      </c>
      <c r="D49" s="122">
        <v>218669</v>
      </c>
    </row>
    <row r="50" spans="1:5" s="18" customFormat="1" ht="12.75" customHeight="1" x14ac:dyDescent="0.2">
      <c r="A50" s="4" t="s">
        <v>86</v>
      </c>
      <c r="B50" s="1"/>
      <c r="C50" s="119">
        <v>469</v>
      </c>
      <c r="D50" s="122">
        <v>5411</v>
      </c>
    </row>
    <row r="51" spans="1:5" s="18" customFormat="1" ht="13.9" customHeight="1" x14ac:dyDescent="0.2">
      <c r="A51" s="4" t="s">
        <v>88</v>
      </c>
      <c r="B51" s="1">
        <v>12</v>
      </c>
      <c r="C51" s="119">
        <v>109645</v>
      </c>
      <c r="D51" s="122">
        <v>438596</v>
      </c>
    </row>
    <row r="52" spans="1:5" s="18" customFormat="1" ht="12.75" customHeight="1" x14ac:dyDescent="0.2">
      <c r="A52" s="4" t="s">
        <v>9</v>
      </c>
      <c r="B52" s="1">
        <v>13</v>
      </c>
      <c r="C52" s="119">
        <v>2278771</v>
      </c>
      <c r="D52" s="122">
        <v>1835789</v>
      </c>
    </row>
    <row r="53" spans="1:5" s="18" customFormat="1" ht="12.75" customHeight="1" x14ac:dyDescent="0.2">
      <c r="A53" s="7" t="s">
        <v>89</v>
      </c>
      <c r="B53" s="1"/>
      <c r="C53" s="8">
        <f>C41+C47</f>
        <v>9656758</v>
      </c>
      <c r="D53" s="8">
        <f>D41+D47</f>
        <v>9215753</v>
      </c>
    </row>
    <row r="54" spans="1:5" s="18" customFormat="1" ht="12.75" customHeight="1" x14ac:dyDescent="0.2">
      <c r="A54" s="7" t="s">
        <v>10</v>
      </c>
      <c r="B54" s="1"/>
      <c r="C54" s="8">
        <f>C36+C53</f>
        <v>14555527</v>
      </c>
      <c r="D54" s="8">
        <f>D36+D53</f>
        <v>13779919</v>
      </c>
    </row>
    <row r="55" spans="1:5" s="116" customFormat="1" ht="12.75" customHeight="1" x14ac:dyDescent="0.25">
      <c r="A55" s="7" t="s">
        <v>11</v>
      </c>
      <c r="B55" s="1">
        <v>24</v>
      </c>
      <c r="C55" s="8">
        <v>3264</v>
      </c>
      <c r="D55" s="8">
        <v>3034</v>
      </c>
      <c r="E55" s="115"/>
    </row>
    <row r="56" spans="1:5" s="18" customFormat="1" ht="8.25" customHeight="1" x14ac:dyDescent="0.2">
      <c r="B56" s="117"/>
    </row>
    <row r="57" spans="1:5" s="18" customFormat="1" ht="12" customHeight="1" x14ac:dyDescent="0.2">
      <c r="B57" s="117"/>
    </row>
    <row r="58" spans="1:5" s="18" customFormat="1" ht="25.5" customHeight="1" x14ac:dyDescent="0.2"/>
    <row r="59" spans="1:5" s="18" customFormat="1" ht="12.75" customHeight="1" x14ac:dyDescent="0.2">
      <c r="A59" s="56" t="s">
        <v>67</v>
      </c>
      <c r="B59" s="56"/>
      <c r="C59" s="57"/>
    </row>
    <row r="60" spans="1:5" s="18" customFormat="1" ht="18.75" customHeight="1" x14ac:dyDescent="0.2">
      <c r="A60" s="58" t="s">
        <v>37</v>
      </c>
      <c r="B60" s="58"/>
      <c r="C60" s="59" t="s">
        <v>38</v>
      </c>
    </row>
    <row r="61" spans="1:5" s="18" customFormat="1" ht="19.5" customHeight="1" x14ac:dyDescent="0.2">
      <c r="A61" s="56" t="s">
        <v>39</v>
      </c>
      <c r="B61" s="56"/>
      <c r="C61" s="57"/>
    </row>
    <row r="62" spans="1:5" s="18" customFormat="1" ht="9.75" customHeight="1" x14ac:dyDescent="0.2">
      <c r="A62" s="60" t="s">
        <v>40</v>
      </c>
      <c r="B62" s="60"/>
      <c r="C62" s="59" t="s">
        <v>38</v>
      </c>
    </row>
    <row r="63" spans="1:5" x14ac:dyDescent="0.2">
      <c r="A63" s="97"/>
      <c r="B63" s="97"/>
    </row>
    <row r="66" spans="1:4" s="85" customFormat="1" x14ac:dyDescent="0.2">
      <c r="A66" s="96"/>
      <c r="B66" s="96"/>
      <c r="C66" s="118"/>
      <c r="D66" s="118"/>
    </row>
  </sheetData>
  <mergeCells count="4">
    <mergeCell ref="C3:D3"/>
    <mergeCell ref="C4:D4"/>
    <mergeCell ref="C6:D6"/>
    <mergeCell ref="C9:D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2" zoomScale="150" zoomScaleNormal="150" workbookViewId="0">
      <selection activeCell="A42" sqref="A42"/>
    </sheetView>
  </sheetViews>
  <sheetFormatPr defaultColWidth="9.140625" defaultRowHeight="14.25" x14ac:dyDescent="0.2"/>
  <cols>
    <col min="1" max="1" width="54.140625" style="12" customWidth="1"/>
    <col min="2" max="2" width="9" style="12" customWidth="1"/>
    <col min="3" max="3" width="17.85546875" style="63" customWidth="1"/>
    <col min="4" max="4" width="17.5703125" style="12" customWidth="1"/>
    <col min="5" max="16384" width="9.140625" style="11"/>
  </cols>
  <sheetData>
    <row r="1" spans="1:6" x14ac:dyDescent="0.2">
      <c r="A1" s="9"/>
      <c r="B1" s="9"/>
      <c r="C1" s="10"/>
      <c r="D1" s="10"/>
    </row>
    <row r="2" spans="1:6" x14ac:dyDescent="0.2">
      <c r="C2" s="10"/>
      <c r="D2" s="10"/>
    </row>
    <row r="3" spans="1:6" ht="15" customHeight="1" x14ac:dyDescent="0.25">
      <c r="A3" s="13"/>
      <c r="B3" s="13"/>
      <c r="C3" s="14"/>
      <c r="D3" s="15"/>
      <c r="E3" s="14"/>
    </row>
    <row r="4" spans="1:6" ht="13.9" customHeight="1" x14ac:dyDescent="0.2">
      <c r="A4" s="16" t="s">
        <v>12</v>
      </c>
      <c r="B4" s="16"/>
      <c r="C4" s="162" t="s">
        <v>13</v>
      </c>
      <c r="D4" s="162"/>
      <c r="E4" s="162"/>
    </row>
    <row r="5" spans="1:6" ht="5.45" customHeight="1" x14ac:dyDescent="0.25">
      <c r="A5" s="9"/>
      <c r="B5" s="9"/>
      <c r="C5" s="17"/>
      <c r="D5" s="17"/>
      <c r="E5" s="17"/>
    </row>
    <row r="6" spans="1:6" ht="12" customHeight="1" x14ac:dyDescent="0.2">
      <c r="A6" s="16" t="s">
        <v>14</v>
      </c>
      <c r="B6" s="16"/>
      <c r="C6" s="159" t="s">
        <v>15</v>
      </c>
      <c r="D6" s="159"/>
      <c r="E6" s="159"/>
    </row>
    <row r="7" spans="1:6" ht="7.5" customHeight="1" x14ac:dyDescent="0.2">
      <c r="A7" s="9"/>
      <c r="B7" s="9"/>
      <c r="C7" s="18"/>
      <c r="D7" s="18"/>
      <c r="E7" s="18"/>
    </row>
    <row r="8" spans="1:6" ht="7.9" customHeight="1" x14ac:dyDescent="0.2">
      <c r="A8" s="16" t="s">
        <v>16</v>
      </c>
      <c r="B8" s="16"/>
      <c r="C8" s="163">
        <v>246</v>
      </c>
      <c r="D8" s="163"/>
      <c r="E8" s="163"/>
    </row>
    <row r="9" spans="1:6" ht="47.25" customHeight="1" x14ac:dyDescent="0.2">
      <c r="A9" s="19" t="s">
        <v>17</v>
      </c>
      <c r="B9" s="19"/>
      <c r="C9" s="160" t="s">
        <v>18</v>
      </c>
      <c r="D9" s="164"/>
      <c r="E9" s="164"/>
    </row>
    <row r="10" spans="1:6" x14ac:dyDescent="0.2">
      <c r="A10" s="18"/>
      <c r="B10" s="18"/>
      <c r="C10" s="20"/>
      <c r="D10" s="20"/>
    </row>
    <row r="11" spans="1:6" x14ac:dyDescent="0.2">
      <c r="A11" s="21"/>
      <c r="B11" s="21"/>
      <c r="C11" s="22"/>
      <c r="D11" s="21"/>
    </row>
    <row r="12" spans="1:6" ht="15.75" x14ac:dyDescent="0.2">
      <c r="A12" s="165" t="s">
        <v>19</v>
      </c>
      <c r="B12" s="165"/>
      <c r="C12" s="165"/>
      <c r="D12" s="165"/>
    </row>
    <row r="13" spans="1:6" x14ac:dyDescent="0.2">
      <c r="A13" s="161" t="s">
        <v>20</v>
      </c>
      <c r="B13" s="161"/>
      <c r="C13" s="161"/>
      <c r="D13" s="161"/>
    </row>
    <row r="14" spans="1:6" x14ac:dyDescent="0.2">
      <c r="A14" s="9"/>
      <c r="B14" s="9"/>
      <c r="C14" s="23"/>
      <c r="D14" s="24" t="s">
        <v>21</v>
      </c>
    </row>
    <row r="15" spans="1:6" ht="24" x14ac:dyDescent="0.2">
      <c r="A15" s="25" t="s">
        <v>22</v>
      </c>
      <c r="B15" s="25" t="s">
        <v>0</v>
      </c>
      <c r="C15" s="26" t="s">
        <v>23</v>
      </c>
      <c r="D15" s="27" t="s">
        <v>24</v>
      </c>
    </row>
    <row r="16" spans="1:6" x14ac:dyDescent="0.2">
      <c r="A16" s="28" t="s">
        <v>25</v>
      </c>
      <c r="B16" s="29">
        <v>18</v>
      </c>
      <c r="C16" s="30">
        <f>'[13] РЛ_ОПиУ'!D32</f>
        <v>3531468216.7800002</v>
      </c>
      <c r="D16" s="30">
        <v>912294000</v>
      </c>
      <c r="F16" s="31"/>
    </row>
    <row r="17" spans="1:6" x14ac:dyDescent="0.2">
      <c r="A17" s="32" t="s">
        <v>26</v>
      </c>
      <c r="B17" s="33">
        <v>19</v>
      </c>
      <c r="C17" s="30">
        <f>'[13] РЛ_ОПиУ'!D33</f>
        <v>2713588471.3499999</v>
      </c>
      <c r="D17" s="30">
        <v>948053000</v>
      </c>
      <c r="F17" s="31"/>
    </row>
    <row r="18" spans="1:6" ht="14.45" customHeight="1" x14ac:dyDescent="0.2">
      <c r="A18" s="34" t="s">
        <v>183</v>
      </c>
      <c r="B18" s="35"/>
      <c r="C18" s="36">
        <f>'[13] РЛ_ОПиУ'!D34</f>
        <v>817879745.43000031</v>
      </c>
      <c r="D18" s="36">
        <v>-35759000</v>
      </c>
      <c r="F18" s="37"/>
    </row>
    <row r="19" spans="1:6" ht="12.75" customHeight="1" x14ac:dyDescent="0.2">
      <c r="A19" s="38" t="s">
        <v>27</v>
      </c>
      <c r="B19" s="35">
        <v>21</v>
      </c>
      <c r="C19" s="39">
        <f>'[13] РЛ_ОПиУ'!D35</f>
        <v>123474978.89</v>
      </c>
      <c r="D19" s="30">
        <v>156063000</v>
      </c>
      <c r="F19" s="37"/>
    </row>
    <row r="20" spans="1:6" ht="12.75" customHeight="1" x14ac:dyDescent="0.2">
      <c r="A20" s="38" t="s">
        <v>28</v>
      </c>
      <c r="B20" s="35">
        <v>20</v>
      </c>
      <c r="C20" s="39">
        <f>'[13] РЛ_ОПиУ'!D36</f>
        <v>72616049.030000001</v>
      </c>
      <c r="D20" s="30">
        <v>31859000</v>
      </c>
      <c r="F20" s="37"/>
    </row>
    <row r="21" spans="1:6" ht="12.75" customHeight="1" x14ac:dyDescent="0.2">
      <c r="A21" s="38" t="s">
        <v>29</v>
      </c>
      <c r="B21" s="35"/>
      <c r="C21" s="40">
        <f>'[13] РЛ_ОПиУ'!D37</f>
        <v>23731611.41</v>
      </c>
      <c r="D21" s="40">
        <v>22866000</v>
      </c>
      <c r="F21" s="37"/>
    </row>
    <row r="22" spans="1:6" x14ac:dyDescent="0.2">
      <c r="A22" s="32" t="s">
        <v>30</v>
      </c>
      <c r="B22" s="33"/>
      <c r="C22" s="39">
        <f>'[13] РЛ_ОПиУ'!D38</f>
        <v>48651560.939999998</v>
      </c>
      <c r="D22" s="30">
        <v>3126000</v>
      </c>
    </row>
    <row r="23" spans="1:6" x14ac:dyDescent="0.2">
      <c r="A23" s="34" t="s">
        <v>179</v>
      </c>
      <c r="B23" s="41"/>
      <c r="C23" s="42">
        <f>'[13] РЛ_ОПиУ'!D39</f>
        <v>596868767.98000026</v>
      </c>
      <c r="D23" s="43">
        <v>-203941000</v>
      </c>
    </row>
    <row r="24" spans="1:6" x14ac:dyDescent="0.2">
      <c r="A24" s="28" t="s">
        <v>31</v>
      </c>
      <c r="B24" s="44"/>
      <c r="C24" s="45"/>
      <c r="D24" s="46"/>
    </row>
    <row r="25" spans="1:6" x14ac:dyDescent="0.2">
      <c r="A25" s="28" t="s">
        <v>32</v>
      </c>
      <c r="B25" s="44">
        <v>22</v>
      </c>
      <c r="C25" s="45">
        <f>'[13] РЛ_ОПиУ'!D41</f>
        <v>86515206.939999998</v>
      </c>
      <c r="D25" s="46">
        <v>212535000</v>
      </c>
    </row>
    <row r="26" spans="1:6" x14ac:dyDescent="0.2">
      <c r="A26" s="47" t="s">
        <v>33</v>
      </c>
      <c r="B26" s="48"/>
      <c r="C26" s="49">
        <f>'[13] РЛ_ОПиУ'!D42</f>
        <v>175750580.27000001</v>
      </c>
      <c r="D26" s="50">
        <v>31971000</v>
      </c>
    </row>
    <row r="27" spans="1:6" x14ac:dyDescent="0.2">
      <c r="A27" s="34" t="s">
        <v>180</v>
      </c>
      <c r="B27" s="35"/>
      <c r="C27" s="51">
        <f>'[13] РЛ_ОПиУ'!D43</f>
        <v>334602980.77000022</v>
      </c>
      <c r="D27" s="51">
        <v>-448447000</v>
      </c>
    </row>
    <row r="28" spans="1:6" x14ac:dyDescent="0.2">
      <c r="A28" s="38" t="s">
        <v>34</v>
      </c>
      <c r="B28" s="35"/>
      <c r="C28" s="39" t="s">
        <v>35</v>
      </c>
      <c r="D28" s="39" t="s">
        <v>35</v>
      </c>
    </row>
    <row r="29" spans="1:6" x14ac:dyDescent="0.2">
      <c r="A29" s="34" t="s">
        <v>181</v>
      </c>
      <c r="B29" s="35"/>
      <c r="C29" s="51">
        <f>'[13] РЛ_ОПиУ'!D45</f>
        <v>334602980.77000022</v>
      </c>
      <c r="D29" s="51">
        <v>-448447000</v>
      </c>
    </row>
    <row r="30" spans="1:6" x14ac:dyDescent="0.2">
      <c r="A30" s="38" t="s">
        <v>36</v>
      </c>
      <c r="B30" s="35"/>
      <c r="C30" s="39" t="s">
        <v>35</v>
      </c>
      <c r="D30" s="39" t="s">
        <v>35</v>
      </c>
    </row>
    <row r="31" spans="1:6" ht="16.899999999999999" customHeight="1" x14ac:dyDescent="0.2">
      <c r="A31" s="34" t="s">
        <v>182</v>
      </c>
      <c r="B31" s="35"/>
      <c r="C31" s="51">
        <f>'[13] РЛ_ОПиУ'!D47</f>
        <v>334602980.77000022</v>
      </c>
      <c r="D31" s="51">
        <v>-448447000</v>
      </c>
    </row>
    <row r="32" spans="1:6" x14ac:dyDescent="0.2">
      <c r="A32" s="52" t="s">
        <v>178</v>
      </c>
      <c r="B32" s="25">
        <v>23</v>
      </c>
      <c r="C32" s="39">
        <f>'[13] РЛ_ОПиУ'!D48</f>
        <v>230303.40501170448</v>
      </c>
      <c r="D32" s="39">
        <f>-748*1000</f>
        <v>-748000</v>
      </c>
    </row>
    <row r="33" spans="1:4" x14ac:dyDescent="0.2">
      <c r="A33" s="53"/>
      <c r="B33" s="53"/>
      <c r="C33" s="54"/>
      <c r="D33" s="55"/>
    </row>
    <row r="34" spans="1:4" x14ac:dyDescent="0.2">
      <c r="A34" s="53"/>
      <c r="B34" s="53"/>
      <c r="C34" s="54"/>
      <c r="D34" s="55"/>
    </row>
    <row r="35" spans="1:4" x14ac:dyDescent="0.2">
      <c r="A35" s="9"/>
      <c r="B35" s="9"/>
      <c r="C35" s="23"/>
      <c r="D35" s="9"/>
    </row>
    <row r="36" spans="1:4" x14ac:dyDescent="0.2">
      <c r="A36" s="56" t="s">
        <v>185</v>
      </c>
      <c r="B36" s="56"/>
      <c r="C36" s="57"/>
      <c r="D36" s="23"/>
    </row>
    <row r="37" spans="1:4" x14ac:dyDescent="0.2">
      <c r="A37" s="58" t="s">
        <v>37</v>
      </c>
      <c r="B37" s="58"/>
      <c r="C37" s="59" t="s">
        <v>38</v>
      </c>
      <c r="D37" s="23"/>
    </row>
    <row r="38" spans="1:4" x14ac:dyDescent="0.2">
      <c r="A38" s="56" t="s">
        <v>39</v>
      </c>
      <c r="B38" s="56"/>
      <c r="C38" s="57"/>
      <c r="D38" s="23"/>
    </row>
    <row r="39" spans="1:4" x14ac:dyDescent="0.2">
      <c r="A39" s="60" t="s">
        <v>40</v>
      </c>
      <c r="B39" s="60"/>
      <c r="C39" s="59" t="s">
        <v>38</v>
      </c>
      <c r="D39" s="23"/>
    </row>
    <row r="40" spans="1:4" x14ac:dyDescent="0.2">
      <c r="A40" s="9"/>
      <c r="B40" s="9"/>
      <c r="C40" s="61"/>
      <c r="D40" s="23"/>
    </row>
    <row r="41" spans="1:4" x14ac:dyDescent="0.2">
      <c r="C41" s="62"/>
      <c r="D41" s="63"/>
    </row>
  </sheetData>
  <mergeCells count="6">
    <mergeCell ref="A13:D13"/>
    <mergeCell ref="C4:E4"/>
    <mergeCell ref="C6:E6"/>
    <mergeCell ref="C8:E8"/>
    <mergeCell ref="C9:E9"/>
    <mergeCell ref="A12:D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7"/>
  <sheetViews>
    <sheetView workbookViewId="0">
      <selection activeCell="D70" sqref="D70"/>
    </sheetView>
  </sheetViews>
  <sheetFormatPr defaultColWidth="9.140625" defaultRowHeight="12" customHeight="1" x14ac:dyDescent="0.2"/>
  <cols>
    <col min="1" max="1" width="6.7109375" style="11" customWidth="1"/>
    <col min="2" max="2" width="65.42578125" style="12" customWidth="1"/>
    <col min="3" max="3" width="17" style="62" customWidth="1"/>
    <col min="4" max="4" width="14.7109375" style="63" customWidth="1"/>
    <col min="5" max="5" width="15.42578125" style="11" customWidth="1"/>
    <col min="6" max="16384" width="9.140625" style="11"/>
  </cols>
  <sheetData>
    <row r="1" spans="2:5" ht="12" customHeight="1" x14ac:dyDescent="0.2">
      <c r="B1" s="9"/>
      <c r="C1" s="166"/>
      <c r="D1" s="166"/>
    </row>
    <row r="2" spans="2:5" ht="12" customHeight="1" x14ac:dyDescent="0.2">
      <c r="C2" s="166"/>
      <c r="D2" s="166"/>
    </row>
    <row r="3" spans="2:5" ht="12" customHeight="1" x14ac:dyDescent="0.2">
      <c r="B3" s="9"/>
    </row>
    <row r="4" spans="2:5" ht="12" customHeight="1" x14ac:dyDescent="0.2">
      <c r="B4" s="16" t="s">
        <v>12</v>
      </c>
      <c r="C4" s="158" t="s">
        <v>13</v>
      </c>
      <c r="D4" s="158"/>
      <c r="E4" s="158"/>
    </row>
    <row r="5" spans="2:5" ht="4.9000000000000004" customHeight="1" x14ac:dyDescent="0.2">
      <c r="B5" s="9"/>
      <c r="C5" s="84"/>
      <c r="D5" s="85"/>
      <c r="E5" s="85"/>
    </row>
    <row r="6" spans="2:5" ht="12" customHeight="1" x14ac:dyDescent="0.2">
      <c r="B6" s="16" t="s">
        <v>14</v>
      </c>
      <c r="C6" s="167" t="s">
        <v>15</v>
      </c>
      <c r="D6" s="167"/>
      <c r="E6" s="167"/>
    </row>
    <row r="7" spans="2:5" ht="16.899999999999999" customHeight="1" x14ac:dyDescent="0.2">
      <c r="B7" s="16" t="s">
        <v>16</v>
      </c>
      <c r="C7" s="167">
        <v>246</v>
      </c>
      <c r="D7" s="167"/>
      <c r="E7" s="167"/>
    </row>
    <row r="8" spans="2:5" ht="6" customHeight="1" x14ac:dyDescent="0.2">
      <c r="B8" s="168" t="s">
        <v>62</v>
      </c>
      <c r="C8" s="86"/>
      <c r="D8" s="87"/>
      <c r="E8" s="87"/>
    </row>
    <row r="9" spans="2:5" ht="37.15" customHeight="1" x14ac:dyDescent="0.2">
      <c r="B9" s="168"/>
      <c r="C9" s="169" t="s">
        <v>63</v>
      </c>
      <c r="D9" s="169"/>
      <c r="E9" s="169"/>
    </row>
    <row r="10" spans="2:5" ht="17.45" customHeight="1" x14ac:dyDescent="0.2">
      <c r="B10" s="21"/>
      <c r="C10" s="88"/>
      <c r="D10" s="88"/>
      <c r="E10" s="88"/>
    </row>
    <row r="11" spans="2:5" ht="18.75" customHeight="1" x14ac:dyDescent="0.2">
      <c r="B11" s="171" t="s">
        <v>64</v>
      </c>
      <c r="C11" s="171"/>
      <c r="D11" s="171"/>
    </row>
    <row r="12" spans="2:5" ht="12" customHeight="1" x14ac:dyDescent="0.2">
      <c r="B12" s="172" t="s">
        <v>20</v>
      </c>
      <c r="C12" s="172"/>
      <c r="D12" s="172"/>
      <c r="E12" s="172"/>
    </row>
    <row r="13" spans="2:5" ht="12" customHeight="1" x14ac:dyDescent="0.2">
      <c r="B13" s="89"/>
      <c r="C13" s="90"/>
      <c r="D13" s="91" t="s">
        <v>21</v>
      </c>
    </row>
    <row r="14" spans="2:5" ht="28.5" customHeight="1" x14ac:dyDescent="0.2">
      <c r="B14" s="92" t="s">
        <v>22</v>
      </c>
      <c r="C14" s="156"/>
      <c r="D14" s="93" t="s">
        <v>23</v>
      </c>
      <c r="E14" s="94" t="s">
        <v>24</v>
      </c>
    </row>
    <row r="15" spans="2:5" ht="12" customHeight="1" x14ac:dyDescent="0.2">
      <c r="B15" s="173" t="s">
        <v>90</v>
      </c>
      <c r="C15" s="173"/>
      <c r="D15" s="173"/>
      <c r="E15" s="173"/>
    </row>
    <row r="16" spans="2:5" ht="12" customHeight="1" x14ac:dyDescent="0.2">
      <c r="B16" s="124" t="s">
        <v>91</v>
      </c>
      <c r="C16" s="125" t="s">
        <v>92</v>
      </c>
      <c r="D16" s="126">
        <v>2326620732.75</v>
      </c>
      <c r="E16" s="127">
        <v>586733073.85000002</v>
      </c>
    </row>
    <row r="17" spans="2:5" ht="12" customHeight="1" x14ac:dyDescent="0.2">
      <c r="B17" s="128" t="s">
        <v>93</v>
      </c>
      <c r="C17" s="129"/>
      <c r="D17" s="130" t="s">
        <v>35</v>
      </c>
      <c r="E17" s="130" t="s">
        <v>35</v>
      </c>
    </row>
    <row r="18" spans="2:5" ht="12" customHeight="1" x14ac:dyDescent="0.2">
      <c r="B18" s="131" t="s">
        <v>94</v>
      </c>
      <c r="C18" s="129" t="s">
        <v>95</v>
      </c>
      <c r="D18" s="130">
        <v>2211768810.5100002</v>
      </c>
      <c r="E18" s="39">
        <v>238290113.75</v>
      </c>
    </row>
    <row r="19" spans="2:5" ht="12" customHeight="1" x14ac:dyDescent="0.2">
      <c r="B19" s="131" t="s">
        <v>96</v>
      </c>
      <c r="C19" s="129" t="s">
        <v>97</v>
      </c>
      <c r="D19" s="130"/>
      <c r="E19" s="39"/>
    </row>
    <row r="20" spans="2:5" ht="12" customHeight="1" x14ac:dyDescent="0.2">
      <c r="B20" s="131" t="s">
        <v>98</v>
      </c>
      <c r="C20" s="129" t="s">
        <v>99</v>
      </c>
      <c r="D20" s="130">
        <v>114851922.23999999</v>
      </c>
      <c r="E20" s="39">
        <v>348442960.10000002</v>
      </c>
    </row>
    <row r="21" spans="2:5" ht="12" customHeight="1" x14ac:dyDescent="0.2">
      <c r="B21" s="131" t="s">
        <v>100</v>
      </c>
      <c r="C21" s="129" t="s">
        <v>101</v>
      </c>
      <c r="D21" s="130"/>
      <c r="E21" s="39"/>
    </row>
    <row r="22" spans="2:5" ht="12" customHeight="1" x14ac:dyDescent="0.2">
      <c r="B22" s="131" t="s">
        <v>102</v>
      </c>
      <c r="C22" s="129" t="s">
        <v>103</v>
      </c>
      <c r="D22" s="130"/>
      <c r="E22" s="39"/>
    </row>
    <row r="23" spans="2:5" ht="12" customHeight="1" x14ac:dyDescent="0.2">
      <c r="B23" s="132" t="s">
        <v>104</v>
      </c>
      <c r="C23" s="133" t="s">
        <v>105</v>
      </c>
      <c r="D23" s="134">
        <v>2016188102.6800001</v>
      </c>
      <c r="E23" s="72">
        <v>1125526216.26</v>
      </c>
    </row>
    <row r="24" spans="2:5" ht="12" customHeight="1" x14ac:dyDescent="0.2">
      <c r="B24" s="128" t="s">
        <v>93</v>
      </c>
      <c r="C24" s="129"/>
      <c r="D24" s="130" t="s">
        <v>35</v>
      </c>
      <c r="E24" s="130" t="s">
        <v>35</v>
      </c>
    </row>
    <row r="25" spans="2:5" ht="14.45" customHeight="1" x14ac:dyDescent="0.2">
      <c r="B25" s="131" t="s">
        <v>106</v>
      </c>
      <c r="C25" s="129" t="s">
        <v>107</v>
      </c>
      <c r="D25" s="130">
        <v>1181232555.27</v>
      </c>
      <c r="E25" s="39">
        <v>499085257.13000005</v>
      </c>
    </row>
    <row r="26" spans="2:5" ht="16.149999999999999" customHeight="1" x14ac:dyDescent="0.2">
      <c r="B26" s="131" t="s">
        <v>108</v>
      </c>
      <c r="C26" s="135" t="s">
        <v>109</v>
      </c>
      <c r="D26" s="137">
        <v>153557606.81</v>
      </c>
      <c r="E26" s="136">
        <v>429572771.62</v>
      </c>
    </row>
    <row r="27" spans="2:5" ht="13.15" customHeight="1" x14ac:dyDescent="0.2">
      <c r="B27" s="131" t="s">
        <v>110</v>
      </c>
      <c r="C27" s="135" t="s">
        <v>111</v>
      </c>
      <c r="D27" s="137">
        <v>211617930.88</v>
      </c>
      <c r="E27" s="136">
        <v>128443270.75</v>
      </c>
    </row>
    <row r="28" spans="2:5" ht="13.15" customHeight="1" x14ac:dyDescent="0.2">
      <c r="B28" s="131" t="s">
        <v>112</v>
      </c>
      <c r="C28" s="135" t="s">
        <v>113</v>
      </c>
      <c r="D28" s="137"/>
      <c r="E28" s="136"/>
    </row>
    <row r="29" spans="2:5" ht="13.15" customHeight="1" x14ac:dyDescent="0.2">
      <c r="B29" s="131" t="s">
        <v>114</v>
      </c>
      <c r="C29" s="135" t="s">
        <v>115</v>
      </c>
      <c r="D29" s="137"/>
      <c r="E29" s="136"/>
    </row>
    <row r="30" spans="2:5" ht="13.15" customHeight="1" x14ac:dyDescent="0.2">
      <c r="B30" s="131" t="s">
        <v>116</v>
      </c>
      <c r="C30" s="135" t="s">
        <v>117</v>
      </c>
      <c r="D30" s="137">
        <v>440935660.50999999</v>
      </c>
      <c r="E30" s="136">
        <v>58939232.519999996</v>
      </c>
    </row>
    <row r="31" spans="2:5" ht="15.6" customHeight="1" x14ac:dyDescent="0.2">
      <c r="B31" s="131" t="s">
        <v>118</v>
      </c>
      <c r="C31" s="135" t="s">
        <v>119</v>
      </c>
      <c r="D31" s="137">
        <v>28843349.210000001</v>
      </c>
      <c r="E31" s="136">
        <v>9485684.2400000002</v>
      </c>
    </row>
    <row r="32" spans="2:5" ht="12" customHeight="1" x14ac:dyDescent="0.2">
      <c r="B32" s="138" t="s">
        <v>120</v>
      </c>
      <c r="C32" s="125" t="s">
        <v>121</v>
      </c>
      <c r="D32" s="126">
        <v>310432630.06999999</v>
      </c>
      <c r="E32" s="126">
        <v>-538793142.40999997</v>
      </c>
    </row>
    <row r="33" spans="2:5" ht="12" customHeight="1" x14ac:dyDescent="0.2">
      <c r="B33" s="170" t="s">
        <v>122</v>
      </c>
      <c r="C33" s="170"/>
      <c r="D33" s="170"/>
      <c r="E33" s="170"/>
    </row>
    <row r="34" spans="2:5" ht="12" customHeight="1" x14ac:dyDescent="0.2">
      <c r="B34" s="124" t="s">
        <v>91</v>
      </c>
      <c r="C34" s="125" t="s">
        <v>123</v>
      </c>
      <c r="D34" s="126">
        <v>0</v>
      </c>
      <c r="E34" s="127">
        <v>0</v>
      </c>
    </row>
    <row r="35" spans="2:5" ht="12" customHeight="1" x14ac:dyDescent="0.2">
      <c r="B35" s="128" t="s">
        <v>93</v>
      </c>
      <c r="C35" s="135"/>
      <c r="D35" s="137" t="s">
        <v>35</v>
      </c>
      <c r="E35" s="136" t="s">
        <v>35</v>
      </c>
    </row>
    <row r="36" spans="2:5" ht="12" customHeight="1" x14ac:dyDescent="0.2">
      <c r="B36" s="131" t="s">
        <v>124</v>
      </c>
      <c r="C36" s="135" t="s">
        <v>125</v>
      </c>
      <c r="D36" s="137" t="s">
        <v>35</v>
      </c>
      <c r="E36" s="136" t="s">
        <v>35</v>
      </c>
    </row>
    <row r="37" spans="2:5" ht="12" customHeight="1" x14ac:dyDescent="0.2">
      <c r="B37" s="139" t="s">
        <v>126</v>
      </c>
      <c r="C37" s="135" t="s">
        <v>127</v>
      </c>
      <c r="D37" s="137" t="s">
        <v>35</v>
      </c>
      <c r="E37" s="136" t="s">
        <v>35</v>
      </c>
    </row>
    <row r="38" spans="2:5" ht="14.45" customHeight="1" x14ac:dyDescent="0.2">
      <c r="B38" s="139" t="s">
        <v>128</v>
      </c>
      <c r="C38" s="135" t="s">
        <v>129</v>
      </c>
      <c r="D38" s="137" t="s">
        <v>35</v>
      </c>
      <c r="E38" s="136" t="s">
        <v>35</v>
      </c>
    </row>
    <row r="39" spans="2:5" ht="12" customHeight="1" x14ac:dyDescent="0.2">
      <c r="B39" s="131" t="s">
        <v>130</v>
      </c>
      <c r="C39" s="135" t="s">
        <v>131</v>
      </c>
      <c r="D39" s="137"/>
      <c r="E39" s="136"/>
    </row>
    <row r="40" spans="2:5" ht="12" customHeight="1" x14ac:dyDescent="0.2">
      <c r="B40" s="140" t="s">
        <v>132</v>
      </c>
      <c r="C40" s="135" t="s">
        <v>133</v>
      </c>
      <c r="D40" s="137"/>
      <c r="E40" s="136"/>
    </row>
    <row r="41" spans="2:5" ht="12" customHeight="1" x14ac:dyDescent="0.2">
      <c r="B41" s="141" t="s">
        <v>134</v>
      </c>
      <c r="C41" s="142" t="s">
        <v>135</v>
      </c>
      <c r="D41" s="143" t="s">
        <v>35</v>
      </c>
      <c r="E41" s="136" t="s">
        <v>35</v>
      </c>
    </row>
    <row r="42" spans="2:5" ht="12" customHeight="1" x14ac:dyDescent="0.2">
      <c r="B42" s="131" t="s">
        <v>102</v>
      </c>
      <c r="C42" s="135" t="s">
        <v>136</v>
      </c>
      <c r="D42" s="137"/>
      <c r="E42" s="136"/>
    </row>
    <row r="43" spans="2:5" ht="12" customHeight="1" x14ac:dyDescent="0.2">
      <c r="B43" s="124" t="s">
        <v>104</v>
      </c>
      <c r="C43" s="125" t="s">
        <v>137</v>
      </c>
      <c r="D43" s="126">
        <v>318329588.88</v>
      </c>
      <c r="E43" s="127">
        <v>129346503.44</v>
      </c>
    </row>
    <row r="44" spans="2:5" ht="12" customHeight="1" x14ac:dyDescent="0.2">
      <c r="B44" s="144" t="s">
        <v>93</v>
      </c>
      <c r="C44" s="135"/>
      <c r="D44" s="137"/>
      <c r="E44" s="137"/>
    </row>
    <row r="45" spans="2:5" ht="12" customHeight="1" x14ac:dyDescent="0.2">
      <c r="B45" s="139" t="s">
        <v>138</v>
      </c>
      <c r="C45" s="135" t="s">
        <v>139</v>
      </c>
      <c r="D45" s="137">
        <v>301629650.65999997</v>
      </c>
      <c r="E45" s="136">
        <v>94441193.439999998</v>
      </c>
    </row>
    <row r="46" spans="2:5" ht="12" customHeight="1" x14ac:dyDescent="0.2">
      <c r="B46" s="131" t="s">
        <v>140</v>
      </c>
      <c r="C46" s="135" t="s">
        <v>141</v>
      </c>
      <c r="D46" s="137"/>
      <c r="E46" s="136"/>
    </row>
    <row r="47" spans="2:5" ht="12" customHeight="1" x14ac:dyDescent="0.2">
      <c r="B47" s="131" t="s">
        <v>142</v>
      </c>
      <c r="C47" s="135" t="s">
        <v>143</v>
      </c>
      <c r="D47" s="137">
        <v>16699538.219999999</v>
      </c>
      <c r="E47" s="136">
        <v>34906310</v>
      </c>
    </row>
    <row r="48" spans="2:5" ht="12" customHeight="1" x14ac:dyDescent="0.2">
      <c r="B48" s="131" t="s">
        <v>144</v>
      </c>
      <c r="C48" s="135" t="s">
        <v>145</v>
      </c>
      <c r="D48" s="137"/>
      <c r="E48" s="136"/>
    </row>
    <row r="49" spans="2:5" ht="12" customHeight="1" x14ac:dyDescent="0.2">
      <c r="B49" s="131" t="s">
        <v>146</v>
      </c>
      <c r="C49" s="135" t="s">
        <v>147</v>
      </c>
      <c r="D49" s="137"/>
      <c r="E49" s="136"/>
    </row>
    <row r="50" spans="2:5" ht="12" customHeight="1" x14ac:dyDescent="0.2">
      <c r="B50" s="145" t="s">
        <v>148</v>
      </c>
      <c r="C50" s="142" t="s">
        <v>149</v>
      </c>
      <c r="D50" s="143"/>
      <c r="E50" s="136"/>
    </row>
    <row r="51" spans="2:5" ht="12" customHeight="1" x14ac:dyDescent="0.2">
      <c r="B51" s="139" t="s">
        <v>118</v>
      </c>
      <c r="C51" s="135" t="s">
        <v>150</v>
      </c>
      <c r="D51" s="137"/>
      <c r="E51" s="136"/>
    </row>
    <row r="52" spans="2:5" ht="12" customHeight="1" x14ac:dyDescent="0.2">
      <c r="B52" s="146" t="s">
        <v>151</v>
      </c>
      <c r="C52" s="125" t="s">
        <v>152</v>
      </c>
      <c r="D52" s="126">
        <v>-318329588.88</v>
      </c>
      <c r="E52" s="127">
        <v>129346503.44</v>
      </c>
    </row>
    <row r="53" spans="2:5" ht="12" customHeight="1" x14ac:dyDescent="0.2">
      <c r="B53" s="170" t="s">
        <v>153</v>
      </c>
      <c r="C53" s="170"/>
      <c r="D53" s="170"/>
      <c r="E53" s="170"/>
    </row>
    <row r="54" spans="2:5" ht="12" customHeight="1" x14ac:dyDescent="0.2">
      <c r="B54" s="147" t="s">
        <v>91</v>
      </c>
      <c r="C54" s="125" t="s">
        <v>154</v>
      </c>
      <c r="D54" s="126">
        <v>0</v>
      </c>
      <c r="E54" s="127">
        <v>1352006000</v>
      </c>
    </row>
    <row r="55" spans="2:5" ht="12" customHeight="1" x14ac:dyDescent="0.2">
      <c r="B55" s="144" t="s">
        <v>93</v>
      </c>
      <c r="C55" s="135"/>
      <c r="D55" s="137"/>
      <c r="E55" s="136"/>
    </row>
    <row r="56" spans="2:5" ht="12" customHeight="1" x14ac:dyDescent="0.2">
      <c r="B56" s="139" t="s">
        <v>155</v>
      </c>
      <c r="C56" s="135" t="s">
        <v>156</v>
      </c>
      <c r="D56" s="137"/>
      <c r="E56" s="136">
        <v>1052006000</v>
      </c>
    </row>
    <row r="57" spans="2:5" ht="12" customHeight="1" x14ac:dyDescent="0.2">
      <c r="B57" s="139" t="s">
        <v>157</v>
      </c>
      <c r="C57" s="135" t="s">
        <v>158</v>
      </c>
      <c r="D57" s="137"/>
      <c r="E57" s="136">
        <v>300000000</v>
      </c>
    </row>
    <row r="58" spans="2:5" ht="12" customHeight="1" x14ac:dyDescent="0.2">
      <c r="B58" s="139" t="s">
        <v>159</v>
      </c>
      <c r="C58" s="135" t="s">
        <v>160</v>
      </c>
      <c r="D58" s="137"/>
      <c r="E58" s="136"/>
    </row>
    <row r="59" spans="2:5" ht="12" customHeight="1" x14ac:dyDescent="0.2">
      <c r="B59" s="139" t="s">
        <v>102</v>
      </c>
      <c r="C59" s="135" t="s">
        <v>161</v>
      </c>
      <c r="D59" s="137"/>
      <c r="E59" s="136"/>
    </row>
    <row r="60" spans="2:5" ht="12" customHeight="1" x14ac:dyDescent="0.2">
      <c r="B60" s="147" t="s">
        <v>104</v>
      </c>
      <c r="C60" s="125" t="s">
        <v>162</v>
      </c>
      <c r="D60" s="126">
        <v>95626.240000000005</v>
      </c>
      <c r="E60" s="127">
        <v>401411825.51999998</v>
      </c>
    </row>
    <row r="61" spans="2:5" ht="12" customHeight="1" x14ac:dyDescent="0.2">
      <c r="B61" s="144" t="s">
        <v>93</v>
      </c>
      <c r="C61" s="135"/>
      <c r="D61" s="137" t="s">
        <v>35</v>
      </c>
      <c r="E61" s="137" t="s">
        <v>35</v>
      </c>
    </row>
    <row r="62" spans="2:5" ht="12" customHeight="1" x14ac:dyDescent="0.2">
      <c r="B62" s="131" t="s">
        <v>163</v>
      </c>
      <c r="C62" s="135" t="s">
        <v>164</v>
      </c>
      <c r="D62" s="137"/>
      <c r="E62" s="136">
        <v>399746000</v>
      </c>
    </row>
    <row r="63" spans="2:5" ht="12" customHeight="1" x14ac:dyDescent="0.2">
      <c r="B63" s="131"/>
      <c r="C63" s="129"/>
      <c r="D63" s="130"/>
      <c r="E63" s="39"/>
    </row>
    <row r="64" spans="2:5" ht="12" customHeight="1" x14ac:dyDescent="0.2">
      <c r="B64" s="131" t="s">
        <v>165</v>
      </c>
      <c r="C64" s="135" t="s">
        <v>166</v>
      </c>
      <c r="D64" s="137"/>
      <c r="E64" s="136"/>
    </row>
    <row r="65" spans="2:5" ht="12" customHeight="1" x14ac:dyDescent="0.2">
      <c r="B65" s="139" t="s">
        <v>167</v>
      </c>
      <c r="C65" s="135" t="s">
        <v>168</v>
      </c>
      <c r="D65" s="137">
        <v>95626.240000000005</v>
      </c>
      <c r="E65" s="136">
        <v>1665825.52</v>
      </c>
    </row>
    <row r="66" spans="2:5" ht="12" customHeight="1" x14ac:dyDescent="0.25">
      <c r="B66" s="131" t="s">
        <v>169</v>
      </c>
      <c r="C66" s="135" t="s">
        <v>170</v>
      </c>
      <c r="D66" s="137"/>
      <c r="E66" s="123"/>
    </row>
    <row r="67" spans="2:5" ht="12" customHeight="1" x14ac:dyDescent="0.2">
      <c r="B67" s="138" t="s">
        <v>171</v>
      </c>
      <c r="C67" s="125" t="s">
        <v>172</v>
      </c>
      <c r="D67" s="126">
        <v>-95626.240000000005</v>
      </c>
      <c r="E67" s="127">
        <v>950594174.48000002</v>
      </c>
    </row>
    <row r="68" spans="2:5" ht="12" customHeight="1" x14ac:dyDescent="0.2">
      <c r="B68" s="138" t="s">
        <v>173</v>
      </c>
      <c r="C68" s="125" t="s">
        <v>174</v>
      </c>
      <c r="D68" s="126">
        <v>-7993185.0500000603</v>
      </c>
      <c r="E68" s="127">
        <v>282453528.63000011</v>
      </c>
    </row>
    <row r="69" spans="2:5" ht="12" customHeight="1" x14ac:dyDescent="0.2">
      <c r="B69" s="148" t="s">
        <v>175</v>
      </c>
      <c r="C69" s="125"/>
      <c r="D69" s="126">
        <v>6488412.3600000599</v>
      </c>
      <c r="E69" s="136">
        <v>471238.95999991894</v>
      </c>
    </row>
    <row r="70" spans="2:5" ht="12" customHeight="1" x14ac:dyDescent="0.2">
      <c r="B70" s="149" t="s">
        <v>65</v>
      </c>
      <c r="C70" s="135" t="s">
        <v>176</v>
      </c>
      <c r="D70" s="137">
        <v>82188841.86999999</v>
      </c>
      <c r="E70" s="136">
        <v>9904952.2000000011</v>
      </c>
    </row>
    <row r="71" spans="2:5" ht="12" customHeight="1" x14ac:dyDescent="0.2">
      <c r="B71" s="149" t="s">
        <v>66</v>
      </c>
      <c r="C71" s="135" t="s">
        <v>177</v>
      </c>
      <c r="D71" s="137">
        <v>80684069.179999992</v>
      </c>
      <c r="E71" s="136">
        <v>292829719.79000002</v>
      </c>
    </row>
    <row r="74" spans="2:5" ht="12" customHeight="1" x14ac:dyDescent="0.25">
      <c r="B74" s="150" t="s">
        <v>67</v>
      </c>
      <c r="C74" s="151"/>
      <c r="D74" s="152"/>
    </row>
    <row r="75" spans="2:5" ht="12" customHeight="1" x14ac:dyDescent="0.25">
      <c r="B75" s="153" t="s">
        <v>37</v>
      </c>
      <c r="C75" s="151"/>
      <c r="D75" s="154" t="s">
        <v>38</v>
      </c>
    </row>
    <row r="76" spans="2:5" ht="12" customHeight="1" x14ac:dyDescent="0.25">
      <c r="B76" s="150" t="s">
        <v>39</v>
      </c>
      <c r="C76" s="151"/>
      <c r="D76" s="152"/>
    </row>
    <row r="77" spans="2:5" ht="12" customHeight="1" x14ac:dyDescent="0.25">
      <c r="B77" s="155" t="s">
        <v>40</v>
      </c>
      <c r="C77" s="151"/>
      <c r="D77" s="154" t="s">
        <v>38</v>
      </c>
    </row>
  </sheetData>
  <mergeCells count="11">
    <mergeCell ref="B33:E33"/>
    <mergeCell ref="B53:E53"/>
    <mergeCell ref="B11:D11"/>
    <mergeCell ref="B12:E12"/>
    <mergeCell ref="B15:E15"/>
    <mergeCell ref="C1:D2"/>
    <mergeCell ref="C4:E4"/>
    <mergeCell ref="C6:E6"/>
    <mergeCell ref="C7:E7"/>
    <mergeCell ref="B8:B9"/>
    <mergeCell ref="C9:E9"/>
  </mergeCells>
  <pageMargins left="0.70866141732283472" right="0.31496062992125984" top="0.35433070866141736" bottom="0.35433070866141736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13" workbookViewId="0">
      <selection activeCell="K40" sqref="K40"/>
    </sheetView>
  </sheetViews>
  <sheetFormatPr defaultColWidth="9.140625" defaultRowHeight="14.25" x14ac:dyDescent="0.2"/>
  <cols>
    <col min="1" max="12" width="2.5703125" style="12" customWidth="1"/>
    <col min="13" max="13" width="6.140625" style="12" customWidth="1"/>
    <col min="14" max="14" width="2.5703125" style="12" customWidth="1"/>
    <col min="15" max="15" width="11.28515625" style="63" customWidth="1"/>
    <col min="16" max="16" width="13.7109375" style="63" customWidth="1"/>
    <col min="17" max="17" width="13.42578125" style="63" customWidth="1"/>
    <col min="18" max="18" width="10.7109375" style="63" customWidth="1"/>
    <col min="19" max="19" width="11.7109375" style="63" customWidth="1"/>
    <col min="20" max="20" width="13.28515625" style="64" bestFit="1" customWidth="1"/>
    <col min="21" max="16384" width="9.140625" style="11"/>
  </cols>
  <sheetData>
    <row r="1" spans="1:19" ht="9.75" customHeight="1" x14ac:dyDescent="0.2">
      <c r="A1" s="13"/>
      <c r="B1" s="13"/>
      <c r="C1" s="13"/>
      <c r="D1" s="13"/>
      <c r="E1" s="13"/>
      <c r="F1" s="13"/>
      <c r="G1" s="13"/>
      <c r="H1" s="174" t="s">
        <v>13</v>
      </c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x14ac:dyDescent="0.2">
      <c r="A2" s="16" t="s">
        <v>12</v>
      </c>
      <c r="B2" s="13"/>
      <c r="C2" s="13"/>
      <c r="D2" s="13"/>
      <c r="E2" s="13"/>
      <c r="F2" s="13"/>
      <c r="G2" s="13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ht="5.2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3"/>
      <c r="P3" s="23"/>
      <c r="Q3" s="65"/>
      <c r="R3" s="65"/>
      <c r="S3" s="65"/>
    </row>
    <row r="4" spans="1:19" ht="13.5" customHeight="1" x14ac:dyDescent="0.2">
      <c r="A4" s="16" t="s">
        <v>14</v>
      </c>
      <c r="B4" s="13"/>
      <c r="C4" s="13"/>
      <c r="D4" s="13"/>
      <c r="E4" s="13"/>
      <c r="F4" s="13"/>
      <c r="G4" s="13"/>
      <c r="H4" s="175" t="s">
        <v>15</v>
      </c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</row>
    <row r="5" spans="1:19" ht="7.9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66"/>
      <c r="P5" s="66"/>
      <c r="Q5" s="67"/>
      <c r="R5" s="67"/>
      <c r="S5" s="67"/>
    </row>
    <row r="6" spans="1:19" x14ac:dyDescent="0.2">
      <c r="A6" s="16" t="s">
        <v>16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68"/>
      <c r="O6" s="159">
        <v>246</v>
      </c>
      <c r="P6" s="159"/>
      <c r="Q6" s="159"/>
      <c r="R6" s="176"/>
      <c r="S6" s="176"/>
    </row>
    <row r="7" spans="1:19" s="64" customFormat="1" ht="10.15" customHeight="1" x14ac:dyDescent="0.2">
      <c r="A7" s="168" t="s">
        <v>17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69"/>
      <c r="P7" s="69"/>
      <c r="Q7" s="69"/>
      <c r="R7" s="69"/>
      <c r="S7" s="70"/>
    </row>
    <row r="8" spans="1:19" s="64" customFormat="1" ht="32.450000000000003" customHeight="1" x14ac:dyDescent="0.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9" t="s">
        <v>41</v>
      </c>
      <c r="P8" s="169"/>
      <c r="Q8" s="169"/>
      <c r="R8" s="70"/>
      <c r="S8" s="70"/>
    </row>
    <row r="9" spans="1:19" s="64" customFormat="1" ht="13.9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78" t="s">
        <v>42</v>
      </c>
      <c r="P9" s="178"/>
      <c r="Q9" s="178"/>
      <c r="R9" s="22"/>
      <c r="S9" s="22"/>
    </row>
    <row r="10" spans="1:19" s="64" customForma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71"/>
      <c r="P10" s="71"/>
      <c r="Q10" s="71"/>
      <c r="R10" s="22"/>
      <c r="S10" s="22"/>
    </row>
    <row r="11" spans="1:19" s="64" customFormat="1" ht="15.75" x14ac:dyDescent="0.2">
      <c r="A11" s="165" t="s">
        <v>43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65"/>
      <c r="S11" s="65"/>
    </row>
    <row r="12" spans="1:19" s="64" customFormat="1" x14ac:dyDescent="0.2">
      <c r="A12" s="161" t="s">
        <v>20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65"/>
      <c r="S12" s="65"/>
    </row>
    <row r="13" spans="1:19" s="64" customForma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3"/>
      <c r="P13" s="23"/>
      <c r="Q13" s="65"/>
      <c r="R13" s="65"/>
      <c r="S13" s="63" t="s">
        <v>21</v>
      </c>
    </row>
    <row r="14" spans="1:19" s="64" customFormat="1" ht="13.9" customHeight="1" x14ac:dyDescent="0.2">
      <c r="A14" s="179" t="s">
        <v>44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80" t="s">
        <v>7</v>
      </c>
      <c r="P14" s="180" t="s">
        <v>45</v>
      </c>
      <c r="Q14" s="180" t="s">
        <v>46</v>
      </c>
      <c r="R14" s="180" t="s">
        <v>47</v>
      </c>
      <c r="S14" s="180" t="s">
        <v>48</v>
      </c>
    </row>
    <row r="15" spans="1:19" s="64" customFormat="1" ht="25.9" customHeight="1" x14ac:dyDescent="0.2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80"/>
      <c r="P15" s="180"/>
      <c r="Q15" s="180"/>
      <c r="R15" s="180"/>
      <c r="S15" s="180"/>
    </row>
    <row r="16" spans="1:19" s="64" customFormat="1" ht="12" customHeight="1" x14ac:dyDescent="0.2">
      <c r="A16" s="181" t="s">
        <v>49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72">
        <v>1452879000</v>
      </c>
      <c r="P16" s="127">
        <v>11605589000</v>
      </c>
      <c r="Q16" s="127">
        <v>-8494302000</v>
      </c>
      <c r="R16" s="127">
        <f>SUM(O16:Q16)</f>
        <v>4564166000</v>
      </c>
      <c r="S16" s="127">
        <f>R16</f>
        <v>4564166000</v>
      </c>
    </row>
    <row r="17" spans="1:20" s="64" customFormat="1" ht="12" customHeight="1" x14ac:dyDescent="0.2">
      <c r="A17" s="177" t="s">
        <v>50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39"/>
      <c r="P17" s="39"/>
      <c r="Q17" s="39">
        <f>'[13] РЛ_ОПиУ'!D47</f>
        <v>334602980.77000022</v>
      </c>
      <c r="R17" s="39">
        <f>Q17</f>
        <v>334602980.77000022</v>
      </c>
      <c r="S17" s="39">
        <f t="shared" ref="S17:S24" si="0">R17</f>
        <v>334602980.77000022</v>
      </c>
    </row>
    <row r="18" spans="1:20" s="64" customFormat="1" ht="12" customHeight="1" x14ac:dyDescent="0.2">
      <c r="A18" s="182" t="s">
        <v>51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4"/>
      <c r="O18" s="39"/>
      <c r="P18" s="39"/>
      <c r="Q18" s="39"/>
      <c r="R18" s="39">
        <f>O18+P18</f>
        <v>0</v>
      </c>
      <c r="S18" s="39">
        <f t="shared" si="0"/>
        <v>0</v>
      </c>
    </row>
    <row r="19" spans="1:20" s="64" customFormat="1" ht="12" customHeight="1" x14ac:dyDescent="0.2">
      <c r="A19" s="177" t="s">
        <v>52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39"/>
      <c r="P19" s="39"/>
      <c r="Q19" s="39"/>
      <c r="R19" s="39">
        <f>O19+P19</f>
        <v>0</v>
      </c>
      <c r="S19" s="39">
        <f t="shared" si="0"/>
        <v>0</v>
      </c>
      <c r="T19" s="73"/>
    </row>
    <row r="20" spans="1:20" s="64" customFormat="1" ht="12" customHeight="1" x14ac:dyDescent="0.2">
      <c r="A20" s="181" t="s">
        <v>53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72">
        <f>O16+O19</f>
        <v>1452879000</v>
      </c>
      <c r="P20" s="72">
        <f>P16+P19+P18</f>
        <v>11605589000</v>
      </c>
      <c r="Q20" s="72">
        <f>Q16+Q17</f>
        <v>-8159699019.2299995</v>
      </c>
      <c r="R20" s="72">
        <f>SUM(O20:Q20)</f>
        <v>4898768980.7700005</v>
      </c>
      <c r="S20" s="72">
        <f t="shared" si="0"/>
        <v>4898768980.7700005</v>
      </c>
    </row>
    <row r="21" spans="1:20" ht="12" customHeight="1" x14ac:dyDescent="0.2">
      <c r="A21" s="181" t="s">
        <v>54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74">
        <v>500000000</v>
      </c>
      <c r="P21" s="75">
        <v>4623649000</v>
      </c>
      <c r="Q21" s="72">
        <v>-7233152846.5300007</v>
      </c>
      <c r="R21" s="72">
        <v>-2109503846.5300007</v>
      </c>
      <c r="S21" s="72">
        <v>-2109503846.5300007</v>
      </c>
    </row>
    <row r="22" spans="1:20" s="9" customFormat="1" ht="12" customHeight="1" x14ac:dyDescent="0.2">
      <c r="A22" s="177" t="s">
        <v>55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72" t="s">
        <v>35</v>
      </c>
      <c r="P22" s="72"/>
      <c r="Q22" s="39">
        <v>-448446737.35000032</v>
      </c>
      <c r="R22" s="39">
        <f>Q22</f>
        <v>-448446737.35000032</v>
      </c>
      <c r="S22" s="39">
        <f t="shared" si="0"/>
        <v>-448446737.35000032</v>
      </c>
      <c r="T22" s="64"/>
    </row>
    <row r="23" spans="1:20" s="9" customFormat="1" ht="13.15" customHeight="1" x14ac:dyDescent="0.2">
      <c r="A23" s="177" t="s">
        <v>52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76">
        <v>99746000</v>
      </c>
      <c r="P23" s="77">
        <v>928218880</v>
      </c>
      <c r="Q23" s="78" t="s">
        <v>35</v>
      </c>
      <c r="R23" s="39">
        <f>O23+P23</f>
        <v>1027964880</v>
      </c>
      <c r="S23" s="39">
        <f t="shared" si="0"/>
        <v>1027964880</v>
      </c>
      <c r="T23" s="64"/>
    </row>
    <row r="24" spans="1:20" ht="12" customHeight="1" x14ac:dyDescent="0.2">
      <c r="A24" s="181" t="s">
        <v>56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79">
        <f>O21+O23</f>
        <v>599746000</v>
      </c>
      <c r="P24" s="79">
        <f>P21+P23</f>
        <v>5551867880</v>
      </c>
      <c r="Q24" s="79">
        <f>Q21+Q22</f>
        <v>-7681599583.8800011</v>
      </c>
      <c r="R24" s="79">
        <f>SUM(O24:Q24)</f>
        <v>-1529985703.8800011</v>
      </c>
      <c r="S24" s="79">
        <f t="shared" si="0"/>
        <v>-1529985703.8800011</v>
      </c>
    </row>
    <row r="25" spans="1:20" s="9" customFormat="1" ht="12" customHeight="1" x14ac:dyDescent="0.2">
      <c r="O25" s="23"/>
      <c r="P25" s="23"/>
      <c r="Q25" s="65"/>
      <c r="R25" s="65"/>
      <c r="S25" s="65"/>
      <c r="T25" s="64"/>
    </row>
    <row r="26" spans="1:20" s="9" customFormat="1" ht="18" customHeight="1" x14ac:dyDescent="0.2">
      <c r="O26" s="23"/>
      <c r="P26" s="23"/>
      <c r="Q26" s="65"/>
      <c r="R26" s="65"/>
      <c r="S26" s="65"/>
      <c r="T26" s="64"/>
    </row>
    <row r="27" spans="1:20" s="9" customFormat="1" ht="18" customHeight="1" x14ac:dyDescent="0.2">
      <c r="O27" s="23"/>
      <c r="P27" s="23"/>
      <c r="Q27" s="65"/>
      <c r="R27" s="65"/>
      <c r="S27" s="65"/>
      <c r="T27" s="64"/>
    </row>
    <row r="28" spans="1:20" s="9" customFormat="1" ht="12.75" customHeight="1" x14ac:dyDescent="0.2">
      <c r="A28" s="80" t="s">
        <v>57</v>
      </c>
      <c r="H28" s="186" t="s">
        <v>58</v>
      </c>
      <c r="I28" s="186"/>
      <c r="J28" s="186"/>
      <c r="K28" s="186"/>
      <c r="L28" s="186"/>
      <c r="M28" s="186"/>
      <c r="N28" s="186"/>
      <c r="O28" s="186"/>
      <c r="P28" s="186"/>
      <c r="Q28" s="81"/>
      <c r="R28" s="65"/>
      <c r="S28" s="65"/>
      <c r="T28" s="64"/>
    </row>
    <row r="29" spans="1:20" s="9" customFormat="1" ht="10.5" customHeight="1" x14ac:dyDescent="0.2">
      <c r="H29" s="185" t="s">
        <v>59</v>
      </c>
      <c r="I29" s="185"/>
      <c r="J29" s="185"/>
      <c r="K29" s="185"/>
      <c r="L29" s="185"/>
      <c r="M29" s="185"/>
      <c r="N29" s="185"/>
      <c r="O29" s="185"/>
      <c r="P29" s="185"/>
      <c r="Q29" s="82" t="s">
        <v>38</v>
      </c>
      <c r="R29" s="65"/>
      <c r="S29" s="65"/>
      <c r="T29" s="64"/>
    </row>
    <row r="30" spans="1:20" s="9" customFormat="1" ht="10.5" customHeight="1" x14ac:dyDescent="0.2">
      <c r="H30" s="83"/>
      <c r="I30" s="83"/>
      <c r="J30" s="83"/>
      <c r="K30" s="83"/>
      <c r="L30" s="83"/>
      <c r="M30" s="83"/>
      <c r="N30" s="83"/>
      <c r="O30" s="83"/>
      <c r="P30" s="83"/>
      <c r="Q30" s="65"/>
      <c r="R30" s="65"/>
      <c r="S30" s="65"/>
      <c r="T30" s="64"/>
    </row>
    <row r="31" spans="1:20" s="9" customFormat="1" ht="12.75" customHeight="1" x14ac:dyDescent="0.2">
      <c r="A31" s="80" t="s">
        <v>60</v>
      </c>
      <c r="H31" s="186" t="s">
        <v>61</v>
      </c>
      <c r="I31" s="186"/>
      <c r="J31" s="186"/>
      <c r="K31" s="186"/>
      <c r="L31" s="186"/>
      <c r="M31" s="186"/>
      <c r="N31" s="186"/>
      <c r="O31" s="186"/>
      <c r="P31" s="186"/>
      <c r="Q31" s="81"/>
      <c r="R31" s="65"/>
      <c r="S31" s="65"/>
      <c r="T31" s="64"/>
    </row>
    <row r="32" spans="1:20" s="9" customFormat="1" ht="9.75" customHeight="1" x14ac:dyDescent="0.2">
      <c r="H32" s="185" t="s">
        <v>59</v>
      </c>
      <c r="I32" s="185"/>
      <c r="J32" s="185"/>
      <c r="K32" s="185"/>
      <c r="L32" s="185"/>
      <c r="M32" s="185"/>
      <c r="N32" s="185"/>
      <c r="O32" s="185"/>
      <c r="P32" s="185"/>
      <c r="Q32" s="82" t="s">
        <v>38</v>
      </c>
      <c r="R32" s="65"/>
      <c r="S32" s="65"/>
      <c r="T32" s="64"/>
    </row>
  </sheetData>
  <mergeCells count="28">
    <mergeCell ref="H29:P29"/>
    <mergeCell ref="H31:P31"/>
    <mergeCell ref="H32:P32"/>
    <mergeCell ref="A20:N20"/>
    <mergeCell ref="A21:N21"/>
    <mergeCell ref="A22:N22"/>
    <mergeCell ref="A23:N23"/>
    <mergeCell ref="A24:N24"/>
    <mergeCell ref="H28:P28"/>
    <mergeCell ref="R14:R15"/>
    <mergeCell ref="S14:S15"/>
    <mergeCell ref="A16:N16"/>
    <mergeCell ref="A17:N17"/>
    <mergeCell ref="A18:N18"/>
    <mergeCell ref="A19:N19"/>
    <mergeCell ref="O9:Q9"/>
    <mergeCell ref="A11:Q11"/>
    <mergeCell ref="A12:Q12"/>
    <mergeCell ref="A14:N15"/>
    <mergeCell ref="O14:O15"/>
    <mergeCell ref="P14:P15"/>
    <mergeCell ref="Q14:Q15"/>
    <mergeCell ref="H1:S2"/>
    <mergeCell ref="H4:S4"/>
    <mergeCell ref="O6:Q6"/>
    <mergeCell ref="R6:S6"/>
    <mergeCell ref="A7:N8"/>
    <mergeCell ref="O8:Q8"/>
  </mergeCells>
  <pageMargins left="0.51181102362204722" right="0" top="0.35433070866141736" bottom="0.35433070866141736" header="0.31496062992125984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 (2)</vt:lpstr>
      <vt:lpstr>ОПиУ</vt:lpstr>
      <vt:lpstr>ДДС</vt:lpstr>
      <vt:lpstr>Капитал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2022-05-16T06:00:11Z</cp:lastPrinted>
  <dcterms:created xsi:type="dcterms:W3CDTF">2022-05-13T10:32:44Z</dcterms:created>
  <dcterms:modified xsi:type="dcterms:W3CDTF">2022-05-16T07:14:48Z</dcterms:modified>
</cp:coreProperties>
</file>