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Отчеты на биржу\2022\189\"/>
    </mc:Choice>
  </mc:AlternateContent>
  <xr:revisionPtr revIDLastSave="0" documentId="13_ncr:1_{8469A479-7195-4970-9433-CFA3FB235B7B}" xr6:coauthVersionLast="46" xr6:coauthVersionMax="46" xr10:uidLastSave="{00000000-0000-0000-0000-000000000000}"/>
  <bookViews>
    <workbookView xWindow="-120" yWindow="-120" windowWidth="29040" windowHeight="15840" tabRatio="912" firstSheet="3" activeTab="6" xr2:uid="{00000000-000D-0000-FFFF-FFFF00000000}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definedNames>
    <definedName name="_xlnm.Print_Area" localSheetId="2">Капитал!$B$15:$M$42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<sst xmlns="http://schemas.openxmlformats.org/spreadsheetml/2006/main" count="511" uniqueCount="285">
  <si>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</si>
  <si>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</si>
  <si>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</si>
  <si>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</si>
  <si>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</si>
  <si>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</si>
  <si>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</si>
  <si>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</si>
  <si>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</si>
  <si>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</si>
  <si>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</si>
  <si>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</si>
  <si>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</si>
  <si>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</si>
  <si>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</si>
  <si>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</si>
  <si>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</si>
  <si>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</si>
  <si>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</si>
  <si>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</si>
  <si>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</si>
  <si>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</si>
  <si>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</si>
  <si>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</si>
  <si>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</si>
  <si>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</si>
  <si>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</si>
  <si>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</si>
  <si>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</si>
  <si>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</si>
  <si>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</si>
  <si>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</si>
  <si>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</si>
  <si>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</si>
  <si>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</si>
  <si>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</si>
  <si>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</si>
  <si>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</si>
  <si>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</si>
  <si>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</si>
  <si>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</si>
  <si>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</si>
  <si>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</si>
  <si>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</si>
  <si>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</si>
  <si>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</si>
  <si>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</si>
  <si>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</si>
  <si>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</si>
  <si>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</si>
  <si>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</si>
  <si>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</si>
  <si>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</si>
  <si>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</si>
  <si>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</si>
  <si>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</si>
  <si>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</si>
  <si>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</si>
  <si>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</si>
  <si>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</si>
  <si>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</si>
  <si>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</si>
  <si>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</si>
  <si>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</si>
  <si>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</si>
  <si>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</si>
  <si>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</si>
  <si>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</si>
  <si>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</si>
  <si>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</si>
  <si>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</si>
  <si>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</si>
  <si>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</si>
  <si>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</si>
  <si>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</si>
  <si>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</si>
  <si>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</si>
  <si>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</si>
  <si>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</si>
  <si>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</si>
  <si>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</si>
  <si>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</si>
  <si>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</si>
  <si>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</si>
  <si>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</si>
  <si>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</si>
  <si>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</si>
  <si>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</si>
  <si>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</si>
  <si>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</si>
  <si>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</si>
  <si>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</si>
  <si>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</si>
  <si>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</si>
  <si>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</si>
  <si>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</si>
  <si>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</si>
  <si>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</si>
  <si>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</si>
  <si>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</si>
  <si>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</si>
  <si>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</si>
  <si>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</si>
  <si>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</si>
  <si>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</si>
  <si>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</si>
  <si>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</si>
  <si>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</si>
  <si>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</si>
  <si>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</si>
  <si>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</si>
  <si>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</si>
  <si>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</si>
  <si>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</si>
  <si>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</si>
  <si>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</si>
  <si>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</si>
  <si>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</si>
  <si>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</si>
  <si>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</si>
  <si>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</si>
  <si>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</si>
  <si>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</si>
  <si>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</si>
  <si>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</si>
  <si>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</si>
  <si>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</si>
  <si>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</si>
  <si>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</si>
  <si>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</si>
  <si>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</si>
  <si>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</si>
  <si>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</si>
  <si>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</si>
  <si>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</si>
  <si>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</si>
  <si>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</si>
  <si>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</si>
  <si>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</si>
  <si>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</si>
  <si>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</si>
  <si>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</si>
  <si>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</si>
  <si>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</si>
  <si>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</si>
  <si>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</si>
  <si>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</si>
  <si>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</si>
  <si>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</si>
  <si>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</si>
  <si>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</si>
  <si>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</si>
  <si>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</si>
  <si>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</si>
  <si>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</si>
  <si>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</si>
  <si>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</si>
  <si>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</si>
  <si>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</si>
  <si>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</si>
  <si>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</si>
  <si>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</si>
  <si>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</si>
  <si>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</si>
  <si>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</si>
  <si>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</si>
  <si>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</si>
  <si>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</si>
  <si>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</si>
  <si>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</si>
  <si>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</si>
  <si>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</si>
  <si>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</si>
  <si>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</si>
  <si>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</si>
  <si>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</si>
  <si>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</si>
  <si>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</si>
  <si>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</si>
  <si>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</si>
  <si>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</si>
  <si>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</si>
  <si>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</si>
  <si>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</si>
  <si>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</si>
  <si>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</si>
  <si>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</si>
  <si>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</si>
  <si>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</si>
  <si>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</si>
  <si>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</si>
  <si>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</si>
  <si>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</si>
  <si>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</si>
  <si>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</si>
  <si>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</si>
  <si>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</si>
  <si>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</si>
  <si>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</si>
  <si>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</si>
  <si>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</si>
  <si>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</si>
  <si>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</si>
  <si>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</si>
  <si>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</si>
  <si>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</si>
  <si>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</si>
  <si>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</si>
  <si>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</si>
  <si>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</si>
  <si>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</si>
  <si>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</si>
  <si>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</si>
  <si>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</si>
  <si>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</si>
  <si>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</si>
  <si>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</si>
  <si>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</si>
  <si>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</si>
  <si>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</si>
  <si>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</si>
  <si>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</si>
  <si>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</si>
  <si>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</si>
  <si>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</si>
  <si>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</si>
  <si>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</si>
  <si>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</si>
  <si>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</si>
  <si>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</si>
  <si>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</si>
  <si>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</si>
  <si>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</si>
  <si>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</si>
  <si>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</si>
  <si>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</si>
  <si>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</si>
  <si>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 xml:space="preserve">Резерв курсовых разниц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</si>
  <si>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</si>
  <si>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</si>
  <si>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</si>
  <si>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</si>
  <si>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</si>
  <si>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</si>
  <si>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</si>
  <si>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</si>
  <si>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</si>
  <si>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</si>
  <si>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Поступление от продажи дочерней компании</t>
  </si>
  <si>
    <t xml:space="preserve">Прочие поступления </t>
  </si>
  <si>
    <t>Прочие выплаты</t>
  </si>
  <si>
    <t>Убыток от продажи дочерней компании</t>
  </si>
  <si>
    <t>Всего собственный капитал</t>
  </si>
  <si>
    <t>Карибаев М.Ж.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</si>
  <si>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</si>
  <si>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</si>
  <si>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</si>
  <si>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</si>
  <si>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</si>
  <si>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</si>
  <si>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</si>
  <si>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</si>
  <si>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</si>
  <si>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</si>
  <si>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</si>
  <si>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</si>
  <si>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</si>
  <si>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</si>
  <si>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(Восстановление)/начисление резерва по сомнительной задолженности</t>
  </si>
  <si>
    <t>Уменьшение/(увеличение) прочей долгосрочной дебиторской задолженности</t>
  </si>
  <si>
    <t>Чистый эффект от операций с акционерами</t>
  </si>
  <si>
    <t>Возврат выданных займов акционерам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</si>
  <si>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</si>
  <si>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ПО СОСТОЯНИЮ НА 31 МАРТА 2022 г.</t>
  </si>
  <si>
    <t>2022 год</t>
  </si>
  <si>
    <t>2021 год</t>
  </si>
  <si>
    <t>3 месяца 2022 г.</t>
  </si>
  <si>
    <t>3 месяца 2021 г.</t>
  </si>
  <si>
    <t xml:space="preserve"> Нераспреде-ленная прибыль  </t>
  </si>
  <si>
    <t xml:space="preserve">Доля мень-шинства </t>
  </si>
  <si>
    <t>Сальдо на 1 января 2021 г.</t>
  </si>
  <si>
    <t>Выпуск привелегированных акций</t>
  </si>
  <si>
    <t xml:space="preserve">Сальдо на 31 декабря 2021 г. </t>
  </si>
  <si>
    <t>Сальдо на 31 марта 2022 г.</t>
  </si>
  <si>
    <t>Вице-президент по экономике и финансам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</si>
</sst>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4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200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1" fillId="0" borderId="0" xfId="0" applyNumberFormat="1" applyFont="1" applyAlignment="1">
      <alignment horizontal="center"/>
    </xf>
    <xf numFmtId="169" fontId="17" fillId="0" borderId="12" xfId="0" applyNumberFormat="1" applyFont="1" applyBorder="1" applyAlignment="1">
      <alignment horizontal="right" wrapText="1"/>
    </xf>
    <xf numFmtId="169" fontId="0" fillId="0" borderId="0" xfId="0" applyNumberFormat="1" applyBorder="1"/>
    <xf numFmtId="169" fontId="17" fillId="0" borderId="9" xfId="0" applyNumberFormat="1" applyFont="1" applyBorder="1" applyAlignment="1">
      <alignment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31" fillId="0" borderId="0" xfId="0" applyNumberFormat="1" applyFont="1" applyAlignment="1">
      <alignment horizontal="center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70" fontId="0" fillId="0" borderId="0" xfId="0" applyNumberFormat="1"/>
    <xf numFmtId="165" fontId="11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wrapText="1" indent="2"/>
    </xf>
    <xf numFmtId="0" fontId="40" fillId="0" borderId="0" xfId="0" applyFont="1" applyAlignment="1">
      <alignment horizontal="left" wrapText="1" indent="1"/>
    </xf>
    <xf numFmtId="0" fontId="41" fillId="0" borderId="0" xfId="0" applyFont="1"/>
    <xf numFmtId="0" fontId="11" fillId="0" borderId="0" xfId="0" applyFont="1"/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/>
    </xf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0" xfId="3" applyFont="1" applyAlignment="1">
      <alignment horizontal="left"/>
    </xf>
    <xf numFmtId="0" fontId="18" fillId="0" borderId="7" xfId="3" applyFont="1" applyBorder="1"/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  <xf numFmtId="0" fontId="11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167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vertical="center" wrapText="1"/>
    </xf>
    <xf numFmtId="164" fontId="11" fillId="0" borderId="0" xfId="5" applyFont="1" applyAlignment="1">
      <alignment horizontal="right" wrapText="1"/>
    </xf>
    <xf numFmtId="0" fontId="31" fillId="0" borderId="17" xfId="0" applyFont="1" applyBorder="1" applyAlignment="1">
      <alignment vertical="top" wrapText="1"/>
    </xf>
    <xf numFmtId="165" fontId="0" fillId="0" borderId="0" xfId="5" applyNumberFormat="1" applyFont="1" applyBorder="1"/>
    <xf numFmtId="0" fontId="0" fillId="0" borderId="0" xfId="0" applyFill="1"/>
    <xf numFmtId="0" fontId="0" fillId="0" borderId="0" xfId="0" applyFill="1" applyBorder="1"/>
    <xf numFmtId="0" fontId="11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0" fillId="0" borderId="0" xfId="0" applyBorder="1"/>
  </cellXfs>
  <cellStyles count="16">
    <cellStyle name="_x000d__x000a_JournalTemplate=C:\COMFO\CTALK\JOURSTD.TPL_x000d__x000a_LbStateAddress=3 3 0 251 1 89 2 311_x000d__x000a_LbStateJou" xfId="1" xr:uid="{00000000-0005-0000-0000-000000000000}"/>
    <cellStyle name="Comma [0] 2" xfId="11" xr:uid="{00000000-0005-0000-0000-000001000000}"/>
    <cellStyle name="Comma 3" xfId="10" xr:uid="{00000000-0005-0000-0000-000002000000}"/>
    <cellStyle name="Normal 2" xfId="13" xr:uid="{00000000-0005-0000-0000-000003000000}"/>
    <cellStyle name="Normal 2 2" xfId="14" xr:uid="{00000000-0005-0000-0000-000004000000}"/>
    <cellStyle name="Normal_CF Support" xfId="15" xr:uid="{00000000-0005-0000-0000-000005000000}"/>
    <cellStyle name="Обычный" xfId="0" builtinId="0"/>
    <cellStyle name="Обычный 2" xfId="2" xr:uid="{00000000-0005-0000-0000-000007000000}"/>
    <cellStyle name="Обычный 3" xfId="7" xr:uid="{00000000-0005-0000-0000-000008000000}"/>
    <cellStyle name="Обычный_Финансовый результат 1полугодие_06 " xfId="3" xr:uid="{00000000-0005-0000-0000-000009000000}"/>
    <cellStyle name="Процентный 2" xfId="9" xr:uid="{00000000-0005-0000-0000-00000A000000}"/>
    <cellStyle name="Стиль 1" xfId="4" xr:uid="{00000000-0005-0000-0000-00000B000000}"/>
    <cellStyle name="Финансовый" xfId="5" builtinId="3"/>
    <cellStyle name="Финансовый 10" xfId="6" xr:uid="{00000000-0005-0000-0000-00000D000000}"/>
    <cellStyle name="Финансовый 2" xfId="8" xr:uid="{00000000-0005-0000-0000-00000E000000}"/>
    <cellStyle name="Финансовый 3" xfId="12" xr:uid="{00000000-0005-0000-0000-00000F000000}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200</v>
      </c>
      <c r="C1" s="75" t="s">
        <v>201</v>
      </c>
      <c r="D1" s="1">
        <v>3310</v>
      </c>
      <c r="E1" s="1" t="s">
        <v>67</v>
      </c>
      <c r="F1" s="1">
        <v>1330</v>
      </c>
      <c r="G1" s="76">
        <v>6652.17</v>
      </c>
      <c r="H1" s="1" t="s">
        <v>138</v>
      </c>
      <c r="I1" s="76">
        <v>418836757.04000002</v>
      </c>
    </row>
    <row r="2" spans="1:9" ht="22.5" x14ac:dyDescent="0.2">
      <c r="A2" s="1"/>
      <c r="B2" s="1"/>
      <c r="C2" s="75" t="s">
        <v>136</v>
      </c>
      <c r="D2" s="75" t="s">
        <v>137</v>
      </c>
      <c r="E2" s="1" t="s">
        <v>67</v>
      </c>
      <c r="F2" s="1"/>
      <c r="G2" s="76">
        <v>6652.17</v>
      </c>
      <c r="H2" s="75" t="s">
        <v>137</v>
      </c>
      <c r="I2" s="1"/>
    </row>
    <row r="3" spans="1:9" x14ac:dyDescent="0.2">
      <c r="A3" s="1"/>
      <c r="B3" s="1"/>
      <c r="C3" s="1" t="s">
        <v>202</v>
      </c>
      <c r="D3" s="1"/>
      <c r="E3" s="1" t="s">
        <v>67</v>
      </c>
      <c r="F3" s="1"/>
      <c r="G3" s="1" t="s">
        <v>203</v>
      </c>
      <c r="H3" s="1"/>
      <c r="I3" s="1" t="s">
        <v>67</v>
      </c>
    </row>
    <row r="4" spans="1:9" ht="56.25" x14ac:dyDescent="0.2">
      <c r="A4" s="74">
        <v>39835</v>
      </c>
      <c r="B4" s="75" t="s">
        <v>204</v>
      </c>
      <c r="C4" s="75" t="s">
        <v>201</v>
      </c>
      <c r="D4" s="1">
        <v>3310</v>
      </c>
      <c r="E4" s="1" t="s">
        <v>67</v>
      </c>
      <c r="F4" s="1">
        <v>1330</v>
      </c>
      <c r="G4" s="76">
        <v>32147.83</v>
      </c>
      <c r="H4" s="1" t="s">
        <v>138</v>
      </c>
      <c r="I4" s="76">
        <v>418804609.20999998</v>
      </c>
    </row>
    <row r="5" spans="1:9" ht="22.5" x14ac:dyDescent="0.2">
      <c r="A5" s="1"/>
      <c r="B5" s="1"/>
      <c r="C5" s="75" t="s">
        <v>136</v>
      </c>
      <c r="D5" s="75" t="s">
        <v>137</v>
      </c>
      <c r="E5" s="1" t="s">
        <v>67</v>
      </c>
      <c r="F5" s="1"/>
      <c r="G5" s="76">
        <v>32147.83</v>
      </c>
      <c r="H5" s="75" t="s">
        <v>137</v>
      </c>
      <c r="I5" s="1"/>
    </row>
    <row r="6" spans="1:9" x14ac:dyDescent="0.2">
      <c r="A6" s="1"/>
      <c r="B6" s="1"/>
      <c r="C6" s="1" t="s">
        <v>202</v>
      </c>
      <c r="D6" s="1"/>
      <c r="E6" s="1" t="s">
        <v>67</v>
      </c>
      <c r="F6" s="1"/>
      <c r="G6" s="1" t="s">
        <v>205</v>
      </c>
      <c r="H6" s="1"/>
      <c r="I6" s="1" t="s">
        <v>67</v>
      </c>
    </row>
    <row r="7" spans="1:9" ht="56.25" x14ac:dyDescent="0.2">
      <c r="A7" s="74">
        <v>39835</v>
      </c>
      <c r="B7" s="75" t="s">
        <v>206</v>
      </c>
      <c r="C7" s="75" t="s">
        <v>201</v>
      </c>
      <c r="D7" s="1">
        <v>3310</v>
      </c>
      <c r="E7" s="1" t="s">
        <v>67</v>
      </c>
      <c r="F7" s="1">
        <v>1330</v>
      </c>
      <c r="G7" s="76">
        <v>9730.26</v>
      </c>
      <c r="H7" s="1" t="s">
        <v>138</v>
      </c>
      <c r="I7" s="76">
        <v>418794878.94999999</v>
      </c>
    </row>
    <row r="8" spans="1:9" ht="22.5" x14ac:dyDescent="0.2">
      <c r="A8" s="1"/>
      <c r="B8" s="1"/>
      <c r="C8" s="75" t="s">
        <v>136</v>
      </c>
      <c r="D8" s="75" t="s">
        <v>137</v>
      </c>
      <c r="E8" s="1" t="s">
        <v>67</v>
      </c>
      <c r="F8" s="1"/>
      <c r="G8" s="76">
        <v>9730.26</v>
      </c>
      <c r="H8" s="75" t="s">
        <v>137</v>
      </c>
      <c r="I8" s="1"/>
    </row>
    <row r="9" spans="1:9" x14ac:dyDescent="0.2">
      <c r="A9" s="1"/>
      <c r="B9" s="1"/>
      <c r="C9" s="1" t="s">
        <v>202</v>
      </c>
      <c r="D9" s="1"/>
      <c r="E9" s="1" t="s">
        <v>67</v>
      </c>
      <c r="F9" s="1"/>
      <c r="G9" s="1" t="s">
        <v>207</v>
      </c>
      <c r="H9" s="1"/>
      <c r="I9" s="1" t="s">
        <v>67</v>
      </c>
    </row>
    <row r="10" spans="1:9" ht="56.25" x14ac:dyDescent="0.2">
      <c r="A10" s="74">
        <v>39835</v>
      </c>
      <c r="B10" s="75" t="s">
        <v>208</v>
      </c>
      <c r="C10" s="75" t="s">
        <v>209</v>
      </c>
      <c r="D10" s="1">
        <v>3310</v>
      </c>
      <c r="E10" s="1" t="s">
        <v>67</v>
      </c>
      <c r="F10" s="1">
        <v>1330</v>
      </c>
      <c r="G10" s="76">
        <v>10811.4</v>
      </c>
      <c r="H10" s="1" t="s">
        <v>138</v>
      </c>
      <c r="I10" s="76">
        <v>418784067.55000001</v>
      </c>
    </row>
    <row r="11" spans="1:9" ht="22.5" x14ac:dyDescent="0.2">
      <c r="A11" s="1"/>
      <c r="B11" s="1"/>
      <c r="C11" s="75" t="s">
        <v>136</v>
      </c>
      <c r="D11" s="75" t="s">
        <v>137</v>
      </c>
      <c r="E11" s="1" t="s">
        <v>67</v>
      </c>
      <c r="F11" s="1"/>
      <c r="G11" s="76">
        <v>10811.4</v>
      </c>
      <c r="H11" s="75" t="s">
        <v>137</v>
      </c>
      <c r="I11" s="1"/>
    </row>
    <row r="12" spans="1:9" x14ac:dyDescent="0.2">
      <c r="A12" s="1"/>
      <c r="B12" s="1"/>
      <c r="C12" s="1" t="s">
        <v>202</v>
      </c>
      <c r="D12" s="1"/>
      <c r="E12" s="1" t="s">
        <v>67</v>
      </c>
      <c r="F12" s="1"/>
      <c r="G12" s="1" t="s">
        <v>205</v>
      </c>
      <c r="H12" s="1"/>
      <c r="I12" s="1" t="s">
        <v>67</v>
      </c>
    </row>
    <row r="13" spans="1:9" ht="56.25" x14ac:dyDescent="0.2">
      <c r="A13" s="74">
        <v>39835</v>
      </c>
      <c r="B13" s="75" t="s">
        <v>208</v>
      </c>
      <c r="C13" s="75" t="s">
        <v>209</v>
      </c>
      <c r="D13" s="1">
        <v>3310</v>
      </c>
      <c r="E13" s="1" t="s">
        <v>67</v>
      </c>
      <c r="F13" s="1">
        <v>1330</v>
      </c>
      <c r="G13" s="76">
        <v>2162.2800000000002</v>
      </c>
      <c r="H13" s="1" t="s">
        <v>138</v>
      </c>
      <c r="I13" s="76">
        <v>418781905.26999998</v>
      </c>
    </row>
    <row r="14" spans="1:9" ht="22.5" x14ac:dyDescent="0.2">
      <c r="A14" s="1"/>
      <c r="B14" s="1"/>
      <c r="C14" s="75" t="s">
        <v>136</v>
      </c>
      <c r="D14" s="75" t="s">
        <v>137</v>
      </c>
      <c r="E14" s="1" t="s">
        <v>67</v>
      </c>
      <c r="F14" s="1"/>
      <c r="G14" s="76">
        <v>2162.2800000000002</v>
      </c>
      <c r="H14" s="75" t="s">
        <v>137</v>
      </c>
      <c r="I14" s="1"/>
    </row>
    <row r="15" spans="1:9" x14ac:dyDescent="0.2">
      <c r="A15" s="1"/>
      <c r="B15" s="1"/>
      <c r="C15" s="1" t="s">
        <v>202</v>
      </c>
      <c r="D15" s="1"/>
      <c r="E15" s="1" t="s">
        <v>67</v>
      </c>
      <c r="F15" s="1"/>
      <c r="G15" s="1" t="s">
        <v>203</v>
      </c>
      <c r="H15" s="1"/>
      <c r="I15" s="1" t="s">
        <v>67</v>
      </c>
    </row>
    <row r="16" spans="1:9" ht="56.25" x14ac:dyDescent="0.2">
      <c r="A16" s="74">
        <v>39835</v>
      </c>
      <c r="B16" s="75" t="s">
        <v>208</v>
      </c>
      <c r="C16" s="75" t="s">
        <v>210</v>
      </c>
      <c r="D16" s="1">
        <v>3310</v>
      </c>
      <c r="E16" s="1" t="s">
        <v>67</v>
      </c>
      <c r="F16" s="1">
        <v>1330</v>
      </c>
      <c r="G16" s="76">
        <v>2162.2800000000002</v>
      </c>
      <c r="H16" s="1" t="s">
        <v>138</v>
      </c>
      <c r="I16" s="76">
        <v>418779742.99000001</v>
      </c>
    </row>
    <row r="17" spans="1:9" ht="22.5" x14ac:dyDescent="0.2">
      <c r="A17" s="1"/>
      <c r="B17" s="1"/>
      <c r="C17" s="75" t="s">
        <v>136</v>
      </c>
      <c r="D17" s="75" t="s">
        <v>137</v>
      </c>
      <c r="E17" s="1" t="s">
        <v>67</v>
      </c>
      <c r="F17" s="1"/>
      <c r="G17" s="76">
        <v>2162.2800000000002</v>
      </c>
      <c r="H17" s="75" t="s">
        <v>137</v>
      </c>
      <c r="I17" s="1"/>
    </row>
    <row r="18" spans="1:9" x14ac:dyDescent="0.2">
      <c r="A18" s="1"/>
      <c r="B18" s="1"/>
      <c r="C18" s="1" t="s">
        <v>202</v>
      </c>
      <c r="D18" s="1"/>
      <c r="E18" s="1" t="s">
        <v>67</v>
      </c>
      <c r="F18" s="1"/>
      <c r="G18" s="1" t="s">
        <v>203</v>
      </c>
      <c r="H18" s="1"/>
      <c r="I18" s="1" t="s">
        <v>67</v>
      </c>
    </row>
    <row r="19" spans="1:9" ht="56.25" x14ac:dyDescent="0.2">
      <c r="A19" s="74">
        <v>39835</v>
      </c>
      <c r="B19" s="75" t="s">
        <v>208</v>
      </c>
      <c r="C19" s="75" t="s">
        <v>211</v>
      </c>
      <c r="D19" s="1">
        <v>3310</v>
      </c>
      <c r="E19" s="1" t="s">
        <v>67</v>
      </c>
      <c r="F19" s="1">
        <v>1330</v>
      </c>
      <c r="G19" s="76">
        <v>10270.83</v>
      </c>
      <c r="H19" s="1" t="s">
        <v>138</v>
      </c>
      <c r="I19" s="76">
        <v>418769472.16000003</v>
      </c>
    </row>
    <row r="20" spans="1:9" ht="22.5" x14ac:dyDescent="0.2">
      <c r="A20" s="1"/>
      <c r="B20" s="1"/>
      <c r="C20" s="75" t="s">
        <v>136</v>
      </c>
      <c r="D20" s="75" t="s">
        <v>137</v>
      </c>
      <c r="E20" s="1" t="s">
        <v>67</v>
      </c>
      <c r="F20" s="1"/>
      <c r="G20" s="76">
        <v>10270.83</v>
      </c>
      <c r="H20" s="75" t="s">
        <v>137</v>
      </c>
      <c r="I20" s="1"/>
    </row>
    <row r="21" spans="1:9" x14ac:dyDescent="0.2">
      <c r="A21" s="1"/>
      <c r="B21" s="1"/>
      <c r="C21" s="1" t="s">
        <v>202</v>
      </c>
      <c r="D21" s="1"/>
      <c r="E21" s="1" t="s">
        <v>67</v>
      </c>
      <c r="F21" s="1"/>
      <c r="G21" s="1" t="s">
        <v>212</v>
      </c>
      <c r="H21" s="1"/>
      <c r="I21" s="1" t="s">
        <v>67</v>
      </c>
    </row>
    <row r="22" spans="1:9" ht="56.25" x14ac:dyDescent="0.2">
      <c r="A22" s="74">
        <v>39849</v>
      </c>
      <c r="B22" s="75" t="s">
        <v>213</v>
      </c>
      <c r="C22" s="75" t="s">
        <v>214</v>
      </c>
      <c r="D22" s="1">
        <v>3310</v>
      </c>
      <c r="E22" s="1" t="s">
        <v>67</v>
      </c>
      <c r="F22" s="1">
        <v>1330</v>
      </c>
      <c r="G22" s="76">
        <v>5097.41</v>
      </c>
      <c r="H22" s="1" t="s">
        <v>138</v>
      </c>
      <c r="I22" s="76">
        <v>145525849.61000001</v>
      </c>
    </row>
    <row r="23" spans="1:9" ht="22.5" x14ac:dyDescent="0.2">
      <c r="A23" s="1"/>
      <c r="B23" s="1"/>
      <c r="C23" s="75" t="s">
        <v>136</v>
      </c>
      <c r="D23" s="75" t="s">
        <v>137</v>
      </c>
      <c r="E23" s="1" t="s">
        <v>67</v>
      </c>
      <c r="F23" s="1"/>
      <c r="G23" s="76">
        <v>5097.41</v>
      </c>
      <c r="H23" s="75" t="s">
        <v>137</v>
      </c>
      <c r="I23" s="1"/>
    </row>
    <row r="24" spans="1:9" x14ac:dyDescent="0.2">
      <c r="A24" s="1"/>
      <c r="B24" s="1"/>
      <c r="C24" s="1" t="s">
        <v>202</v>
      </c>
      <c r="D24" s="1"/>
      <c r="E24" s="1" t="s">
        <v>67</v>
      </c>
      <c r="F24" s="1"/>
      <c r="G24" s="1" t="s">
        <v>215</v>
      </c>
      <c r="H24" s="1"/>
      <c r="I24" s="1" t="s">
        <v>67</v>
      </c>
    </row>
    <row r="25" spans="1:9" ht="56.25" x14ac:dyDescent="0.2">
      <c r="A25" s="74">
        <v>39849</v>
      </c>
      <c r="B25" s="75" t="s">
        <v>213</v>
      </c>
      <c r="C25" s="75" t="s">
        <v>209</v>
      </c>
      <c r="D25" s="1">
        <v>3310</v>
      </c>
      <c r="E25" s="1" t="s">
        <v>67</v>
      </c>
      <c r="F25" s="1">
        <v>1330</v>
      </c>
      <c r="G25" s="76">
        <v>10194.83</v>
      </c>
      <c r="H25" s="1" t="s">
        <v>138</v>
      </c>
      <c r="I25" s="76">
        <v>145515654.78</v>
      </c>
    </row>
    <row r="26" spans="1:9" ht="22.5" x14ac:dyDescent="0.2">
      <c r="A26" s="1"/>
      <c r="B26" s="1"/>
      <c r="C26" s="75" t="s">
        <v>136</v>
      </c>
      <c r="D26" s="75" t="s">
        <v>137</v>
      </c>
      <c r="E26" s="1" t="s">
        <v>67</v>
      </c>
      <c r="F26" s="1"/>
      <c r="G26" s="76">
        <v>10194.83</v>
      </c>
      <c r="H26" s="75" t="s">
        <v>137</v>
      </c>
      <c r="I26" s="1"/>
    </row>
    <row r="27" spans="1:9" x14ac:dyDescent="0.2">
      <c r="A27" s="1"/>
      <c r="B27" s="1"/>
      <c r="C27" s="1" t="s">
        <v>202</v>
      </c>
      <c r="D27" s="1"/>
      <c r="E27" s="1" t="s">
        <v>67</v>
      </c>
      <c r="F27" s="1"/>
      <c r="G27" s="1" t="s">
        <v>215</v>
      </c>
      <c r="H27" s="1"/>
      <c r="I27" s="1" t="s">
        <v>67</v>
      </c>
    </row>
    <row r="28" spans="1:9" ht="56.25" x14ac:dyDescent="0.2">
      <c r="A28" s="74">
        <v>39849</v>
      </c>
      <c r="B28" s="75" t="s">
        <v>213</v>
      </c>
      <c r="C28" s="75" t="s">
        <v>201</v>
      </c>
      <c r="D28" s="1">
        <v>3310</v>
      </c>
      <c r="E28" s="1" t="s">
        <v>67</v>
      </c>
      <c r="F28" s="1">
        <v>1330</v>
      </c>
      <c r="G28" s="76">
        <v>33982.76</v>
      </c>
      <c r="H28" s="1" t="s">
        <v>138</v>
      </c>
      <c r="I28" s="76">
        <v>145481672.02000001</v>
      </c>
    </row>
    <row r="29" spans="1:9" ht="22.5" x14ac:dyDescent="0.2">
      <c r="A29" s="1"/>
      <c r="B29" s="1"/>
      <c r="C29" s="75" t="s">
        <v>136</v>
      </c>
      <c r="D29" s="75" t="s">
        <v>137</v>
      </c>
      <c r="E29" s="1" t="s">
        <v>67</v>
      </c>
      <c r="F29" s="1"/>
      <c r="G29" s="76">
        <v>33982.76</v>
      </c>
      <c r="H29" s="75" t="s">
        <v>137</v>
      </c>
      <c r="I29" s="1"/>
    </row>
    <row r="30" spans="1:9" x14ac:dyDescent="0.2">
      <c r="A30" s="1"/>
      <c r="B30" s="1"/>
      <c r="C30" s="1" t="s">
        <v>202</v>
      </c>
      <c r="D30" s="1"/>
      <c r="E30" s="1" t="s">
        <v>67</v>
      </c>
      <c r="F30" s="1"/>
      <c r="G30" s="1" t="s">
        <v>205</v>
      </c>
      <c r="H30" s="1"/>
      <c r="I30" s="1" t="s">
        <v>67</v>
      </c>
    </row>
    <row r="32" spans="1:9" s="88" customFormat="1" x14ac:dyDescent="0.2">
      <c r="C32" s="88" t="s">
        <v>216</v>
      </c>
      <c r="G32" s="89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105</v>
      </c>
      <c r="E1" s="29"/>
      <c r="F1" s="29"/>
      <c r="I1" s="30"/>
    </row>
    <row r="2" spans="1:11" s="33" customFormat="1" ht="22.5" x14ac:dyDescent="0.2">
      <c r="A2" s="31" t="s">
        <v>83</v>
      </c>
      <c r="B2" s="32" t="s">
        <v>84</v>
      </c>
      <c r="C2" s="31" t="s">
        <v>85</v>
      </c>
      <c r="D2" s="31" t="s">
        <v>86</v>
      </c>
      <c r="E2" s="32" t="s">
        <v>87</v>
      </c>
      <c r="F2" s="32" t="s">
        <v>88</v>
      </c>
      <c r="G2" s="31" t="s">
        <v>89</v>
      </c>
      <c r="H2" s="31" t="s">
        <v>90</v>
      </c>
      <c r="I2" s="31" t="s">
        <v>91</v>
      </c>
      <c r="J2" s="31" t="s">
        <v>92</v>
      </c>
    </row>
    <row r="3" spans="1:11" s="28" customFormat="1" ht="11.25" x14ac:dyDescent="0.2">
      <c r="A3" s="34">
        <v>1</v>
      </c>
      <c r="B3" s="35">
        <v>701</v>
      </c>
      <c r="C3" s="34" t="s">
        <v>94</v>
      </c>
      <c r="D3" s="34" t="s">
        <v>95</v>
      </c>
      <c r="E3" s="35" t="s">
        <v>96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97</v>
      </c>
    </row>
    <row r="4" spans="1:11" s="28" customFormat="1" ht="11.25" x14ac:dyDescent="0.2">
      <c r="A4" s="34">
        <v>2</v>
      </c>
      <c r="B4" s="35">
        <v>701</v>
      </c>
      <c r="C4" s="34" t="s">
        <v>94</v>
      </c>
      <c r="D4" s="34" t="s">
        <v>98</v>
      </c>
      <c r="E4" s="35" t="s">
        <v>96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99</v>
      </c>
    </row>
    <row r="5" spans="1:11" s="28" customFormat="1" ht="11.25" x14ac:dyDescent="0.2">
      <c r="A5" s="34">
        <v>3</v>
      </c>
      <c r="B5" s="35">
        <v>701</v>
      </c>
      <c r="C5" s="34" t="s">
        <v>94</v>
      </c>
      <c r="D5" s="34" t="s">
        <v>100</v>
      </c>
      <c r="E5" s="35" t="s">
        <v>96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99</v>
      </c>
    </row>
    <row r="6" spans="1:11" s="28" customFormat="1" ht="11.25" x14ac:dyDescent="0.2">
      <c r="A6" s="34">
        <v>4</v>
      </c>
      <c r="B6" s="35">
        <v>701</v>
      </c>
      <c r="C6" s="34" t="s">
        <v>94</v>
      </c>
      <c r="D6" s="34" t="s">
        <v>101</v>
      </c>
      <c r="E6" s="35" t="s">
        <v>96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102</v>
      </c>
    </row>
    <row r="7" spans="1:11" s="28" customFormat="1" ht="11.25" x14ac:dyDescent="0.2">
      <c r="A7" s="34">
        <v>5</v>
      </c>
      <c r="B7" s="35">
        <v>701</v>
      </c>
      <c r="C7" s="34" t="s">
        <v>94</v>
      </c>
      <c r="D7" s="34" t="s">
        <v>103</v>
      </c>
      <c r="E7" s="35" t="s">
        <v>96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104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106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107</v>
      </c>
      <c r="E12" s="29"/>
      <c r="F12" s="29"/>
      <c r="G12" s="28"/>
      <c r="I12" s="29"/>
      <c r="J12" s="29"/>
      <c r="K12" s="28"/>
    </row>
    <row r="13" spans="1:11" x14ac:dyDescent="0.2">
      <c r="C13" s="28" t="s">
        <v>108</v>
      </c>
      <c r="D13" s="52" t="s">
        <v>125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109</v>
      </c>
      <c r="D14" s="52" t="s">
        <v>125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67</v>
      </c>
    </row>
    <row r="15" spans="1:11" x14ac:dyDescent="0.2">
      <c r="C15" s="28" t="s">
        <v>110</v>
      </c>
      <c r="D15" s="52" t="s">
        <v>126</v>
      </c>
      <c r="F15" s="48">
        <f>F13-F14</f>
        <v>54214.25</v>
      </c>
      <c r="G15" s="28"/>
      <c r="H15" s="48">
        <f>H13-H14</f>
        <v>67206.45</v>
      </c>
      <c r="I15" s="99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111</v>
      </c>
      <c r="D17" s="52" t="s">
        <v>126</v>
      </c>
      <c r="E17" s="29"/>
      <c r="F17" s="48">
        <v>54214.25</v>
      </c>
      <c r="G17" s="30" t="s">
        <v>67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67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122</v>
      </c>
      <c r="D21" s="29"/>
      <c r="E21" s="29"/>
      <c r="F21" s="28"/>
      <c r="G21" s="28"/>
      <c r="H21" s="28"/>
    </row>
    <row r="22" spans="3:12" x14ac:dyDescent="0.2">
      <c r="C22" s="42"/>
      <c r="F22" s="39" t="s">
        <v>112</v>
      </c>
      <c r="G22" s="39" t="s">
        <v>93</v>
      </c>
      <c r="H22" s="39" t="s">
        <v>80</v>
      </c>
      <c r="I22" s="39" t="s">
        <v>130</v>
      </c>
      <c r="J22" s="39" t="s">
        <v>131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123</v>
      </c>
      <c r="I23" s="34" t="s">
        <v>123</v>
      </c>
      <c r="J23" s="34" t="s">
        <v>123</v>
      </c>
      <c r="K23" s="34" t="s">
        <v>123</v>
      </c>
      <c r="L23" s="34"/>
    </row>
    <row r="24" spans="3:12" x14ac:dyDescent="0.2">
      <c r="C24" s="34" t="s">
        <v>113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114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115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124</v>
      </c>
      <c r="I28" s="34" t="s">
        <v>124</v>
      </c>
      <c r="J28" s="34" t="s">
        <v>124</v>
      </c>
      <c r="K28" s="34" t="s">
        <v>124</v>
      </c>
      <c r="L28" s="34"/>
    </row>
    <row r="29" spans="3:12" x14ac:dyDescent="0.2">
      <c r="C29" s="57" t="s">
        <v>132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67</v>
      </c>
      <c r="G30" s="47" t="s">
        <v>67</v>
      </c>
    </row>
    <row r="31" spans="3:12" x14ac:dyDescent="0.2">
      <c r="C31" s="44" t="s">
        <v>106</v>
      </c>
      <c r="F31" s="28"/>
      <c r="G31" s="28"/>
    </row>
    <row r="32" spans="3:12" x14ac:dyDescent="0.2">
      <c r="C32" s="45" t="s">
        <v>116</v>
      </c>
      <c r="F32" s="69" t="s">
        <v>133</v>
      </c>
      <c r="G32" s="69" t="s">
        <v>134</v>
      </c>
      <c r="H32" s="69" t="s">
        <v>135</v>
      </c>
    </row>
    <row r="33" spans="2:8" x14ac:dyDescent="0.2">
      <c r="C33" s="28" t="s">
        <v>117</v>
      </c>
      <c r="D33" s="52" t="s">
        <v>125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118</v>
      </c>
      <c r="D34" s="52" t="s">
        <v>125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119</v>
      </c>
      <c r="F35" s="28"/>
      <c r="G35" s="28"/>
      <c r="H35" s="2"/>
    </row>
    <row r="36" spans="2:8" x14ac:dyDescent="0.2">
      <c r="C36" s="28" t="s">
        <v>120</v>
      </c>
      <c r="D36" s="52" t="s">
        <v>126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118</v>
      </c>
      <c r="D37" s="52" t="s">
        <v>125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121</v>
      </c>
      <c r="D38" s="52" t="s">
        <v>126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67</v>
      </c>
      <c r="D39" s="28"/>
      <c r="E39" s="28"/>
      <c r="F39" s="2"/>
    </row>
    <row r="46" spans="2:8" x14ac:dyDescent="0.2">
      <c r="F46" s="59"/>
      <c r="H46" s="59" t="s">
        <v>67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31</v>
      </c>
    </row>
    <row r="4" spans="2:15" ht="12.75" customHeight="1" x14ac:dyDescent="0.2">
      <c r="E4" s="5"/>
      <c r="F4" s="5"/>
      <c r="G4" s="6"/>
      <c r="H4" s="6"/>
      <c r="M4" s="7" t="s">
        <v>32</v>
      </c>
    </row>
    <row r="5" spans="2:15" ht="12.75" customHeight="1" x14ac:dyDescent="0.2"/>
    <row r="6" spans="2:15" s="8" customFormat="1" ht="12.75" customHeight="1" x14ac:dyDescent="0.2">
      <c r="C6" s="178" t="s">
        <v>7</v>
      </c>
      <c r="D6" s="178"/>
      <c r="E6" s="178"/>
      <c r="F6" s="178"/>
      <c r="G6" s="178"/>
      <c r="H6" s="178"/>
      <c r="I6" s="178"/>
      <c r="J6" s="178"/>
      <c r="K6" s="178"/>
      <c r="L6" s="178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33</v>
      </c>
      <c r="C10" s="14"/>
      <c r="D10" s="14"/>
      <c r="E10" s="14"/>
      <c r="F10" s="179" t="s">
        <v>34</v>
      </c>
      <c r="G10" s="179"/>
      <c r="H10" s="179"/>
      <c r="I10" s="179"/>
      <c r="J10" s="179"/>
      <c r="K10" s="179"/>
      <c r="L10" s="12"/>
      <c r="M10" s="12"/>
    </row>
    <row r="11" spans="2:15" ht="12.75" customHeight="1" x14ac:dyDescent="0.2">
      <c r="B11" s="10" t="s">
        <v>35</v>
      </c>
      <c r="C11" s="10"/>
      <c r="D11" s="10"/>
      <c r="E11" s="10"/>
      <c r="F11" s="180" t="s">
        <v>36</v>
      </c>
      <c r="G11" s="180"/>
      <c r="H11" s="180"/>
      <c r="I11" s="180"/>
      <c r="J11" s="180"/>
      <c r="K11" s="180"/>
      <c r="L11" s="12"/>
      <c r="M11" s="12"/>
    </row>
    <row r="12" spans="2:15" ht="12.75" customHeight="1" x14ac:dyDescent="0.2">
      <c r="B12" s="10" t="s">
        <v>37</v>
      </c>
      <c r="C12" s="10"/>
      <c r="D12" s="10"/>
      <c r="E12" s="10"/>
      <c r="F12" s="181" t="s">
        <v>38</v>
      </c>
      <c r="G12" s="181"/>
      <c r="H12" s="181"/>
      <c r="I12" s="181"/>
      <c r="J12" s="181"/>
      <c r="K12" s="181"/>
      <c r="L12" s="12"/>
      <c r="M12" s="12"/>
    </row>
    <row r="13" spans="2:15" ht="12.75" customHeight="1" x14ac:dyDescent="0.2">
      <c r="B13" s="10" t="s">
        <v>39</v>
      </c>
      <c r="C13" s="10"/>
      <c r="D13" s="10"/>
      <c r="E13" s="10"/>
      <c r="F13" s="181" t="s">
        <v>79</v>
      </c>
      <c r="G13" s="181"/>
      <c r="H13" s="181"/>
      <c r="I13" s="181"/>
      <c r="J13" s="181"/>
      <c r="K13" s="181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7" t="s">
        <v>40</v>
      </c>
      <c r="M14" s="12"/>
    </row>
    <row r="15" spans="2:15" ht="24" customHeight="1" x14ac:dyDescent="0.2">
      <c r="B15" s="164"/>
      <c r="C15" s="165"/>
      <c r="D15" s="165"/>
      <c r="E15" s="166"/>
      <c r="F15" s="15" t="s">
        <v>41</v>
      </c>
      <c r="G15" s="170" t="s">
        <v>9</v>
      </c>
      <c r="H15" s="171"/>
      <c r="I15" s="171"/>
      <c r="J15" s="171"/>
      <c r="K15" s="172"/>
      <c r="L15" s="157" t="s">
        <v>58</v>
      </c>
      <c r="M15" s="157" t="s">
        <v>4</v>
      </c>
    </row>
    <row r="16" spans="2:15" ht="36" x14ac:dyDescent="0.2">
      <c r="B16" s="167"/>
      <c r="C16" s="168"/>
      <c r="D16" s="168"/>
      <c r="E16" s="169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58"/>
      <c r="M16" s="158"/>
    </row>
    <row r="17" spans="2:16" s="25" customFormat="1" x14ac:dyDescent="0.2">
      <c r="B17" s="173" t="s">
        <v>221</v>
      </c>
      <c r="C17" s="174"/>
      <c r="D17" s="174"/>
      <c r="E17" s="175"/>
      <c r="F17" s="26" t="s">
        <v>42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67</v>
      </c>
      <c r="P17" s="24" t="s">
        <v>67</v>
      </c>
    </row>
    <row r="18" spans="2:16" x14ac:dyDescent="0.2">
      <c r="B18" s="151" t="s">
        <v>13</v>
      </c>
      <c r="C18" s="152"/>
      <c r="D18" s="152"/>
      <c r="E18" s="153"/>
      <c r="F18" s="17" t="s">
        <v>43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48" t="s">
        <v>14</v>
      </c>
      <c r="C19" s="149"/>
      <c r="D19" s="149"/>
      <c r="E19" s="150"/>
      <c r="F19" s="17" t="s">
        <v>44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51" t="s">
        <v>15</v>
      </c>
      <c r="C20" s="152"/>
      <c r="D20" s="152"/>
      <c r="E20" s="153"/>
      <c r="F20" s="17" t="s">
        <v>73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51" t="s">
        <v>16</v>
      </c>
      <c r="C21" s="152"/>
      <c r="D21" s="152"/>
      <c r="E21" s="153"/>
      <c r="F21" s="17" t="s">
        <v>74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98" customFormat="1" x14ac:dyDescent="0.2">
      <c r="B22" s="185" t="s">
        <v>17</v>
      </c>
      <c r="C22" s="186"/>
      <c r="D22" s="186"/>
      <c r="E22" s="187"/>
      <c r="F22" s="94" t="s">
        <v>75</v>
      </c>
      <c r="G22" s="95">
        <v>0</v>
      </c>
      <c r="H22" s="95">
        <v>0</v>
      </c>
      <c r="I22" s="95">
        <v>0</v>
      </c>
      <c r="J22" s="95" t="e">
        <f>#REF!-#REF!</f>
        <v>#REF!</v>
      </c>
      <c r="K22" s="95" t="e">
        <f>J22</f>
        <v>#REF!</v>
      </c>
      <c r="L22" s="95" t="e">
        <f>#REF!-#REF!+#REF!-#REF!-2651</f>
        <v>#REF!</v>
      </c>
      <c r="M22" s="95" t="e">
        <f>K22+L22</f>
        <v>#REF!</v>
      </c>
      <c r="N22" s="96"/>
      <c r="O22" s="97"/>
    </row>
    <row r="23" spans="2:16" x14ac:dyDescent="0.2">
      <c r="B23" s="182" t="s">
        <v>18</v>
      </c>
      <c r="C23" s="183"/>
      <c r="D23" s="183"/>
      <c r="E23" s="184"/>
      <c r="F23" s="17" t="s">
        <v>46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98" customFormat="1" x14ac:dyDescent="0.2">
      <c r="B24" s="185" t="s">
        <v>19</v>
      </c>
      <c r="C24" s="186"/>
      <c r="D24" s="186"/>
      <c r="E24" s="187"/>
      <c r="F24" s="94" t="s">
        <v>47</v>
      </c>
      <c r="G24" s="95">
        <v>0</v>
      </c>
      <c r="H24" s="95">
        <v>0</v>
      </c>
      <c r="I24" s="95" t="e">
        <f>#REF!-#REF!</f>
        <v>#REF!</v>
      </c>
      <c r="J24" s="95">
        <v>0</v>
      </c>
      <c r="K24" s="95" t="e">
        <f>SUM(G24:J24)</f>
        <v>#REF!</v>
      </c>
      <c r="L24" s="95" t="e">
        <f>#REF!+#REF!</f>
        <v>#REF!</v>
      </c>
      <c r="M24" s="95" t="e">
        <f>K24+L24</f>
        <v>#REF!</v>
      </c>
      <c r="N24" s="96"/>
      <c r="O24" s="97"/>
    </row>
    <row r="25" spans="2:16" x14ac:dyDescent="0.2">
      <c r="B25" s="182" t="s">
        <v>20</v>
      </c>
      <c r="C25" s="183"/>
      <c r="D25" s="183"/>
      <c r="E25" s="184"/>
      <c r="F25" s="18" t="s">
        <v>48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51" t="s">
        <v>21</v>
      </c>
      <c r="C26" s="152"/>
      <c r="D26" s="152"/>
      <c r="E26" s="153"/>
      <c r="F26" s="17" t="s">
        <v>49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51" t="s">
        <v>22</v>
      </c>
      <c r="C27" s="152"/>
      <c r="D27" s="152"/>
      <c r="E27" s="153"/>
      <c r="F27" s="17" t="s">
        <v>50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51" t="s">
        <v>2</v>
      </c>
      <c r="C28" s="152"/>
      <c r="D28" s="152"/>
      <c r="E28" s="153"/>
      <c r="F28" s="17" t="s">
        <v>51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67</v>
      </c>
      <c r="P28" s="3" t="s">
        <v>67</v>
      </c>
    </row>
    <row r="29" spans="2:16" s="25" customFormat="1" x14ac:dyDescent="0.2">
      <c r="B29" s="145" t="s">
        <v>236</v>
      </c>
      <c r="C29" s="146"/>
      <c r="D29" s="146"/>
      <c r="E29" s="147"/>
      <c r="F29" s="23" t="s">
        <v>52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67</v>
      </c>
    </row>
    <row r="30" spans="2:16" s="63" customFormat="1" x14ac:dyDescent="0.2">
      <c r="B30" s="154" t="s">
        <v>139</v>
      </c>
      <c r="C30" s="155"/>
      <c r="D30" s="155"/>
      <c r="E30" s="156"/>
      <c r="F30" s="17" t="s">
        <v>53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67</v>
      </c>
      <c r="P30" s="64" t="s">
        <v>67</v>
      </c>
    </row>
    <row r="31" spans="2:16" x14ac:dyDescent="0.2">
      <c r="B31" s="151" t="s">
        <v>13</v>
      </c>
      <c r="C31" s="152"/>
      <c r="D31" s="152"/>
      <c r="E31" s="153"/>
      <c r="F31" s="17" t="s">
        <v>54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51" t="s">
        <v>23</v>
      </c>
      <c r="C32" s="152"/>
      <c r="D32" s="152"/>
      <c r="E32" s="153"/>
      <c r="F32" s="17" t="s">
        <v>55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51" t="s">
        <v>15</v>
      </c>
      <c r="C33" s="152"/>
      <c r="D33" s="152"/>
      <c r="E33" s="153"/>
      <c r="F33" s="17" t="s">
        <v>24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51" t="s">
        <v>16</v>
      </c>
      <c r="C34" s="152"/>
      <c r="D34" s="152"/>
      <c r="E34" s="153"/>
      <c r="F34" s="17" t="s">
        <v>25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51" t="s">
        <v>17</v>
      </c>
      <c r="C35" s="152"/>
      <c r="D35" s="152"/>
      <c r="E35" s="153"/>
      <c r="F35" s="17" t="s">
        <v>26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48" t="s">
        <v>28</v>
      </c>
      <c r="C36" s="149"/>
      <c r="D36" s="149"/>
      <c r="E36" s="150"/>
      <c r="F36" s="17" t="s">
        <v>56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51" t="s">
        <v>19</v>
      </c>
      <c r="C37" s="152"/>
      <c r="D37" s="152"/>
      <c r="E37" s="153"/>
      <c r="F37" s="17" t="s">
        <v>57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48" t="s">
        <v>29</v>
      </c>
      <c r="C38" s="149"/>
      <c r="D38" s="149"/>
      <c r="E38" s="150"/>
      <c r="F38" s="18" t="s">
        <v>59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51" t="s">
        <v>21</v>
      </c>
      <c r="C39" s="152"/>
      <c r="D39" s="152"/>
      <c r="E39" s="153"/>
      <c r="F39" s="17" t="s">
        <v>60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51" t="s">
        <v>22</v>
      </c>
      <c r="C40" s="152"/>
      <c r="D40" s="152"/>
      <c r="E40" s="153"/>
      <c r="F40" s="17" t="s">
        <v>61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51" t="s">
        <v>2</v>
      </c>
      <c r="C41" s="152"/>
      <c r="D41" s="152"/>
      <c r="E41" s="153"/>
      <c r="F41" s="17" t="s">
        <v>30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59" t="s">
        <v>220</v>
      </c>
      <c r="C42" s="160"/>
      <c r="D42" s="160"/>
      <c r="E42" s="161"/>
      <c r="F42" s="17" t="s">
        <v>72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62" t="s">
        <v>66</v>
      </c>
      <c r="C44" s="162"/>
      <c r="D44" s="163" t="s">
        <v>6</v>
      </c>
      <c r="E44" s="163"/>
      <c r="F44" s="163"/>
      <c r="G44" s="163"/>
      <c r="H44" s="177" t="s">
        <v>62</v>
      </c>
      <c r="I44" s="177"/>
      <c r="J44" s="61"/>
      <c r="K44" s="12"/>
      <c r="L44" s="12"/>
      <c r="M44" s="12" t="s">
        <v>67</v>
      </c>
    </row>
    <row r="45" spans="2:15" x14ac:dyDescent="0.2">
      <c r="B45" s="10"/>
      <c r="C45" s="10" t="s">
        <v>27</v>
      </c>
      <c r="D45" s="21"/>
      <c r="E45" s="21"/>
      <c r="F45" s="21"/>
      <c r="G45" s="22"/>
      <c r="H45" s="176" t="s">
        <v>63</v>
      </c>
      <c r="I45" s="176"/>
      <c r="J45" s="62"/>
      <c r="K45" s="12" t="s">
        <v>67</v>
      </c>
      <c r="L45" s="12"/>
      <c r="M45" s="12" t="s">
        <v>67</v>
      </c>
    </row>
    <row r="46" spans="2:15" x14ac:dyDescent="0.2">
      <c r="B46" s="162" t="s">
        <v>5</v>
      </c>
      <c r="C46" s="162"/>
      <c r="D46" s="163" t="s">
        <v>64</v>
      </c>
      <c r="E46" s="163"/>
      <c r="F46" s="163"/>
      <c r="G46" s="163"/>
      <c r="H46" s="177" t="s">
        <v>62</v>
      </c>
      <c r="I46" s="177"/>
      <c r="J46" s="61"/>
      <c r="K46" s="12" t="s">
        <v>67</v>
      </c>
      <c r="L46" s="12"/>
      <c r="M46" s="12" t="s">
        <v>67</v>
      </c>
    </row>
    <row r="47" spans="2:15" x14ac:dyDescent="0.2">
      <c r="B47" s="10"/>
      <c r="C47" s="10" t="s">
        <v>27</v>
      </c>
      <c r="D47" s="10"/>
      <c r="E47" s="10"/>
      <c r="F47" s="10"/>
      <c r="G47" s="12"/>
      <c r="H47" s="176" t="s">
        <v>63</v>
      </c>
      <c r="I47" s="176"/>
      <c r="J47" s="62"/>
      <c r="K47" s="12"/>
      <c r="L47" s="12"/>
      <c r="M47" s="12"/>
    </row>
    <row r="48" spans="2:15" x14ac:dyDescent="0.2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70"/>
  <sheetViews>
    <sheetView workbookViewId="0">
      <selection activeCell="E38" sqref="E38"/>
    </sheetView>
  </sheetViews>
  <sheetFormatPr defaultRowHeight="12.75" x14ac:dyDescent="0.2"/>
  <cols>
    <col min="2" max="2" width="60.85546875" customWidth="1"/>
    <col min="3" max="3" width="14.85546875" customWidth="1"/>
    <col min="4" max="4" width="17.140625" customWidth="1"/>
    <col min="5" max="5" width="28.28515625" customWidth="1"/>
    <col min="6" max="6" width="13.42578125" customWidth="1"/>
  </cols>
  <sheetData>
    <row r="1" spans="2:6" x14ac:dyDescent="0.2">
      <c r="B1" s="100" t="s">
        <v>222</v>
      </c>
    </row>
    <row r="2" spans="2:6" x14ac:dyDescent="0.2">
      <c r="B2" s="100" t="s">
        <v>223</v>
      </c>
    </row>
    <row r="3" spans="2:6" x14ac:dyDescent="0.2">
      <c r="B3" s="100" t="s">
        <v>273</v>
      </c>
    </row>
    <row r="4" spans="2:6" x14ac:dyDescent="0.2">
      <c r="B4" t="s">
        <v>140</v>
      </c>
    </row>
    <row r="6" spans="2:6" x14ac:dyDescent="0.2">
      <c r="C6" t="s">
        <v>235</v>
      </c>
      <c r="D6" s="143" t="s">
        <v>274</v>
      </c>
      <c r="E6" s="100"/>
      <c r="F6" s="143" t="s">
        <v>275</v>
      </c>
    </row>
    <row r="7" spans="2:6" x14ac:dyDescent="0.2">
      <c r="B7" s="136" t="s">
        <v>141</v>
      </c>
    </row>
    <row r="8" spans="2:6" x14ac:dyDescent="0.2">
      <c r="B8" s="137" t="s">
        <v>142</v>
      </c>
    </row>
    <row r="9" spans="2:6" x14ac:dyDescent="0.2">
      <c r="B9" s="138" t="s">
        <v>69</v>
      </c>
      <c r="C9">
        <v>3</v>
      </c>
      <c r="D9" s="118">
        <v>3559826</v>
      </c>
      <c r="E9" s="118"/>
      <c r="F9" s="118">
        <v>3762195</v>
      </c>
    </row>
    <row r="10" spans="2:6" x14ac:dyDescent="0.2">
      <c r="B10" s="138" t="s">
        <v>70</v>
      </c>
      <c r="D10" s="118">
        <v>199610</v>
      </c>
      <c r="E10" s="118"/>
      <c r="F10" s="118">
        <v>226831</v>
      </c>
    </row>
    <row r="11" spans="2:6" x14ac:dyDescent="0.2">
      <c r="B11" s="138" t="s">
        <v>241</v>
      </c>
      <c r="D11" s="118">
        <v>18216</v>
      </c>
      <c r="E11" s="118"/>
      <c r="F11" s="118">
        <v>32912</v>
      </c>
    </row>
    <row r="12" spans="2:6" x14ac:dyDescent="0.2">
      <c r="B12" s="138" t="s">
        <v>81</v>
      </c>
      <c r="D12" s="118">
        <v>0</v>
      </c>
      <c r="E12" s="118"/>
      <c r="F12" s="118">
        <v>0</v>
      </c>
    </row>
    <row r="13" spans="2:6" x14ac:dyDescent="0.2">
      <c r="B13" s="138" t="s">
        <v>71</v>
      </c>
      <c r="D13" s="118">
        <v>0</v>
      </c>
      <c r="E13" s="118"/>
      <c r="F13" s="118">
        <v>0</v>
      </c>
    </row>
    <row r="14" spans="2:6" x14ac:dyDescent="0.2">
      <c r="B14" s="138"/>
      <c r="D14" s="118"/>
      <c r="E14" s="118"/>
      <c r="F14" s="118"/>
    </row>
    <row r="15" spans="2:6" ht="13.5" thickBot="1" x14ac:dyDescent="0.25">
      <c r="B15" s="138" t="s">
        <v>256</v>
      </c>
      <c r="D15" s="119">
        <v>3777652</v>
      </c>
      <c r="E15" s="119"/>
      <c r="F15" s="119">
        <v>4021938</v>
      </c>
    </row>
    <row r="16" spans="2:6" ht="13.5" thickTop="1" x14ac:dyDescent="0.2">
      <c r="B16" s="138"/>
      <c r="D16" s="118"/>
      <c r="E16" s="118"/>
      <c r="F16" s="118"/>
    </row>
    <row r="17" spans="2:6" x14ac:dyDescent="0.2">
      <c r="B17" s="137" t="s">
        <v>143</v>
      </c>
      <c r="D17" s="118"/>
      <c r="E17" s="118"/>
      <c r="F17" s="118"/>
    </row>
    <row r="18" spans="2:6" x14ac:dyDescent="0.2">
      <c r="B18" s="138" t="s">
        <v>144</v>
      </c>
      <c r="D18" s="118">
        <v>553986</v>
      </c>
      <c r="E18" s="118"/>
      <c r="F18" s="118">
        <v>547811</v>
      </c>
    </row>
    <row r="19" spans="2:6" x14ac:dyDescent="0.2">
      <c r="B19" s="138" t="s">
        <v>129</v>
      </c>
      <c r="C19">
        <v>4</v>
      </c>
      <c r="D19" s="118">
        <v>1835378</v>
      </c>
      <c r="E19" s="118"/>
      <c r="F19" s="118">
        <v>3237280</v>
      </c>
    </row>
    <row r="20" spans="2:6" x14ac:dyDescent="0.2">
      <c r="B20" s="138" t="s">
        <v>127</v>
      </c>
      <c r="D20" s="118">
        <v>293955</v>
      </c>
      <c r="E20" s="118"/>
      <c r="F20" s="118">
        <v>136563</v>
      </c>
    </row>
    <row r="21" spans="2:6" x14ac:dyDescent="0.2">
      <c r="B21" s="138" t="s">
        <v>238</v>
      </c>
      <c r="D21" s="118">
        <v>0</v>
      </c>
      <c r="E21" s="118"/>
      <c r="F21" s="118">
        <v>0</v>
      </c>
    </row>
    <row r="22" spans="2:6" x14ac:dyDescent="0.2">
      <c r="B22" s="138" t="s">
        <v>257</v>
      </c>
      <c r="D22" s="118">
        <v>357529</v>
      </c>
      <c r="E22" s="118"/>
      <c r="F22" s="118">
        <v>219452</v>
      </c>
    </row>
    <row r="23" spans="2:6" x14ac:dyDescent="0.2">
      <c r="B23" s="138" t="s">
        <v>258</v>
      </c>
      <c r="D23" s="118">
        <v>35770</v>
      </c>
      <c r="E23" s="118"/>
      <c r="F23" s="118">
        <v>17648</v>
      </c>
    </row>
    <row r="24" spans="2:6" x14ac:dyDescent="0.2">
      <c r="B24" s="138" t="s">
        <v>145</v>
      </c>
      <c r="C24">
        <v>5</v>
      </c>
      <c r="D24" s="118">
        <v>97740</v>
      </c>
      <c r="E24" s="118"/>
      <c r="F24" s="118">
        <v>166333</v>
      </c>
    </row>
    <row r="25" spans="2:6" x14ac:dyDescent="0.2">
      <c r="B25" s="138" t="s">
        <v>68</v>
      </c>
      <c r="C25">
        <v>6</v>
      </c>
      <c r="D25" s="118">
        <v>3650452</v>
      </c>
      <c r="E25" s="118"/>
      <c r="F25" s="118">
        <v>2353219</v>
      </c>
    </row>
    <row r="26" spans="2:6" x14ac:dyDescent="0.2">
      <c r="B26" s="138"/>
      <c r="D26" s="118"/>
      <c r="E26" s="118"/>
      <c r="F26" s="118"/>
    </row>
    <row r="27" spans="2:6" ht="13.5" thickBot="1" x14ac:dyDescent="0.25">
      <c r="B27" s="138" t="s">
        <v>259</v>
      </c>
      <c r="D27" s="121">
        <v>6824810</v>
      </c>
      <c r="E27" s="121"/>
      <c r="F27" s="121">
        <v>6678306</v>
      </c>
    </row>
    <row r="28" spans="2:6" x14ac:dyDescent="0.2">
      <c r="D28" s="120"/>
      <c r="E28" s="120"/>
      <c r="F28" s="120"/>
    </row>
    <row r="29" spans="2:6" ht="13.5" thickBot="1" x14ac:dyDescent="0.25">
      <c r="B29" s="137" t="s">
        <v>146</v>
      </c>
      <c r="D29" s="119">
        <v>10602462</v>
      </c>
      <c r="E29" s="119"/>
      <c r="F29" s="119">
        <v>10700244</v>
      </c>
    </row>
    <row r="30" spans="2:6" ht="13.5" thickTop="1" x14ac:dyDescent="0.2">
      <c r="B30" s="137"/>
      <c r="D30" s="118"/>
      <c r="E30" s="118"/>
      <c r="F30" s="118"/>
    </row>
    <row r="31" spans="2:6" x14ac:dyDescent="0.2">
      <c r="B31" s="136" t="s">
        <v>260</v>
      </c>
      <c r="D31" s="118"/>
      <c r="E31" s="118"/>
      <c r="F31" s="118"/>
    </row>
    <row r="32" spans="2:6" x14ac:dyDescent="0.2">
      <c r="B32" s="137" t="s">
        <v>261</v>
      </c>
      <c r="D32" s="118"/>
      <c r="E32" s="118"/>
      <c r="F32" s="118"/>
    </row>
    <row r="33" spans="2:7" x14ac:dyDescent="0.2">
      <c r="B33" s="138" t="s">
        <v>272</v>
      </c>
      <c r="C33">
        <v>7</v>
      </c>
      <c r="D33" s="118">
        <v>326474</v>
      </c>
      <c r="E33" s="118"/>
      <c r="F33" s="118">
        <v>326474</v>
      </c>
    </row>
    <row r="34" spans="2:7" x14ac:dyDescent="0.2">
      <c r="B34" s="138" t="s">
        <v>3</v>
      </c>
      <c r="D34" s="118">
        <v>-18107</v>
      </c>
      <c r="E34" s="118"/>
      <c r="F34" s="118">
        <v>-18945</v>
      </c>
    </row>
    <row r="35" spans="2:7" x14ac:dyDescent="0.2">
      <c r="B35" s="139" t="s">
        <v>237</v>
      </c>
      <c r="D35" s="118">
        <v>-29376</v>
      </c>
      <c r="E35" s="118"/>
      <c r="F35" s="118">
        <v>-30214</v>
      </c>
    </row>
    <row r="36" spans="2:7" x14ac:dyDescent="0.2">
      <c r="B36" s="139" t="s">
        <v>147</v>
      </c>
      <c r="D36" s="118">
        <v>11269</v>
      </c>
      <c r="E36" s="118"/>
      <c r="F36" s="118">
        <v>11269</v>
      </c>
    </row>
    <row r="37" spans="2:7" x14ac:dyDescent="0.2">
      <c r="B37" s="140" t="s">
        <v>11</v>
      </c>
      <c r="D37" s="118">
        <v>9186480</v>
      </c>
      <c r="E37" s="118"/>
      <c r="F37" s="118">
        <v>8992705</v>
      </c>
      <c r="G37" t="s">
        <v>67</v>
      </c>
    </row>
    <row r="38" spans="2:7" x14ac:dyDescent="0.2">
      <c r="B38" s="138" t="s">
        <v>262</v>
      </c>
      <c r="D38" s="118">
        <v>9494847</v>
      </c>
      <c r="E38" s="118"/>
      <c r="F38" s="118">
        <v>9300234</v>
      </c>
      <c r="G38" t="s">
        <v>67</v>
      </c>
    </row>
    <row r="39" spans="2:7" x14ac:dyDescent="0.2">
      <c r="B39" s="138" t="s">
        <v>263</v>
      </c>
      <c r="D39" s="118">
        <v>-639</v>
      </c>
      <c r="E39" s="118"/>
      <c r="F39" s="118">
        <v>-592</v>
      </c>
      <c r="G39" t="s">
        <v>67</v>
      </c>
    </row>
    <row r="40" spans="2:7" x14ac:dyDescent="0.2">
      <c r="B40" s="137"/>
      <c r="D40" s="118"/>
      <c r="E40" s="118"/>
      <c r="F40" s="118"/>
    </row>
    <row r="41" spans="2:7" ht="13.5" thickBot="1" x14ac:dyDescent="0.25">
      <c r="B41" s="137" t="s">
        <v>82</v>
      </c>
      <c r="D41" s="121">
        <v>9494208</v>
      </c>
      <c r="E41" s="121"/>
      <c r="F41" s="121">
        <v>9299642</v>
      </c>
    </row>
    <row r="42" spans="2:7" x14ac:dyDescent="0.2">
      <c r="B42" s="137"/>
      <c r="D42" s="118"/>
      <c r="E42" s="118"/>
      <c r="F42" s="118"/>
    </row>
    <row r="43" spans="2:7" x14ac:dyDescent="0.2">
      <c r="B43" s="137" t="s">
        <v>148</v>
      </c>
      <c r="D43" s="118"/>
      <c r="E43" s="118"/>
      <c r="F43" s="118"/>
    </row>
    <row r="44" spans="2:7" x14ac:dyDescent="0.2">
      <c r="B44" s="138" t="s">
        <v>149</v>
      </c>
      <c r="D44" s="118">
        <v>0</v>
      </c>
      <c r="E44" s="118"/>
      <c r="F44" s="118">
        <v>0</v>
      </c>
    </row>
    <row r="45" spans="2:7" x14ac:dyDescent="0.2">
      <c r="B45" s="140" t="s">
        <v>76</v>
      </c>
      <c r="D45" s="118">
        <v>0</v>
      </c>
      <c r="E45" s="118"/>
      <c r="F45" s="118">
        <v>0</v>
      </c>
    </row>
    <row r="46" spans="2:7" x14ac:dyDescent="0.2">
      <c r="B46" s="140" t="s">
        <v>77</v>
      </c>
      <c r="D46" s="118">
        <v>367035</v>
      </c>
      <c r="E46" s="118"/>
      <c r="F46" s="118">
        <v>367035</v>
      </c>
    </row>
    <row r="47" spans="2:7" x14ac:dyDescent="0.2">
      <c r="B47" s="140" t="s">
        <v>78</v>
      </c>
      <c r="D47" s="118">
        <v>0</v>
      </c>
      <c r="E47" s="118"/>
      <c r="F47" s="118">
        <v>0</v>
      </c>
    </row>
    <row r="48" spans="2:7" x14ac:dyDescent="0.2">
      <c r="B48" s="140"/>
      <c r="D48" s="118"/>
      <c r="E48" s="118"/>
      <c r="F48" s="118"/>
    </row>
    <row r="49" spans="2:6" ht="13.5" thickBot="1" x14ac:dyDescent="0.25">
      <c r="B49" s="138"/>
      <c r="D49" s="121">
        <v>367035</v>
      </c>
      <c r="E49" s="121"/>
      <c r="F49" s="121">
        <v>367035</v>
      </c>
    </row>
    <row r="50" spans="2:6" x14ac:dyDescent="0.2">
      <c r="B50" s="137" t="s">
        <v>150</v>
      </c>
      <c r="D50" s="118"/>
      <c r="E50" s="118"/>
      <c r="F50" s="118"/>
    </row>
    <row r="51" spans="2:6" x14ac:dyDescent="0.2">
      <c r="B51" s="139" t="s">
        <v>151</v>
      </c>
      <c r="C51">
        <v>8</v>
      </c>
      <c r="D51" s="118">
        <v>518848</v>
      </c>
      <c r="E51" s="118"/>
      <c r="F51" s="118">
        <v>455644</v>
      </c>
    </row>
    <row r="52" spans="2:6" x14ac:dyDescent="0.2">
      <c r="B52" s="139" t="s">
        <v>152</v>
      </c>
      <c r="D52" s="118">
        <v>0</v>
      </c>
      <c r="E52" s="118"/>
      <c r="F52" s="118">
        <v>0</v>
      </c>
    </row>
    <row r="53" spans="2:6" x14ac:dyDescent="0.2">
      <c r="B53" s="139" t="s">
        <v>264</v>
      </c>
      <c r="D53" s="118">
        <v>42</v>
      </c>
      <c r="E53" s="118"/>
      <c r="F53" s="118">
        <v>45</v>
      </c>
    </row>
    <row r="54" spans="2:6" x14ac:dyDescent="0.2">
      <c r="B54" s="139" t="s">
        <v>153</v>
      </c>
      <c r="D54" s="118">
        <v>28076</v>
      </c>
      <c r="E54" s="118"/>
      <c r="F54" s="118">
        <v>242884</v>
      </c>
    </row>
    <row r="55" spans="2:6" x14ac:dyDescent="0.2">
      <c r="B55" s="139" t="s">
        <v>154</v>
      </c>
      <c r="C55">
        <v>9</v>
      </c>
      <c r="D55" s="118">
        <v>194253</v>
      </c>
      <c r="E55" s="118"/>
      <c r="F55" s="118">
        <v>334994</v>
      </c>
    </row>
    <row r="56" spans="2:6" x14ac:dyDescent="0.2">
      <c r="B56" s="139"/>
      <c r="D56" s="118"/>
      <c r="E56" s="118"/>
      <c r="F56" s="118"/>
    </row>
    <row r="57" spans="2:6" ht="13.5" thickBot="1" x14ac:dyDescent="0.25">
      <c r="B57" s="139" t="s">
        <v>265</v>
      </c>
      <c r="D57" s="121">
        <v>741219</v>
      </c>
      <c r="E57" s="121"/>
      <c r="F57" s="121">
        <v>1033567</v>
      </c>
    </row>
    <row r="58" spans="2:6" x14ac:dyDescent="0.2">
      <c r="B58" s="137"/>
      <c r="D58" s="120"/>
      <c r="E58" s="120"/>
      <c r="F58" s="120"/>
    </row>
    <row r="59" spans="2:6" ht="13.5" thickBot="1" x14ac:dyDescent="0.25">
      <c r="B59" s="137" t="s">
        <v>266</v>
      </c>
      <c r="D59" s="119">
        <v>10602462</v>
      </c>
      <c r="E59" s="119"/>
      <c r="F59" s="119">
        <v>10700244</v>
      </c>
    </row>
    <row r="60" spans="2:6" ht="15.75" thickTop="1" x14ac:dyDescent="0.25">
      <c r="B60" s="141"/>
      <c r="D60" s="118"/>
      <c r="E60" s="118" t="s">
        <v>67</v>
      </c>
      <c r="F60" s="118"/>
    </row>
    <row r="61" spans="2:6" x14ac:dyDescent="0.2">
      <c r="B61" s="142" t="s">
        <v>245</v>
      </c>
      <c r="C61">
        <v>10</v>
      </c>
      <c r="D61" s="118">
        <v>40682</v>
      </c>
      <c r="E61" s="118"/>
      <c r="F61" s="118">
        <v>39701</v>
      </c>
    </row>
    <row r="62" spans="2:6" x14ac:dyDescent="0.2">
      <c r="B62" s="142" t="s">
        <v>246</v>
      </c>
      <c r="C62">
        <v>11</v>
      </c>
      <c r="D62" s="118">
        <v>14374</v>
      </c>
      <c r="E62" s="118"/>
      <c r="F62" s="118">
        <v>14374</v>
      </c>
    </row>
    <row r="64" spans="2:6" x14ac:dyDescent="0.2">
      <c r="D64" t="s">
        <v>67</v>
      </c>
    </row>
    <row r="68" spans="4:6" x14ac:dyDescent="0.2">
      <c r="D68" t="s">
        <v>155</v>
      </c>
      <c r="F68" t="s">
        <v>155</v>
      </c>
    </row>
    <row r="69" spans="4:6" x14ac:dyDescent="0.2">
      <c r="D69" t="s">
        <v>253</v>
      </c>
      <c r="F69" t="s">
        <v>156</v>
      </c>
    </row>
    <row r="70" spans="4:6" x14ac:dyDescent="0.2">
      <c r="D70" t="s">
        <v>284</v>
      </c>
      <c r="F7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6"/>
  <sheetViews>
    <sheetView workbookViewId="0">
      <selection activeCell="C7" sqref="C7"/>
    </sheetView>
  </sheetViews>
  <sheetFormatPr defaultRowHeight="12.75" x14ac:dyDescent="0.2"/>
  <cols>
    <col min="2" max="2" width="46" customWidth="1"/>
    <col min="3" max="3" width="11.7109375" customWidth="1"/>
    <col min="4" max="4" width="15.85546875" customWidth="1"/>
    <col min="5" max="5" width="23.5703125" customWidth="1"/>
    <col min="6" max="6" width="21.28515625" customWidth="1"/>
  </cols>
  <sheetData>
    <row r="1" spans="2:6" x14ac:dyDescent="0.2">
      <c r="B1" s="100" t="s">
        <v>222</v>
      </c>
    </row>
    <row r="2" spans="2:6" x14ac:dyDescent="0.2">
      <c r="B2" s="100" t="s">
        <v>224</v>
      </c>
    </row>
    <row r="3" spans="2:6" x14ac:dyDescent="0.2">
      <c r="B3" s="100" t="s">
        <v>273</v>
      </c>
    </row>
    <row r="4" spans="2:6" x14ac:dyDescent="0.2">
      <c r="B4" t="s">
        <v>140</v>
      </c>
    </row>
    <row r="6" spans="2:6" x14ac:dyDescent="0.2">
      <c r="C6" t="s">
        <v>235</v>
      </c>
      <c r="D6" s="144" t="s">
        <v>276</v>
      </c>
      <c r="E6" s="100"/>
      <c r="F6" s="144" t="s">
        <v>277</v>
      </c>
    </row>
    <row r="8" spans="2:6" x14ac:dyDescent="0.2">
      <c r="B8" s="81" t="s">
        <v>158</v>
      </c>
      <c r="C8">
        <v>12</v>
      </c>
      <c r="D8" s="133">
        <v>2466024</v>
      </c>
      <c r="E8" s="133"/>
      <c r="F8" s="133">
        <v>3501700</v>
      </c>
    </row>
    <row r="9" spans="2:6" x14ac:dyDescent="0.2">
      <c r="B9" s="81" t="s">
        <v>159</v>
      </c>
      <c r="C9">
        <v>13</v>
      </c>
      <c r="D9" s="133">
        <v>-1578335</v>
      </c>
      <c r="E9" s="133"/>
      <c r="F9" s="133">
        <v>-2391043</v>
      </c>
    </row>
    <row r="10" spans="2:6" x14ac:dyDescent="0.2">
      <c r="B10" s="81"/>
      <c r="D10" s="133"/>
      <c r="E10" s="133"/>
      <c r="F10" s="133"/>
    </row>
    <row r="11" spans="2:6" x14ac:dyDescent="0.2">
      <c r="B11" s="81" t="s">
        <v>160</v>
      </c>
      <c r="D11" s="133">
        <v>887689</v>
      </c>
      <c r="E11" s="133"/>
      <c r="F11" s="133">
        <v>1110657</v>
      </c>
    </row>
    <row r="12" spans="2:6" x14ac:dyDescent="0.2">
      <c r="B12" s="81"/>
      <c r="D12" s="133"/>
      <c r="E12" s="133"/>
      <c r="F12" s="133"/>
    </row>
    <row r="13" spans="2:6" x14ac:dyDescent="0.2">
      <c r="B13" s="81" t="s">
        <v>161</v>
      </c>
      <c r="C13">
        <v>14</v>
      </c>
      <c r="D13" s="133">
        <v>-118164</v>
      </c>
      <c r="E13" s="133"/>
      <c r="F13" s="133">
        <v>-162022</v>
      </c>
    </row>
    <row r="14" spans="2:6" x14ac:dyDescent="0.2">
      <c r="B14" s="81" t="s">
        <v>162</v>
      </c>
      <c r="C14">
        <v>15</v>
      </c>
      <c r="D14" s="133">
        <v>-500467</v>
      </c>
      <c r="E14" s="133"/>
      <c r="F14" s="133">
        <v>-520912</v>
      </c>
    </row>
    <row r="15" spans="2:6" x14ac:dyDescent="0.2">
      <c r="B15" s="81" t="s">
        <v>163</v>
      </c>
      <c r="D15" s="133">
        <v>0</v>
      </c>
      <c r="E15" s="133"/>
      <c r="F15" s="133">
        <v>0</v>
      </c>
    </row>
    <row r="16" spans="2:6" x14ac:dyDescent="0.2">
      <c r="B16" s="81" t="s">
        <v>45</v>
      </c>
      <c r="D16" s="133">
        <v>34775</v>
      </c>
      <c r="E16" s="133"/>
      <c r="F16" s="133">
        <v>24417</v>
      </c>
    </row>
    <row r="17" spans="2:6" x14ac:dyDescent="0.2">
      <c r="B17" s="81" t="s">
        <v>164</v>
      </c>
      <c r="D17" s="133">
        <v>110512</v>
      </c>
      <c r="E17" s="133"/>
      <c r="F17" s="133">
        <v>26676</v>
      </c>
    </row>
    <row r="18" spans="2:6" x14ac:dyDescent="0.2">
      <c r="B18" s="81" t="s">
        <v>165</v>
      </c>
      <c r="D18" s="133">
        <v>-6329</v>
      </c>
      <c r="E18" s="133"/>
      <c r="F18" s="133">
        <v>2500</v>
      </c>
    </row>
    <row r="19" spans="2:6" x14ac:dyDescent="0.2">
      <c r="B19" s="81"/>
      <c r="D19" s="133"/>
      <c r="E19" s="133"/>
      <c r="F19" s="133"/>
    </row>
    <row r="20" spans="2:6" x14ac:dyDescent="0.2">
      <c r="B20" s="135" t="s">
        <v>166</v>
      </c>
      <c r="D20" s="133">
        <v>408016</v>
      </c>
      <c r="E20" s="133"/>
      <c r="F20" s="133">
        <v>481316</v>
      </c>
    </row>
    <row r="21" spans="2:6" x14ac:dyDescent="0.2">
      <c r="B21" s="81"/>
      <c r="D21" s="133"/>
      <c r="E21" s="133"/>
      <c r="F21" s="133"/>
    </row>
    <row r="22" spans="2:6" x14ac:dyDescent="0.2">
      <c r="B22" s="81" t="s">
        <v>167</v>
      </c>
      <c r="C22">
        <v>16</v>
      </c>
      <c r="D22" s="133">
        <v>0</v>
      </c>
      <c r="E22" s="133"/>
      <c r="F22" s="133">
        <v>0</v>
      </c>
    </row>
    <row r="23" spans="2:6" x14ac:dyDescent="0.2">
      <c r="B23" s="81"/>
      <c r="D23" s="133"/>
      <c r="E23" s="133"/>
      <c r="F23" s="133"/>
    </row>
    <row r="24" spans="2:6" x14ac:dyDescent="0.2">
      <c r="B24" s="81" t="s">
        <v>225</v>
      </c>
      <c r="D24" s="133">
        <v>408016</v>
      </c>
      <c r="E24" s="133"/>
      <c r="F24" s="133">
        <v>481316</v>
      </c>
    </row>
    <row r="25" spans="2:6" x14ac:dyDescent="0.2">
      <c r="B25" s="81"/>
      <c r="D25" s="133"/>
      <c r="E25" s="133"/>
      <c r="F25" s="133"/>
    </row>
    <row r="26" spans="2:6" ht="25.5" x14ac:dyDescent="0.2">
      <c r="B26" s="81" t="s">
        <v>226</v>
      </c>
      <c r="D26" s="133">
        <v>880</v>
      </c>
      <c r="E26" s="133"/>
      <c r="F26" s="133">
        <v>248</v>
      </c>
    </row>
    <row r="27" spans="2:6" x14ac:dyDescent="0.2">
      <c r="B27" s="81"/>
      <c r="D27" s="133"/>
      <c r="E27" s="133"/>
      <c r="F27" s="133"/>
    </row>
    <row r="28" spans="2:6" x14ac:dyDescent="0.2">
      <c r="B28" s="81" t="s">
        <v>227</v>
      </c>
      <c r="D28" s="133">
        <v>880</v>
      </c>
      <c r="E28" s="133"/>
      <c r="F28" s="133">
        <v>248</v>
      </c>
    </row>
    <row r="29" spans="2:6" x14ac:dyDescent="0.2">
      <c r="B29" s="81"/>
      <c r="D29" s="133"/>
      <c r="E29" s="133"/>
      <c r="F29" s="133"/>
    </row>
    <row r="30" spans="2:6" x14ac:dyDescent="0.2">
      <c r="B30" s="81" t="s">
        <v>228</v>
      </c>
      <c r="D30" s="133">
        <v>408896</v>
      </c>
      <c r="E30" s="133"/>
      <c r="F30" s="133">
        <v>481564</v>
      </c>
    </row>
    <row r="31" spans="2:6" x14ac:dyDescent="0.2">
      <c r="B31" s="81"/>
      <c r="D31" s="133" t="s">
        <v>67</v>
      </c>
      <c r="E31" s="133"/>
      <c r="F31" s="133" t="s">
        <v>67</v>
      </c>
    </row>
    <row r="32" spans="2:6" x14ac:dyDescent="0.2">
      <c r="B32" s="81" t="s">
        <v>229</v>
      </c>
      <c r="D32" s="133"/>
      <c r="E32" s="133"/>
      <c r="F32" s="133"/>
    </row>
    <row r="33" spans="2:6" x14ac:dyDescent="0.2">
      <c r="B33" s="81"/>
      <c r="D33" s="133" t="s">
        <v>67</v>
      </c>
      <c r="E33" s="133"/>
      <c r="F33" s="133" t="s">
        <v>67</v>
      </c>
    </row>
    <row r="34" spans="2:6" x14ac:dyDescent="0.2">
      <c r="B34" s="81" t="s">
        <v>168</v>
      </c>
      <c r="D34" s="133">
        <v>408105</v>
      </c>
      <c r="E34" s="133"/>
      <c r="F34" s="133">
        <v>481369</v>
      </c>
    </row>
    <row r="35" spans="2:6" x14ac:dyDescent="0.2">
      <c r="B35" s="81" t="s">
        <v>230</v>
      </c>
      <c r="D35" s="133">
        <v>-89</v>
      </c>
      <c r="E35" s="133"/>
      <c r="F35" s="133">
        <v>-53</v>
      </c>
    </row>
    <row r="36" spans="2:6" x14ac:dyDescent="0.2">
      <c r="B36" s="81"/>
      <c r="D36" s="133"/>
      <c r="E36" s="133"/>
      <c r="F36" s="133"/>
    </row>
    <row r="37" spans="2:6" x14ac:dyDescent="0.2">
      <c r="B37" s="81"/>
      <c r="D37" s="133">
        <v>408016</v>
      </c>
      <c r="E37" s="133"/>
      <c r="F37" s="133">
        <v>481316</v>
      </c>
    </row>
    <row r="38" spans="2:6" x14ac:dyDescent="0.2">
      <c r="B38" s="81"/>
      <c r="D38" s="133" t="s">
        <v>67</v>
      </c>
      <c r="E38" s="133"/>
      <c r="F38" s="133" t="s">
        <v>67</v>
      </c>
    </row>
    <row r="39" spans="2:6" ht="25.5" x14ac:dyDescent="0.2">
      <c r="B39" s="81" t="s">
        <v>231</v>
      </c>
      <c r="D39" s="133">
        <v>1730</v>
      </c>
      <c r="E39" s="133"/>
      <c r="F39" s="133">
        <v>2041</v>
      </c>
    </row>
    <row r="41" spans="2:6" x14ac:dyDescent="0.2">
      <c r="D41" t="s">
        <v>67</v>
      </c>
    </row>
    <row r="42" spans="2:6" x14ac:dyDescent="0.2">
      <c r="F42" t="s">
        <v>67</v>
      </c>
    </row>
    <row r="44" spans="2:6" x14ac:dyDescent="0.2">
      <c r="D44" t="s">
        <v>155</v>
      </c>
      <c r="F44" t="s">
        <v>155</v>
      </c>
    </row>
    <row r="45" spans="2:6" x14ac:dyDescent="0.2">
      <c r="D45" t="s">
        <v>253</v>
      </c>
      <c r="F45" t="s">
        <v>156</v>
      </c>
    </row>
    <row r="46" spans="2:6" x14ac:dyDescent="0.2">
      <c r="D46" t="s">
        <v>284</v>
      </c>
      <c r="F46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workbookViewId="0">
      <selection activeCell="B58" sqref="B58"/>
    </sheetView>
  </sheetViews>
  <sheetFormatPr defaultRowHeight="12.75" x14ac:dyDescent="0.2"/>
  <cols>
    <col min="2" max="2" width="79.7109375" customWidth="1"/>
    <col min="3" max="3" width="0" hidden="1" customWidth="1"/>
    <col min="4" max="4" width="18.7109375" customWidth="1"/>
    <col min="5" max="5" width="27.140625" customWidth="1"/>
    <col min="6" max="6" width="21.28515625" customWidth="1"/>
  </cols>
  <sheetData>
    <row r="1" spans="2:6" x14ac:dyDescent="0.2">
      <c r="B1" s="77" t="s">
        <v>222</v>
      </c>
      <c r="C1" s="101"/>
      <c r="D1" t="s">
        <v>67</v>
      </c>
      <c r="E1" s="103"/>
    </row>
    <row r="2" spans="2:6" x14ac:dyDescent="0.2">
      <c r="B2" s="77" t="s">
        <v>234</v>
      </c>
      <c r="C2" s="101"/>
      <c r="D2" s="109" t="s">
        <v>67</v>
      </c>
      <c r="E2" s="103"/>
    </row>
    <row r="3" spans="2:6" x14ac:dyDescent="0.2">
      <c r="B3" s="77" t="s">
        <v>273</v>
      </c>
      <c r="C3" s="101"/>
      <c r="D3" t="s">
        <v>67</v>
      </c>
      <c r="E3" s="103"/>
      <c r="F3" s="109" t="s">
        <v>67</v>
      </c>
    </row>
    <row r="4" spans="2:6" x14ac:dyDescent="0.2">
      <c r="B4" s="78" t="s">
        <v>140</v>
      </c>
      <c r="C4" s="102"/>
      <c r="D4" t="s">
        <v>67</v>
      </c>
      <c r="E4" s="103"/>
      <c r="F4" t="s">
        <v>67</v>
      </c>
    </row>
    <row r="5" spans="2:6" x14ac:dyDescent="0.2">
      <c r="B5" s="82"/>
      <c r="C5" s="106"/>
      <c r="E5" s="103"/>
      <c r="F5" s="105"/>
    </row>
    <row r="6" spans="2:6" ht="25.5" x14ac:dyDescent="0.2">
      <c r="B6" s="81"/>
      <c r="C6" s="80" t="s">
        <v>235</v>
      </c>
      <c r="D6" s="110" t="s">
        <v>276</v>
      </c>
      <c r="E6" s="103"/>
      <c r="F6" s="110" t="s">
        <v>277</v>
      </c>
    </row>
    <row r="7" spans="2:6" ht="15.75" x14ac:dyDescent="0.25">
      <c r="B7" s="83" t="s">
        <v>169</v>
      </c>
      <c r="C7" s="107"/>
      <c r="D7" s="84"/>
      <c r="E7" s="103"/>
      <c r="F7" s="84"/>
    </row>
    <row r="8" spans="2:6" x14ac:dyDescent="0.2">
      <c r="B8" s="85" t="s">
        <v>267</v>
      </c>
      <c r="C8" s="80"/>
      <c r="D8" s="122">
        <v>408016</v>
      </c>
      <c r="E8" s="123"/>
      <c r="F8" s="122">
        <v>481316</v>
      </c>
    </row>
    <row r="9" spans="2:6" x14ac:dyDescent="0.2">
      <c r="B9" s="86" t="s">
        <v>170</v>
      </c>
      <c r="C9" s="80"/>
      <c r="D9" s="122"/>
      <c r="E9" s="123"/>
      <c r="F9" s="122"/>
    </row>
    <row r="10" spans="2:6" x14ac:dyDescent="0.2">
      <c r="B10" s="87" t="s">
        <v>171</v>
      </c>
      <c r="C10" s="80">
        <v>13</v>
      </c>
      <c r="D10" s="122">
        <v>255131.46498925664</v>
      </c>
      <c r="E10" s="123"/>
      <c r="F10" s="122">
        <v>251243.87280454868</v>
      </c>
    </row>
    <row r="11" spans="2:6" x14ac:dyDescent="0.2">
      <c r="B11" s="87" t="s">
        <v>45</v>
      </c>
      <c r="C11" s="80"/>
      <c r="D11" s="122">
        <v>-34775</v>
      </c>
      <c r="E11" s="123"/>
      <c r="F11" s="122">
        <v>-24417</v>
      </c>
    </row>
    <row r="12" spans="2:6" x14ac:dyDescent="0.2">
      <c r="B12" s="87" t="s">
        <v>172</v>
      </c>
      <c r="C12" s="80"/>
      <c r="D12" s="122">
        <v>0</v>
      </c>
      <c r="E12" s="123"/>
      <c r="F12" s="122">
        <v>0</v>
      </c>
    </row>
    <row r="13" spans="2:6" x14ac:dyDescent="0.2">
      <c r="B13" s="87" t="s">
        <v>268</v>
      </c>
      <c r="C13" s="80">
        <v>9</v>
      </c>
      <c r="D13" s="122">
        <v>0</v>
      </c>
      <c r="E13" s="123"/>
      <c r="F13" s="122">
        <v>0</v>
      </c>
    </row>
    <row r="14" spans="2:6" x14ac:dyDescent="0.2">
      <c r="B14" s="87" t="s">
        <v>254</v>
      </c>
      <c r="C14" s="80"/>
      <c r="D14" s="122">
        <v>0</v>
      </c>
      <c r="E14" s="123"/>
      <c r="F14" s="122">
        <v>0</v>
      </c>
    </row>
    <row r="15" spans="2:6" x14ac:dyDescent="0.2">
      <c r="B15" s="87" t="s">
        <v>247</v>
      </c>
      <c r="C15" s="80"/>
      <c r="D15" s="122">
        <v>0</v>
      </c>
      <c r="E15" s="123"/>
      <c r="F15" s="122">
        <v>-3952.4290699999997</v>
      </c>
    </row>
    <row r="16" spans="2:6" x14ac:dyDescent="0.2">
      <c r="B16" s="87" t="s">
        <v>251</v>
      </c>
      <c r="C16" s="80"/>
      <c r="D16" s="122">
        <v>0</v>
      </c>
      <c r="E16" s="123"/>
      <c r="F16" s="122">
        <v>0</v>
      </c>
    </row>
    <row r="17" spans="2:12" ht="13.5" thickBot="1" x14ac:dyDescent="0.25">
      <c r="B17" s="87" t="s">
        <v>173</v>
      </c>
      <c r="C17" s="80"/>
      <c r="D17" s="122">
        <v>-110511</v>
      </c>
      <c r="E17" s="123"/>
      <c r="F17" s="122">
        <v>-26677</v>
      </c>
    </row>
    <row r="18" spans="2:12" ht="26.25" thickBot="1" x14ac:dyDescent="0.25">
      <c r="B18" s="81" t="s">
        <v>174</v>
      </c>
      <c r="C18" s="80"/>
      <c r="D18" s="124">
        <v>517861.46498925658</v>
      </c>
      <c r="E18" s="123"/>
      <c r="F18" s="124">
        <v>677513.44373454875</v>
      </c>
    </row>
    <row r="19" spans="2:12" x14ac:dyDescent="0.2">
      <c r="B19" s="81"/>
      <c r="C19" s="80"/>
      <c r="D19" s="125"/>
      <c r="E19" s="123"/>
      <c r="F19" s="125"/>
    </row>
    <row r="20" spans="2:12" x14ac:dyDescent="0.2">
      <c r="B20" s="81" t="s">
        <v>175</v>
      </c>
      <c r="C20" s="80">
        <v>15</v>
      </c>
      <c r="D20" s="122">
        <v>-2313</v>
      </c>
      <c r="E20" s="123"/>
      <c r="F20" s="122">
        <v>341847</v>
      </c>
    </row>
    <row r="21" spans="2:12" x14ac:dyDescent="0.2">
      <c r="B21" s="81" t="s">
        <v>176</v>
      </c>
      <c r="C21" s="80">
        <v>16</v>
      </c>
      <c r="D21" s="122">
        <v>1413699</v>
      </c>
      <c r="E21" s="123"/>
      <c r="F21" s="122">
        <v>536136</v>
      </c>
    </row>
    <row r="22" spans="2:12" x14ac:dyDescent="0.2">
      <c r="B22" s="81" t="s">
        <v>177</v>
      </c>
      <c r="C22" s="80">
        <v>17</v>
      </c>
      <c r="D22" s="122">
        <v>-157392</v>
      </c>
      <c r="E22" s="123"/>
      <c r="F22" s="122">
        <v>-232250</v>
      </c>
    </row>
    <row r="23" spans="2:12" x14ac:dyDescent="0.2">
      <c r="B23" s="81" t="s">
        <v>178</v>
      </c>
      <c r="C23" s="80"/>
      <c r="D23" s="122">
        <v>-18122</v>
      </c>
      <c r="E23" s="123"/>
      <c r="F23" s="122">
        <v>4634</v>
      </c>
    </row>
    <row r="24" spans="2:12" x14ac:dyDescent="0.2">
      <c r="B24" s="81" t="s">
        <v>179</v>
      </c>
      <c r="C24" s="80"/>
      <c r="D24" s="122">
        <v>103368.37057999999</v>
      </c>
      <c r="E24" s="123"/>
      <c r="F24" s="122">
        <v>80980.74725</v>
      </c>
    </row>
    <row r="25" spans="2:12" x14ac:dyDescent="0.2">
      <c r="B25" s="81" t="s">
        <v>269</v>
      </c>
      <c r="C25" s="104"/>
      <c r="D25" s="122">
        <v>0</v>
      </c>
      <c r="E25" s="123"/>
      <c r="F25" s="122">
        <v>0</v>
      </c>
    </row>
    <row r="26" spans="2:12" x14ac:dyDescent="0.2">
      <c r="B26" s="81" t="s">
        <v>180</v>
      </c>
      <c r="C26" s="80"/>
      <c r="D26" s="122">
        <v>57591.676569999996</v>
      </c>
      <c r="E26" s="123"/>
      <c r="F26" s="122">
        <v>-360553.51672000001</v>
      </c>
    </row>
    <row r="27" spans="2:12" x14ac:dyDescent="0.2">
      <c r="B27" s="81" t="s">
        <v>181</v>
      </c>
      <c r="C27" s="80"/>
      <c r="D27" s="122">
        <v>-214808</v>
      </c>
      <c r="E27" s="123"/>
      <c r="F27" s="122">
        <v>-357441</v>
      </c>
    </row>
    <row r="28" spans="2:12" x14ac:dyDescent="0.2">
      <c r="B28" s="81" t="s">
        <v>255</v>
      </c>
      <c r="C28" s="80"/>
      <c r="D28" s="122">
        <v>0</v>
      </c>
      <c r="E28" s="123"/>
      <c r="F28" s="122">
        <v>0</v>
      </c>
    </row>
    <row r="29" spans="2:12" x14ac:dyDescent="0.2">
      <c r="B29" s="81" t="s">
        <v>182</v>
      </c>
      <c r="C29" s="80"/>
      <c r="D29" s="122">
        <v>-139481.91914000001</v>
      </c>
      <c r="E29" s="123"/>
      <c r="F29" s="122">
        <v>-279601.08783999999</v>
      </c>
    </row>
    <row r="30" spans="2:12" x14ac:dyDescent="0.2">
      <c r="B30" s="81"/>
      <c r="C30" s="80"/>
      <c r="D30" s="122"/>
      <c r="E30" s="123"/>
      <c r="F30" s="122"/>
    </row>
    <row r="31" spans="2:12" ht="13.5" thickBot="1" x14ac:dyDescent="0.25">
      <c r="B31" s="81" t="s">
        <v>183</v>
      </c>
      <c r="C31" s="80"/>
      <c r="D31" s="126">
        <v>1560403.5929992562</v>
      </c>
      <c r="E31" s="123"/>
      <c r="F31" s="126">
        <v>411265.58642454882</v>
      </c>
      <c r="L31" s="122"/>
    </row>
    <row r="32" spans="2:12" x14ac:dyDescent="0.2">
      <c r="B32" s="81" t="s">
        <v>184</v>
      </c>
      <c r="C32" s="80"/>
      <c r="D32" s="122">
        <v>0</v>
      </c>
      <c r="E32" s="123"/>
      <c r="F32" s="122">
        <v>0</v>
      </c>
    </row>
    <row r="33" spans="1:6" ht="13.5" thickBot="1" x14ac:dyDescent="0.25">
      <c r="B33" s="81" t="s">
        <v>185</v>
      </c>
      <c r="C33" s="80"/>
      <c r="D33" s="122">
        <v>-138080</v>
      </c>
      <c r="E33" s="123"/>
      <c r="F33" s="122">
        <v>-139704</v>
      </c>
    </row>
    <row r="34" spans="1:6" ht="13.5" thickBot="1" x14ac:dyDescent="0.25">
      <c r="A34" s="93"/>
      <c r="B34" s="111" t="s">
        <v>186</v>
      </c>
      <c r="C34" s="112"/>
      <c r="D34" s="127">
        <v>1422323.5929992562</v>
      </c>
      <c r="E34" s="123"/>
      <c r="F34" s="127">
        <v>271561.58642454882</v>
      </c>
    </row>
    <row r="35" spans="1:6" x14ac:dyDescent="0.2">
      <c r="B35" s="83" t="s">
        <v>187</v>
      </c>
      <c r="C35" s="107"/>
      <c r="D35" s="128"/>
      <c r="E35" s="123"/>
      <c r="F35" s="128"/>
    </row>
    <row r="36" spans="1:6" x14ac:dyDescent="0.2">
      <c r="B36" s="81" t="s">
        <v>217</v>
      </c>
      <c r="C36" s="80">
        <v>13</v>
      </c>
      <c r="D36" s="122">
        <v>-17806.76148999999</v>
      </c>
      <c r="E36" s="123"/>
      <c r="F36" s="122">
        <v>-268177.57760999998</v>
      </c>
    </row>
    <row r="37" spans="1:6" x14ac:dyDescent="0.2">
      <c r="B37" s="81" t="s">
        <v>218</v>
      </c>
      <c r="C37" s="80"/>
      <c r="D37" s="122">
        <v>3099.4039254999925</v>
      </c>
      <c r="E37" s="123"/>
      <c r="F37" s="134">
        <v>5797.3295784750208</v>
      </c>
    </row>
    <row r="38" spans="1:6" x14ac:dyDescent="0.2">
      <c r="B38" s="81" t="s">
        <v>248</v>
      </c>
      <c r="C38" s="80"/>
      <c r="D38" s="122">
        <v>0</v>
      </c>
      <c r="E38" s="123"/>
      <c r="F38" s="122">
        <v>0</v>
      </c>
    </row>
    <row r="39" spans="1:6" x14ac:dyDescent="0.2">
      <c r="B39" s="81" t="s">
        <v>239</v>
      </c>
      <c r="C39" s="80"/>
      <c r="D39" s="122">
        <v>0</v>
      </c>
      <c r="E39" s="123"/>
      <c r="F39" s="122">
        <v>0</v>
      </c>
    </row>
    <row r="40" spans="1:6" x14ac:dyDescent="0.2">
      <c r="B40" s="81" t="s">
        <v>240</v>
      </c>
      <c r="C40" s="80"/>
      <c r="D40" s="122">
        <v>0</v>
      </c>
      <c r="E40" s="123"/>
      <c r="F40" s="122">
        <v>0</v>
      </c>
    </row>
    <row r="41" spans="1:6" ht="13.5" thickBot="1" x14ac:dyDescent="0.25">
      <c r="B41" s="81" t="s">
        <v>243</v>
      </c>
      <c r="C41" s="80"/>
      <c r="D41" s="122">
        <v>0</v>
      </c>
      <c r="E41" s="123"/>
      <c r="F41" s="122">
        <v>0</v>
      </c>
    </row>
    <row r="42" spans="1:6" ht="13.5" thickBot="1" x14ac:dyDescent="0.25">
      <c r="A42" s="93"/>
      <c r="B42" s="111" t="s">
        <v>188</v>
      </c>
      <c r="C42" s="112"/>
      <c r="D42" s="127">
        <v>-14707.357564499998</v>
      </c>
      <c r="E42" s="123"/>
      <c r="F42" s="127">
        <v>-262380.24803152494</v>
      </c>
    </row>
    <row r="43" spans="1:6" x14ac:dyDescent="0.2">
      <c r="B43" s="83" t="s">
        <v>189</v>
      </c>
      <c r="C43" s="107"/>
      <c r="D43" s="128"/>
      <c r="E43" s="123"/>
      <c r="F43" s="128"/>
    </row>
    <row r="44" spans="1:6" x14ac:dyDescent="0.2">
      <c r="B44" s="81" t="s">
        <v>190</v>
      </c>
      <c r="C44" s="80">
        <v>21</v>
      </c>
      <c r="D44" s="122">
        <v>0</v>
      </c>
      <c r="E44" s="123"/>
      <c r="F44" s="122">
        <v>0</v>
      </c>
    </row>
    <row r="45" spans="1:6" x14ac:dyDescent="0.2">
      <c r="B45" s="81" t="s">
        <v>191</v>
      </c>
      <c r="C45" s="80"/>
      <c r="D45" s="122">
        <v>0</v>
      </c>
      <c r="E45" s="123"/>
      <c r="F45" s="122">
        <v>0</v>
      </c>
    </row>
    <row r="46" spans="1:6" x14ac:dyDescent="0.2">
      <c r="B46" s="81" t="s">
        <v>219</v>
      </c>
      <c r="C46" s="80"/>
      <c r="D46" s="122">
        <v>0</v>
      </c>
      <c r="E46" s="123"/>
      <c r="F46" s="122">
        <v>0</v>
      </c>
    </row>
    <row r="47" spans="1:6" x14ac:dyDescent="0.2">
      <c r="B47" s="81" t="s">
        <v>249</v>
      </c>
      <c r="C47" s="80"/>
      <c r="D47" s="122">
        <v>0</v>
      </c>
      <c r="E47" s="123"/>
      <c r="F47" s="122">
        <v>0</v>
      </c>
    </row>
    <row r="48" spans="1:6" x14ac:dyDescent="0.2">
      <c r="B48" s="81" t="s">
        <v>250</v>
      </c>
      <c r="C48" s="80"/>
      <c r="D48" s="122">
        <v>0</v>
      </c>
      <c r="E48" s="123"/>
      <c r="F48" s="122">
        <v>0</v>
      </c>
    </row>
    <row r="49" spans="1:6" x14ac:dyDescent="0.2">
      <c r="B49" s="81" t="s">
        <v>244</v>
      </c>
      <c r="C49" s="80"/>
      <c r="D49" s="122">
        <v>-214330</v>
      </c>
      <c r="E49" s="123"/>
      <c r="F49" s="122">
        <v>-293641</v>
      </c>
    </row>
    <row r="50" spans="1:6" ht="13.5" thickBot="1" x14ac:dyDescent="0.25">
      <c r="B50" s="81" t="s">
        <v>271</v>
      </c>
      <c r="C50" s="80"/>
      <c r="D50" s="122">
        <v>0</v>
      </c>
      <c r="E50" s="123"/>
      <c r="F50" s="122">
        <v>0</v>
      </c>
    </row>
    <row r="51" spans="1:6" ht="13.5" thickBot="1" x14ac:dyDescent="0.25">
      <c r="A51" s="93"/>
      <c r="B51" s="111" t="s">
        <v>192</v>
      </c>
      <c r="C51" s="112"/>
      <c r="D51" s="127">
        <v>-214330</v>
      </c>
      <c r="E51" s="123"/>
      <c r="F51" s="127">
        <v>-293641</v>
      </c>
    </row>
    <row r="52" spans="1:6" ht="33.950000000000003" customHeight="1" x14ac:dyDescent="0.2">
      <c r="B52" s="132" t="s">
        <v>193</v>
      </c>
      <c r="C52" s="107"/>
      <c r="D52" s="129">
        <v>1193286.2354347561</v>
      </c>
      <c r="E52" s="130"/>
      <c r="F52" s="129">
        <v>-284459.66160697612</v>
      </c>
    </row>
    <row r="53" spans="1:6" x14ac:dyDescent="0.2">
      <c r="B53" s="81" t="s">
        <v>194</v>
      </c>
      <c r="C53" s="80">
        <v>19</v>
      </c>
      <c r="D53" s="122">
        <v>2353219</v>
      </c>
      <c r="E53" s="123"/>
      <c r="F53" s="122">
        <v>2970834</v>
      </c>
    </row>
    <row r="54" spans="1:6" ht="25.5" x14ac:dyDescent="0.2">
      <c r="B54" s="81" t="s">
        <v>242</v>
      </c>
      <c r="C54" s="80"/>
      <c r="D54" s="122">
        <v>103947</v>
      </c>
      <c r="E54" s="123"/>
      <c r="F54" s="122">
        <v>-1593</v>
      </c>
    </row>
    <row r="55" spans="1:6" ht="13.5" thickBot="1" x14ac:dyDescent="0.25">
      <c r="B55" s="81" t="s">
        <v>195</v>
      </c>
      <c r="C55" s="80">
        <v>19</v>
      </c>
      <c r="D55" s="131">
        <v>3650452.2354347561</v>
      </c>
      <c r="E55" s="123"/>
      <c r="F55" s="131">
        <v>2684781.3383930237</v>
      </c>
    </row>
    <row r="56" spans="1:6" ht="13.5" thickTop="1" x14ac:dyDescent="0.2">
      <c r="B56" s="81"/>
      <c r="C56" s="80"/>
      <c r="D56" s="92"/>
      <c r="E56" s="103"/>
      <c r="F56" s="92"/>
    </row>
    <row r="57" spans="1:6" x14ac:dyDescent="0.2">
      <c r="B57" s="81"/>
      <c r="C57" s="80"/>
      <c r="D57" s="92"/>
      <c r="E57" s="103"/>
      <c r="F57" s="92"/>
    </row>
    <row r="58" spans="1:6" x14ac:dyDescent="0.2">
      <c r="B58" s="81"/>
      <c r="C58" s="80"/>
      <c r="D58" s="92"/>
      <c r="E58" s="103"/>
      <c r="F58" s="92"/>
    </row>
    <row r="59" spans="1:6" x14ac:dyDescent="0.2">
      <c r="B59" s="81"/>
      <c r="C59" s="80"/>
      <c r="D59" s="92"/>
      <c r="E59" s="103"/>
      <c r="F59" s="92"/>
    </row>
    <row r="60" spans="1:6" x14ac:dyDescent="0.2">
      <c r="B60" s="81"/>
      <c r="C60" s="80"/>
      <c r="D60" s="92"/>
      <c r="E60" s="103"/>
      <c r="F60" s="92"/>
    </row>
    <row r="61" spans="1:6" x14ac:dyDescent="0.2">
      <c r="B61" s="81"/>
      <c r="C61" s="80"/>
      <c r="D61" s="92"/>
      <c r="E61" s="103"/>
      <c r="F61" s="92"/>
    </row>
    <row r="62" spans="1:6" x14ac:dyDescent="0.2">
      <c r="B62" s="79"/>
      <c r="C62" s="104"/>
      <c r="E62" s="103"/>
    </row>
    <row r="63" spans="1:6" x14ac:dyDescent="0.2">
      <c r="B63" s="79"/>
      <c r="C63" s="104"/>
      <c r="D63" s="108" t="s">
        <v>67</v>
      </c>
      <c r="E63" s="103"/>
      <c r="F63" s="90"/>
    </row>
    <row r="64" spans="1:6" x14ac:dyDescent="0.2">
      <c r="B64" s="79"/>
      <c r="C64" s="104"/>
      <c r="D64" s="108"/>
      <c r="E64" s="103"/>
      <c r="F64" s="90"/>
    </row>
    <row r="65" spans="2:6" x14ac:dyDescent="0.2">
      <c r="B65" s="79"/>
      <c r="C65" s="104"/>
      <c r="D65" s="91" t="s">
        <v>155</v>
      </c>
      <c r="F65" s="91" t="s">
        <v>155</v>
      </c>
    </row>
    <row r="66" spans="2:6" x14ac:dyDescent="0.2">
      <c r="B66" s="79"/>
      <c r="C66" s="104"/>
      <c r="D66" s="91" t="s">
        <v>253</v>
      </c>
      <c r="F66" s="91" t="s">
        <v>156</v>
      </c>
    </row>
    <row r="67" spans="2:6" x14ac:dyDescent="0.2">
      <c r="B67" s="79"/>
      <c r="C67" s="104"/>
      <c r="D67" s="91" t="s">
        <v>284</v>
      </c>
      <c r="F67" s="91" t="s">
        <v>157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tabSelected="1" zoomScale="87" zoomScaleNormal="87" workbookViewId="0">
      <selection activeCell="W14" sqref="W14"/>
    </sheetView>
  </sheetViews>
  <sheetFormatPr defaultRowHeight="12.75" x14ac:dyDescent="0.2"/>
  <cols>
    <col min="1" max="1" width="43.7109375" customWidth="1"/>
    <col min="2" max="2" width="15.5703125" customWidth="1"/>
    <col min="3" max="3" width="3.28515625" customWidth="1"/>
    <col min="4" max="4" width="4" customWidth="1"/>
    <col min="5" max="5" width="2.42578125" customWidth="1"/>
    <col min="6" max="6" width="20.85546875" customWidth="1"/>
    <col min="7" max="7" width="2.28515625" customWidth="1"/>
    <col min="9" max="9" width="1.85546875" customWidth="1"/>
    <col min="10" max="10" width="16.85546875" customWidth="1"/>
    <col min="11" max="11" width="4" customWidth="1"/>
    <col min="12" max="12" width="4.7109375" customWidth="1"/>
    <col min="13" max="13" width="13.85546875" customWidth="1"/>
    <col min="14" max="14" width="4.5703125" customWidth="1"/>
    <col min="15" max="15" width="17.140625" customWidth="1"/>
    <col min="16" max="16" width="4.5703125" customWidth="1"/>
    <col min="17" max="17" width="15.140625" customWidth="1"/>
  </cols>
  <sheetData>
    <row r="1" spans="1:19" x14ac:dyDescent="0.2">
      <c r="A1" s="100" t="s">
        <v>222</v>
      </c>
      <c r="R1" s="100"/>
    </row>
    <row r="2" spans="1:19" x14ac:dyDescent="0.2">
      <c r="A2" s="100" t="s">
        <v>233</v>
      </c>
      <c r="R2" s="100"/>
    </row>
    <row r="3" spans="1:19" x14ac:dyDescent="0.2">
      <c r="A3" s="100" t="s">
        <v>273</v>
      </c>
      <c r="R3" s="100"/>
    </row>
    <row r="4" spans="1:19" x14ac:dyDescent="0.2">
      <c r="A4" t="s">
        <v>140</v>
      </c>
    </row>
    <row r="6" spans="1:19" x14ac:dyDescent="0.2">
      <c r="F6" t="s">
        <v>67</v>
      </c>
    </row>
    <row r="7" spans="1:19" x14ac:dyDescent="0.2">
      <c r="B7" s="114"/>
      <c r="C7" s="113"/>
      <c r="D7" s="114"/>
      <c r="E7" s="113"/>
      <c r="F7" s="113"/>
      <c r="G7" s="113"/>
      <c r="H7" s="113"/>
      <c r="I7" s="114"/>
      <c r="J7" s="113"/>
      <c r="K7" s="113"/>
      <c r="L7" s="114"/>
      <c r="M7" s="113"/>
      <c r="N7" s="113"/>
      <c r="O7" s="113"/>
      <c r="P7" s="113"/>
      <c r="Q7" s="114"/>
    </row>
    <row r="8" spans="1:19" ht="76.5" x14ac:dyDescent="0.2">
      <c r="A8" s="188"/>
      <c r="B8" s="114" t="s">
        <v>196</v>
      </c>
      <c r="C8" s="113"/>
      <c r="D8" s="114" t="e">
        <v>#REF!</v>
      </c>
      <c r="E8" s="114"/>
      <c r="F8" s="113" t="s">
        <v>197</v>
      </c>
      <c r="G8" s="113"/>
      <c r="H8" s="113" t="s">
        <v>147</v>
      </c>
      <c r="I8" s="113"/>
      <c r="J8" s="114" t="s">
        <v>278</v>
      </c>
      <c r="K8" s="113"/>
      <c r="L8" s="113"/>
      <c r="M8" s="114" t="s">
        <v>198</v>
      </c>
      <c r="N8" s="113"/>
      <c r="O8" s="113" t="s">
        <v>279</v>
      </c>
      <c r="P8" s="113"/>
      <c r="Q8" s="113" t="s">
        <v>252</v>
      </c>
    </row>
    <row r="9" spans="1:19" x14ac:dyDescent="0.2">
      <c r="A9" s="189" t="s">
        <v>280</v>
      </c>
      <c r="B9" s="115">
        <v>326474.40000000002</v>
      </c>
      <c r="C9" s="115"/>
      <c r="D9" s="115">
        <v>100474.4</v>
      </c>
      <c r="E9" s="115"/>
      <c r="F9" s="190">
        <v>-29907</v>
      </c>
      <c r="G9" s="115"/>
      <c r="H9" s="115">
        <v>11269</v>
      </c>
      <c r="I9" s="115"/>
      <c r="J9" s="115">
        <v>8972913</v>
      </c>
      <c r="K9" s="115"/>
      <c r="L9" s="115"/>
      <c r="M9" s="115">
        <v>9280749.4000000004</v>
      </c>
      <c r="N9" s="115"/>
      <c r="O9" s="190">
        <v>-198</v>
      </c>
      <c r="P9" s="115"/>
      <c r="Q9" s="115">
        <v>9280551.4000000004</v>
      </c>
      <c r="R9" s="100"/>
    </row>
    <row r="10" spans="1:19" x14ac:dyDescent="0.2">
      <c r="A10" s="188"/>
      <c r="B10" s="115"/>
      <c r="C10" s="115"/>
      <c r="D10" s="115"/>
      <c r="E10" s="115"/>
      <c r="F10" s="115"/>
      <c r="G10" s="115"/>
      <c r="H10" s="115"/>
      <c r="I10" s="115"/>
      <c r="J10" s="115" t="s">
        <v>67</v>
      </c>
      <c r="K10" s="115"/>
      <c r="L10" s="115"/>
      <c r="M10" s="115" t="s">
        <v>67</v>
      </c>
      <c r="N10" s="115"/>
      <c r="O10" s="115"/>
      <c r="P10" s="115"/>
      <c r="Q10" s="115" t="s">
        <v>67</v>
      </c>
    </row>
    <row r="11" spans="1:19" x14ac:dyDescent="0.2">
      <c r="A11" s="188" t="s">
        <v>199</v>
      </c>
      <c r="B11" s="115"/>
      <c r="C11" s="115"/>
      <c r="D11" s="115"/>
      <c r="E11" s="115"/>
      <c r="F11" s="115"/>
      <c r="G11" s="115"/>
      <c r="H11" s="115"/>
      <c r="I11" s="115"/>
      <c r="J11" s="115">
        <v>1495784</v>
      </c>
      <c r="K11" s="115"/>
      <c r="L11" s="115"/>
      <c r="M11" s="115">
        <v>1495784</v>
      </c>
      <c r="N11" s="115"/>
      <c r="O11" s="190">
        <v>-327</v>
      </c>
      <c r="P11" s="115"/>
      <c r="Q11" s="115">
        <v>1495457</v>
      </c>
      <c r="R11" s="195"/>
      <c r="S11" s="195"/>
    </row>
    <row r="12" spans="1:19" x14ac:dyDescent="0.2">
      <c r="A12" s="191" t="s">
        <v>281</v>
      </c>
      <c r="B12" s="115"/>
      <c r="C12" s="115"/>
      <c r="D12" s="115">
        <v>0</v>
      </c>
      <c r="E12" s="115"/>
      <c r="F12" s="115"/>
      <c r="G12" s="115"/>
      <c r="H12" s="115"/>
      <c r="I12" s="115"/>
      <c r="J12" s="115"/>
      <c r="K12" s="115"/>
      <c r="L12" s="115"/>
      <c r="M12" s="192">
        <v>0</v>
      </c>
      <c r="N12" s="115"/>
      <c r="O12" s="115"/>
      <c r="P12" s="115"/>
      <c r="Q12" s="115">
        <v>0</v>
      </c>
      <c r="R12" s="195"/>
      <c r="S12" s="195"/>
    </row>
    <row r="13" spans="1:19" x14ac:dyDescent="0.2">
      <c r="A13" s="188" t="s">
        <v>270</v>
      </c>
      <c r="B13" s="115"/>
      <c r="C13" s="115"/>
      <c r="D13" s="115"/>
      <c r="E13" s="115"/>
      <c r="F13" s="115"/>
      <c r="G13" s="115"/>
      <c r="H13" s="115"/>
      <c r="I13" s="115"/>
      <c r="J13" s="190">
        <v>0</v>
      </c>
      <c r="K13" s="115"/>
      <c r="L13" s="115"/>
      <c r="M13" s="190">
        <v>0</v>
      </c>
      <c r="N13" s="115"/>
      <c r="O13" s="115"/>
      <c r="P13" s="115"/>
      <c r="Q13" s="190">
        <v>0</v>
      </c>
      <c r="R13" s="195"/>
      <c r="S13" s="195"/>
    </row>
    <row r="14" spans="1:19" x14ac:dyDescent="0.2">
      <c r="A14" s="188" t="s">
        <v>232</v>
      </c>
      <c r="B14" s="115"/>
      <c r="C14" s="115"/>
      <c r="D14" s="115">
        <v>0</v>
      </c>
      <c r="E14" s="115"/>
      <c r="F14" s="190">
        <v>-307</v>
      </c>
      <c r="G14" s="115"/>
      <c r="H14" s="115">
        <v>0</v>
      </c>
      <c r="I14" s="115"/>
      <c r="J14" s="115"/>
      <c r="K14" s="115"/>
      <c r="L14" s="115"/>
      <c r="M14" s="190">
        <v>-307</v>
      </c>
      <c r="N14" s="115"/>
      <c r="O14" s="190">
        <v>-67</v>
      </c>
      <c r="P14" s="115"/>
      <c r="Q14" s="190">
        <v>-374</v>
      </c>
      <c r="R14" s="196"/>
      <c r="S14" s="196"/>
    </row>
    <row r="15" spans="1:19" x14ac:dyDescent="0.2">
      <c r="A15" s="81" t="s">
        <v>21</v>
      </c>
      <c r="B15" s="115"/>
      <c r="C15" s="115"/>
      <c r="D15" s="115"/>
      <c r="E15" s="115"/>
      <c r="F15" s="115"/>
      <c r="G15" s="115"/>
      <c r="H15" s="115"/>
      <c r="I15" s="115"/>
      <c r="J15" s="190">
        <v>-1475992</v>
      </c>
      <c r="K15" s="115"/>
      <c r="L15" s="115"/>
      <c r="M15" s="190">
        <v>-1475992</v>
      </c>
      <c r="N15" s="115"/>
      <c r="O15" s="115"/>
      <c r="P15" s="115"/>
      <c r="Q15" s="190">
        <v>-1475992</v>
      </c>
      <c r="R15" s="197"/>
      <c r="S15" s="196"/>
    </row>
    <row r="16" spans="1:19" x14ac:dyDescent="0.2">
      <c r="A16" s="188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98"/>
      <c r="S16" s="196"/>
    </row>
    <row r="17" spans="1:19" ht="13.5" thickBot="1" x14ac:dyDescent="0.25">
      <c r="A17" s="193" t="s">
        <v>282</v>
      </c>
      <c r="B17" s="116">
        <v>326474.40000000002</v>
      </c>
      <c r="C17" s="116"/>
      <c r="D17" s="116">
        <v>100474.4</v>
      </c>
      <c r="E17" s="116"/>
      <c r="F17" s="117">
        <v>-30214</v>
      </c>
      <c r="G17" s="116"/>
      <c r="H17" s="116">
        <v>11269</v>
      </c>
      <c r="I17" s="116"/>
      <c r="J17" s="116">
        <v>8992705</v>
      </c>
      <c r="K17" s="116"/>
      <c r="L17" s="116"/>
      <c r="M17" s="116">
        <v>9300234.4000000004</v>
      </c>
      <c r="N17" s="116"/>
      <c r="O17" s="117">
        <v>-592</v>
      </c>
      <c r="P17" s="116"/>
      <c r="Q17" s="116">
        <v>9299642.4000000004</v>
      </c>
      <c r="R17" s="196"/>
      <c r="S17" s="196"/>
    </row>
    <row r="18" spans="1:19" ht="13.5" thickTop="1" x14ac:dyDescent="0.2">
      <c r="A18" s="188"/>
      <c r="B18" s="115"/>
      <c r="C18" s="115"/>
      <c r="D18" s="115"/>
      <c r="E18" s="115"/>
      <c r="F18" s="115"/>
      <c r="G18" s="115"/>
      <c r="H18" s="115"/>
      <c r="I18" s="115"/>
      <c r="J18" s="115" t="s">
        <v>67</v>
      </c>
      <c r="K18" s="115"/>
      <c r="L18" s="115"/>
      <c r="M18" s="115" t="s">
        <v>67</v>
      </c>
      <c r="N18" s="115"/>
      <c r="O18" s="115"/>
      <c r="P18" s="115"/>
      <c r="Q18" s="115" t="s">
        <v>67</v>
      </c>
      <c r="R18" s="196"/>
      <c r="S18" s="196"/>
    </row>
    <row r="19" spans="1:19" x14ac:dyDescent="0.2">
      <c r="A19" s="188" t="s">
        <v>199</v>
      </c>
      <c r="B19" s="115"/>
      <c r="C19" s="115"/>
      <c r="D19" s="115"/>
      <c r="E19" s="115"/>
      <c r="F19" s="115"/>
      <c r="G19" s="115"/>
      <c r="H19" s="115"/>
      <c r="I19" s="115"/>
      <c r="J19" s="115">
        <v>408105</v>
      </c>
      <c r="K19" s="115"/>
      <c r="L19" s="115"/>
      <c r="M19" s="190">
        <v>408105</v>
      </c>
      <c r="N19" s="115"/>
      <c r="O19" s="190">
        <v>-89</v>
      </c>
      <c r="P19" s="115"/>
      <c r="Q19" s="115">
        <v>408016</v>
      </c>
      <c r="R19" s="196"/>
      <c r="S19" s="196"/>
    </row>
    <row r="20" spans="1:19" x14ac:dyDescent="0.2">
      <c r="A20" s="191" t="s">
        <v>281</v>
      </c>
      <c r="B20" s="115"/>
      <c r="C20" s="115"/>
      <c r="D20" s="115">
        <v>0</v>
      </c>
      <c r="E20" s="115"/>
      <c r="F20" s="115"/>
      <c r="G20" s="115"/>
      <c r="H20" s="115"/>
      <c r="I20" s="115"/>
      <c r="J20" s="115"/>
      <c r="K20" s="115"/>
      <c r="L20" s="115"/>
      <c r="M20" s="192">
        <v>0</v>
      </c>
      <c r="N20" s="115"/>
      <c r="O20" s="115"/>
      <c r="P20" s="115"/>
      <c r="Q20" s="115">
        <v>0</v>
      </c>
      <c r="R20" s="196"/>
      <c r="S20" s="196"/>
    </row>
    <row r="21" spans="1:19" x14ac:dyDescent="0.2">
      <c r="A21" s="188" t="s">
        <v>270</v>
      </c>
      <c r="B21" s="115"/>
      <c r="C21" s="115"/>
      <c r="D21" s="115"/>
      <c r="E21" s="115"/>
      <c r="F21" s="115"/>
      <c r="G21" s="115"/>
      <c r="H21" s="194"/>
      <c r="I21" s="115"/>
      <c r="J21" s="190">
        <v>-214329.897</v>
      </c>
      <c r="K21" s="115"/>
      <c r="L21" s="115"/>
      <c r="M21" s="190">
        <v>-214329.897</v>
      </c>
      <c r="N21" s="115"/>
      <c r="O21" s="115"/>
      <c r="P21" s="115"/>
      <c r="Q21" s="190">
        <v>-214329.897</v>
      </c>
      <c r="R21" s="196"/>
      <c r="S21" s="196"/>
    </row>
    <row r="22" spans="1:19" x14ac:dyDescent="0.2">
      <c r="A22" s="188" t="s">
        <v>232</v>
      </c>
      <c r="B22" s="115"/>
      <c r="C22" s="115"/>
      <c r="D22" s="115">
        <v>0</v>
      </c>
      <c r="E22" s="115"/>
      <c r="F22" s="190">
        <v>837.6</v>
      </c>
      <c r="G22" s="115"/>
      <c r="H22" s="115">
        <v>0</v>
      </c>
      <c r="I22" s="115"/>
      <c r="J22" s="115"/>
      <c r="K22" s="115"/>
      <c r="L22" s="115"/>
      <c r="M22" s="190">
        <v>837.6</v>
      </c>
      <c r="N22" s="115"/>
      <c r="O22" s="190">
        <v>42</v>
      </c>
      <c r="P22" s="115"/>
      <c r="Q22" s="190">
        <v>879.6</v>
      </c>
      <c r="R22" s="197"/>
      <c r="S22" s="196"/>
    </row>
    <row r="23" spans="1:19" x14ac:dyDescent="0.2">
      <c r="A23" s="81" t="s">
        <v>21</v>
      </c>
      <c r="B23" s="115"/>
      <c r="C23" s="115"/>
      <c r="D23" s="115"/>
      <c r="E23" s="115"/>
      <c r="F23" s="115"/>
      <c r="G23" s="115"/>
      <c r="H23" s="115"/>
      <c r="I23" s="115"/>
      <c r="J23" s="190">
        <v>0</v>
      </c>
      <c r="K23" s="190"/>
      <c r="L23" s="190"/>
      <c r="M23" s="190">
        <v>0</v>
      </c>
      <c r="N23" s="115"/>
      <c r="O23" s="115"/>
      <c r="P23" s="115"/>
      <c r="Q23" s="190">
        <v>0</v>
      </c>
      <c r="R23" s="198"/>
      <c r="S23" s="196"/>
    </row>
    <row r="24" spans="1:19" x14ac:dyDescent="0.2">
      <c r="A24" s="189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6"/>
      <c r="S24" s="196"/>
    </row>
    <row r="25" spans="1:19" ht="13.5" thickBot="1" x14ac:dyDescent="0.25">
      <c r="A25" s="193" t="s">
        <v>283</v>
      </c>
      <c r="B25" s="117">
        <v>326474.40000000002</v>
      </c>
      <c r="C25" s="116"/>
      <c r="D25" s="116">
        <v>100474.4</v>
      </c>
      <c r="E25" s="116"/>
      <c r="F25" s="117">
        <v>-29376.400000000001</v>
      </c>
      <c r="G25" s="116"/>
      <c r="H25" s="117">
        <v>11269</v>
      </c>
      <c r="I25" s="116"/>
      <c r="J25" s="117">
        <v>9186480.1030000001</v>
      </c>
      <c r="K25" s="116"/>
      <c r="L25" s="116"/>
      <c r="M25" s="117">
        <v>9494847.1030000001</v>
      </c>
      <c r="N25" s="116"/>
      <c r="O25" s="117">
        <v>-639</v>
      </c>
      <c r="P25" s="116"/>
      <c r="Q25" s="117">
        <v>9494208.1030000001</v>
      </c>
      <c r="R25" s="196"/>
      <c r="S25" s="196"/>
    </row>
    <row r="26" spans="1:19" ht="13.5" thickTop="1" x14ac:dyDescent="0.2">
      <c r="O26" t="s">
        <v>67</v>
      </c>
      <c r="R26" s="196"/>
      <c r="S26" s="196"/>
    </row>
    <row r="27" spans="1:19" x14ac:dyDescent="0.2">
      <c r="J27" t="s">
        <v>67</v>
      </c>
      <c r="M27" t="s">
        <v>67</v>
      </c>
      <c r="R27" s="196"/>
      <c r="S27" s="196"/>
    </row>
    <row r="28" spans="1:19" x14ac:dyDescent="0.2">
      <c r="M28" t="s">
        <v>67</v>
      </c>
      <c r="R28" s="199"/>
      <c r="S28" s="199"/>
    </row>
    <row r="29" spans="1:19" x14ac:dyDescent="0.2">
      <c r="R29" s="199"/>
      <c r="S29" s="199"/>
    </row>
    <row r="30" spans="1:19" x14ac:dyDescent="0.2">
      <c r="R30" s="199"/>
      <c r="S30" s="199"/>
    </row>
    <row r="31" spans="1:19" x14ac:dyDescent="0.2">
      <c r="B31" t="s">
        <v>155</v>
      </c>
      <c r="R31" s="199"/>
      <c r="S31" s="199"/>
    </row>
    <row r="32" spans="1:19" x14ac:dyDescent="0.2">
      <c r="C32" t="s">
        <v>253</v>
      </c>
      <c r="I32" t="s">
        <v>156</v>
      </c>
    </row>
    <row r="33" spans="3:9" x14ac:dyDescent="0.2">
      <c r="C33" t="s">
        <v>284</v>
      </c>
      <c r="I33" t="s">
        <v>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Altynbekova Gulnara</cp:lastModifiedBy>
  <cp:lastPrinted>2019-07-25T09:33:46Z</cp:lastPrinted>
  <dcterms:created xsi:type="dcterms:W3CDTF">2006-05-15T08:54:37Z</dcterms:created>
  <dcterms:modified xsi:type="dcterms:W3CDTF">2022-04-29T08:49:46Z</dcterms:modified>
</cp:coreProperties>
</file>