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O:\FBK\ASPAN Almaty Qala\КАСЕ ФО\3кв 2024г\"/>
    </mc:Choice>
  </mc:AlternateContent>
  <xr:revisionPtr revIDLastSave="0" documentId="13_ncr:1_{C73D7E15-B448-4C41-82AF-3EE9B306F39B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" sheetId="1" r:id="rId1"/>
    <sheet name="Форма 2" sheetId="2" r:id="rId2"/>
    <sheet name="Форма3" sheetId="3" r:id="rId3"/>
    <sheet name="Форма 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G11" i="4" l="1"/>
  <c r="E14" i="2"/>
  <c r="E15" i="2" s="1"/>
  <c r="E11" i="1" l="1"/>
  <c r="E17" i="1" l="1"/>
  <c r="D9" i="1" l="1"/>
  <c r="D8" i="1"/>
  <c r="D11" i="1" l="1"/>
  <c r="D12" i="1" s="1"/>
  <c r="E12" i="1"/>
  <c r="E22" i="1"/>
  <c r="E23" i="1" s="1"/>
  <c r="E19" i="1"/>
  <c r="D22" i="1" l="1"/>
  <c r="D19" i="1" l="1"/>
  <c r="D17" i="1" l="1"/>
  <c r="D23" i="1" s="1"/>
</calcChain>
</file>

<file path=xl/sharedStrings.xml><?xml version="1.0" encoding="utf-8"?>
<sst xmlns="http://schemas.openxmlformats.org/spreadsheetml/2006/main" count="131" uniqueCount="91">
  <si>
    <t>Прим.</t>
  </si>
  <si>
    <t>(неаудировано)</t>
  </si>
  <si>
    <t>АКТИВЫ</t>
  </si>
  <si>
    <t>Денежные средства</t>
  </si>
  <si>
    <t>Запасы</t>
  </si>
  <si>
    <t>Авансы уплаченные</t>
  </si>
  <si>
    <t>-</t>
  </si>
  <si>
    <t>Итого краткосрочных активов</t>
  </si>
  <si>
    <t>Итого краткосрочных обязательств</t>
  </si>
  <si>
    <t>Уставный капитал</t>
  </si>
  <si>
    <t>Нераспределенная прибыль</t>
  </si>
  <si>
    <t>Итого капитал</t>
  </si>
  <si>
    <t>Директор</t>
  </si>
  <si>
    <t>Главный бухгалтер</t>
  </si>
  <si>
    <t xml:space="preserve">(неаудировано) </t>
  </si>
  <si>
    <t xml:space="preserve">Прочие доход </t>
  </si>
  <si>
    <t>Общие и административные расходы</t>
  </si>
  <si>
    <t>Прибыль до налогообложения</t>
  </si>
  <si>
    <t>Расход по подоходному налогу</t>
  </si>
  <si>
    <t>Прибыль за отчетный период</t>
  </si>
  <si>
    <t>Итого совокупный доход за период</t>
  </si>
  <si>
    <t>Прочая дебиторская задолженность</t>
  </si>
  <si>
    <t>Итого активов</t>
  </si>
  <si>
    <t xml:space="preserve">ОБЯЗАТЕЛЬСТВА </t>
  </si>
  <si>
    <t xml:space="preserve">Торговая и прочая кредиторская задолженность
</t>
  </si>
  <si>
    <t>Итого капитал и обязательства</t>
  </si>
  <si>
    <t>Доход от финансирования</t>
  </si>
  <si>
    <t>Расходы на финансирование</t>
  </si>
  <si>
    <t>Долгосрочные финансовые обязательства</t>
  </si>
  <si>
    <t>Итого долгосрочные обязательства</t>
  </si>
  <si>
    <t>8</t>
  </si>
  <si>
    <t>7</t>
  </si>
  <si>
    <t>Краткосрочные финансовые инвестиции</t>
  </si>
  <si>
    <t>Краткосрочные финансовые обязательства</t>
  </si>
  <si>
    <t>30.09.2024г</t>
  </si>
  <si>
    <t>3кв2024г  (закончившихся 30.09.2024г)</t>
  </si>
  <si>
    <t>3кв 2023г (закончившихся 30.09.2023)</t>
  </si>
  <si>
    <t>Ибраев Б. Т</t>
  </si>
  <si>
    <t>Мусумбаева А.С</t>
  </si>
  <si>
    <t>Ибраев Б.Т</t>
  </si>
  <si>
    <t>Денежные потоки от операционной деятельности</t>
  </si>
  <si>
    <t>Оплата поставщикам</t>
  </si>
  <si>
    <t>Выплата заработной платы</t>
  </si>
  <si>
    <t xml:space="preserve">Налоги и прочие платежи </t>
  </si>
  <si>
    <t>Авансы выданные</t>
  </si>
  <si>
    <t>Прочие поступления</t>
  </si>
  <si>
    <t>Прочие выплаты</t>
  </si>
  <si>
    <t>Чистый отток денежных средств от  операционной деятельности</t>
  </si>
  <si>
    <t>Денежные потоки от финансовой деятельности</t>
  </si>
  <si>
    <t xml:space="preserve"> </t>
  </si>
  <si>
    <t>Эмиссия ценных бумаг</t>
  </si>
  <si>
    <t>Вознаграждения по депозитам</t>
  </si>
  <si>
    <t>Взнос в уставной капитал</t>
  </si>
  <si>
    <t>Выплата эмисии ценный бумаг</t>
  </si>
  <si>
    <t>Чистый поток денежных средств от финансовой деятельности</t>
  </si>
  <si>
    <t xml:space="preserve">Чистое увеличение денежных средств </t>
  </si>
  <si>
    <t>Денежные средства и их эквиваленты на 01 января</t>
  </si>
  <si>
    <t>Денежные средства и их эквиваленты на 30 сентября</t>
  </si>
  <si>
    <t>тыс. тенге</t>
  </si>
  <si>
    <t>Нераспределен-ная прибыль</t>
  </si>
  <si>
    <t>Итого собственного капитала</t>
  </si>
  <si>
    <t>Убыток за период</t>
  </si>
  <si>
    <t>Итого прибыль/убыток за период</t>
  </si>
  <si>
    <t>Остаток на 30 сентября  2024 года</t>
  </si>
  <si>
    <t>Получение займов</t>
  </si>
  <si>
    <t>11 587 804</t>
  </si>
  <si>
    <t>Погашение займов</t>
  </si>
  <si>
    <t>Общий совокупный доход</t>
  </si>
  <si>
    <t>ТОО «Aspan Almaty Qala»
Промежуточный  сокращенный отчет о финансовом положении 
за 9 месяцев, закончившийся 30.09.2024 года (тысячах тенге)</t>
  </si>
  <si>
    <t>98</t>
  </si>
  <si>
    <t>6</t>
  </si>
  <si>
    <t xml:space="preserve">ТОО «Aspan Almaty Qala»
Промежуточный  сокращенный отчет о прибыли или                                                          убытке и прочем совокупном доходе
за 9 месяцев, закончившися 30.09.2024 года (тысячах тенге)
</t>
  </si>
  <si>
    <t>Доход от реализации продукции и оказания услуг</t>
  </si>
  <si>
    <t>1 000</t>
  </si>
  <si>
    <t>Валовая прибыль</t>
  </si>
  <si>
    <t>12 659</t>
  </si>
  <si>
    <r>
      <t>Девять месяцев</t>
    </r>
    <r>
      <rPr>
        <b/>
        <sz val="11"/>
        <color indexed="8"/>
        <rFont val="Times New Roman"/>
        <family val="1"/>
        <charset val="204"/>
      </rPr>
      <t>, закончившийся 30.09.2024г</t>
    </r>
  </si>
  <si>
    <r>
      <t xml:space="preserve">Девять месяцев закончившийся 30.09.2023 </t>
    </r>
    <r>
      <rPr>
        <b/>
        <sz val="11"/>
        <color indexed="8"/>
        <rFont val="Times New Roman"/>
        <family val="1"/>
        <charset val="204"/>
      </rPr>
      <t>г</t>
    </r>
  </si>
  <si>
    <t>(611 481)</t>
  </si>
  <si>
    <t>27 361</t>
  </si>
  <si>
    <t>424 410</t>
  </si>
  <si>
    <t>19 532</t>
  </si>
  <si>
    <t>4 536</t>
  </si>
  <si>
    <t>292</t>
  </si>
  <si>
    <t>Увеличение уставного капитала за период</t>
  </si>
  <si>
    <t>22 559</t>
  </si>
  <si>
    <t>9 900</t>
  </si>
  <si>
    <t xml:space="preserve">ТОО «Окжетпес III»
Промежуточный  неаудированный сокращенный                                                                                                  отчет об изменениях в собственном капитале
за 9 месяцев, закончившийся 30.09.2024 года (тысячах тенге)
</t>
  </si>
  <si>
    <t xml:space="preserve">Остаток на 01 января 2024 года  (неаудировано)                                               </t>
  </si>
  <si>
    <t xml:space="preserve">ТОО «Aspan Almaty Qala»
Промежуточный  сокращенный отчет о движении денежных средств
за 9 месяцев, закончившийся 30.09.2024 года (тысячах тенге)
</t>
  </si>
  <si>
    <t>12 757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</si>
</sst>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3" fillId="0" borderId="1" xfId="0" applyFont="1" applyBorder="1"/>
    <xf numFmtId="0" fontId="8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5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right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165" fontId="8" fillId="0" borderId="2" xfId="1" applyNumberFormat="1" applyFont="1" applyBorder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64" fontId="3" fillId="0" borderId="0" xfId="1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/>
    <xf numFmtId="164" fontId="3" fillId="0" borderId="0" xfId="0" applyNumberFormat="1" applyFont="1"/>
    <xf numFmtId="164" fontId="3" fillId="0" borderId="1" xfId="0" applyNumberFormat="1" applyFont="1" applyBorder="1" applyAlignment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horizontal="right" vertical="center" wrapText="1"/>
    </xf>
    <xf numFmtId="3" fontId="8" fillId="0" borderId="2" xfId="1" applyNumberFormat="1" applyFont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3" fontId="3" fillId="0" borderId="0" xfId="1" applyNumberFormat="1" applyFont="1" applyFill="1" applyAlignment="1">
      <alignment horizontal="right" vertical="center" wrapText="1"/>
    </xf>
    <xf numFmtId="0" fontId="3" fillId="0" borderId="0" xfId="0" applyFont="1" applyBorder="1"/>
    <xf numFmtId="166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0" fillId="0" borderId="0" xfId="0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3" fontId="3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166" fontId="3" fillId="2" borderId="7" xfId="1" applyNumberFormat="1" applyFont="1" applyFill="1" applyBorder="1" applyAlignment="1">
      <alignment horizontal="right" vertical="center" wrapText="1"/>
    </xf>
    <xf numFmtId="0" fontId="3" fillId="0" borderId="8" xfId="0" applyFont="1" applyBorder="1"/>
    <xf numFmtId="49" fontId="6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4" fillId="0" borderId="0" xfId="1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3" fontId="8" fillId="0" borderId="5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9525</xdr:colOff>
      <xdr:row>8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EC1F7C58-4A20-4531-9795-04EEAD9339FD}"/>
            </a:ext>
          </a:extLst>
        </xdr:cNvPr>
        <xdr:cNvCxnSpPr/>
      </xdr:nvCxnSpPr>
      <xdr:spPr>
        <a:xfrm>
          <a:off x="3514725" y="276225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3</xdr:col>
      <xdr:colOff>9525</xdr:colOff>
      <xdr:row>8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402D27B-7C5D-40ED-A6B6-A501D5197DAD}"/>
            </a:ext>
          </a:extLst>
        </xdr:cNvPr>
        <xdr:cNvCxnSpPr/>
      </xdr:nvCxnSpPr>
      <xdr:spPr>
        <a:xfrm>
          <a:off x="2600325" y="2762250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9"/>
  <sheetViews>
    <sheetView topLeftCell="A4" workbookViewId="0">
      <selection activeCell="I23" sqref="I23"/>
    </sheetView>
  </sheetViews>
  <sheetFormatPr defaultRowHeight="15" x14ac:dyDescent="0.25"/>
  <cols>
    <col min="1" max="1" width="7.5703125" style="2" customWidth="1"/>
    <col min="2" max="2" width="25" style="2" customWidth="1"/>
    <col min="3" max="3" width="9.140625" style="2"/>
    <col min="4" max="4" width="26.5703125" style="39" customWidth="1"/>
    <col min="5" max="5" width="26.140625" style="40" customWidth="1"/>
    <col min="6" max="16384" width="9.140625" style="2"/>
  </cols>
  <sheetData>
    <row r="1" spans="2:10" ht="57.75" customHeight="1" x14ac:dyDescent="0.25">
      <c r="B1" s="132" t="s">
        <v>68</v>
      </c>
      <c r="C1" s="132"/>
      <c r="D1" s="132"/>
      <c r="E1" s="132"/>
      <c r="F1" s="1"/>
      <c r="G1" s="1"/>
      <c r="H1" s="1"/>
    </row>
    <row r="2" spans="2:10" ht="17.25" customHeight="1" x14ac:dyDescent="0.25">
      <c r="B2" s="133"/>
      <c r="C2" s="134" t="s">
        <v>0</v>
      </c>
      <c r="D2" s="32"/>
      <c r="E2" s="33"/>
    </row>
    <row r="3" spans="2:10" ht="24" customHeight="1" x14ac:dyDescent="0.25">
      <c r="B3" s="133"/>
      <c r="C3" s="134"/>
      <c r="D3" s="65" t="s">
        <v>34</v>
      </c>
      <c r="E3" s="46">
        <v>45291</v>
      </c>
    </row>
    <row r="4" spans="2:10" ht="15.75" thickBot="1" x14ac:dyDescent="0.3">
      <c r="B4" s="133"/>
      <c r="C4" s="134"/>
      <c r="D4" s="53" t="s">
        <v>1</v>
      </c>
      <c r="E4" s="33" t="s">
        <v>1</v>
      </c>
    </row>
    <row r="5" spans="2:10" x14ac:dyDescent="0.25">
      <c r="B5" s="7" t="s">
        <v>2</v>
      </c>
      <c r="C5" s="21"/>
      <c r="D5" s="34"/>
      <c r="E5" s="35"/>
    </row>
    <row r="6" spans="2:10" x14ac:dyDescent="0.25">
      <c r="B6" s="20" t="s">
        <v>3</v>
      </c>
      <c r="C6" s="22"/>
      <c r="D6" s="54">
        <v>4828</v>
      </c>
      <c r="E6" s="116">
        <v>292</v>
      </c>
      <c r="F6" s="117"/>
    </row>
    <row r="7" spans="2:10" ht="30" x14ac:dyDescent="0.25">
      <c r="B7" s="20" t="s">
        <v>32</v>
      </c>
      <c r="C7" s="22"/>
      <c r="D7" s="54">
        <v>2133095</v>
      </c>
      <c r="E7" s="66" t="s">
        <v>6</v>
      </c>
    </row>
    <row r="8" spans="2:10" ht="30" x14ac:dyDescent="0.25">
      <c r="B8" s="20" t="s">
        <v>21</v>
      </c>
      <c r="C8" s="23"/>
      <c r="D8" s="69">
        <f>3000+27544</f>
        <v>30544</v>
      </c>
      <c r="E8" s="66" t="s">
        <v>6</v>
      </c>
      <c r="J8" s="67"/>
    </row>
    <row r="9" spans="2:10" x14ac:dyDescent="0.25">
      <c r="B9" s="20" t="s">
        <v>4</v>
      </c>
      <c r="C9" s="49" t="s">
        <v>70</v>
      </c>
      <c r="D9" s="54">
        <f>260401+293125</f>
        <v>553526</v>
      </c>
      <c r="E9" s="66">
        <v>8</v>
      </c>
      <c r="J9" s="67"/>
    </row>
    <row r="10" spans="2:10" x14ac:dyDescent="0.25">
      <c r="B10" s="20" t="s">
        <v>5</v>
      </c>
      <c r="C10" s="49" t="s">
        <v>31</v>
      </c>
      <c r="D10" s="54">
        <v>116995</v>
      </c>
      <c r="E10" s="66" t="s">
        <v>6</v>
      </c>
    </row>
    <row r="11" spans="2:10" ht="29.25" thickBot="1" x14ac:dyDescent="0.3">
      <c r="B11" s="7" t="s">
        <v>7</v>
      </c>
      <c r="C11" s="24"/>
      <c r="D11" s="57">
        <f>SUM(D6:D10)</f>
        <v>2838988</v>
      </c>
      <c r="E11" s="62">
        <f>E6+E9</f>
        <v>300</v>
      </c>
    </row>
    <row r="12" spans="2:10" ht="15.75" thickBot="1" x14ac:dyDescent="0.3">
      <c r="B12" s="7" t="s">
        <v>22</v>
      </c>
      <c r="C12" s="25"/>
      <c r="D12" s="56">
        <f>D11</f>
        <v>2838988</v>
      </c>
      <c r="E12" s="63">
        <f>E11</f>
        <v>300</v>
      </c>
    </row>
    <row r="13" spans="2:10" x14ac:dyDescent="0.25">
      <c r="B13" s="7"/>
      <c r="C13" s="26"/>
      <c r="D13" s="37"/>
      <c r="E13" s="36"/>
    </row>
    <row r="14" spans="2:10" x14ac:dyDescent="0.25">
      <c r="B14" s="7" t="s">
        <v>23</v>
      </c>
      <c r="C14" s="22"/>
      <c r="D14" s="31"/>
      <c r="E14" s="28"/>
    </row>
    <row r="15" spans="2:10" ht="45" x14ac:dyDescent="0.25">
      <c r="B15" s="20" t="s">
        <v>33</v>
      </c>
      <c r="C15" s="49"/>
      <c r="D15" s="55">
        <v>16873</v>
      </c>
      <c r="E15" s="66" t="s">
        <v>6</v>
      </c>
    </row>
    <row r="16" spans="2:10" ht="60" x14ac:dyDescent="0.25">
      <c r="B16" s="27" t="s">
        <v>24</v>
      </c>
      <c r="C16" s="49" t="s">
        <v>30</v>
      </c>
      <c r="D16" s="54">
        <f>1286+1334+496738</f>
        <v>499358</v>
      </c>
      <c r="E16" s="55">
        <v>102</v>
      </c>
    </row>
    <row r="17" spans="2:5" ht="29.25" thickBot="1" x14ac:dyDescent="0.3">
      <c r="B17" s="7" t="s">
        <v>8</v>
      </c>
      <c r="C17" s="24"/>
      <c r="D17" s="57">
        <f>SUM(D15:D16)</f>
        <v>516231</v>
      </c>
      <c r="E17" s="62">
        <f>E16</f>
        <v>102</v>
      </c>
    </row>
    <row r="18" spans="2:5" ht="31.5" customHeight="1" thickBot="1" x14ac:dyDescent="0.3">
      <c r="B18" s="4" t="s">
        <v>28</v>
      </c>
      <c r="C18" s="52">
        <v>9</v>
      </c>
      <c r="D18" s="58">
        <v>2300000</v>
      </c>
      <c r="E18" s="68" t="s">
        <v>6</v>
      </c>
    </row>
    <row r="19" spans="2:5" ht="34.5" customHeight="1" thickBot="1" x14ac:dyDescent="0.3">
      <c r="B19" s="48" t="s">
        <v>29</v>
      </c>
      <c r="C19" s="47"/>
      <c r="D19" s="59">
        <f>D18</f>
        <v>2300000</v>
      </c>
      <c r="E19" s="64" t="str">
        <f>E18</f>
        <v>-</v>
      </c>
    </row>
    <row r="20" spans="2:5" x14ac:dyDescent="0.25">
      <c r="B20" s="20" t="s">
        <v>9</v>
      </c>
      <c r="C20" s="28"/>
      <c r="D20" s="54">
        <v>10000</v>
      </c>
      <c r="E20" s="55">
        <v>100</v>
      </c>
    </row>
    <row r="21" spans="2:5" ht="30.75" thickBot="1" x14ac:dyDescent="0.3">
      <c r="B21" s="20" t="s">
        <v>10</v>
      </c>
      <c r="C21" s="29"/>
      <c r="D21" s="71" t="s">
        <v>90</v>
      </c>
      <c r="E21" s="71" t="s">
        <v>69</v>
      </c>
    </row>
    <row r="22" spans="2:5" ht="15.75" thickBot="1" x14ac:dyDescent="0.3">
      <c r="B22" s="7" t="s">
        <v>11</v>
      </c>
      <c r="C22" s="25"/>
      <c r="D22" s="56">
        <f>D20+D21</f>
        <v>22757</v>
      </c>
      <c r="E22" s="63">
        <f>E20+E21</f>
        <v>198</v>
      </c>
    </row>
    <row r="23" spans="2:5" ht="29.25" thickBot="1" x14ac:dyDescent="0.3">
      <c r="B23" s="7" t="s">
        <v>25</v>
      </c>
      <c r="C23" s="25"/>
      <c r="D23" s="56">
        <f>D17+D22+D19</f>
        <v>2838988</v>
      </c>
      <c r="E23" s="63">
        <f>E17+E22</f>
        <v>300</v>
      </c>
    </row>
    <row r="24" spans="2:5" x14ac:dyDescent="0.25">
      <c r="B24" s="10"/>
      <c r="C24" s="30"/>
      <c r="D24" s="38"/>
      <c r="E24" s="38"/>
    </row>
    <row r="25" spans="2:5" x14ac:dyDescent="0.25">
      <c r="B25" s="135"/>
      <c r="C25" s="135"/>
      <c r="D25" s="135"/>
      <c r="E25" s="135"/>
    </row>
    <row r="26" spans="2:5" ht="15" customHeight="1" x14ac:dyDescent="0.25"/>
    <row r="27" spans="2:5" ht="12.75" customHeight="1" thickBot="1" x14ac:dyDescent="0.3">
      <c r="B27" s="8"/>
      <c r="D27" s="41"/>
      <c r="E27" s="42"/>
    </row>
    <row r="28" spans="2:5" ht="13.5" customHeight="1" x14ac:dyDescent="0.25">
      <c r="B28" s="10" t="s">
        <v>37</v>
      </c>
      <c r="D28" s="130" t="s">
        <v>38</v>
      </c>
      <c r="E28" s="130"/>
    </row>
    <row r="29" spans="2:5" ht="15" customHeight="1" x14ac:dyDescent="0.25">
      <c r="B29" s="10" t="s">
        <v>12</v>
      </c>
      <c r="D29" s="131" t="s">
        <v>13</v>
      </c>
      <c r="E29" s="131"/>
    </row>
  </sheetData>
  <mergeCells count="6">
    <mergeCell ref="D28:E28"/>
    <mergeCell ref="D29:E29"/>
    <mergeCell ref="B1:E1"/>
    <mergeCell ref="B2:B4"/>
    <mergeCell ref="C2:C4"/>
    <mergeCell ref="B25:E25"/>
  </mergeCells>
  <pageMargins left="0.7" right="0.7" top="0.75" bottom="0.75" header="0.3" footer="0.3"/>
  <pageSetup paperSize="9" scale="92" orientation="portrait" verticalDpi="0" r:id="rId1"/>
  <ignoredErrors>
    <ignoredError sqref="C9:C10 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3FF6-8D4A-4653-8CD7-050AD668697F}">
  <sheetPr>
    <pageSetUpPr fitToPage="1"/>
  </sheetPr>
  <dimension ref="B2:L22"/>
  <sheetViews>
    <sheetView workbookViewId="0">
      <selection activeCell="E12" sqref="E12"/>
    </sheetView>
  </sheetViews>
  <sheetFormatPr defaultRowHeight="15" x14ac:dyDescent="0.25"/>
  <cols>
    <col min="1" max="1" width="9.140625" style="2"/>
    <col min="2" max="2" width="38.140625" style="2" customWidth="1"/>
    <col min="3" max="3" width="4.140625" style="2" customWidth="1"/>
    <col min="4" max="4" width="9.140625" style="2"/>
    <col min="5" max="5" width="18" style="44" customWidth="1"/>
    <col min="6" max="6" width="9.140625" style="2"/>
    <col min="7" max="7" width="8.85546875" style="2" customWidth="1"/>
    <col min="8" max="16384" width="9.140625" style="2"/>
  </cols>
  <sheetData>
    <row r="2" spans="2:12" ht="72.75" customHeight="1" x14ac:dyDescent="0.25">
      <c r="B2" s="140" t="s">
        <v>71</v>
      </c>
      <c r="C2" s="140"/>
      <c r="D2" s="140"/>
      <c r="E2" s="140"/>
      <c r="F2" s="140"/>
      <c r="G2" s="140"/>
    </row>
    <row r="3" spans="2:12" ht="3.75" hidden="1" customHeight="1" x14ac:dyDescent="0.25">
      <c r="B3" s="133"/>
      <c r="C3" s="133"/>
      <c r="D3" s="141" t="s">
        <v>0</v>
      </c>
      <c r="E3" s="142"/>
      <c r="F3" s="142"/>
      <c r="G3" s="142"/>
    </row>
    <row r="4" spans="2:12" ht="51" customHeight="1" x14ac:dyDescent="0.25">
      <c r="B4" s="133"/>
      <c r="C4" s="133"/>
      <c r="D4" s="141"/>
      <c r="E4" s="111" t="s">
        <v>35</v>
      </c>
      <c r="F4" s="143" t="s">
        <v>36</v>
      </c>
      <c r="G4" s="143"/>
    </row>
    <row r="5" spans="2:12" ht="14.25" customHeight="1" x14ac:dyDescent="0.25">
      <c r="B5" s="133"/>
      <c r="C5" s="133"/>
      <c r="D5" s="141"/>
      <c r="E5" s="33" t="s">
        <v>1</v>
      </c>
      <c r="F5" s="134" t="s">
        <v>14</v>
      </c>
      <c r="G5" s="134"/>
    </row>
    <row r="6" spans="2:12" ht="32.25" customHeight="1" x14ac:dyDescent="0.25">
      <c r="B6" s="20" t="s">
        <v>72</v>
      </c>
      <c r="C6" s="109"/>
      <c r="D6" s="110"/>
      <c r="E6" s="118" t="s">
        <v>73</v>
      </c>
      <c r="F6" s="134" t="s">
        <v>6</v>
      </c>
      <c r="G6" s="136"/>
    </row>
    <row r="7" spans="2:12" ht="14.25" customHeight="1" x14ac:dyDescent="0.25">
      <c r="B7" s="119" t="s">
        <v>74</v>
      </c>
      <c r="C7" s="109"/>
      <c r="D7" s="110"/>
      <c r="E7" s="120" t="s">
        <v>73</v>
      </c>
      <c r="F7" s="134" t="s">
        <v>6</v>
      </c>
      <c r="G7" s="136"/>
    </row>
    <row r="8" spans="2:12" x14ac:dyDescent="0.25">
      <c r="B8" s="109" t="s">
        <v>26</v>
      </c>
      <c r="C8" s="109"/>
      <c r="D8" s="11"/>
      <c r="E8" s="73">
        <v>17675</v>
      </c>
      <c r="F8" s="144" t="s">
        <v>6</v>
      </c>
      <c r="G8" s="144"/>
    </row>
    <row r="9" spans="2:12" ht="17.25" customHeight="1" x14ac:dyDescent="0.25">
      <c r="B9" s="4" t="s">
        <v>15</v>
      </c>
      <c r="C9" s="12"/>
      <c r="D9" s="51">
        <v>5</v>
      </c>
      <c r="E9" s="58">
        <v>8</v>
      </c>
      <c r="F9" s="148" t="s">
        <v>6</v>
      </c>
      <c r="G9" s="148"/>
    </row>
    <row r="10" spans="2:12" x14ac:dyDescent="0.25">
      <c r="B10" s="4" t="s">
        <v>16</v>
      </c>
      <c r="C10" s="12"/>
      <c r="D10" s="3"/>
      <c r="E10" s="58">
        <v>4661</v>
      </c>
      <c r="F10" s="147" t="s">
        <v>6</v>
      </c>
      <c r="G10" s="147"/>
      <c r="L10" s="121"/>
    </row>
    <row r="11" spans="2:12" x14ac:dyDescent="0.25">
      <c r="B11" s="4" t="s">
        <v>27</v>
      </c>
      <c r="C11" s="12"/>
      <c r="D11" s="3"/>
      <c r="E11" s="58">
        <v>1363</v>
      </c>
      <c r="F11" s="144" t="s">
        <v>6</v>
      </c>
      <c r="G11" s="144"/>
    </row>
    <row r="12" spans="2:12" ht="15.75" thickBot="1" x14ac:dyDescent="0.3">
      <c r="B12" s="6" t="s">
        <v>17</v>
      </c>
      <c r="C12" s="13"/>
      <c r="D12" s="15"/>
      <c r="E12" s="72" t="s">
        <v>75</v>
      </c>
      <c r="F12" s="145" t="s">
        <v>6</v>
      </c>
      <c r="G12" s="145"/>
    </row>
    <row r="13" spans="2:12" ht="15.75" thickBot="1" x14ac:dyDescent="0.3">
      <c r="B13" s="16" t="s">
        <v>18</v>
      </c>
      <c r="C13" s="17"/>
      <c r="D13" s="50"/>
      <c r="E13" s="61" t="s">
        <v>6</v>
      </c>
      <c r="F13" s="146" t="s">
        <v>6</v>
      </c>
      <c r="G13" s="146"/>
    </row>
    <row r="14" spans="2:12" ht="15.75" thickBot="1" x14ac:dyDescent="0.3">
      <c r="B14" s="18" t="s">
        <v>19</v>
      </c>
      <c r="C14" s="19"/>
      <c r="D14" s="15"/>
      <c r="E14" s="60" t="str">
        <f>E12</f>
        <v>12 659</v>
      </c>
      <c r="F14" s="137" t="s">
        <v>6</v>
      </c>
      <c r="G14" s="137"/>
    </row>
    <row r="15" spans="2:12" ht="12.75" customHeight="1" thickBot="1" x14ac:dyDescent="0.3">
      <c r="B15" s="6" t="s">
        <v>20</v>
      </c>
      <c r="C15" s="19"/>
      <c r="D15" s="15"/>
      <c r="E15" s="60" t="str">
        <f>E14</f>
        <v>12 659</v>
      </c>
      <c r="F15" s="137" t="s">
        <v>6</v>
      </c>
      <c r="G15" s="137"/>
    </row>
    <row r="16" spans="2:12" x14ac:dyDescent="0.25">
      <c r="B16" s="7"/>
      <c r="C16" s="138"/>
      <c r="D16" s="138"/>
      <c r="E16" s="138"/>
      <c r="F16" s="5"/>
      <c r="G16" s="20"/>
    </row>
    <row r="17" spans="2:6" ht="15.75" thickBot="1" x14ac:dyDescent="0.3">
      <c r="B17" s="9"/>
      <c r="D17" s="9"/>
      <c r="E17" s="43"/>
    </row>
    <row r="18" spans="2:6" x14ac:dyDescent="0.25">
      <c r="B18" s="10" t="s">
        <v>39</v>
      </c>
      <c r="D18" s="104" t="s">
        <v>38</v>
      </c>
    </row>
    <row r="19" spans="2:6" x14ac:dyDescent="0.25">
      <c r="B19" s="10" t="s">
        <v>12</v>
      </c>
      <c r="D19" s="139" t="s">
        <v>13</v>
      </c>
      <c r="E19" s="139"/>
    </row>
    <row r="21" spans="2:6" ht="12.75" customHeight="1" x14ac:dyDescent="0.25"/>
    <row r="22" spans="2:6" ht="12.75" customHeight="1" x14ac:dyDescent="0.25">
      <c r="E22" s="45"/>
      <c r="F22" s="112"/>
    </row>
  </sheetData>
  <mergeCells count="19">
    <mergeCell ref="F10:G10"/>
    <mergeCell ref="F9:G9"/>
    <mergeCell ref="F8:G8"/>
    <mergeCell ref="F6:G6"/>
    <mergeCell ref="F15:G15"/>
    <mergeCell ref="C16:E16"/>
    <mergeCell ref="D19:E19"/>
    <mergeCell ref="B2:G2"/>
    <mergeCell ref="B3:B5"/>
    <mergeCell ref="C3:C5"/>
    <mergeCell ref="D3:D5"/>
    <mergeCell ref="E3:G3"/>
    <mergeCell ref="F4:G4"/>
    <mergeCell ref="F5:G5"/>
    <mergeCell ref="F7:G7"/>
    <mergeCell ref="F14:G14"/>
    <mergeCell ref="F11:G11"/>
    <mergeCell ref="F12:G12"/>
    <mergeCell ref="F13:G13"/>
  </mergeCells>
  <pageMargins left="0.7" right="0.7" top="0.75" bottom="0.75" header="0.3" footer="0.3"/>
  <pageSetup paperSize="9" scale="90" orientation="portrait" verticalDpi="0" r:id="rId1"/>
  <ignoredErrors>
    <ignoredError sqref="E6:E7 E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E87B-ACEC-40EF-9415-E81B593F0755}">
  <dimension ref="B2:G28"/>
  <sheetViews>
    <sheetView topLeftCell="A7" workbookViewId="0">
      <selection activeCell="D31" sqref="D31"/>
    </sheetView>
  </sheetViews>
  <sheetFormatPr defaultRowHeight="15" x14ac:dyDescent="0.25"/>
  <cols>
    <col min="1" max="1" width="9.140625" style="2"/>
    <col min="2" max="2" width="30.140625" style="2" customWidth="1"/>
    <col min="3" max="3" width="9.140625" style="2"/>
    <col min="4" max="4" width="23.28515625" style="85" customWidth="1"/>
    <col min="5" max="5" width="23.85546875" style="2" customWidth="1"/>
    <col min="6" max="257" width="9.140625" style="2"/>
    <col min="258" max="258" width="30.140625" style="2" customWidth="1"/>
    <col min="259" max="259" width="9.140625" style="2"/>
    <col min="260" max="260" width="23.28515625" style="2" customWidth="1"/>
    <col min="261" max="261" width="23.85546875" style="2" customWidth="1"/>
    <col min="262" max="513" width="9.140625" style="2"/>
    <col min="514" max="514" width="30.140625" style="2" customWidth="1"/>
    <col min="515" max="515" width="9.140625" style="2"/>
    <col min="516" max="516" width="23.28515625" style="2" customWidth="1"/>
    <col min="517" max="517" width="23.85546875" style="2" customWidth="1"/>
    <col min="518" max="769" width="9.140625" style="2"/>
    <col min="770" max="770" width="30.140625" style="2" customWidth="1"/>
    <col min="771" max="771" width="9.140625" style="2"/>
    <col min="772" max="772" width="23.28515625" style="2" customWidth="1"/>
    <col min="773" max="773" width="23.85546875" style="2" customWidth="1"/>
    <col min="774" max="1025" width="9.140625" style="2"/>
    <col min="1026" max="1026" width="30.140625" style="2" customWidth="1"/>
    <col min="1027" max="1027" width="9.140625" style="2"/>
    <col min="1028" max="1028" width="23.28515625" style="2" customWidth="1"/>
    <col min="1029" max="1029" width="23.85546875" style="2" customWidth="1"/>
    <col min="1030" max="1281" width="9.140625" style="2"/>
    <col min="1282" max="1282" width="30.140625" style="2" customWidth="1"/>
    <col min="1283" max="1283" width="9.140625" style="2"/>
    <col min="1284" max="1284" width="23.28515625" style="2" customWidth="1"/>
    <col min="1285" max="1285" width="23.85546875" style="2" customWidth="1"/>
    <col min="1286" max="1537" width="9.140625" style="2"/>
    <col min="1538" max="1538" width="30.140625" style="2" customWidth="1"/>
    <col min="1539" max="1539" width="9.140625" style="2"/>
    <col min="1540" max="1540" width="23.28515625" style="2" customWidth="1"/>
    <col min="1541" max="1541" width="23.85546875" style="2" customWidth="1"/>
    <col min="1542" max="1793" width="9.140625" style="2"/>
    <col min="1794" max="1794" width="30.140625" style="2" customWidth="1"/>
    <col min="1795" max="1795" width="9.140625" style="2"/>
    <col min="1796" max="1796" width="23.28515625" style="2" customWidth="1"/>
    <col min="1797" max="1797" width="23.85546875" style="2" customWidth="1"/>
    <col min="1798" max="2049" width="9.140625" style="2"/>
    <col min="2050" max="2050" width="30.140625" style="2" customWidth="1"/>
    <col min="2051" max="2051" width="9.140625" style="2"/>
    <col min="2052" max="2052" width="23.28515625" style="2" customWidth="1"/>
    <col min="2053" max="2053" width="23.85546875" style="2" customWidth="1"/>
    <col min="2054" max="2305" width="9.140625" style="2"/>
    <col min="2306" max="2306" width="30.140625" style="2" customWidth="1"/>
    <col min="2307" max="2307" width="9.140625" style="2"/>
    <col min="2308" max="2308" width="23.28515625" style="2" customWidth="1"/>
    <col min="2309" max="2309" width="23.85546875" style="2" customWidth="1"/>
    <col min="2310" max="2561" width="9.140625" style="2"/>
    <col min="2562" max="2562" width="30.140625" style="2" customWidth="1"/>
    <col min="2563" max="2563" width="9.140625" style="2"/>
    <col min="2564" max="2564" width="23.28515625" style="2" customWidth="1"/>
    <col min="2565" max="2565" width="23.85546875" style="2" customWidth="1"/>
    <col min="2566" max="2817" width="9.140625" style="2"/>
    <col min="2818" max="2818" width="30.140625" style="2" customWidth="1"/>
    <col min="2819" max="2819" width="9.140625" style="2"/>
    <col min="2820" max="2820" width="23.28515625" style="2" customWidth="1"/>
    <col min="2821" max="2821" width="23.85546875" style="2" customWidth="1"/>
    <col min="2822" max="3073" width="9.140625" style="2"/>
    <col min="3074" max="3074" width="30.140625" style="2" customWidth="1"/>
    <col min="3075" max="3075" width="9.140625" style="2"/>
    <col min="3076" max="3076" width="23.28515625" style="2" customWidth="1"/>
    <col min="3077" max="3077" width="23.85546875" style="2" customWidth="1"/>
    <col min="3078" max="3329" width="9.140625" style="2"/>
    <col min="3330" max="3330" width="30.140625" style="2" customWidth="1"/>
    <col min="3331" max="3331" width="9.140625" style="2"/>
    <col min="3332" max="3332" width="23.28515625" style="2" customWidth="1"/>
    <col min="3333" max="3333" width="23.85546875" style="2" customWidth="1"/>
    <col min="3334" max="3585" width="9.140625" style="2"/>
    <col min="3586" max="3586" width="30.140625" style="2" customWidth="1"/>
    <col min="3587" max="3587" width="9.140625" style="2"/>
    <col min="3588" max="3588" width="23.28515625" style="2" customWidth="1"/>
    <col min="3589" max="3589" width="23.85546875" style="2" customWidth="1"/>
    <col min="3590" max="3841" width="9.140625" style="2"/>
    <col min="3842" max="3842" width="30.140625" style="2" customWidth="1"/>
    <col min="3843" max="3843" width="9.140625" style="2"/>
    <col min="3844" max="3844" width="23.28515625" style="2" customWidth="1"/>
    <col min="3845" max="3845" width="23.85546875" style="2" customWidth="1"/>
    <col min="3846" max="4097" width="9.140625" style="2"/>
    <col min="4098" max="4098" width="30.140625" style="2" customWidth="1"/>
    <col min="4099" max="4099" width="9.140625" style="2"/>
    <col min="4100" max="4100" width="23.28515625" style="2" customWidth="1"/>
    <col min="4101" max="4101" width="23.85546875" style="2" customWidth="1"/>
    <col min="4102" max="4353" width="9.140625" style="2"/>
    <col min="4354" max="4354" width="30.140625" style="2" customWidth="1"/>
    <col min="4355" max="4355" width="9.140625" style="2"/>
    <col min="4356" max="4356" width="23.28515625" style="2" customWidth="1"/>
    <col min="4357" max="4357" width="23.85546875" style="2" customWidth="1"/>
    <col min="4358" max="4609" width="9.140625" style="2"/>
    <col min="4610" max="4610" width="30.140625" style="2" customWidth="1"/>
    <col min="4611" max="4611" width="9.140625" style="2"/>
    <col min="4612" max="4612" width="23.28515625" style="2" customWidth="1"/>
    <col min="4613" max="4613" width="23.85546875" style="2" customWidth="1"/>
    <col min="4614" max="4865" width="9.140625" style="2"/>
    <col min="4866" max="4866" width="30.140625" style="2" customWidth="1"/>
    <col min="4867" max="4867" width="9.140625" style="2"/>
    <col min="4868" max="4868" width="23.28515625" style="2" customWidth="1"/>
    <col min="4869" max="4869" width="23.85546875" style="2" customWidth="1"/>
    <col min="4870" max="5121" width="9.140625" style="2"/>
    <col min="5122" max="5122" width="30.140625" style="2" customWidth="1"/>
    <col min="5123" max="5123" width="9.140625" style="2"/>
    <col min="5124" max="5124" width="23.28515625" style="2" customWidth="1"/>
    <col min="5125" max="5125" width="23.85546875" style="2" customWidth="1"/>
    <col min="5126" max="5377" width="9.140625" style="2"/>
    <col min="5378" max="5378" width="30.140625" style="2" customWidth="1"/>
    <col min="5379" max="5379" width="9.140625" style="2"/>
    <col min="5380" max="5380" width="23.28515625" style="2" customWidth="1"/>
    <col min="5381" max="5381" width="23.85546875" style="2" customWidth="1"/>
    <col min="5382" max="5633" width="9.140625" style="2"/>
    <col min="5634" max="5634" width="30.140625" style="2" customWidth="1"/>
    <col min="5635" max="5635" width="9.140625" style="2"/>
    <col min="5636" max="5636" width="23.28515625" style="2" customWidth="1"/>
    <col min="5637" max="5637" width="23.85546875" style="2" customWidth="1"/>
    <col min="5638" max="5889" width="9.140625" style="2"/>
    <col min="5890" max="5890" width="30.140625" style="2" customWidth="1"/>
    <col min="5891" max="5891" width="9.140625" style="2"/>
    <col min="5892" max="5892" width="23.28515625" style="2" customWidth="1"/>
    <col min="5893" max="5893" width="23.85546875" style="2" customWidth="1"/>
    <col min="5894" max="6145" width="9.140625" style="2"/>
    <col min="6146" max="6146" width="30.140625" style="2" customWidth="1"/>
    <col min="6147" max="6147" width="9.140625" style="2"/>
    <col min="6148" max="6148" width="23.28515625" style="2" customWidth="1"/>
    <col min="6149" max="6149" width="23.85546875" style="2" customWidth="1"/>
    <col min="6150" max="6401" width="9.140625" style="2"/>
    <col min="6402" max="6402" width="30.140625" style="2" customWidth="1"/>
    <col min="6403" max="6403" width="9.140625" style="2"/>
    <col min="6404" max="6404" width="23.28515625" style="2" customWidth="1"/>
    <col min="6405" max="6405" width="23.85546875" style="2" customWidth="1"/>
    <col min="6406" max="6657" width="9.140625" style="2"/>
    <col min="6658" max="6658" width="30.140625" style="2" customWidth="1"/>
    <col min="6659" max="6659" width="9.140625" style="2"/>
    <col min="6660" max="6660" width="23.28515625" style="2" customWidth="1"/>
    <col min="6661" max="6661" width="23.85546875" style="2" customWidth="1"/>
    <col min="6662" max="6913" width="9.140625" style="2"/>
    <col min="6914" max="6914" width="30.140625" style="2" customWidth="1"/>
    <col min="6915" max="6915" width="9.140625" style="2"/>
    <col min="6916" max="6916" width="23.28515625" style="2" customWidth="1"/>
    <col min="6917" max="6917" width="23.85546875" style="2" customWidth="1"/>
    <col min="6918" max="7169" width="9.140625" style="2"/>
    <col min="7170" max="7170" width="30.140625" style="2" customWidth="1"/>
    <col min="7171" max="7171" width="9.140625" style="2"/>
    <col min="7172" max="7172" width="23.28515625" style="2" customWidth="1"/>
    <col min="7173" max="7173" width="23.85546875" style="2" customWidth="1"/>
    <col min="7174" max="7425" width="9.140625" style="2"/>
    <col min="7426" max="7426" width="30.140625" style="2" customWidth="1"/>
    <col min="7427" max="7427" width="9.140625" style="2"/>
    <col min="7428" max="7428" width="23.28515625" style="2" customWidth="1"/>
    <col min="7429" max="7429" width="23.85546875" style="2" customWidth="1"/>
    <col min="7430" max="7681" width="9.140625" style="2"/>
    <col min="7682" max="7682" width="30.140625" style="2" customWidth="1"/>
    <col min="7683" max="7683" width="9.140625" style="2"/>
    <col min="7684" max="7684" width="23.28515625" style="2" customWidth="1"/>
    <col min="7685" max="7685" width="23.85546875" style="2" customWidth="1"/>
    <col min="7686" max="7937" width="9.140625" style="2"/>
    <col min="7938" max="7938" width="30.140625" style="2" customWidth="1"/>
    <col min="7939" max="7939" width="9.140625" style="2"/>
    <col min="7940" max="7940" width="23.28515625" style="2" customWidth="1"/>
    <col min="7941" max="7941" width="23.85546875" style="2" customWidth="1"/>
    <col min="7942" max="8193" width="9.140625" style="2"/>
    <col min="8194" max="8194" width="30.140625" style="2" customWidth="1"/>
    <col min="8195" max="8195" width="9.140625" style="2"/>
    <col min="8196" max="8196" width="23.28515625" style="2" customWidth="1"/>
    <col min="8197" max="8197" width="23.85546875" style="2" customWidth="1"/>
    <col min="8198" max="8449" width="9.140625" style="2"/>
    <col min="8450" max="8450" width="30.140625" style="2" customWidth="1"/>
    <col min="8451" max="8451" width="9.140625" style="2"/>
    <col min="8452" max="8452" width="23.28515625" style="2" customWidth="1"/>
    <col min="8453" max="8453" width="23.85546875" style="2" customWidth="1"/>
    <col min="8454" max="8705" width="9.140625" style="2"/>
    <col min="8706" max="8706" width="30.140625" style="2" customWidth="1"/>
    <col min="8707" max="8707" width="9.140625" style="2"/>
    <col min="8708" max="8708" width="23.28515625" style="2" customWidth="1"/>
    <col min="8709" max="8709" width="23.85546875" style="2" customWidth="1"/>
    <col min="8710" max="8961" width="9.140625" style="2"/>
    <col min="8962" max="8962" width="30.140625" style="2" customWidth="1"/>
    <col min="8963" max="8963" width="9.140625" style="2"/>
    <col min="8964" max="8964" width="23.28515625" style="2" customWidth="1"/>
    <col min="8965" max="8965" width="23.85546875" style="2" customWidth="1"/>
    <col min="8966" max="9217" width="9.140625" style="2"/>
    <col min="9218" max="9218" width="30.140625" style="2" customWidth="1"/>
    <col min="9219" max="9219" width="9.140625" style="2"/>
    <col min="9220" max="9220" width="23.28515625" style="2" customWidth="1"/>
    <col min="9221" max="9221" width="23.85546875" style="2" customWidth="1"/>
    <col min="9222" max="9473" width="9.140625" style="2"/>
    <col min="9474" max="9474" width="30.140625" style="2" customWidth="1"/>
    <col min="9475" max="9475" width="9.140625" style="2"/>
    <col min="9476" max="9476" width="23.28515625" style="2" customWidth="1"/>
    <col min="9477" max="9477" width="23.85546875" style="2" customWidth="1"/>
    <col min="9478" max="9729" width="9.140625" style="2"/>
    <col min="9730" max="9730" width="30.140625" style="2" customWidth="1"/>
    <col min="9731" max="9731" width="9.140625" style="2"/>
    <col min="9732" max="9732" width="23.28515625" style="2" customWidth="1"/>
    <col min="9733" max="9733" width="23.85546875" style="2" customWidth="1"/>
    <col min="9734" max="9985" width="9.140625" style="2"/>
    <col min="9986" max="9986" width="30.140625" style="2" customWidth="1"/>
    <col min="9987" max="9987" width="9.140625" style="2"/>
    <col min="9988" max="9988" width="23.28515625" style="2" customWidth="1"/>
    <col min="9989" max="9989" width="23.85546875" style="2" customWidth="1"/>
    <col min="9990" max="10241" width="9.140625" style="2"/>
    <col min="10242" max="10242" width="30.140625" style="2" customWidth="1"/>
    <col min="10243" max="10243" width="9.140625" style="2"/>
    <col min="10244" max="10244" width="23.28515625" style="2" customWidth="1"/>
    <col min="10245" max="10245" width="23.85546875" style="2" customWidth="1"/>
    <col min="10246" max="10497" width="9.140625" style="2"/>
    <col min="10498" max="10498" width="30.140625" style="2" customWidth="1"/>
    <col min="10499" max="10499" width="9.140625" style="2"/>
    <col min="10500" max="10500" width="23.28515625" style="2" customWidth="1"/>
    <col min="10501" max="10501" width="23.85546875" style="2" customWidth="1"/>
    <col min="10502" max="10753" width="9.140625" style="2"/>
    <col min="10754" max="10754" width="30.140625" style="2" customWidth="1"/>
    <col min="10755" max="10755" width="9.140625" style="2"/>
    <col min="10756" max="10756" width="23.28515625" style="2" customWidth="1"/>
    <col min="10757" max="10757" width="23.85546875" style="2" customWidth="1"/>
    <col min="10758" max="11009" width="9.140625" style="2"/>
    <col min="11010" max="11010" width="30.140625" style="2" customWidth="1"/>
    <col min="11011" max="11011" width="9.140625" style="2"/>
    <col min="11012" max="11012" width="23.28515625" style="2" customWidth="1"/>
    <col min="11013" max="11013" width="23.85546875" style="2" customWidth="1"/>
    <col min="11014" max="11265" width="9.140625" style="2"/>
    <col min="11266" max="11266" width="30.140625" style="2" customWidth="1"/>
    <col min="11267" max="11267" width="9.140625" style="2"/>
    <col min="11268" max="11268" width="23.28515625" style="2" customWidth="1"/>
    <col min="11269" max="11269" width="23.85546875" style="2" customWidth="1"/>
    <col min="11270" max="11521" width="9.140625" style="2"/>
    <col min="11522" max="11522" width="30.140625" style="2" customWidth="1"/>
    <col min="11523" max="11523" width="9.140625" style="2"/>
    <col min="11524" max="11524" width="23.28515625" style="2" customWidth="1"/>
    <col min="11525" max="11525" width="23.85546875" style="2" customWidth="1"/>
    <col min="11526" max="11777" width="9.140625" style="2"/>
    <col min="11778" max="11778" width="30.140625" style="2" customWidth="1"/>
    <col min="11779" max="11779" width="9.140625" style="2"/>
    <col min="11780" max="11780" width="23.28515625" style="2" customWidth="1"/>
    <col min="11781" max="11781" width="23.85546875" style="2" customWidth="1"/>
    <col min="11782" max="12033" width="9.140625" style="2"/>
    <col min="12034" max="12034" width="30.140625" style="2" customWidth="1"/>
    <col min="12035" max="12035" width="9.140625" style="2"/>
    <col min="12036" max="12036" width="23.28515625" style="2" customWidth="1"/>
    <col min="12037" max="12037" width="23.85546875" style="2" customWidth="1"/>
    <col min="12038" max="12289" width="9.140625" style="2"/>
    <col min="12290" max="12290" width="30.140625" style="2" customWidth="1"/>
    <col min="12291" max="12291" width="9.140625" style="2"/>
    <col min="12292" max="12292" width="23.28515625" style="2" customWidth="1"/>
    <col min="12293" max="12293" width="23.85546875" style="2" customWidth="1"/>
    <col min="12294" max="12545" width="9.140625" style="2"/>
    <col min="12546" max="12546" width="30.140625" style="2" customWidth="1"/>
    <col min="12547" max="12547" width="9.140625" style="2"/>
    <col min="12548" max="12548" width="23.28515625" style="2" customWidth="1"/>
    <col min="12549" max="12549" width="23.85546875" style="2" customWidth="1"/>
    <col min="12550" max="12801" width="9.140625" style="2"/>
    <col min="12802" max="12802" width="30.140625" style="2" customWidth="1"/>
    <col min="12803" max="12803" width="9.140625" style="2"/>
    <col min="12804" max="12804" width="23.28515625" style="2" customWidth="1"/>
    <col min="12805" max="12805" width="23.85546875" style="2" customWidth="1"/>
    <col min="12806" max="13057" width="9.140625" style="2"/>
    <col min="13058" max="13058" width="30.140625" style="2" customWidth="1"/>
    <col min="13059" max="13059" width="9.140625" style="2"/>
    <col min="13060" max="13060" width="23.28515625" style="2" customWidth="1"/>
    <col min="13061" max="13061" width="23.85546875" style="2" customWidth="1"/>
    <col min="13062" max="13313" width="9.140625" style="2"/>
    <col min="13314" max="13314" width="30.140625" style="2" customWidth="1"/>
    <col min="13315" max="13315" width="9.140625" style="2"/>
    <col min="13316" max="13316" width="23.28515625" style="2" customWidth="1"/>
    <col min="13317" max="13317" width="23.85546875" style="2" customWidth="1"/>
    <col min="13318" max="13569" width="9.140625" style="2"/>
    <col min="13570" max="13570" width="30.140625" style="2" customWidth="1"/>
    <col min="13571" max="13571" width="9.140625" style="2"/>
    <col min="13572" max="13572" width="23.28515625" style="2" customWidth="1"/>
    <col min="13573" max="13573" width="23.85546875" style="2" customWidth="1"/>
    <col min="13574" max="13825" width="9.140625" style="2"/>
    <col min="13826" max="13826" width="30.140625" style="2" customWidth="1"/>
    <col min="13827" max="13827" width="9.140625" style="2"/>
    <col min="13828" max="13828" width="23.28515625" style="2" customWidth="1"/>
    <col min="13829" max="13829" width="23.85546875" style="2" customWidth="1"/>
    <col min="13830" max="14081" width="9.140625" style="2"/>
    <col min="14082" max="14082" width="30.140625" style="2" customWidth="1"/>
    <col min="14083" max="14083" width="9.140625" style="2"/>
    <col min="14084" max="14084" width="23.28515625" style="2" customWidth="1"/>
    <col min="14085" max="14085" width="23.85546875" style="2" customWidth="1"/>
    <col min="14086" max="14337" width="9.140625" style="2"/>
    <col min="14338" max="14338" width="30.140625" style="2" customWidth="1"/>
    <col min="14339" max="14339" width="9.140625" style="2"/>
    <col min="14340" max="14340" width="23.28515625" style="2" customWidth="1"/>
    <col min="14341" max="14341" width="23.85546875" style="2" customWidth="1"/>
    <col min="14342" max="14593" width="9.140625" style="2"/>
    <col min="14594" max="14594" width="30.140625" style="2" customWidth="1"/>
    <col min="14595" max="14595" width="9.140625" style="2"/>
    <col min="14596" max="14596" width="23.28515625" style="2" customWidth="1"/>
    <col min="14597" max="14597" width="23.85546875" style="2" customWidth="1"/>
    <col min="14598" max="14849" width="9.140625" style="2"/>
    <col min="14850" max="14850" width="30.140625" style="2" customWidth="1"/>
    <col min="14851" max="14851" width="9.140625" style="2"/>
    <col min="14852" max="14852" width="23.28515625" style="2" customWidth="1"/>
    <col min="14853" max="14853" width="23.85546875" style="2" customWidth="1"/>
    <col min="14854" max="15105" width="9.140625" style="2"/>
    <col min="15106" max="15106" width="30.140625" style="2" customWidth="1"/>
    <col min="15107" max="15107" width="9.140625" style="2"/>
    <col min="15108" max="15108" width="23.28515625" style="2" customWidth="1"/>
    <col min="15109" max="15109" width="23.85546875" style="2" customWidth="1"/>
    <col min="15110" max="15361" width="9.140625" style="2"/>
    <col min="15362" max="15362" width="30.140625" style="2" customWidth="1"/>
    <col min="15363" max="15363" width="9.140625" style="2"/>
    <col min="15364" max="15364" width="23.28515625" style="2" customWidth="1"/>
    <col min="15365" max="15365" width="23.85546875" style="2" customWidth="1"/>
    <col min="15366" max="15617" width="9.140625" style="2"/>
    <col min="15618" max="15618" width="30.140625" style="2" customWidth="1"/>
    <col min="15619" max="15619" width="9.140625" style="2"/>
    <col min="15620" max="15620" width="23.28515625" style="2" customWidth="1"/>
    <col min="15621" max="15621" width="23.85546875" style="2" customWidth="1"/>
    <col min="15622" max="15873" width="9.140625" style="2"/>
    <col min="15874" max="15874" width="30.140625" style="2" customWidth="1"/>
    <col min="15875" max="15875" width="9.140625" style="2"/>
    <col min="15876" max="15876" width="23.28515625" style="2" customWidth="1"/>
    <col min="15877" max="15877" width="23.85546875" style="2" customWidth="1"/>
    <col min="15878" max="16129" width="9.140625" style="2"/>
    <col min="16130" max="16130" width="30.140625" style="2" customWidth="1"/>
    <col min="16131" max="16131" width="9.140625" style="2"/>
    <col min="16132" max="16132" width="23.28515625" style="2" customWidth="1"/>
    <col min="16133" max="16133" width="23.85546875" style="2" customWidth="1"/>
    <col min="16134" max="16384" width="9.140625" style="2"/>
  </cols>
  <sheetData>
    <row r="2" spans="2:7" ht="46.5" customHeight="1" x14ac:dyDescent="0.25">
      <c r="B2" s="140" t="s">
        <v>89</v>
      </c>
      <c r="C2" s="140"/>
      <c r="D2" s="140"/>
      <c r="E2" s="140"/>
    </row>
    <row r="3" spans="2:7" ht="19.5" customHeight="1" x14ac:dyDescent="0.25">
      <c r="B3" s="149"/>
      <c r="C3" s="74"/>
      <c r="D3" s="150"/>
      <c r="E3" s="150"/>
    </row>
    <row r="4" spans="2:7" ht="42.75" x14ac:dyDescent="0.25">
      <c r="B4" s="149"/>
      <c r="C4" s="74"/>
      <c r="D4" s="74" t="s">
        <v>76</v>
      </c>
      <c r="E4" s="74" t="s">
        <v>77</v>
      </c>
    </row>
    <row r="5" spans="2:7" x14ac:dyDescent="0.25">
      <c r="B5" s="149"/>
      <c r="C5" s="74" t="s">
        <v>0</v>
      </c>
      <c r="D5" s="74" t="s">
        <v>14</v>
      </c>
      <c r="E5" s="74" t="s">
        <v>14</v>
      </c>
    </row>
    <row r="6" spans="2:7" ht="42.75" x14ac:dyDescent="0.25">
      <c r="B6" s="75" t="s">
        <v>40</v>
      </c>
      <c r="C6" s="52"/>
      <c r="D6" s="76"/>
      <c r="E6" s="76"/>
    </row>
    <row r="7" spans="2:7" x14ac:dyDescent="0.25">
      <c r="B7" s="77" t="s">
        <v>41</v>
      </c>
      <c r="C7" s="78"/>
      <c r="D7" s="125">
        <v>500935</v>
      </c>
      <c r="E7" s="129"/>
    </row>
    <row r="8" spans="2:7" x14ac:dyDescent="0.25">
      <c r="B8" s="77" t="s">
        <v>42</v>
      </c>
      <c r="C8" s="52"/>
      <c r="D8" s="128">
        <v>2136</v>
      </c>
      <c r="E8" s="79"/>
    </row>
    <row r="9" spans="2:7" x14ac:dyDescent="0.25">
      <c r="B9" s="77" t="s">
        <v>43</v>
      </c>
      <c r="C9" s="52"/>
      <c r="D9" s="126">
        <v>1081</v>
      </c>
      <c r="E9" s="129"/>
    </row>
    <row r="10" spans="2:7" x14ac:dyDescent="0.25">
      <c r="B10" s="77" t="s">
        <v>44</v>
      </c>
      <c r="C10" s="52"/>
      <c r="D10" s="128">
        <v>62730</v>
      </c>
      <c r="E10" s="129"/>
    </row>
    <row r="11" spans="2:7" x14ac:dyDescent="0.25">
      <c r="B11" s="77" t="s">
        <v>45</v>
      </c>
      <c r="C11" s="52"/>
      <c r="D11" s="73">
        <v>23303</v>
      </c>
      <c r="E11" s="79"/>
      <c r="G11" s="80"/>
    </row>
    <row r="12" spans="2:7" ht="15.75" thickBot="1" x14ac:dyDescent="0.3">
      <c r="B12" s="77" t="s">
        <v>46</v>
      </c>
      <c r="C12" s="52"/>
      <c r="D12" s="127">
        <v>67902</v>
      </c>
      <c r="E12" s="79"/>
    </row>
    <row r="13" spans="2:7" ht="43.5" thickBot="1" x14ac:dyDescent="0.3">
      <c r="B13" s="81" t="s">
        <v>47</v>
      </c>
      <c r="C13" s="82"/>
      <c r="D13" s="83" t="s">
        <v>78</v>
      </c>
      <c r="E13" s="84"/>
    </row>
    <row r="14" spans="2:7" ht="28.5" x14ac:dyDescent="0.25">
      <c r="B14" s="75" t="s">
        <v>48</v>
      </c>
      <c r="C14" s="52"/>
      <c r="D14" s="85" t="s">
        <v>49</v>
      </c>
      <c r="E14" s="86"/>
    </row>
    <row r="15" spans="2:7" x14ac:dyDescent="0.25">
      <c r="B15" s="77" t="s">
        <v>50</v>
      </c>
      <c r="C15" s="52"/>
      <c r="D15" s="87">
        <v>11771582</v>
      </c>
      <c r="E15" s="88"/>
    </row>
    <row r="16" spans="2:7" x14ac:dyDescent="0.25">
      <c r="B16" s="77" t="s">
        <v>51</v>
      </c>
      <c r="C16" s="52"/>
      <c r="D16" s="89" t="s">
        <v>79</v>
      </c>
      <c r="E16" s="90"/>
    </row>
    <row r="17" spans="2:5" x14ac:dyDescent="0.25">
      <c r="B17" s="77" t="s">
        <v>64</v>
      </c>
      <c r="C17" s="52"/>
      <c r="D17" s="70" t="s">
        <v>80</v>
      </c>
      <c r="E17" s="79"/>
    </row>
    <row r="18" spans="2:5" x14ac:dyDescent="0.25">
      <c r="B18" s="77" t="s">
        <v>66</v>
      </c>
      <c r="C18" s="52"/>
      <c r="D18" s="70" t="s">
        <v>81</v>
      </c>
      <c r="E18" s="79"/>
    </row>
    <row r="19" spans="2:5" ht="15.75" thickBot="1" x14ac:dyDescent="0.3">
      <c r="B19" s="91" t="s">
        <v>53</v>
      </c>
      <c r="C19" s="92"/>
      <c r="D19" s="93" t="s">
        <v>65</v>
      </c>
      <c r="E19" s="14"/>
    </row>
    <row r="20" spans="2:5" ht="42.75" x14ac:dyDescent="0.25">
      <c r="B20" s="75" t="s">
        <v>54</v>
      </c>
      <c r="C20" s="94"/>
      <c r="D20" s="95">
        <v>616017</v>
      </c>
      <c r="E20" s="96"/>
    </row>
    <row r="21" spans="2:5" ht="29.25" thickBot="1" x14ac:dyDescent="0.3">
      <c r="B21" s="97" t="s">
        <v>55</v>
      </c>
      <c r="C21" s="92"/>
      <c r="D21" s="98" t="s">
        <v>82</v>
      </c>
      <c r="E21" s="99"/>
    </row>
    <row r="22" spans="2:5" ht="30.75" thickBot="1" x14ac:dyDescent="0.3">
      <c r="B22" s="91" t="s">
        <v>56</v>
      </c>
      <c r="C22" s="92"/>
      <c r="D22" s="100" t="s">
        <v>83</v>
      </c>
      <c r="E22" s="101"/>
    </row>
    <row r="23" spans="2:5" ht="30.75" thickBot="1" x14ac:dyDescent="0.3">
      <c r="B23" s="91" t="s">
        <v>57</v>
      </c>
      <c r="C23" s="92"/>
      <c r="D23" s="102">
        <v>4828</v>
      </c>
      <c r="E23" s="99"/>
    </row>
    <row r="26" spans="2:5" ht="15.75" thickBot="1" x14ac:dyDescent="0.3">
      <c r="B26" s="9"/>
      <c r="D26" s="9"/>
      <c r="E26" s="43"/>
    </row>
    <row r="27" spans="2:5" x14ac:dyDescent="0.25">
      <c r="B27" s="10" t="s">
        <v>39</v>
      </c>
      <c r="D27" s="104" t="s">
        <v>38</v>
      </c>
      <c r="E27" s="44"/>
    </row>
    <row r="28" spans="2:5" x14ac:dyDescent="0.25">
      <c r="B28" s="10" t="s">
        <v>12</v>
      </c>
      <c r="D28" s="139" t="s">
        <v>13</v>
      </c>
      <c r="E28" s="139"/>
    </row>
  </sheetData>
  <mergeCells count="4">
    <mergeCell ref="B2:E2"/>
    <mergeCell ref="B3:B5"/>
    <mergeCell ref="D3:E3"/>
    <mergeCell ref="D28:E28"/>
  </mergeCells>
  <pageMargins left="0.7" right="0.7" top="0.75" bottom="0.75" header="0.3" footer="0.3"/>
  <ignoredErrors>
    <ignoredError sqref="D16:D19 D13 D21:D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E424-91FF-4C1D-8A23-8656B3DD1C07}">
  <dimension ref="B1:K18"/>
  <sheetViews>
    <sheetView tabSelected="1" workbookViewId="0">
      <selection activeCell="G22" sqref="G22"/>
    </sheetView>
  </sheetViews>
  <sheetFormatPr defaultRowHeight="15" x14ac:dyDescent="0.25"/>
  <cols>
    <col min="1" max="1" width="9.140625" style="2"/>
    <col min="2" max="2" width="29.7109375" style="2" customWidth="1"/>
    <col min="3" max="3" width="12.140625" style="2" customWidth="1"/>
    <col min="4" max="4" width="1.7109375" style="2" customWidth="1"/>
    <col min="5" max="5" width="20.5703125" style="2" customWidth="1"/>
    <col min="6" max="6" width="1.85546875" style="2" customWidth="1"/>
    <col min="7" max="7" width="18.28515625" style="2" customWidth="1"/>
    <col min="8" max="9" width="9.140625" style="2"/>
    <col min="10" max="10" width="9.7109375" style="2" customWidth="1"/>
    <col min="11" max="257" width="9.140625" style="2"/>
    <col min="258" max="258" width="29.7109375" style="2" customWidth="1"/>
    <col min="259" max="259" width="9.85546875" style="2" customWidth="1"/>
    <col min="260" max="260" width="1.7109375" style="2" customWidth="1"/>
    <col min="261" max="261" width="20.5703125" style="2" customWidth="1"/>
    <col min="262" max="262" width="1.85546875" style="2" customWidth="1"/>
    <col min="263" max="263" width="18.28515625" style="2" customWidth="1"/>
    <col min="264" max="265" width="9.140625" style="2"/>
    <col min="266" max="266" width="9.7109375" style="2" customWidth="1"/>
    <col min="267" max="513" width="9.140625" style="2"/>
    <col min="514" max="514" width="29.7109375" style="2" customWidth="1"/>
    <col min="515" max="515" width="9.85546875" style="2" customWidth="1"/>
    <col min="516" max="516" width="1.7109375" style="2" customWidth="1"/>
    <col min="517" max="517" width="20.5703125" style="2" customWidth="1"/>
    <col min="518" max="518" width="1.85546875" style="2" customWidth="1"/>
    <col min="519" max="519" width="18.28515625" style="2" customWidth="1"/>
    <col min="520" max="521" width="9.140625" style="2"/>
    <col min="522" max="522" width="9.7109375" style="2" customWidth="1"/>
    <col min="523" max="769" width="9.140625" style="2"/>
    <col min="770" max="770" width="29.7109375" style="2" customWidth="1"/>
    <col min="771" max="771" width="9.85546875" style="2" customWidth="1"/>
    <col min="772" max="772" width="1.7109375" style="2" customWidth="1"/>
    <col min="773" max="773" width="20.5703125" style="2" customWidth="1"/>
    <col min="774" max="774" width="1.85546875" style="2" customWidth="1"/>
    <col min="775" max="775" width="18.28515625" style="2" customWidth="1"/>
    <col min="776" max="777" width="9.140625" style="2"/>
    <col min="778" max="778" width="9.7109375" style="2" customWidth="1"/>
    <col min="779" max="1025" width="9.140625" style="2"/>
    <col min="1026" max="1026" width="29.7109375" style="2" customWidth="1"/>
    <col min="1027" max="1027" width="9.85546875" style="2" customWidth="1"/>
    <col min="1028" max="1028" width="1.7109375" style="2" customWidth="1"/>
    <col min="1029" max="1029" width="20.5703125" style="2" customWidth="1"/>
    <col min="1030" max="1030" width="1.85546875" style="2" customWidth="1"/>
    <col min="1031" max="1031" width="18.28515625" style="2" customWidth="1"/>
    <col min="1032" max="1033" width="9.140625" style="2"/>
    <col min="1034" max="1034" width="9.7109375" style="2" customWidth="1"/>
    <col min="1035" max="1281" width="9.140625" style="2"/>
    <col min="1282" max="1282" width="29.7109375" style="2" customWidth="1"/>
    <col min="1283" max="1283" width="9.85546875" style="2" customWidth="1"/>
    <col min="1284" max="1284" width="1.7109375" style="2" customWidth="1"/>
    <col min="1285" max="1285" width="20.5703125" style="2" customWidth="1"/>
    <col min="1286" max="1286" width="1.85546875" style="2" customWidth="1"/>
    <col min="1287" max="1287" width="18.28515625" style="2" customWidth="1"/>
    <col min="1288" max="1289" width="9.140625" style="2"/>
    <col min="1290" max="1290" width="9.7109375" style="2" customWidth="1"/>
    <col min="1291" max="1537" width="9.140625" style="2"/>
    <col min="1538" max="1538" width="29.7109375" style="2" customWidth="1"/>
    <col min="1539" max="1539" width="9.85546875" style="2" customWidth="1"/>
    <col min="1540" max="1540" width="1.7109375" style="2" customWidth="1"/>
    <col min="1541" max="1541" width="20.5703125" style="2" customWidth="1"/>
    <col min="1542" max="1542" width="1.85546875" style="2" customWidth="1"/>
    <col min="1543" max="1543" width="18.28515625" style="2" customWidth="1"/>
    <col min="1544" max="1545" width="9.140625" style="2"/>
    <col min="1546" max="1546" width="9.7109375" style="2" customWidth="1"/>
    <col min="1547" max="1793" width="9.140625" style="2"/>
    <col min="1794" max="1794" width="29.7109375" style="2" customWidth="1"/>
    <col min="1795" max="1795" width="9.85546875" style="2" customWidth="1"/>
    <col min="1796" max="1796" width="1.7109375" style="2" customWidth="1"/>
    <col min="1797" max="1797" width="20.5703125" style="2" customWidth="1"/>
    <col min="1798" max="1798" width="1.85546875" style="2" customWidth="1"/>
    <col min="1799" max="1799" width="18.28515625" style="2" customWidth="1"/>
    <col min="1800" max="1801" width="9.140625" style="2"/>
    <col min="1802" max="1802" width="9.7109375" style="2" customWidth="1"/>
    <col min="1803" max="2049" width="9.140625" style="2"/>
    <col min="2050" max="2050" width="29.7109375" style="2" customWidth="1"/>
    <col min="2051" max="2051" width="9.85546875" style="2" customWidth="1"/>
    <col min="2052" max="2052" width="1.7109375" style="2" customWidth="1"/>
    <col min="2053" max="2053" width="20.5703125" style="2" customWidth="1"/>
    <col min="2054" max="2054" width="1.85546875" style="2" customWidth="1"/>
    <col min="2055" max="2055" width="18.28515625" style="2" customWidth="1"/>
    <col min="2056" max="2057" width="9.140625" style="2"/>
    <col min="2058" max="2058" width="9.7109375" style="2" customWidth="1"/>
    <col min="2059" max="2305" width="9.140625" style="2"/>
    <col min="2306" max="2306" width="29.7109375" style="2" customWidth="1"/>
    <col min="2307" max="2307" width="9.85546875" style="2" customWidth="1"/>
    <col min="2308" max="2308" width="1.7109375" style="2" customWidth="1"/>
    <col min="2309" max="2309" width="20.5703125" style="2" customWidth="1"/>
    <col min="2310" max="2310" width="1.85546875" style="2" customWidth="1"/>
    <col min="2311" max="2311" width="18.28515625" style="2" customWidth="1"/>
    <col min="2312" max="2313" width="9.140625" style="2"/>
    <col min="2314" max="2314" width="9.7109375" style="2" customWidth="1"/>
    <col min="2315" max="2561" width="9.140625" style="2"/>
    <col min="2562" max="2562" width="29.7109375" style="2" customWidth="1"/>
    <col min="2563" max="2563" width="9.85546875" style="2" customWidth="1"/>
    <col min="2564" max="2564" width="1.7109375" style="2" customWidth="1"/>
    <col min="2565" max="2565" width="20.5703125" style="2" customWidth="1"/>
    <col min="2566" max="2566" width="1.85546875" style="2" customWidth="1"/>
    <col min="2567" max="2567" width="18.28515625" style="2" customWidth="1"/>
    <col min="2568" max="2569" width="9.140625" style="2"/>
    <col min="2570" max="2570" width="9.7109375" style="2" customWidth="1"/>
    <col min="2571" max="2817" width="9.140625" style="2"/>
    <col min="2818" max="2818" width="29.7109375" style="2" customWidth="1"/>
    <col min="2819" max="2819" width="9.85546875" style="2" customWidth="1"/>
    <col min="2820" max="2820" width="1.7109375" style="2" customWidth="1"/>
    <col min="2821" max="2821" width="20.5703125" style="2" customWidth="1"/>
    <col min="2822" max="2822" width="1.85546875" style="2" customWidth="1"/>
    <col min="2823" max="2823" width="18.28515625" style="2" customWidth="1"/>
    <col min="2824" max="2825" width="9.140625" style="2"/>
    <col min="2826" max="2826" width="9.7109375" style="2" customWidth="1"/>
    <col min="2827" max="3073" width="9.140625" style="2"/>
    <col min="3074" max="3074" width="29.7109375" style="2" customWidth="1"/>
    <col min="3075" max="3075" width="9.85546875" style="2" customWidth="1"/>
    <col min="3076" max="3076" width="1.7109375" style="2" customWidth="1"/>
    <col min="3077" max="3077" width="20.5703125" style="2" customWidth="1"/>
    <col min="3078" max="3078" width="1.85546875" style="2" customWidth="1"/>
    <col min="3079" max="3079" width="18.28515625" style="2" customWidth="1"/>
    <col min="3080" max="3081" width="9.140625" style="2"/>
    <col min="3082" max="3082" width="9.7109375" style="2" customWidth="1"/>
    <col min="3083" max="3329" width="9.140625" style="2"/>
    <col min="3330" max="3330" width="29.7109375" style="2" customWidth="1"/>
    <col min="3331" max="3331" width="9.85546875" style="2" customWidth="1"/>
    <col min="3332" max="3332" width="1.7109375" style="2" customWidth="1"/>
    <col min="3333" max="3333" width="20.5703125" style="2" customWidth="1"/>
    <col min="3334" max="3334" width="1.85546875" style="2" customWidth="1"/>
    <col min="3335" max="3335" width="18.28515625" style="2" customWidth="1"/>
    <col min="3336" max="3337" width="9.140625" style="2"/>
    <col min="3338" max="3338" width="9.7109375" style="2" customWidth="1"/>
    <col min="3339" max="3585" width="9.140625" style="2"/>
    <col min="3586" max="3586" width="29.7109375" style="2" customWidth="1"/>
    <col min="3587" max="3587" width="9.85546875" style="2" customWidth="1"/>
    <col min="3588" max="3588" width="1.7109375" style="2" customWidth="1"/>
    <col min="3589" max="3589" width="20.5703125" style="2" customWidth="1"/>
    <col min="3590" max="3590" width="1.85546875" style="2" customWidth="1"/>
    <col min="3591" max="3591" width="18.28515625" style="2" customWidth="1"/>
    <col min="3592" max="3593" width="9.140625" style="2"/>
    <col min="3594" max="3594" width="9.7109375" style="2" customWidth="1"/>
    <col min="3595" max="3841" width="9.140625" style="2"/>
    <col min="3842" max="3842" width="29.7109375" style="2" customWidth="1"/>
    <col min="3843" max="3843" width="9.85546875" style="2" customWidth="1"/>
    <col min="3844" max="3844" width="1.7109375" style="2" customWidth="1"/>
    <col min="3845" max="3845" width="20.5703125" style="2" customWidth="1"/>
    <col min="3846" max="3846" width="1.85546875" style="2" customWidth="1"/>
    <col min="3847" max="3847" width="18.28515625" style="2" customWidth="1"/>
    <col min="3848" max="3849" width="9.140625" style="2"/>
    <col min="3850" max="3850" width="9.7109375" style="2" customWidth="1"/>
    <col min="3851" max="4097" width="9.140625" style="2"/>
    <col min="4098" max="4098" width="29.7109375" style="2" customWidth="1"/>
    <col min="4099" max="4099" width="9.85546875" style="2" customWidth="1"/>
    <col min="4100" max="4100" width="1.7109375" style="2" customWidth="1"/>
    <col min="4101" max="4101" width="20.5703125" style="2" customWidth="1"/>
    <col min="4102" max="4102" width="1.85546875" style="2" customWidth="1"/>
    <col min="4103" max="4103" width="18.28515625" style="2" customWidth="1"/>
    <col min="4104" max="4105" width="9.140625" style="2"/>
    <col min="4106" max="4106" width="9.7109375" style="2" customWidth="1"/>
    <col min="4107" max="4353" width="9.140625" style="2"/>
    <col min="4354" max="4354" width="29.7109375" style="2" customWidth="1"/>
    <col min="4355" max="4355" width="9.85546875" style="2" customWidth="1"/>
    <col min="4356" max="4356" width="1.7109375" style="2" customWidth="1"/>
    <col min="4357" max="4357" width="20.5703125" style="2" customWidth="1"/>
    <col min="4358" max="4358" width="1.85546875" style="2" customWidth="1"/>
    <col min="4359" max="4359" width="18.28515625" style="2" customWidth="1"/>
    <col min="4360" max="4361" width="9.140625" style="2"/>
    <col min="4362" max="4362" width="9.7109375" style="2" customWidth="1"/>
    <col min="4363" max="4609" width="9.140625" style="2"/>
    <col min="4610" max="4610" width="29.7109375" style="2" customWidth="1"/>
    <col min="4611" max="4611" width="9.85546875" style="2" customWidth="1"/>
    <col min="4612" max="4612" width="1.7109375" style="2" customWidth="1"/>
    <col min="4613" max="4613" width="20.5703125" style="2" customWidth="1"/>
    <col min="4614" max="4614" width="1.85546875" style="2" customWidth="1"/>
    <col min="4615" max="4615" width="18.28515625" style="2" customWidth="1"/>
    <col min="4616" max="4617" width="9.140625" style="2"/>
    <col min="4618" max="4618" width="9.7109375" style="2" customWidth="1"/>
    <col min="4619" max="4865" width="9.140625" style="2"/>
    <col min="4866" max="4866" width="29.7109375" style="2" customWidth="1"/>
    <col min="4867" max="4867" width="9.85546875" style="2" customWidth="1"/>
    <col min="4868" max="4868" width="1.7109375" style="2" customWidth="1"/>
    <col min="4869" max="4869" width="20.5703125" style="2" customWidth="1"/>
    <col min="4870" max="4870" width="1.85546875" style="2" customWidth="1"/>
    <col min="4871" max="4871" width="18.28515625" style="2" customWidth="1"/>
    <col min="4872" max="4873" width="9.140625" style="2"/>
    <col min="4874" max="4874" width="9.7109375" style="2" customWidth="1"/>
    <col min="4875" max="5121" width="9.140625" style="2"/>
    <col min="5122" max="5122" width="29.7109375" style="2" customWidth="1"/>
    <col min="5123" max="5123" width="9.85546875" style="2" customWidth="1"/>
    <col min="5124" max="5124" width="1.7109375" style="2" customWidth="1"/>
    <col min="5125" max="5125" width="20.5703125" style="2" customWidth="1"/>
    <col min="5126" max="5126" width="1.85546875" style="2" customWidth="1"/>
    <col min="5127" max="5127" width="18.28515625" style="2" customWidth="1"/>
    <col min="5128" max="5129" width="9.140625" style="2"/>
    <col min="5130" max="5130" width="9.7109375" style="2" customWidth="1"/>
    <col min="5131" max="5377" width="9.140625" style="2"/>
    <col min="5378" max="5378" width="29.7109375" style="2" customWidth="1"/>
    <col min="5379" max="5379" width="9.85546875" style="2" customWidth="1"/>
    <col min="5380" max="5380" width="1.7109375" style="2" customWidth="1"/>
    <col min="5381" max="5381" width="20.5703125" style="2" customWidth="1"/>
    <col min="5382" max="5382" width="1.85546875" style="2" customWidth="1"/>
    <col min="5383" max="5383" width="18.28515625" style="2" customWidth="1"/>
    <col min="5384" max="5385" width="9.140625" style="2"/>
    <col min="5386" max="5386" width="9.7109375" style="2" customWidth="1"/>
    <col min="5387" max="5633" width="9.140625" style="2"/>
    <col min="5634" max="5634" width="29.7109375" style="2" customWidth="1"/>
    <col min="5635" max="5635" width="9.85546875" style="2" customWidth="1"/>
    <col min="5636" max="5636" width="1.7109375" style="2" customWidth="1"/>
    <col min="5637" max="5637" width="20.5703125" style="2" customWidth="1"/>
    <col min="5638" max="5638" width="1.85546875" style="2" customWidth="1"/>
    <col min="5639" max="5639" width="18.28515625" style="2" customWidth="1"/>
    <col min="5640" max="5641" width="9.140625" style="2"/>
    <col min="5642" max="5642" width="9.7109375" style="2" customWidth="1"/>
    <col min="5643" max="5889" width="9.140625" style="2"/>
    <col min="5890" max="5890" width="29.7109375" style="2" customWidth="1"/>
    <col min="5891" max="5891" width="9.85546875" style="2" customWidth="1"/>
    <col min="5892" max="5892" width="1.7109375" style="2" customWidth="1"/>
    <col min="5893" max="5893" width="20.5703125" style="2" customWidth="1"/>
    <col min="5894" max="5894" width="1.85546875" style="2" customWidth="1"/>
    <col min="5895" max="5895" width="18.28515625" style="2" customWidth="1"/>
    <col min="5896" max="5897" width="9.140625" style="2"/>
    <col min="5898" max="5898" width="9.7109375" style="2" customWidth="1"/>
    <col min="5899" max="6145" width="9.140625" style="2"/>
    <col min="6146" max="6146" width="29.7109375" style="2" customWidth="1"/>
    <col min="6147" max="6147" width="9.85546875" style="2" customWidth="1"/>
    <col min="6148" max="6148" width="1.7109375" style="2" customWidth="1"/>
    <col min="6149" max="6149" width="20.5703125" style="2" customWidth="1"/>
    <col min="6150" max="6150" width="1.85546875" style="2" customWidth="1"/>
    <col min="6151" max="6151" width="18.28515625" style="2" customWidth="1"/>
    <col min="6152" max="6153" width="9.140625" style="2"/>
    <col min="6154" max="6154" width="9.7109375" style="2" customWidth="1"/>
    <col min="6155" max="6401" width="9.140625" style="2"/>
    <col min="6402" max="6402" width="29.7109375" style="2" customWidth="1"/>
    <col min="6403" max="6403" width="9.85546875" style="2" customWidth="1"/>
    <col min="6404" max="6404" width="1.7109375" style="2" customWidth="1"/>
    <col min="6405" max="6405" width="20.5703125" style="2" customWidth="1"/>
    <col min="6406" max="6406" width="1.85546875" style="2" customWidth="1"/>
    <col min="6407" max="6407" width="18.28515625" style="2" customWidth="1"/>
    <col min="6408" max="6409" width="9.140625" style="2"/>
    <col min="6410" max="6410" width="9.7109375" style="2" customWidth="1"/>
    <col min="6411" max="6657" width="9.140625" style="2"/>
    <col min="6658" max="6658" width="29.7109375" style="2" customWidth="1"/>
    <col min="6659" max="6659" width="9.85546875" style="2" customWidth="1"/>
    <col min="6660" max="6660" width="1.7109375" style="2" customWidth="1"/>
    <col min="6661" max="6661" width="20.5703125" style="2" customWidth="1"/>
    <col min="6662" max="6662" width="1.85546875" style="2" customWidth="1"/>
    <col min="6663" max="6663" width="18.28515625" style="2" customWidth="1"/>
    <col min="6664" max="6665" width="9.140625" style="2"/>
    <col min="6666" max="6666" width="9.7109375" style="2" customWidth="1"/>
    <col min="6667" max="6913" width="9.140625" style="2"/>
    <col min="6914" max="6914" width="29.7109375" style="2" customWidth="1"/>
    <col min="6915" max="6915" width="9.85546875" style="2" customWidth="1"/>
    <col min="6916" max="6916" width="1.7109375" style="2" customWidth="1"/>
    <col min="6917" max="6917" width="20.5703125" style="2" customWidth="1"/>
    <col min="6918" max="6918" width="1.85546875" style="2" customWidth="1"/>
    <col min="6919" max="6919" width="18.28515625" style="2" customWidth="1"/>
    <col min="6920" max="6921" width="9.140625" style="2"/>
    <col min="6922" max="6922" width="9.7109375" style="2" customWidth="1"/>
    <col min="6923" max="7169" width="9.140625" style="2"/>
    <col min="7170" max="7170" width="29.7109375" style="2" customWidth="1"/>
    <col min="7171" max="7171" width="9.85546875" style="2" customWidth="1"/>
    <col min="7172" max="7172" width="1.7109375" style="2" customWidth="1"/>
    <col min="7173" max="7173" width="20.5703125" style="2" customWidth="1"/>
    <col min="7174" max="7174" width="1.85546875" style="2" customWidth="1"/>
    <col min="7175" max="7175" width="18.28515625" style="2" customWidth="1"/>
    <col min="7176" max="7177" width="9.140625" style="2"/>
    <col min="7178" max="7178" width="9.7109375" style="2" customWidth="1"/>
    <col min="7179" max="7425" width="9.140625" style="2"/>
    <col min="7426" max="7426" width="29.7109375" style="2" customWidth="1"/>
    <col min="7427" max="7427" width="9.85546875" style="2" customWidth="1"/>
    <col min="7428" max="7428" width="1.7109375" style="2" customWidth="1"/>
    <col min="7429" max="7429" width="20.5703125" style="2" customWidth="1"/>
    <col min="7430" max="7430" width="1.85546875" style="2" customWidth="1"/>
    <col min="7431" max="7431" width="18.28515625" style="2" customWidth="1"/>
    <col min="7432" max="7433" width="9.140625" style="2"/>
    <col min="7434" max="7434" width="9.7109375" style="2" customWidth="1"/>
    <col min="7435" max="7681" width="9.140625" style="2"/>
    <col min="7682" max="7682" width="29.7109375" style="2" customWidth="1"/>
    <col min="7683" max="7683" width="9.85546875" style="2" customWidth="1"/>
    <col min="7684" max="7684" width="1.7109375" style="2" customWidth="1"/>
    <col min="7685" max="7685" width="20.5703125" style="2" customWidth="1"/>
    <col min="7686" max="7686" width="1.85546875" style="2" customWidth="1"/>
    <col min="7687" max="7687" width="18.28515625" style="2" customWidth="1"/>
    <col min="7688" max="7689" width="9.140625" style="2"/>
    <col min="7690" max="7690" width="9.7109375" style="2" customWidth="1"/>
    <col min="7691" max="7937" width="9.140625" style="2"/>
    <col min="7938" max="7938" width="29.7109375" style="2" customWidth="1"/>
    <col min="7939" max="7939" width="9.85546875" style="2" customWidth="1"/>
    <col min="7940" max="7940" width="1.7109375" style="2" customWidth="1"/>
    <col min="7941" max="7941" width="20.5703125" style="2" customWidth="1"/>
    <col min="7942" max="7942" width="1.85546875" style="2" customWidth="1"/>
    <col min="7943" max="7943" width="18.28515625" style="2" customWidth="1"/>
    <col min="7944" max="7945" width="9.140625" style="2"/>
    <col min="7946" max="7946" width="9.7109375" style="2" customWidth="1"/>
    <col min="7947" max="8193" width="9.140625" style="2"/>
    <col min="8194" max="8194" width="29.7109375" style="2" customWidth="1"/>
    <col min="8195" max="8195" width="9.85546875" style="2" customWidth="1"/>
    <col min="8196" max="8196" width="1.7109375" style="2" customWidth="1"/>
    <col min="8197" max="8197" width="20.5703125" style="2" customWidth="1"/>
    <col min="8198" max="8198" width="1.85546875" style="2" customWidth="1"/>
    <col min="8199" max="8199" width="18.28515625" style="2" customWidth="1"/>
    <col min="8200" max="8201" width="9.140625" style="2"/>
    <col min="8202" max="8202" width="9.7109375" style="2" customWidth="1"/>
    <col min="8203" max="8449" width="9.140625" style="2"/>
    <col min="8450" max="8450" width="29.7109375" style="2" customWidth="1"/>
    <col min="8451" max="8451" width="9.85546875" style="2" customWidth="1"/>
    <col min="8452" max="8452" width="1.7109375" style="2" customWidth="1"/>
    <col min="8453" max="8453" width="20.5703125" style="2" customWidth="1"/>
    <col min="8454" max="8454" width="1.85546875" style="2" customWidth="1"/>
    <col min="8455" max="8455" width="18.28515625" style="2" customWidth="1"/>
    <col min="8456" max="8457" width="9.140625" style="2"/>
    <col min="8458" max="8458" width="9.7109375" style="2" customWidth="1"/>
    <col min="8459" max="8705" width="9.140625" style="2"/>
    <col min="8706" max="8706" width="29.7109375" style="2" customWidth="1"/>
    <col min="8707" max="8707" width="9.85546875" style="2" customWidth="1"/>
    <col min="8708" max="8708" width="1.7109375" style="2" customWidth="1"/>
    <col min="8709" max="8709" width="20.5703125" style="2" customWidth="1"/>
    <col min="8710" max="8710" width="1.85546875" style="2" customWidth="1"/>
    <col min="8711" max="8711" width="18.28515625" style="2" customWidth="1"/>
    <col min="8712" max="8713" width="9.140625" style="2"/>
    <col min="8714" max="8714" width="9.7109375" style="2" customWidth="1"/>
    <col min="8715" max="8961" width="9.140625" style="2"/>
    <col min="8962" max="8962" width="29.7109375" style="2" customWidth="1"/>
    <col min="8963" max="8963" width="9.85546875" style="2" customWidth="1"/>
    <col min="8964" max="8964" width="1.7109375" style="2" customWidth="1"/>
    <col min="8965" max="8965" width="20.5703125" style="2" customWidth="1"/>
    <col min="8966" max="8966" width="1.85546875" style="2" customWidth="1"/>
    <col min="8967" max="8967" width="18.28515625" style="2" customWidth="1"/>
    <col min="8968" max="8969" width="9.140625" style="2"/>
    <col min="8970" max="8970" width="9.7109375" style="2" customWidth="1"/>
    <col min="8971" max="9217" width="9.140625" style="2"/>
    <col min="9218" max="9218" width="29.7109375" style="2" customWidth="1"/>
    <col min="9219" max="9219" width="9.85546875" style="2" customWidth="1"/>
    <col min="9220" max="9220" width="1.7109375" style="2" customWidth="1"/>
    <col min="9221" max="9221" width="20.5703125" style="2" customWidth="1"/>
    <col min="9222" max="9222" width="1.85546875" style="2" customWidth="1"/>
    <col min="9223" max="9223" width="18.28515625" style="2" customWidth="1"/>
    <col min="9224" max="9225" width="9.140625" style="2"/>
    <col min="9226" max="9226" width="9.7109375" style="2" customWidth="1"/>
    <col min="9227" max="9473" width="9.140625" style="2"/>
    <col min="9474" max="9474" width="29.7109375" style="2" customWidth="1"/>
    <col min="9475" max="9475" width="9.85546875" style="2" customWidth="1"/>
    <col min="9476" max="9476" width="1.7109375" style="2" customWidth="1"/>
    <col min="9477" max="9477" width="20.5703125" style="2" customWidth="1"/>
    <col min="9478" max="9478" width="1.85546875" style="2" customWidth="1"/>
    <col min="9479" max="9479" width="18.28515625" style="2" customWidth="1"/>
    <col min="9480" max="9481" width="9.140625" style="2"/>
    <col min="9482" max="9482" width="9.7109375" style="2" customWidth="1"/>
    <col min="9483" max="9729" width="9.140625" style="2"/>
    <col min="9730" max="9730" width="29.7109375" style="2" customWidth="1"/>
    <col min="9731" max="9731" width="9.85546875" style="2" customWidth="1"/>
    <col min="9732" max="9732" width="1.7109375" style="2" customWidth="1"/>
    <col min="9733" max="9733" width="20.5703125" style="2" customWidth="1"/>
    <col min="9734" max="9734" width="1.85546875" style="2" customWidth="1"/>
    <col min="9735" max="9735" width="18.28515625" style="2" customWidth="1"/>
    <col min="9736" max="9737" width="9.140625" style="2"/>
    <col min="9738" max="9738" width="9.7109375" style="2" customWidth="1"/>
    <col min="9739" max="9985" width="9.140625" style="2"/>
    <col min="9986" max="9986" width="29.7109375" style="2" customWidth="1"/>
    <col min="9987" max="9987" width="9.85546875" style="2" customWidth="1"/>
    <col min="9988" max="9988" width="1.7109375" style="2" customWidth="1"/>
    <col min="9989" max="9989" width="20.5703125" style="2" customWidth="1"/>
    <col min="9990" max="9990" width="1.85546875" style="2" customWidth="1"/>
    <col min="9991" max="9991" width="18.28515625" style="2" customWidth="1"/>
    <col min="9992" max="9993" width="9.140625" style="2"/>
    <col min="9994" max="9994" width="9.7109375" style="2" customWidth="1"/>
    <col min="9995" max="10241" width="9.140625" style="2"/>
    <col min="10242" max="10242" width="29.7109375" style="2" customWidth="1"/>
    <col min="10243" max="10243" width="9.85546875" style="2" customWidth="1"/>
    <col min="10244" max="10244" width="1.7109375" style="2" customWidth="1"/>
    <col min="10245" max="10245" width="20.5703125" style="2" customWidth="1"/>
    <col min="10246" max="10246" width="1.85546875" style="2" customWidth="1"/>
    <col min="10247" max="10247" width="18.28515625" style="2" customWidth="1"/>
    <col min="10248" max="10249" width="9.140625" style="2"/>
    <col min="10250" max="10250" width="9.7109375" style="2" customWidth="1"/>
    <col min="10251" max="10497" width="9.140625" style="2"/>
    <col min="10498" max="10498" width="29.7109375" style="2" customWidth="1"/>
    <col min="10499" max="10499" width="9.85546875" style="2" customWidth="1"/>
    <col min="10500" max="10500" width="1.7109375" style="2" customWidth="1"/>
    <col min="10501" max="10501" width="20.5703125" style="2" customWidth="1"/>
    <col min="10502" max="10502" width="1.85546875" style="2" customWidth="1"/>
    <col min="10503" max="10503" width="18.28515625" style="2" customWidth="1"/>
    <col min="10504" max="10505" width="9.140625" style="2"/>
    <col min="10506" max="10506" width="9.7109375" style="2" customWidth="1"/>
    <col min="10507" max="10753" width="9.140625" style="2"/>
    <col min="10754" max="10754" width="29.7109375" style="2" customWidth="1"/>
    <col min="10755" max="10755" width="9.85546875" style="2" customWidth="1"/>
    <col min="10756" max="10756" width="1.7109375" style="2" customWidth="1"/>
    <col min="10757" max="10757" width="20.5703125" style="2" customWidth="1"/>
    <col min="10758" max="10758" width="1.85546875" style="2" customWidth="1"/>
    <col min="10759" max="10759" width="18.28515625" style="2" customWidth="1"/>
    <col min="10760" max="10761" width="9.140625" style="2"/>
    <col min="10762" max="10762" width="9.7109375" style="2" customWidth="1"/>
    <col min="10763" max="11009" width="9.140625" style="2"/>
    <col min="11010" max="11010" width="29.7109375" style="2" customWidth="1"/>
    <col min="11011" max="11011" width="9.85546875" style="2" customWidth="1"/>
    <col min="11012" max="11012" width="1.7109375" style="2" customWidth="1"/>
    <col min="11013" max="11013" width="20.5703125" style="2" customWidth="1"/>
    <col min="11014" max="11014" width="1.85546875" style="2" customWidth="1"/>
    <col min="11015" max="11015" width="18.28515625" style="2" customWidth="1"/>
    <col min="11016" max="11017" width="9.140625" style="2"/>
    <col min="11018" max="11018" width="9.7109375" style="2" customWidth="1"/>
    <col min="11019" max="11265" width="9.140625" style="2"/>
    <col min="11266" max="11266" width="29.7109375" style="2" customWidth="1"/>
    <col min="11267" max="11267" width="9.85546875" style="2" customWidth="1"/>
    <col min="11268" max="11268" width="1.7109375" style="2" customWidth="1"/>
    <col min="11269" max="11269" width="20.5703125" style="2" customWidth="1"/>
    <col min="11270" max="11270" width="1.85546875" style="2" customWidth="1"/>
    <col min="11271" max="11271" width="18.28515625" style="2" customWidth="1"/>
    <col min="11272" max="11273" width="9.140625" style="2"/>
    <col min="11274" max="11274" width="9.7109375" style="2" customWidth="1"/>
    <col min="11275" max="11521" width="9.140625" style="2"/>
    <col min="11522" max="11522" width="29.7109375" style="2" customWidth="1"/>
    <col min="11523" max="11523" width="9.85546875" style="2" customWidth="1"/>
    <col min="11524" max="11524" width="1.7109375" style="2" customWidth="1"/>
    <col min="11525" max="11525" width="20.5703125" style="2" customWidth="1"/>
    <col min="11526" max="11526" width="1.85546875" style="2" customWidth="1"/>
    <col min="11527" max="11527" width="18.28515625" style="2" customWidth="1"/>
    <col min="11528" max="11529" width="9.140625" style="2"/>
    <col min="11530" max="11530" width="9.7109375" style="2" customWidth="1"/>
    <col min="11531" max="11777" width="9.140625" style="2"/>
    <col min="11778" max="11778" width="29.7109375" style="2" customWidth="1"/>
    <col min="11779" max="11779" width="9.85546875" style="2" customWidth="1"/>
    <col min="11780" max="11780" width="1.7109375" style="2" customWidth="1"/>
    <col min="11781" max="11781" width="20.5703125" style="2" customWidth="1"/>
    <col min="11782" max="11782" width="1.85546875" style="2" customWidth="1"/>
    <col min="11783" max="11783" width="18.28515625" style="2" customWidth="1"/>
    <col min="11784" max="11785" width="9.140625" style="2"/>
    <col min="11786" max="11786" width="9.7109375" style="2" customWidth="1"/>
    <col min="11787" max="12033" width="9.140625" style="2"/>
    <col min="12034" max="12034" width="29.7109375" style="2" customWidth="1"/>
    <col min="12035" max="12035" width="9.85546875" style="2" customWidth="1"/>
    <col min="12036" max="12036" width="1.7109375" style="2" customWidth="1"/>
    <col min="12037" max="12037" width="20.5703125" style="2" customWidth="1"/>
    <col min="12038" max="12038" width="1.85546875" style="2" customWidth="1"/>
    <col min="12039" max="12039" width="18.28515625" style="2" customWidth="1"/>
    <col min="12040" max="12041" width="9.140625" style="2"/>
    <col min="12042" max="12042" width="9.7109375" style="2" customWidth="1"/>
    <col min="12043" max="12289" width="9.140625" style="2"/>
    <col min="12290" max="12290" width="29.7109375" style="2" customWidth="1"/>
    <col min="12291" max="12291" width="9.85546875" style="2" customWidth="1"/>
    <col min="12292" max="12292" width="1.7109375" style="2" customWidth="1"/>
    <col min="12293" max="12293" width="20.5703125" style="2" customWidth="1"/>
    <col min="12294" max="12294" width="1.85546875" style="2" customWidth="1"/>
    <col min="12295" max="12295" width="18.28515625" style="2" customWidth="1"/>
    <col min="12296" max="12297" width="9.140625" style="2"/>
    <col min="12298" max="12298" width="9.7109375" style="2" customWidth="1"/>
    <col min="12299" max="12545" width="9.140625" style="2"/>
    <col min="12546" max="12546" width="29.7109375" style="2" customWidth="1"/>
    <col min="12547" max="12547" width="9.85546875" style="2" customWidth="1"/>
    <col min="12548" max="12548" width="1.7109375" style="2" customWidth="1"/>
    <col min="12549" max="12549" width="20.5703125" style="2" customWidth="1"/>
    <col min="12550" max="12550" width="1.85546875" style="2" customWidth="1"/>
    <col min="12551" max="12551" width="18.28515625" style="2" customWidth="1"/>
    <col min="12552" max="12553" width="9.140625" style="2"/>
    <col min="12554" max="12554" width="9.7109375" style="2" customWidth="1"/>
    <col min="12555" max="12801" width="9.140625" style="2"/>
    <col min="12802" max="12802" width="29.7109375" style="2" customWidth="1"/>
    <col min="12803" max="12803" width="9.85546875" style="2" customWidth="1"/>
    <col min="12804" max="12804" width="1.7109375" style="2" customWidth="1"/>
    <col min="12805" max="12805" width="20.5703125" style="2" customWidth="1"/>
    <col min="12806" max="12806" width="1.85546875" style="2" customWidth="1"/>
    <col min="12807" max="12807" width="18.28515625" style="2" customWidth="1"/>
    <col min="12808" max="12809" width="9.140625" style="2"/>
    <col min="12810" max="12810" width="9.7109375" style="2" customWidth="1"/>
    <col min="12811" max="13057" width="9.140625" style="2"/>
    <col min="13058" max="13058" width="29.7109375" style="2" customWidth="1"/>
    <col min="13059" max="13059" width="9.85546875" style="2" customWidth="1"/>
    <col min="13060" max="13060" width="1.7109375" style="2" customWidth="1"/>
    <col min="13061" max="13061" width="20.5703125" style="2" customWidth="1"/>
    <col min="13062" max="13062" width="1.85546875" style="2" customWidth="1"/>
    <col min="13063" max="13063" width="18.28515625" style="2" customWidth="1"/>
    <col min="13064" max="13065" width="9.140625" style="2"/>
    <col min="13066" max="13066" width="9.7109375" style="2" customWidth="1"/>
    <col min="13067" max="13313" width="9.140625" style="2"/>
    <col min="13314" max="13314" width="29.7109375" style="2" customWidth="1"/>
    <col min="13315" max="13315" width="9.85546875" style="2" customWidth="1"/>
    <col min="13316" max="13316" width="1.7109375" style="2" customWidth="1"/>
    <col min="13317" max="13317" width="20.5703125" style="2" customWidth="1"/>
    <col min="13318" max="13318" width="1.85546875" style="2" customWidth="1"/>
    <col min="13319" max="13319" width="18.28515625" style="2" customWidth="1"/>
    <col min="13320" max="13321" width="9.140625" style="2"/>
    <col min="13322" max="13322" width="9.7109375" style="2" customWidth="1"/>
    <col min="13323" max="13569" width="9.140625" style="2"/>
    <col min="13570" max="13570" width="29.7109375" style="2" customWidth="1"/>
    <col min="13571" max="13571" width="9.85546875" style="2" customWidth="1"/>
    <col min="13572" max="13572" width="1.7109375" style="2" customWidth="1"/>
    <col min="13573" max="13573" width="20.5703125" style="2" customWidth="1"/>
    <col min="13574" max="13574" width="1.85546875" style="2" customWidth="1"/>
    <col min="13575" max="13575" width="18.28515625" style="2" customWidth="1"/>
    <col min="13576" max="13577" width="9.140625" style="2"/>
    <col min="13578" max="13578" width="9.7109375" style="2" customWidth="1"/>
    <col min="13579" max="13825" width="9.140625" style="2"/>
    <col min="13826" max="13826" width="29.7109375" style="2" customWidth="1"/>
    <col min="13827" max="13827" width="9.85546875" style="2" customWidth="1"/>
    <col min="13828" max="13828" width="1.7109375" style="2" customWidth="1"/>
    <col min="13829" max="13829" width="20.5703125" style="2" customWidth="1"/>
    <col min="13830" max="13830" width="1.85546875" style="2" customWidth="1"/>
    <col min="13831" max="13831" width="18.28515625" style="2" customWidth="1"/>
    <col min="13832" max="13833" width="9.140625" style="2"/>
    <col min="13834" max="13834" width="9.7109375" style="2" customWidth="1"/>
    <col min="13835" max="14081" width="9.140625" style="2"/>
    <col min="14082" max="14082" width="29.7109375" style="2" customWidth="1"/>
    <col min="14083" max="14083" width="9.85546875" style="2" customWidth="1"/>
    <col min="14084" max="14084" width="1.7109375" style="2" customWidth="1"/>
    <col min="14085" max="14085" width="20.5703125" style="2" customWidth="1"/>
    <col min="14086" max="14086" width="1.85546875" style="2" customWidth="1"/>
    <col min="14087" max="14087" width="18.28515625" style="2" customWidth="1"/>
    <col min="14088" max="14089" width="9.140625" style="2"/>
    <col min="14090" max="14090" width="9.7109375" style="2" customWidth="1"/>
    <col min="14091" max="14337" width="9.140625" style="2"/>
    <col min="14338" max="14338" width="29.7109375" style="2" customWidth="1"/>
    <col min="14339" max="14339" width="9.85546875" style="2" customWidth="1"/>
    <col min="14340" max="14340" width="1.7109375" style="2" customWidth="1"/>
    <col min="14341" max="14341" width="20.5703125" style="2" customWidth="1"/>
    <col min="14342" max="14342" width="1.85546875" style="2" customWidth="1"/>
    <col min="14343" max="14343" width="18.28515625" style="2" customWidth="1"/>
    <col min="14344" max="14345" width="9.140625" style="2"/>
    <col min="14346" max="14346" width="9.7109375" style="2" customWidth="1"/>
    <col min="14347" max="14593" width="9.140625" style="2"/>
    <col min="14594" max="14594" width="29.7109375" style="2" customWidth="1"/>
    <col min="14595" max="14595" width="9.85546875" style="2" customWidth="1"/>
    <col min="14596" max="14596" width="1.7109375" style="2" customWidth="1"/>
    <col min="14597" max="14597" width="20.5703125" style="2" customWidth="1"/>
    <col min="14598" max="14598" width="1.85546875" style="2" customWidth="1"/>
    <col min="14599" max="14599" width="18.28515625" style="2" customWidth="1"/>
    <col min="14600" max="14601" width="9.140625" style="2"/>
    <col min="14602" max="14602" width="9.7109375" style="2" customWidth="1"/>
    <col min="14603" max="14849" width="9.140625" style="2"/>
    <col min="14850" max="14850" width="29.7109375" style="2" customWidth="1"/>
    <col min="14851" max="14851" width="9.85546875" style="2" customWidth="1"/>
    <col min="14852" max="14852" width="1.7109375" style="2" customWidth="1"/>
    <col min="14853" max="14853" width="20.5703125" style="2" customWidth="1"/>
    <col min="14854" max="14854" width="1.85546875" style="2" customWidth="1"/>
    <col min="14855" max="14855" width="18.28515625" style="2" customWidth="1"/>
    <col min="14856" max="14857" width="9.140625" style="2"/>
    <col min="14858" max="14858" width="9.7109375" style="2" customWidth="1"/>
    <col min="14859" max="15105" width="9.140625" style="2"/>
    <col min="15106" max="15106" width="29.7109375" style="2" customWidth="1"/>
    <col min="15107" max="15107" width="9.85546875" style="2" customWidth="1"/>
    <col min="15108" max="15108" width="1.7109375" style="2" customWidth="1"/>
    <col min="15109" max="15109" width="20.5703125" style="2" customWidth="1"/>
    <col min="15110" max="15110" width="1.85546875" style="2" customWidth="1"/>
    <col min="15111" max="15111" width="18.28515625" style="2" customWidth="1"/>
    <col min="15112" max="15113" width="9.140625" style="2"/>
    <col min="15114" max="15114" width="9.7109375" style="2" customWidth="1"/>
    <col min="15115" max="15361" width="9.140625" style="2"/>
    <col min="15362" max="15362" width="29.7109375" style="2" customWidth="1"/>
    <col min="15363" max="15363" width="9.85546875" style="2" customWidth="1"/>
    <col min="15364" max="15364" width="1.7109375" style="2" customWidth="1"/>
    <col min="15365" max="15365" width="20.5703125" style="2" customWidth="1"/>
    <col min="15366" max="15366" width="1.85546875" style="2" customWidth="1"/>
    <col min="15367" max="15367" width="18.28515625" style="2" customWidth="1"/>
    <col min="15368" max="15369" width="9.140625" style="2"/>
    <col min="15370" max="15370" width="9.7109375" style="2" customWidth="1"/>
    <col min="15371" max="15617" width="9.140625" style="2"/>
    <col min="15618" max="15618" width="29.7109375" style="2" customWidth="1"/>
    <col min="15619" max="15619" width="9.85546875" style="2" customWidth="1"/>
    <col min="15620" max="15620" width="1.7109375" style="2" customWidth="1"/>
    <col min="15621" max="15621" width="20.5703125" style="2" customWidth="1"/>
    <col min="15622" max="15622" width="1.85546875" style="2" customWidth="1"/>
    <col min="15623" max="15623" width="18.28515625" style="2" customWidth="1"/>
    <col min="15624" max="15625" width="9.140625" style="2"/>
    <col min="15626" max="15626" width="9.7109375" style="2" customWidth="1"/>
    <col min="15627" max="15873" width="9.140625" style="2"/>
    <col min="15874" max="15874" width="29.7109375" style="2" customWidth="1"/>
    <col min="15875" max="15875" width="9.85546875" style="2" customWidth="1"/>
    <col min="15876" max="15876" width="1.7109375" style="2" customWidth="1"/>
    <col min="15877" max="15877" width="20.5703125" style="2" customWidth="1"/>
    <col min="15878" max="15878" width="1.85546875" style="2" customWidth="1"/>
    <col min="15879" max="15879" width="18.28515625" style="2" customWidth="1"/>
    <col min="15880" max="15881" width="9.140625" style="2"/>
    <col min="15882" max="15882" width="9.7109375" style="2" customWidth="1"/>
    <col min="15883" max="16129" width="9.140625" style="2"/>
    <col min="16130" max="16130" width="29.7109375" style="2" customWidth="1"/>
    <col min="16131" max="16131" width="9.85546875" style="2" customWidth="1"/>
    <col min="16132" max="16132" width="1.7109375" style="2" customWidth="1"/>
    <col min="16133" max="16133" width="20.5703125" style="2" customWidth="1"/>
    <col min="16134" max="16134" width="1.85546875" style="2" customWidth="1"/>
    <col min="16135" max="16135" width="18.28515625" style="2" customWidth="1"/>
    <col min="16136" max="16137" width="9.140625" style="2"/>
    <col min="16138" max="16138" width="9.7109375" style="2" customWidth="1"/>
    <col min="16139" max="16384" width="9.140625" style="2"/>
  </cols>
  <sheetData>
    <row r="1" spans="2:11" x14ac:dyDescent="0.25">
      <c r="K1" s="103"/>
    </row>
    <row r="2" spans="2:11" ht="54.75" customHeight="1" x14ac:dyDescent="0.25">
      <c r="B2" s="152" t="s">
        <v>87</v>
      </c>
      <c r="C2" s="152"/>
      <c r="D2" s="152"/>
      <c r="E2" s="152"/>
      <c r="F2" s="152"/>
      <c r="G2" s="152"/>
    </row>
    <row r="3" spans="2:11" ht="43.5" thickBot="1" x14ac:dyDescent="0.3">
      <c r="B3" s="7" t="s">
        <v>58</v>
      </c>
      <c r="C3" s="105" t="s">
        <v>9</v>
      </c>
      <c r="D3" s="105"/>
      <c r="E3" s="105" t="s">
        <v>59</v>
      </c>
      <c r="F3" s="105"/>
      <c r="G3" s="105" t="s">
        <v>60</v>
      </c>
    </row>
    <row r="4" spans="2:11" ht="15.75" thickBot="1" x14ac:dyDescent="0.3">
      <c r="B4" s="7"/>
      <c r="C4" s="106"/>
      <c r="D4" s="106"/>
      <c r="E4" s="106"/>
      <c r="F4" s="106"/>
      <c r="G4" s="106"/>
    </row>
    <row r="5" spans="2:11" ht="29.25" thickBot="1" x14ac:dyDescent="0.3">
      <c r="B5" s="7" t="s">
        <v>88</v>
      </c>
      <c r="C5" s="114">
        <v>100</v>
      </c>
      <c r="D5" s="114"/>
      <c r="E5" s="114">
        <v>98</v>
      </c>
      <c r="F5" s="114"/>
      <c r="G5" s="114">
        <v>198</v>
      </c>
    </row>
    <row r="6" spans="2:11" ht="15.75" thickBot="1" x14ac:dyDescent="0.3">
      <c r="B6" s="20" t="s">
        <v>61</v>
      </c>
      <c r="C6" s="114"/>
      <c r="D6" s="107"/>
      <c r="E6" s="122" t="s">
        <v>69</v>
      </c>
      <c r="F6" s="107"/>
      <c r="G6" s="108">
        <v>98</v>
      </c>
    </row>
    <row r="7" spans="2:11" x14ac:dyDescent="0.25">
      <c r="B7" s="20" t="s">
        <v>52</v>
      </c>
      <c r="C7" s="108">
        <v>100</v>
      </c>
      <c r="D7" s="107"/>
      <c r="E7" s="114" t="s">
        <v>6</v>
      </c>
      <c r="F7" s="107"/>
      <c r="G7" s="108">
        <v>100</v>
      </c>
    </row>
    <row r="8" spans="2:11" ht="28.5" x14ac:dyDescent="0.25">
      <c r="B8" s="7" t="s">
        <v>62</v>
      </c>
      <c r="C8" s="107">
        <v>9900</v>
      </c>
      <c r="D8" s="115"/>
      <c r="E8" s="107" t="s">
        <v>75</v>
      </c>
      <c r="F8" s="115"/>
      <c r="G8" s="123" t="s">
        <v>85</v>
      </c>
    </row>
    <row r="9" spans="2:11" ht="30" x14ac:dyDescent="0.25">
      <c r="B9" s="20" t="s">
        <v>84</v>
      </c>
      <c r="C9" s="113">
        <v>9900</v>
      </c>
      <c r="D9" s="115"/>
      <c r="E9" s="107"/>
      <c r="F9" s="115"/>
      <c r="G9" s="124" t="s">
        <v>86</v>
      </c>
    </row>
    <row r="10" spans="2:11" ht="15.75" thickBot="1" x14ac:dyDescent="0.3">
      <c r="B10" s="20" t="s">
        <v>67</v>
      </c>
      <c r="C10" s="107"/>
      <c r="D10" s="115"/>
      <c r="E10" s="113" t="s">
        <v>75</v>
      </c>
      <c r="F10" s="115"/>
      <c r="G10" s="124" t="s">
        <v>75</v>
      </c>
    </row>
    <row r="11" spans="2:11" ht="28.5" x14ac:dyDescent="0.25">
      <c r="B11" s="7" t="s">
        <v>63</v>
      </c>
      <c r="C11" s="153">
        <v>10000</v>
      </c>
      <c r="D11" s="155"/>
      <c r="E11" s="153">
        <v>12757</v>
      </c>
      <c r="F11" s="155"/>
      <c r="G11" s="156">
        <f>G5+G8</f>
        <v>22757</v>
      </c>
    </row>
    <row r="12" spans="2:11" ht="15.75" thickBot="1" x14ac:dyDescent="0.3">
      <c r="B12" s="7" t="s">
        <v>1</v>
      </c>
      <c r="C12" s="154"/>
      <c r="D12" s="155"/>
      <c r="E12" s="154"/>
      <c r="F12" s="155"/>
      <c r="G12" s="154"/>
    </row>
    <row r="13" spans="2:11" ht="15.75" thickTop="1" x14ac:dyDescent="0.25"/>
    <row r="16" spans="2:11" ht="15.75" thickBot="1" x14ac:dyDescent="0.3">
      <c r="B16" s="9"/>
      <c r="D16" s="9"/>
      <c r="E16" s="43"/>
    </row>
    <row r="17" spans="2:8" x14ac:dyDescent="0.25">
      <c r="B17" s="10" t="s">
        <v>39</v>
      </c>
      <c r="D17" s="104" t="s">
        <v>38</v>
      </c>
      <c r="E17" s="44"/>
      <c r="G17" s="151"/>
      <c r="H17" s="151"/>
    </row>
    <row r="18" spans="2:8" ht="15" customHeight="1" x14ac:dyDescent="0.25">
      <c r="B18" s="10" t="s">
        <v>12</v>
      </c>
      <c r="D18" s="139" t="s">
        <v>13</v>
      </c>
      <c r="E18" s="139"/>
      <c r="G18" s="151"/>
      <c r="H18" s="151"/>
    </row>
  </sheetData>
  <mergeCells count="9">
    <mergeCell ref="G17:H17"/>
    <mergeCell ref="G18:H18"/>
    <mergeCell ref="D18:E18"/>
    <mergeCell ref="B2:G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orientation="portrait" verticalDpi="0" r:id="rId1"/>
  <ignoredErrors>
    <ignoredError sqref="E6 E8 E10 G8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Форма3</vt:lpstr>
      <vt:lpstr>Форма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Ажар Мусумбаева</dc:creator>
  <cp:lastModifiedBy>Ажар Мусумбаева</cp:lastModifiedBy>
  <cp:lastPrinted>2024-08-06T05:42:22Z</cp:lastPrinted>
  <dcterms:created xsi:type="dcterms:W3CDTF">2015-06-05T18:19:34Z</dcterms:created>
  <dcterms:modified xsi:type="dcterms:W3CDTF">2024-11-05T06:34:51Z</dcterms:modified>
</cp:coreProperties>
</file>