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ADA\МФЦA, KASE 2021\KASE\Индастри 2022\Отчётность Индастри по облигациям 2022\"/>
    </mc:Choice>
  </mc:AlternateContent>
  <xr:revisionPtr revIDLastSave="0" documentId="13_ncr:1_{86A44E8F-8C30-4C37-B703-0B594C57BC48}" xr6:coauthVersionLast="47" xr6:coauthVersionMax="47" xr10:uidLastSave="{00000000-0000-0000-0000-000000000000}"/>
  <bookViews>
    <workbookView xWindow="-108" yWindow="-108" windowWidth="23256" windowHeight="12576" tabRatio="922" activeTab="1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66" l="1"/>
  <c r="C5" i="66" s="1"/>
  <c r="C11" i="66"/>
  <c r="C13" i="66" s="1"/>
  <c r="D13" i="66" s="1"/>
  <c r="D7" i="66"/>
  <c r="C9" i="66"/>
  <c r="D9" i="66" s="1"/>
  <c r="C10" i="66"/>
  <c r="C22" i="63" l="1"/>
</calcChain>
</file>

<file path=xl/sharedStrings.xml><?xml version="1.0" encoding="utf-8"?>
<sst xmlns="http://schemas.openxmlformats.org/spreadsheetml/2006/main" count="153" uniqueCount="115">
  <si>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</si>
  <si>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</si>
  <si>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</si>
  <si>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</si>
  <si>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</si>
  <si>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</si>
  <si>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</si>
  <si>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</si>
  <si>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</si>
  <si>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</si>
  <si>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</si>
  <si>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</si>
  <si>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</si>
  <si>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</si>
  <si>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</si>
  <si>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</si>
  <si>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</si>
  <si>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</si>
  <si>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</si>
  <si>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</si>
  <si>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</si>
  <si>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</si>
  <si>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</si>
  <si>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</si>
  <si>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</si>
  <si>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</si>
  <si>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</si>
  <si>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</si>
  <si>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</si>
  <si>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</si>
  <si>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</si>
  <si>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1 квартал 2022</t>
  </si>
  <si>
    <t>1 квартал 2021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</si>
  <si>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</si>
  <si>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</si>
  <si>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</si>
  <si>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</si>
  <si>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</si>
  <si>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</si>
  <si>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</si>
  <si>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</si>
  <si>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</si>
  <si>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</si>
  <si>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</si>
  <si>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</si>
  <si>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</si>
  <si>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</si>
  <si>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</si>
  <si>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</si>
  <si>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</si>
  <si>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</si>
  <si>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</si>
  <si>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</si>
  <si>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</si>
  <si>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</si>
  <si>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</si>
  <si>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</si>
  <si>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</si>
  <si>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</si>
  <si>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</si>
  <si>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</si>
  <si>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</si>
  <si>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</si>
  <si>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</si>
  <si>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</si>
  <si>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</si>
  <si>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</si>
  <si>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</si>
  <si>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</si>
  <si>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Долгосрочные обязательства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</si>
  <si>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</si>
  <si>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</si>
  <si>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</si>
  <si>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</si>
  <si>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</si>
  <si>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</si>
  <si>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</si>
  <si>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</si>
  <si>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</si>
  <si>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</si>
  <si>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</si>
  <si>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>Прочие долгосрочные об-ва</t>
  </si>
  <si>
    <t xml:space="preserve">Всего капитал </t>
  </si>
  <si>
    <t>31 марта 2022 года</t>
  </si>
  <si>
    <t xml:space="preserve">31 декабря 2021 года
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</si>
  <si>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</si>
  <si>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</si>
  <si>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</si>
  <si>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</si>
  <si>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</si>
  <si>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</si>
  <si>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</si>
  <si>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</si>
  <si>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</si>
  <si>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</si>
  <si>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</si>
  <si>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</si>
  <si>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</si>
  <si>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</si>
  <si>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</si>
  <si>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</si>
  <si>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суммы выражены в тенге</t>
  </si>
  <si>
    <t>ОТЧЕТ О ФИНАНСОВОМ ПОЛОЖЕНИИ по состоянию на 31 марта 2022 года</t>
  </si>
  <si>
    <t>ОТЧЕТ О СОВОКУПНОМ ДОХОДЕ по состоянию на 31 марта 2022 года</t>
  </si>
  <si>
    <t>ОТЧЕТ О ДВИЖЕНИИ ДЕНЕЖНЫХ СРЕДСТВ по состоянию на 31 марта 2022 года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</si>
  <si>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</si>
  <si>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</si>
  <si>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</si>
  <si>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</si>
  <si>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</si>
  <si>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</si>
  <si>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</si>
  <si>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31 марта 2022 года</t>
    </r>
  </si>
  <si>
    <t>Сальдо на 1 января 2022</t>
  </si>
  <si>
    <t>Сальдо на 31 марта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</si>
</sst>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0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BF0"/>
        <bgColor auto="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107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3" fontId="5" fillId="0" borderId="0" xfId="0" applyNumberFormat="1" applyFont="1" applyBorder="1"/>
    <xf numFmtId="3" fontId="3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 applyAlignment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7" fillId="0" borderId="0" xfId="0" applyFont="1" applyAlignment="1"/>
    <xf numFmtId="0" fontId="14" fillId="0" borderId="0" xfId="0" applyFont="1" applyFill="1" applyAlignment="1"/>
    <xf numFmtId="14" fontId="5" fillId="0" borderId="1" xfId="1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right"/>
    </xf>
    <xf numFmtId="0" fontId="15" fillId="0" borderId="0" xfId="0" applyFont="1" applyAlignment="1"/>
    <xf numFmtId="3" fontId="7" fillId="0" borderId="2" xfId="0" applyNumberFormat="1" applyFont="1" applyBorder="1" applyAlignment="1"/>
    <xf numFmtId="3" fontId="7" fillId="0" borderId="2" xfId="0" applyNumberFormat="1" applyFont="1" applyBorder="1"/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/>
    <xf numFmtId="0" fontId="15" fillId="0" borderId="0" xfId="0" applyFont="1" applyFill="1" applyAlignment="1"/>
    <xf numFmtId="3" fontId="7" fillId="0" borderId="2" xfId="0" applyNumberFormat="1" applyFont="1" applyFill="1" applyBorder="1" applyAlignment="1"/>
    <xf numFmtId="3" fontId="7" fillId="0" borderId="2" xfId="0" applyNumberFormat="1" applyFont="1" applyFill="1" applyBorder="1"/>
    <xf numFmtId="0" fontId="15" fillId="0" borderId="0" xfId="0" applyFont="1" applyFill="1" applyAlignment="1">
      <alignment wrapText="1"/>
    </xf>
    <xf numFmtId="0" fontId="16" fillId="0" borderId="0" xfId="0" applyFont="1" applyFill="1" applyAlignment="1"/>
    <xf numFmtId="3" fontId="16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/>
    <xf numFmtId="0" fontId="7" fillId="0" borderId="3" xfId="0" applyFont="1" applyFill="1" applyBorder="1" applyAlignment="1"/>
    <xf numFmtId="3" fontId="7" fillId="0" borderId="1" xfId="0" applyNumberFormat="1" applyFont="1" applyBorder="1" applyAlignment="1"/>
    <xf numFmtId="3" fontId="7" fillId="0" borderId="1" xfId="0" applyNumberFormat="1" applyFont="1" applyBorder="1"/>
    <xf numFmtId="0" fontId="15" fillId="0" borderId="0" xfId="0" applyFont="1" applyAlignment="1">
      <alignment wrapText="1"/>
    </xf>
    <xf numFmtId="0" fontId="16" fillId="0" borderId="0" xfId="0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/>
    <xf numFmtId="0" fontId="17" fillId="0" borderId="0" xfId="0" applyFont="1" applyAlignment="1">
      <alignment horizontal="left" vertical="center"/>
    </xf>
    <xf numFmtId="0" fontId="17" fillId="4" borderId="5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1" xfId="1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4" fontId="5" fillId="0" borderId="0" xfId="1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" fillId="5" borderId="0" xfId="0" applyFont="1" applyFill="1"/>
    <xf numFmtId="0" fontId="2" fillId="2" borderId="0" xfId="0" applyFont="1" applyFill="1" applyBorder="1"/>
    <xf numFmtId="0" fontId="1" fillId="5" borderId="0" xfId="0" applyFont="1" applyFill="1" applyAlignment="1"/>
    <xf numFmtId="0" fontId="1" fillId="0" borderId="0" xfId="0" applyFont="1" applyFill="1" applyAlignme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5" borderId="4" xfId="0" applyFont="1" applyFill="1" applyBorder="1"/>
    <xf numFmtId="0" fontId="1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/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5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5" borderId="0" xfId="0" applyNumberFormat="1" applyFont="1" applyFill="1"/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opLeftCell="A12" workbookViewId="0">
      <selection activeCell="G34" sqref="G34"/>
    </sheetView>
  </sheetViews>
  <sheetFormatPr defaultColWidth="9.28515625" defaultRowHeight="13.8" x14ac:dyDescent="0.25"/>
  <cols>
    <col min="1" max="1" width="62.28515625" style="92" customWidth="1"/>
    <col min="2" max="2" width="9.28515625" style="65"/>
    <col min="3" max="3" width="24.7109375" style="65" customWidth="1"/>
    <col min="4" max="4" width="24.42578125" style="66" customWidth="1"/>
    <col min="5" max="5" width="15.28515625" style="65" bestFit="1" customWidth="1"/>
    <col min="6" max="16384" width="9.28515625" style="65"/>
  </cols>
  <sheetData>
    <row r="1" spans="1:4" x14ac:dyDescent="0.25">
      <c r="A1" s="4" t="s">
        <v>100</v>
      </c>
    </row>
    <row r="2" spans="1:4" x14ac:dyDescent="0.25">
      <c r="A2" s="67"/>
    </row>
    <row r="3" spans="1:4" x14ac:dyDescent="0.25">
      <c r="A3" s="68" t="s">
        <v>102</v>
      </c>
      <c r="D3" s="65"/>
    </row>
    <row r="4" spans="1:4" x14ac:dyDescent="0.25">
      <c r="A4" s="31" t="s">
        <v>101</v>
      </c>
      <c r="D4" s="65"/>
    </row>
    <row r="5" spans="1:4" x14ac:dyDescent="0.25">
      <c r="A5" s="31"/>
      <c r="D5" s="65"/>
    </row>
    <row r="6" spans="1:4" x14ac:dyDescent="0.25">
      <c r="A6" s="69" t="s">
        <v>51</v>
      </c>
      <c r="B6" s="70" t="s">
        <v>34</v>
      </c>
      <c r="C6" s="71"/>
      <c r="D6" s="72"/>
    </row>
    <row r="7" spans="1:4" ht="23.25" customHeight="1" x14ac:dyDescent="0.25">
      <c r="A7" s="69" t="s">
        <v>52</v>
      </c>
      <c r="B7" s="69"/>
      <c r="C7" s="73" t="s">
        <v>83</v>
      </c>
      <c r="D7" s="74" t="s">
        <v>84</v>
      </c>
    </row>
    <row r="8" spans="1:4" x14ac:dyDescent="0.25">
      <c r="A8" s="69" t="s">
        <v>53</v>
      </c>
      <c r="B8" s="75"/>
      <c r="C8" s="71"/>
      <c r="D8" s="76"/>
    </row>
    <row r="9" spans="1:4" x14ac:dyDescent="0.25">
      <c r="A9" s="77" t="s">
        <v>55</v>
      </c>
      <c r="B9" s="75">
        <v>5</v>
      </c>
      <c r="C9" s="78">
        <v>627226710.80000007</v>
      </c>
      <c r="D9" s="79">
        <v>746739889.43999994</v>
      </c>
    </row>
    <row r="10" spans="1:4" x14ac:dyDescent="0.25">
      <c r="A10" s="77" t="s">
        <v>15</v>
      </c>
      <c r="B10" s="75">
        <v>6</v>
      </c>
      <c r="C10" s="78"/>
      <c r="D10" s="79"/>
    </row>
    <row r="11" spans="1:4" x14ac:dyDescent="0.25">
      <c r="A11" s="77" t="s">
        <v>56</v>
      </c>
      <c r="B11" s="75">
        <v>7</v>
      </c>
      <c r="C11" s="78">
        <v>275835717.23000002</v>
      </c>
      <c r="D11" s="79">
        <v>349321701.02000004</v>
      </c>
    </row>
    <row r="12" spans="1:4" x14ac:dyDescent="0.25">
      <c r="A12" s="77" t="s">
        <v>58</v>
      </c>
      <c r="B12" s="75"/>
      <c r="C12" s="78">
        <v>2125681.44</v>
      </c>
      <c r="D12" s="79">
        <v>1702046.47</v>
      </c>
    </row>
    <row r="13" spans="1:4" x14ac:dyDescent="0.25">
      <c r="A13" s="77" t="s">
        <v>0</v>
      </c>
      <c r="B13" s="75">
        <v>8</v>
      </c>
      <c r="C13" s="78">
        <v>296657724.42000002</v>
      </c>
      <c r="D13" s="79">
        <v>55563672.75</v>
      </c>
    </row>
    <row r="14" spans="1:4" x14ac:dyDescent="0.25">
      <c r="A14" s="77" t="s">
        <v>1</v>
      </c>
      <c r="B14" s="75">
        <v>9</v>
      </c>
      <c r="C14" s="78">
        <v>170863754.94</v>
      </c>
      <c r="D14" s="79">
        <v>69822526.810000002</v>
      </c>
    </row>
    <row r="15" spans="1:4" x14ac:dyDescent="0.25">
      <c r="A15" s="69" t="s">
        <v>60</v>
      </c>
      <c r="B15" s="80"/>
      <c r="C15" s="81">
        <v>1372709588.8299999</v>
      </c>
      <c r="D15" s="82">
        <v>1223149836.49</v>
      </c>
    </row>
    <row r="16" spans="1:4" x14ac:dyDescent="0.25">
      <c r="A16" s="69" t="s">
        <v>61</v>
      </c>
      <c r="B16" s="80">
        <v>10</v>
      </c>
      <c r="C16" s="81"/>
      <c r="D16" s="82"/>
    </row>
    <row r="17" spans="1:4" x14ac:dyDescent="0.25">
      <c r="A17" s="69" t="s">
        <v>54</v>
      </c>
      <c r="B17" s="80"/>
      <c r="C17" s="81"/>
      <c r="D17" s="82"/>
    </row>
    <row r="18" spans="1:4" x14ac:dyDescent="0.25">
      <c r="A18" s="83" t="s">
        <v>62</v>
      </c>
      <c r="B18" s="84">
        <v>11</v>
      </c>
      <c r="C18" s="85"/>
      <c r="D18" s="86"/>
    </row>
    <row r="19" spans="1:4" ht="27.6" x14ac:dyDescent="0.25">
      <c r="A19" s="77" t="s">
        <v>63</v>
      </c>
      <c r="B19" s="75"/>
      <c r="C19" s="78">
        <v>750</v>
      </c>
      <c r="D19" s="79">
        <v>750</v>
      </c>
    </row>
    <row r="20" spans="1:4" x14ac:dyDescent="0.25">
      <c r="A20" s="77" t="s">
        <v>2</v>
      </c>
      <c r="B20" s="75">
        <v>13</v>
      </c>
      <c r="C20" s="78">
        <v>1103887024.01</v>
      </c>
      <c r="D20" s="79">
        <v>1130817948.3099999</v>
      </c>
    </row>
    <row r="21" spans="1:4" x14ac:dyDescent="0.25">
      <c r="A21" s="77" t="s">
        <v>64</v>
      </c>
      <c r="B21" s="75">
        <v>14</v>
      </c>
      <c r="C21" s="78"/>
      <c r="D21" s="79"/>
    </row>
    <row r="22" spans="1:4" x14ac:dyDescent="0.25">
      <c r="A22" s="77" t="s">
        <v>3</v>
      </c>
      <c r="B22" s="75">
        <v>15</v>
      </c>
      <c r="C22" s="78">
        <v>396100</v>
      </c>
      <c r="D22" s="79">
        <v>466000</v>
      </c>
    </row>
    <row r="23" spans="1:4" x14ac:dyDescent="0.25">
      <c r="A23" s="77" t="s">
        <v>57</v>
      </c>
      <c r="B23" s="75">
        <v>16</v>
      </c>
      <c r="C23" s="78">
        <v>12453850.17</v>
      </c>
      <c r="D23" s="79">
        <v>11560984.210000001</v>
      </c>
    </row>
    <row r="24" spans="1:4" x14ac:dyDescent="0.25">
      <c r="A24" s="77" t="s">
        <v>16</v>
      </c>
      <c r="B24" s="75"/>
      <c r="C24" s="78">
        <v>26754141.329999998</v>
      </c>
      <c r="D24" s="79">
        <v>26754141.329999998</v>
      </c>
    </row>
    <row r="25" spans="1:4" x14ac:dyDescent="0.25">
      <c r="A25" s="69" t="s">
        <v>59</v>
      </c>
      <c r="B25" s="80"/>
      <c r="C25" s="82">
        <v>1143491865.51</v>
      </c>
      <c r="D25" s="82">
        <v>1169599823.8499999</v>
      </c>
    </row>
    <row r="26" spans="1:4" x14ac:dyDescent="0.25">
      <c r="A26" s="87" t="s">
        <v>65</v>
      </c>
      <c r="B26" s="80"/>
      <c r="C26" s="82">
        <v>2516201454.3400002</v>
      </c>
      <c r="D26" s="82">
        <v>2392749660.3400002</v>
      </c>
    </row>
    <row r="27" spans="1:4" x14ac:dyDescent="0.25">
      <c r="A27" s="69" t="s">
        <v>68</v>
      </c>
      <c r="B27" s="69"/>
      <c r="C27" s="88"/>
      <c r="D27" s="88"/>
    </row>
    <row r="28" spans="1:4" x14ac:dyDescent="0.25">
      <c r="A28" s="69" t="s">
        <v>70</v>
      </c>
      <c r="B28" s="80"/>
      <c r="C28" s="89"/>
      <c r="D28" s="89"/>
    </row>
    <row r="29" spans="1:4" x14ac:dyDescent="0.25">
      <c r="A29" s="77" t="s">
        <v>71</v>
      </c>
      <c r="B29" s="75">
        <v>17</v>
      </c>
      <c r="C29" s="89">
        <v>0</v>
      </c>
      <c r="D29" s="89">
        <v>0</v>
      </c>
    </row>
    <row r="30" spans="1:4" x14ac:dyDescent="0.25">
      <c r="A30" s="77" t="s">
        <v>72</v>
      </c>
      <c r="B30" s="75">
        <v>18</v>
      </c>
      <c r="C30" s="89"/>
      <c r="D30" s="89"/>
    </row>
    <row r="31" spans="1:4" x14ac:dyDescent="0.25">
      <c r="A31" s="77" t="s">
        <v>74</v>
      </c>
      <c r="B31" s="75">
        <v>19</v>
      </c>
      <c r="C31" s="78">
        <v>68287547.780000001</v>
      </c>
      <c r="D31" s="79">
        <v>17632818.510000002</v>
      </c>
    </row>
    <row r="32" spans="1:4" x14ac:dyDescent="0.25">
      <c r="A32" s="90" t="s">
        <v>75</v>
      </c>
      <c r="B32" s="75">
        <v>20</v>
      </c>
      <c r="C32" s="78">
        <v>26733794.32</v>
      </c>
      <c r="D32" s="79">
        <v>26733794.32</v>
      </c>
    </row>
    <row r="33" spans="1:5" x14ac:dyDescent="0.25">
      <c r="A33" s="77" t="s">
        <v>76</v>
      </c>
      <c r="B33" s="75"/>
      <c r="C33" s="78">
        <v>49083264.950000003</v>
      </c>
      <c r="D33" s="79">
        <v>1064296.56</v>
      </c>
    </row>
    <row r="34" spans="1:5" ht="27.6" x14ac:dyDescent="0.25">
      <c r="A34" s="77" t="s">
        <v>77</v>
      </c>
      <c r="B34" s="75"/>
      <c r="C34" s="78">
        <v>10292493.289999999</v>
      </c>
      <c r="D34" s="79">
        <v>11989322</v>
      </c>
    </row>
    <row r="35" spans="1:5" x14ac:dyDescent="0.25">
      <c r="A35" s="90" t="s">
        <v>4</v>
      </c>
      <c r="B35" s="91">
        <v>20</v>
      </c>
      <c r="C35" s="78">
        <v>78248026.319999993</v>
      </c>
      <c r="D35" s="79">
        <v>97730909.460000008</v>
      </c>
    </row>
    <row r="36" spans="1:5" x14ac:dyDescent="0.25">
      <c r="A36" s="69" t="s">
        <v>78</v>
      </c>
      <c r="B36" s="80"/>
      <c r="C36" s="81">
        <v>232645126.66</v>
      </c>
      <c r="D36" s="82">
        <v>155151140.85000002</v>
      </c>
    </row>
    <row r="37" spans="1:5" x14ac:dyDescent="0.25">
      <c r="A37" s="69" t="s">
        <v>69</v>
      </c>
      <c r="B37" s="80"/>
      <c r="C37" s="81"/>
      <c r="D37" s="82"/>
    </row>
    <row r="38" spans="1:5" x14ac:dyDescent="0.25">
      <c r="A38" s="77" t="s">
        <v>71</v>
      </c>
      <c r="B38" s="80"/>
      <c r="C38" s="78">
        <v>2062721434</v>
      </c>
      <c r="D38" s="79">
        <v>1871798031.4000001</v>
      </c>
    </row>
    <row r="39" spans="1:5" x14ac:dyDescent="0.25">
      <c r="A39" s="77" t="s">
        <v>79</v>
      </c>
      <c r="B39" s="75">
        <v>21</v>
      </c>
      <c r="C39" s="78">
        <v>0</v>
      </c>
      <c r="D39" s="79">
        <v>0</v>
      </c>
    </row>
    <row r="40" spans="1:5" x14ac:dyDescent="0.25">
      <c r="A40" s="77" t="s">
        <v>81</v>
      </c>
      <c r="B40" s="75"/>
      <c r="C40" s="78">
        <v>12453850.17</v>
      </c>
      <c r="D40" s="79">
        <v>12453850.17</v>
      </c>
    </row>
    <row r="41" spans="1:5" x14ac:dyDescent="0.25">
      <c r="A41" s="69" t="s">
        <v>73</v>
      </c>
      <c r="B41" s="80"/>
      <c r="C41" s="81">
        <v>2075175284.1700001</v>
      </c>
      <c r="D41" s="82">
        <v>1884251881.5700002</v>
      </c>
    </row>
    <row r="42" spans="1:5" x14ac:dyDescent="0.25">
      <c r="A42" s="69" t="s">
        <v>66</v>
      </c>
      <c r="B42" s="80"/>
      <c r="C42" s="81"/>
      <c r="D42" s="82"/>
    </row>
    <row r="43" spans="1:5" x14ac:dyDescent="0.25">
      <c r="A43" s="77" t="s">
        <v>67</v>
      </c>
      <c r="B43" s="75"/>
      <c r="C43" s="78">
        <v>725000</v>
      </c>
      <c r="D43" s="79">
        <v>725000</v>
      </c>
    </row>
    <row r="44" spans="1:5" x14ac:dyDescent="0.25">
      <c r="A44" s="77" t="s">
        <v>5</v>
      </c>
      <c r="B44" s="75"/>
      <c r="C44" s="78">
        <v>207656043.50999999</v>
      </c>
      <c r="D44" s="79">
        <v>352621637.92000002</v>
      </c>
      <c r="E44" s="105"/>
    </row>
    <row r="45" spans="1:5" x14ac:dyDescent="0.25">
      <c r="A45" s="69" t="s">
        <v>82</v>
      </c>
      <c r="B45" s="80"/>
      <c r="C45" s="82">
        <v>208381043.50999999</v>
      </c>
      <c r="D45" s="82">
        <v>353346637.92000002</v>
      </c>
      <c r="E45" s="105"/>
    </row>
    <row r="46" spans="1:5" x14ac:dyDescent="0.25">
      <c r="A46" s="87" t="s">
        <v>80</v>
      </c>
      <c r="B46" s="80"/>
      <c r="C46" s="82">
        <v>2516201454.3400002</v>
      </c>
      <c r="D46" s="82">
        <v>2392749660.3400002</v>
      </c>
    </row>
    <row r="48" spans="1:5" x14ac:dyDescent="0.25">
      <c r="A48" s="56" t="s">
        <v>25</v>
      </c>
      <c r="B48" s="58"/>
      <c r="C48" s="57" t="s">
        <v>26</v>
      </c>
      <c r="D48" s="57"/>
    </row>
    <row r="49" spans="1:4" ht="14.4" x14ac:dyDescent="0.25">
      <c r="A49" s="58"/>
      <c r="B49" s="58"/>
      <c r="C49" s="59" t="s">
        <v>27</v>
      </c>
      <c r="D49" s="59"/>
    </row>
    <row r="50" spans="1:4" x14ac:dyDescent="0.25">
      <c r="A50" s="56" t="s">
        <v>17</v>
      </c>
      <c r="B50" s="58"/>
      <c r="C50" s="57" t="s">
        <v>28</v>
      </c>
      <c r="D50" s="57"/>
    </row>
    <row r="51" spans="1:4" ht="14.4" x14ac:dyDescent="0.25">
      <c r="A51" s="58"/>
      <c r="B51" s="58"/>
      <c r="C51" s="59" t="s">
        <v>27</v>
      </c>
      <c r="D51" s="59"/>
    </row>
    <row r="52" spans="1:4" x14ac:dyDescent="0.25">
      <c r="A52" s="58"/>
      <c r="B52" s="60" t="s">
        <v>29</v>
      </c>
      <c r="C52" s="58"/>
      <c r="D52" s="5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tabSelected="1" workbookViewId="0">
      <selection activeCell="C22" sqref="C22"/>
    </sheetView>
  </sheetViews>
  <sheetFormatPr defaultColWidth="9.28515625" defaultRowHeight="13.8" x14ac:dyDescent="0.25"/>
  <cols>
    <col min="1" max="1" width="37.28515625" style="23" customWidth="1"/>
    <col min="2" max="2" width="9.28515625" style="3"/>
    <col min="3" max="3" width="21.7109375" style="3" customWidth="1"/>
    <col min="4" max="4" width="24" style="3" customWidth="1"/>
    <col min="5" max="16384" width="9.28515625" style="3"/>
  </cols>
  <sheetData>
    <row r="1" spans="1:4" x14ac:dyDescent="0.25">
      <c r="A1" s="4" t="s">
        <v>100</v>
      </c>
      <c r="B1" s="5"/>
      <c r="C1" s="6"/>
      <c r="D1" s="6"/>
    </row>
    <row r="2" spans="1:4" x14ac:dyDescent="0.25">
      <c r="A2" s="4"/>
      <c r="B2" s="5"/>
      <c r="C2" s="6"/>
      <c r="D2" s="6"/>
    </row>
    <row r="3" spans="1:4" ht="13.95" customHeight="1" x14ac:dyDescent="0.25">
      <c r="A3" s="25" t="s">
        <v>103</v>
      </c>
      <c r="B3" s="25"/>
      <c r="C3" s="25"/>
      <c r="D3" s="25"/>
    </row>
    <row r="4" spans="1:4" ht="13.95" customHeight="1" x14ac:dyDescent="0.25">
      <c r="A4" s="31" t="s">
        <v>101</v>
      </c>
      <c r="B4" s="25"/>
      <c r="C4" s="25"/>
      <c r="D4" s="25"/>
    </row>
    <row r="5" spans="1:4" ht="13.95" customHeight="1" x14ac:dyDescent="0.25">
      <c r="A5" s="31"/>
      <c r="B5" s="25"/>
      <c r="C5" s="25"/>
      <c r="D5" s="25"/>
    </row>
    <row r="6" spans="1:4" ht="14.4" thickBot="1" x14ac:dyDescent="0.3">
      <c r="A6" s="7" t="s">
        <v>33</v>
      </c>
      <c r="B6" s="8" t="s">
        <v>34</v>
      </c>
      <c r="C6" s="32" t="s">
        <v>31</v>
      </c>
      <c r="D6" s="33" t="s">
        <v>32</v>
      </c>
    </row>
    <row r="7" spans="1:4" x14ac:dyDescent="0.25">
      <c r="A7" s="10" t="s">
        <v>35</v>
      </c>
      <c r="B7" s="11">
        <v>23</v>
      </c>
      <c r="C7" s="24">
        <v>393067271.11000001</v>
      </c>
      <c r="D7" s="24">
        <v>247461785.34</v>
      </c>
    </row>
    <row r="8" spans="1:4" ht="28.2" thickBot="1" x14ac:dyDescent="0.3">
      <c r="A8" s="10" t="s">
        <v>36</v>
      </c>
      <c r="B8" s="11">
        <v>24</v>
      </c>
      <c r="C8" s="26">
        <v>279504720.30000001</v>
      </c>
      <c r="D8" s="26">
        <v>302579063.19</v>
      </c>
    </row>
    <row r="9" spans="1:4" x14ac:dyDescent="0.25">
      <c r="A9" s="12" t="s">
        <v>7</v>
      </c>
      <c r="B9" s="13"/>
      <c r="C9" s="14">
        <v>113562550.81</v>
      </c>
      <c r="D9" s="14">
        <v>-55117277.849999994</v>
      </c>
    </row>
    <row r="10" spans="1:4" x14ac:dyDescent="0.25">
      <c r="A10" s="10" t="s">
        <v>37</v>
      </c>
      <c r="B10" s="11"/>
      <c r="C10" s="15">
        <v>7339</v>
      </c>
      <c r="D10" s="15"/>
    </row>
    <row r="11" spans="1:4" x14ac:dyDescent="0.25">
      <c r="A11" s="10" t="s">
        <v>38</v>
      </c>
      <c r="B11" s="11">
        <v>25</v>
      </c>
      <c r="C11" s="1">
        <v>102981522.7</v>
      </c>
      <c r="D11" s="1">
        <v>95230064.950000003</v>
      </c>
    </row>
    <row r="12" spans="1:4" x14ac:dyDescent="0.25">
      <c r="A12" s="10" t="s">
        <v>39</v>
      </c>
      <c r="B12" s="11">
        <v>26</v>
      </c>
      <c r="C12" s="1">
        <v>2165728.9</v>
      </c>
      <c r="D12" s="1">
        <v>36992759.75</v>
      </c>
    </row>
    <row r="13" spans="1:4" ht="14.4" thickBot="1" x14ac:dyDescent="0.3">
      <c r="A13" s="10" t="s">
        <v>40</v>
      </c>
      <c r="B13" s="11">
        <v>27</v>
      </c>
      <c r="C13" s="2">
        <v>25541135.68</v>
      </c>
      <c r="D13" s="2">
        <v>39640424.650000006</v>
      </c>
    </row>
    <row r="14" spans="1:4" ht="27.6" x14ac:dyDescent="0.25">
      <c r="A14" s="12" t="s">
        <v>41</v>
      </c>
      <c r="B14" s="13"/>
      <c r="C14" s="16">
        <v>33949095.890000001</v>
      </c>
      <c r="D14" s="16">
        <v>-147699677.90000001</v>
      </c>
    </row>
    <row r="15" spans="1:4" x14ac:dyDescent="0.25">
      <c r="A15" s="10" t="s">
        <v>42</v>
      </c>
      <c r="B15" s="13"/>
      <c r="C15" s="1">
        <v>12008712.300000001</v>
      </c>
      <c r="D15" s="1">
        <v>9654260.2799999993</v>
      </c>
    </row>
    <row r="16" spans="1:4" ht="14.4" thickBot="1" x14ac:dyDescent="0.3">
      <c r="A16" s="10" t="s">
        <v>43</v>
      </c>
      <c r="B16" s="11">
        <v>28</v>
      </c>
      <c r="C16" s="2">
        <v>190923402.59999999</v>
      </c>
      <c r="D16" s="2">
        <v>4851938.8099999996</v>
      </c>
    </row>
    <row r="17" spans="1:4" ht="27.6" x14ac:dyDescent="0.25">
      <c r="A17" s="12" t="s">
        <v>44</v>
      </c>
      <c r="B17" s="13"/>
      <c r="C17" s="16">
        <v>-144965594.41</v>
      </c>
      <c r="D17" s="16">
        <v>-142897356.43000001</v>
      </c>
    </row>
    <row r="18" spans="1:4" ht="27.6" x14ac:dyDescent="0.25">
      <c r="A18" s="17" t="s">
        <v>45</v>
      </c>
      <c r="B18" s="11">
        <v>29</v>
      </c>
      <c r="C18" s="27"/>
      <c r="D18" s="27"/>
    </row>
    <row r="19" spans="1:4" ht="27.6" x14ac:dyDescent="0.25">
      <c r="A19" s="18" t="s">
        <v>46</v>
      </c>
      <c r="B19" s="11"/>
      <c r="C19" s="16">
        <v>-144965594.41</v>
      </c>
      <c r="D19" s="16">
        <v>-142897356.43000001</v>
      </c>
    </row>
    <row r="20" spans="1:4" x14ac:dyDescent="0.25">
      <c r="A20" s="17" t="s">
        <v>47</v>
      </c>
      <c r="B20" s="13"/>
      <c r="C20" s="28"/>
      <c r="D20" s="28"/>
    </row>
    <row r="21" spans="1:4" x14ac:dyDescent="0.25">
      <c r="A21" s="18" t="s">
        <v>48</v>
      </c>
      <c r="B21" s="11"/>
      <c r="C21" s="16">
        <v>-144965594.41</v>
      </c>
      <c r="D21" s="16">
        <v>-142897356.43000001</v>
      </c>
    </row>
    <row r="22" spans="1:4" x14ac:dyDescent="0.25">
      <c r="A22" s="17" t="s">
        <v>49</v>
      </c>
      <c r="B22" s="11">
        <v>30</v>
      </c>
      <c r="C22" s="29">
        <f>C21-ф4!C11</f>
        <v>0</v>
      </c>
      <c r="D22" s="15"/>
    </row>
    <row r="23" spans="1:4" x14ac:dyDescent="0.25">
      <c r="A23" s="20" t="s">
        <v>50</v>
      </c>
      <c r="B23" s="21"/>
      <c r="C23" s="19"/>
      <c r="D23" s="22"/>
    </row>
    <row r="24" spans="1:4" x14ac:dyDescent="0.25">
      <c r="C24" s="9"/>
    </row>
    <row r="25" spans="1:4" x14ac:dyDescent="0.25">
      <c r="A25" s="56" t="s">
        <v>25</v>
      </c>
      <c r="B25" s="58"/>
      <c r="C25" s="57"/>
    </row>
    <row r="26" spans="1:4" ht="14.4" x14ac:dyDescent="0.25">
      <c r="A26" s="58"/>
      <c r="B26" s="58"/>
      <c r="C26" s="59"/>
    </row>
    <row r="27" spans="1:4" x14ac:dyDescent="0.25">
      <c r="A27" s="56" t="s">
        <v>17</v>
      </c>
      <c r="B27" s="58"/>
      <c r="C27" s="57"/>
    </row>
    <row r="28" spans="1:4" ht="14.4" x14ac:dyDescent="0.25">
      <c r="A28" s="58"/>
      <c r="B28" s="58"/>
      <c r="C28" s="59"/>
    </row>
    <row r="29" spans="1:4" x14ac:dyDescent="0.25">
      <c r="A29" s="58"/>
      <c r="B29" s="60" t="s">
        <v>29</v>
      </c>
      <c r="C29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topLeftCell="A4" workbookViewId="0">
      <selection activeCell="A4" sqref="A4"/>
    </sheetView>
  </sheetViews>
  <sheetFormatPr defaultColWidth="9.28515625" defaultRowHeight="13.8" x14ac:dyDescent="0.25"/>
  <cols>
    <col min="1" max="1" width="70.28515625" style="30" customWidth="1"/>
    <col min="2" max="2" width="28.42578125" style="30" customWidth="1"/>
    <col min="3" max="3" width="23.42578125" style="3" customWidth="1"/>
    <col min="4" max="16384" width="9.28515625" style="3"/>
  </cols>
  <sheetData>
    <row r="1" spans="1:3" x14ac:dyDescent="0.25">
      <c r="A1" s="4" t="s">
        <v>100</v>
      </c>
    </row>
    <row r="2" spans="1:3" x14ac:dyDescent="0.25">
      <c r="A2" s="3"/>
    </row>
    <row r="3" spans="1:3" x14ac:dyDescent="0.25">
      <c r="A3" s="25" t="s">
        <v>104</v>
      </c>
      <c r="B3" s="3"/>
    </row>
    <row r="4" spans="1:3" x14ac:dyDescent="0.25">
      <c r="A4" s="31" t="s">
        <v>101</v>
      </c>
      <c r="B4" s="63"/>
      <c r="C4" s="64"/>
    </row>
    <row r="5" spans="1:3" x14ac:dyDescent="0.25">
      <c r="A5" s="31"/>
      <c r="B5" s="63"/>
      <c r="C5" s="64"/>
    </row>
    <row r="6" spans="1:3" ht="14.4" thickBot="1" x14ac:dyDescent="0.3">
      <c r="A6" s="7"/>
      <c r="B6" s="61" t="s">
        <v>31</v>
      </c>
      <c r="C6" s="62" t="s">
        <v>32</v>
      </c>
    </row>
    <row r="7" spans="1:3" ht="15" customHeight="1" thickBot="1" x14ac:dyDescent="0.35">
      <c r="A7" s="106" t="s">
        <v>85</v>
      </c>
      <c r="B7" s="106"/>
      <c r="C7" s="106"/>
    </row>
    <row r="8" spans="1:3" ht="15" customHeight="1" thickBot="1" x14ac:dyDescent="0.3">
      <c r="A8" s="34" t="s">
        <v>86</v>
      </c>
      <c r="B8" s="35">
        <v>443344586.32999998</v>
      </c>
      <c r="C8" s="36">
        <v>246951754.97000003</v>
      </c>
    </row>
    <row r="9" spans="1:3" ht="15" customHeight="1" x14ac:dyDescent="0.25">
      <c r="A9" s="37" t="s">
        <v>18</v>
      </c>
      <c r="B9" s="38">
        <v>258287988.94</v>
      </c>
      <c r="C9" s="39">
        <v>185094182.58000001</v>
      </c>
    </row>
    <row r="10" spans="1:3" ht="15" customHeight="1" x14ac:dyDescent="0.25">
      <c r="A10" s="37" t="s">
        <v>19</v>
      </c>
      <c r="B10" s="38">
        <v>302434386.5</v>
      </c>
      <c r="C10" s="39">
        <v>90091355</v>
      </c>
    </row>
    <row r="11" spans="1:3" ht="15" customHeight="1" x14ac:dyDescent="0.25">
      <c r="A11" s="37" t="s">
        <v>87</v>
      </c>
      <c r="B11" s="38">
        <v>12015960.93</v>
      </c>
      <c r="C11" s="39">
        <v>9821772.9399999995</v>
      </c>
    </row>
    <row r="12" spans="1:3" ht="15" customHeight="1" thickBot="1" x14ac:dyDescent="0.3">
      <c r="A12" s="37" t="s">
        <v>9</v>
      </c>
      <c r="B12" s="38">
        <v>-129393750.04000002</v>
      </c>
      <c r="C12" s="39">
        <v>-38055555.550000012</v>
      </c>
    </row>
    <row r="13" spans="1:3" ht="15" customHeight="1" thickBot="1" x14ac:dyDescent="0.3">
      <c r="A13" s="40" t="s">
        <v>88</v>
      </c>
      <c r="B13" s="41">
        <v>684014523.07000005</v>
      </c>
      <c r="C13" s="42">
        <v>318205514.57000005</v>
      </c>
    </row>
    <row r="14" spans="1:3" ht="15" customHeight="1" x14ac:dyDescent="0.25">
      <c r="A14" s="37" t="s">
        <v>10</v>
      </c>
      <c r="B14" s="38">
        <v>131785742.98</v>
      </c>
      <c r="C14" s="39">
        <v>71576264.120000005</v>
      </c>
    </row>
    <row r="15" spans="1:3" ht="15" customHeight="1" x14ac:dyDescent="0.25">
      <c r="A15" s="37" t="s">
        <v>20</v>
      </c>
      <c r="B15" s="38">
        <v>327130139.52999997</v>
      </c>
      <c r="C15" s="39">
        <v>119861870.08000001</v>
      </c>
    </row>
    <row r="16" spans="1:3" ht="15" customHeight="1" x14ac:dyDescent="0.25">
      <c r="A16" s="37" t="s">
        <v>21</v>
      </c>
      <c r="B16" s="38">
        <v>103506678.71000001</v>
      </c>
      <c r="C16" s="39">
        <v>51047484.269999996</v>
      </c>
    </row>
    <row r="17" spans="1:3" ht="15" customHeight="1" x14ac:dyDescent="0.25">
      <c r="A17" s="37" t="s">
        <v>22</v>
      </c>
      <c r="B17" s="38"/>
      <c r="C17" s="39">
        <v>6029407.96</v>
      </c>
    </row>
    <row r="18" spans="1:3" ht="15" customHeight="1" x14ac:dyDescent="0.25">
      <c r="A18" s="37" t="s">
        <v>22</v>
      </c>
      <c r="B18" s="38"/>
      <c r="C18" s="39"/>
    </row>
    <row r="19" spans="1:3" ht="15" customHeight="1" x14ac:dyDescent="0.25">
      <c r="A19" s="37" t="s">
        <v>23</v>
      </c>
      <c r="B19" s="38">
        <v>88333491</v>
      </c>
      <c r="C19" s="39">
        <v>52805363</v>
      </c>
    </row>
    <row r="20" spans="1:3" ht="15" customHeight="1" x14ac:dyDescent="0.25">
      <c r="A20" s="37" t="s">
        <v>11</v>
      </c>
      <c r="B20" s="38">
        <v>33258470.850000001</v>
      </c>
      <c r="C20" s="39">
        <v>16885125.140000001</v>
      </c>
    </row>
    <row r="21" spans="1:3" ht="15" customHeight="1" x14ac:dyDescent="0.25">
      <c r="A21" s="43" t="s">
        <v>89</v>
      </c>
      <c r="B21" s="38">
        <v>-240669936.74000007</v>
      </c>
      <c r="C21" s="39">
        <v>-71253759.600000024</v>
      </c>
    </row>
    <row r="22" spans="1:3" ht="15" customHeight="1" x14ac:dyDescent="0.3">
      <c r="A22" s="44" t="s">
        <v>90</v>
      </c>
      <c r="B22" s="45"/>
      <c r="C22" s="45"/>
    </row>
    <row r="23" spans="1:3" ht="15" customHeight="1" thickBot="1" x14ac:dyDescent="0.3">
      <c r="A23" s="40" t="s">
        <v>86</v>
      </c>
      <c r="B23" s="46">
        <v>444000000</v>
      </c>
      <c r="C23" s="47">
        <v>273000000</v>
      </c>
    </row>
    <row r="24" spans="1:3" ht="15" customHeight="1" x14ac:dyDescent="0.25">
      <c r="A24" s="48" t="s">
        <v>91</v>
      </c>
      <c r="B24" s="38">
        <v>444000000</v>
      </c>
      <c r="C24" s="39">
        <v>273000000</v>
      </c>
    </row>
    <row r="25" spans="1:3" ht="15" customHeight="1" x14ac:dyDescent="0.25">
      <c r="A25" s="37" t="s">
        <v>9</v>
      </c>
      <c r="B25" s="38"/>
      <c r="C25" s="39"/>
    </row>
    <row r="26" spans="1:3" ht="15" customHeight="1" thickBot="1" x14ac:dyDescent="0.3">
      <c r="A26" s="40" t="s">
        <v>88</v>
      </c>
      <c r="B26" s="46">
        <v>320806626.69</v>
      </c>
      <c r="C26" s="47">
        <v>238249925.66</v>
      </c>
    </row>
    <row r="27" spans="1:3" ht="15" customHeight="1" x14ac:dyDescent="0.25">
      <c r="A27" s="37" t="s">
        <v>12</v>
      </c>
      <c r="B27" s="38">
        <v>6913760.7300000004</v>
      </c>
      <c r="C27" s="39">
        <v>6749925.6600000001</v>
      </c>
    </row>
    <row r="28" spans="1:3" ht="15" customHeight="1" x14ac:dyDescent="0.25">
      <c r="A28" s="37" t="s">
        <v>92</v>
      </c>
      <c r="B28" s="38">
        <v>313892865.95999998</v>
      </c>
      <c r="C28" s="39">
        <v>231500000</v>
      </c>
    </row>
    <row r="29" spans="1:3" ht="15" customHeight="1" thickBot="1" x14ac:dyDescent="0.3">
      <c r="A29" s="30" t="s">
        <v>11</v>
      </c>
      <c r="B29" s="49"/>
      <c r="C29" s="50"/>
    </row>
    <row r="30" spans="1:3" ht="15" customHeight="1" thickBot="1" x14ac:dyDescent="0.3">
      <c r="A30" s="51" t="s">
        <v>93</v>
      </c>
      <c r="B30" s="49">
        <v>123193373.31</v>
      </c>
      <c r="C30" s="50">
        <v>34750074.340000004</v>
      </c>
    </row>
    <row r="31" spans="1:3" ht="15" customHeight="1" x14ac:dyDescent="0.3">
      <c r="A31" s="52" t="s">
        <v>94</v>
      </c>
      <c r="B31" s="53"/>
      <c r="C31" s="53"/>
    </row>
    <row r="32" spans="1:3" ht="15" customHeight="1" thickBot="1" x14ac:dyDescent="0.3">
      <c r="A32" s="34" t="s">
        <v>86</v>
      </c>
      <c r="B32" s="49">
        <v>0</v>
      </c>
      <c r="C32" s="50">
        <v>0</v>
      </c>
    </row>
    <row r="33" spans="1:4" ht="15" customHeight="1" x14ac:dyDescent="0.25">
      <c r="A33" s="30" t="s">
        <v>14</v>
      </c>
      <c r="B33" s="54"/>
      <c r="C33" s="55"/>
    </row>
    <row r="34" spans="1:4" ht="15" customHeight="1" x14ac:dyDescent="0.25">
      <c r="A34" s="30" t="s">
        <v>9</v>
      </c>
      <c r="B34" s="54"/>
      <c r="C34" s="55"/>
    </row>
    <row r="35" spans="1:4" ht="15" customHeight="1" thickBot="1" x14ac:dyDescent="0.3">
      <c r="A35" s="34" t="s">
        <v>88</v>
      </c>
      <c r="B35" s="49">
        <v>0</v>
      </c>
      <c r="C35" s="50">
        <v>0</v>
      </c>
    </row>
    <row r="36" spans="1:4" ht="15" customHeight="1" x14ac:dyDescent="0.25">
      <c r="A36" s="30" t="s">
        <v>13</v>
      </c>
      <c r="B36" s="54"/>
      <c r="C36" s="55"/>
    </row>
    <row r="37" spans="1:4" ht="15" customHeight="1" thickBot="1" x14ac:dyDescent="0.3">
      <c r="A37" s="30" t="s">
        <v>24</v>
      </c>
      <c r="B37" s="49"/>
      <c r="C37" s="50"/>
    </row>
    <row r="38" spans="1:4" ht="15" customHeight="1" thickBot="1" x14ac:dyDescent="0.3">
      <c r="A38" s="51" t="s">
        <v>95</v>
      </c>
      <c r="B38" s="49">
        <v>0</v>
      </c>
      <c r="C38" s="50">
        <v>0</v>
      </c>
    </row>
    <row r="39" spans="1:4" ht="15" customHeight="1" thickBot="1" x14ac:dyDescent="0.3">
      <c r="A39" s="51" t="s">
        <v>96</v>
      </c>
      <c r="B39" s="46">
        <v>-1143749.25</v>
      </c>
      <c r="C39" s="50">
        <v>0</v>
      </c>
    </row>
    <row r="40" spans="1:4" ht="15" customHeight="1" thickBot="1" x14ac:dyDescent="0.3">
      <c r="A40" s="51" t="s">
        <v>97</v>
      </c>
      <c r="B40" s="49">
        <v>-118620312.68000007</v>
      </c>
      <c r="C40" s="49">
        <v>-36503685.26000002</v>
      </c>
    </row>
    <row r="41" spans="1:4" ht="15" customHeight="1" thickBot="1" x14ac:dyDescent="0.3">
      <c r="A41" s="51" t="s">
        <v>98</v>
      </c>
      <c r="B41" s="49">
        <v>758300873.64999998</v>
      </c>
      <c r="C41" s="50">
        <v>604268908.32000005</v>
      </c>
    </row>
    <row r="42" spans="1:4" ht="15" customHeight="1" thickBot="1" x14ac:dyDescent="0.3">
      <c r="A42" s="51" t="s">
        <v>99</v>
      </c>
      <c r="B42" s="49">
        <v>639680560.96999991</v>
      </c>
      <c r="C42" s="50">
        <v>567765223.06000006</v>
      </c>
    </row>
    <row r="43" spans="1:4" ht="15" customHeight="1" x14ac:dyDescent="0.25"/>
    <row r="44" spans="1:4" x14ac:dyDescent="0.25">
      <c r="A44" s="56" t="s">
        <v>25</v>
      </c>
      <c r="B44" s="57" t="s">
        <v>26</v>
      </c>
      <c r="C44" s="57"/>
    </row>
    <row r="45" spans="1:4" ht="14.4" x14ac:dyDescent="0.25">
      <c r="A45" s="58"/>
      <c r="B45" s="59" t="s">
        <v>27</v>
      </c>
      <c r="C45" s="59"/>
    </row>
    <row r="46" spans="1:4" x14ac:dyDescent="0.25">
      <c r="A46" s="56" t="s">
        <v>17</v>
      </c>
      <c r="B46" s="57" t="s">
        <v>28</v>
      </c>
      <c r="C46" s="57"/>
    </row>
    <row r="47" spans="1:4" ht="14.4" x14ac:dyDescent="0.25">
      <c r="A47" s="58"/>
      <c r="B47" s="59" t="s">
        <v>27</v>
      </c>
      <c r="D47" s="59"/>
    </row>
    <row r="48" spans="1:4" x14ac:dyDescent="0.25">
      <c r="A48" s="60" t="s">
        <v>29</v>
      </c>
      <c r="C48" s="58"/>
      <c r="D48" s="58"/>
    </row>
  </sheetData>
  <mergeCells count="1">
    <mergeCell ref="A7:C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D18" sqref="D18"/>
    </sheetView>
  </sheetViews>
  <sheetFormatPr defaultColWidth="24.28515625" defaultRowHeight="10.199999999999999" x14ac:dyDescent="0.2"/>
  <cols>
    <col min="1" max="1" width="50.42578125" customWidth="1"/>
    <col min="2" max="2" width="23.7109375" customWidth="1"/>
    <col min="3" max="3" width="25.85546875" customWidth="1"/>
  </cols>
  <sheetData>
    <row r="1" spans="1:4" ht="13.8" x14ac:dyDescent="0.25">
      <c r="A1" s="4" t="s">
        <v>100</v>
      </c>
    </row>
    <row r="3" spans="1:4" ht="13.8" x14ac:dyDescent="0.3">
      <c r="A3" s="102" t="s">
        <v>112</v>
      </c>
    </row>
    <row r="4" spans="1:4" ht="13.8" x14ac:dyDescent="0.25">
      <c r="A4" s="31" t="s">
        <v>101</v>
      </c>
    </row>
    <row r="5" spans="1:4" x14ac:dyDescent="0.2">
      <c r="C5" s="96">
        <f>C7-ф1!D44</f>
        <v>0</v>
      </c>
    </row>
    <row r="6" spans="1:4" ht="42" thickBot="1" x14ac:dyDescent="0.25">
      <c r="A6" s="93" t="s">
        <v>105</v>
      </c>
      <c r="B6" s="94" t="s">
        <v>67</v>
      </c>
      <c r="C6" s="94" t="s">
        <v>30</v>
      </c>
      <c r="D6" s="94" t="s">
        <v>8</v>
      </c>
    </row>
    <row r="7" spans="1:4" ht="13.8" x14ac:dyDescent="0.2">
      <c r="A7" s="95" t="s">
        <v>113</v>
      </c>
      <c r="B7" s="98">
        <v>725000</v>
      </c>
      <c r="C7" s="97">
        <f>ф1!D44</f>
        <v>352621637.92000002</v>
      </c>
      <c r="D7" s="98">
        <f>C7+B7</f>
        <v>353346637.92000002</v>
      </c>
    </row>
    <row r="8" spans="1:4" ht="14.4" thickBot="1" x14ac:dyDescent="0.25">
      <c r="A8" s="99" t="s">
        <v>106</v>
      </c>
      <c r="B8" s="103" t="s">
        <v>107</v>
      </c>
      <c r="C8" s="103" t="s">
        <v>107</v>
      </c>
      <c r="D8" s="103" t="s">
        <v>107</v>
      </c>
    </row>
    <row r="9" spans="1:4" ht="14.4" thickBot="1" x14ac:dyDescent="0.25">
      <c r="A9" s="95" t="s">
        <v>108</v>
      </c>
      <c r="B9" s="100">
        <v>725000</v>
      </c>
      <c r="C9" s="100">
        <f>C7</f>
        <v>352621637.92000002</v>
      </c>
      <c r="D9" s="100">
        <f t="shared" ref="D9:D13" si="0">C9+B9</f>
        <v>353346637.92000002</v>
      </c>
    </row>
    <row r="10" spans="1:4" ht="13.8" x14ac:dyDescent="0.2">
      <c r="A10" s="95" t="s">
        <v>109</v>
      </c>
      <c r="B10" s="98" t="s">
        <v>6</v>
      </c>
      <c r="C10" s="98">
        <f>C11</f>
        <v>-144965594.41</v>
      </c>
      <c r="D10" s="98" t="s">
        <v>6</v>
      </c>
    </row>
    <row r="11" spans="1:4" ht="13.8" x14ac:dyDescent="0.2">
      <c r="A11" s="99" t="s">
        <v>110</v>
      </c>
      <c r="B11" s="101" t="s">
        <v>6</v>
      </c>
      <c r="C11" s="101">
        <f>ф2!C21</f>
        <v>-144965594.41</v>
      </c>
      <c r="D11" s="101" t="s">
        <v>6</v>
      </c>
    </row>
    <row r="12" spans="1:4" ht="14.4" thickBot="1" x14ac:dyDescent="0.25">
      <c r="A12" s="99" t="s">
        <v>111</v>
      </c>
      <c r="B12" s="100" t="s">
        <v>6</v>
      </c>
      <c r="C12" s="104" t="s">
        <v>6</v>
      </c>
      <c r="D12" s="100" t="s">
        <v>6</v>
      </c>
    </row>
    <row r="13" spans="1:4" ht="13.8" x14ac:dyDescent="0.2">
      <c r="A13" s="95" t="s">
        <v>114</v>
      </c>
      <c r="B13" s="98">
        <v>725000</v>
      </c>
      <c r="C13" s="98">
        <f>C11+C9</f>
        <v>207656043.51000002</v>
      </c>
      <c r="D13" s="98">
        <f t="shared" si="0"/>
        <v>208381043.51000002</v>
      </c>
    </row>
    <row r="14" spans="1:4" x14ac:dyDescent="0.2">
      <c r="C14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Елена Мут</cp:lastModifiedBy>
  <cp:lastPrinted>2022-05-17T05:09:53Z</cp:lastPrinted>
  <dcterms:created xsi:type="dcterms:W3CDTF">2020-05-21T16:09:29Z</dcterms:created>
  <dcterms:modified xsi:type="dcterms:W3CDTF">2022-05-23T04:33:40Z</dcterms:modified>
</cp:coreProperties>
</file>