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2.12.2014 kopia\Рабочая папка\Айкарааул Керегетас\АЙ КАРААУЛ\Фин отчетность для Ресми 2013, 1 кв 2014\"/>
    </mc:Choice>
  </mc:AlternateContent>
  <bookViews>
    <workbookView xWindow="0" yWindow="0" windowWidth="16380" windowHeight="8190" tabRatio="687" activeTab="1"/>
  </bookViews>
  <sheets>
    <sheet name="Баланс" sheetId="1" r:id="rId1"/>
    <sheet name="отч.о приб.и убыт." sheetId="2" r:id="rId2"/>
  </sheets>
  <calcPr calcId="152511" refMode="R1C1"/>
</workbook>
</file>

<file path=xl/calcChain.xml><?xml version="1.0" encoding="utf-8"?>
<calcChain xmlns="http://schemas.openxmlformats.org/spreadsheetml/2006/main">
  <c r="F29" i="2" l="1"/>
  <c r="E29" i="2"/>
  <c r="F11" i="2"/>
  <c r="F16" i="2" s="1"/>
  <c r="F22" i="2" s="1"/>
  <c r="F24" i="2" s="1"/>
  <c r="F26" i="2" s="1"/>
  <c r="F42" i="2" s="1"/>
  <c r="E11" i="2"/>
  <c r="E16" i="2" s="1"/>
  <c r="E22" i="2" s="1"/>
  <c r="E24" i="2" s="1"/>
  <c r="E26" i="2" s="1"/>
  <c r="E72" i="1"/>
  <c r="E74" i="1" s="1"/>
  <c r="D72" i="1"/>
  <c r="D74" i="1" s="1"/>
  <c r="E65" i="1"/>
  <c r="D65" i="1"/>
  <c r="E42" i="2" l="1"/>
  <c r="E55" i="1"/>
  <c r="E75" i="1" s="1"/>
  <c r="D55" i="1"/>
  <c r="D75" i="1" s="1"/>
  <c r="E42" i="1"/>
  <c r="D42" i="1"/>
  <c r="E25" i="1"/>
  <c r="D25" i="1"/>
  <c r="D43" i="1" l="1"/>
  <c r="E43" i="1"/>
</calcChain>
</file>

<file path=xl/sharedStrings.xml><?xml version="1.0" encoding="utf-8"?>
<sst xmlns="http://schemas.openxmlformats.org/spreadsheetml/2006/main" count="191" uniqueCount="155">
  <si>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</si>
  <si>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</si>
  <si>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</si>
  <si>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</si>
  <si>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</si>
  <si>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</si>
  <si>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</si>
  <si>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</si>
  <si>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</si>
  <si>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</si>
  <si>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</si>
  <si>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</si>
  <si>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</si>
  <si>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</si>
  <si>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</si>
  <si>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</si>
  <si>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</si>
  <si>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</si>
  <si>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</si>
  <si>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</si>
  <si>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</si>
  <si>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</si>
  <si>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</si>
  <si>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</si>
  <si>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</si>
  <si>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</si>
  <si>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</si>
  <si>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</si>
  <si>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</si>
  <si>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</si>
  <si>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</si>
  <si>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</si>
  <si>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</si>
  <si>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</si>
  <si>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</si>
  <si>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</si>
  <si>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</si>
  <si>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</si>
  <si>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</si>
  <si>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</si>
  <si>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</si>
  <si>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</si>
  <si>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</si>
  <si>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</si>
  <si>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</si>
  <si>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</si>
  <si>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</si>
  <si>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</si>
  <si>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</si>
  <si>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</si>
  <si>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</si>
  <si>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</si>
  <si>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</si>
  <si>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</si>
  <si>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</si>
  <si>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</si>
  <si>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</si>
  <si>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</si>
  <si>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</si>
  <si>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</si>
  <si>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</si>
  <si>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</si>
  <si>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</si>
  <si>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</si>
  <si>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</si>
  <si>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</si>
  <si>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</si>
  <si>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</si>
  <si>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</si>
  <si>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</si>
  <si>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</si>
  <si>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</si>
  <si>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</si>
  <si>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</si>
  <si>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</si>
  <si>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</si>
  <si>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</si>
  <si>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</si>
  <si>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</si>
  <si>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</si>
  <si>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</si>
  <si>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</si>
  <si>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</si>
  <si>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</si>
  <si>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</si>
  <si>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</si>
  <si>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</si>
  <si>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</si>
  <si>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</si>
  <si>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</si>
  <si>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</si>
  <si>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</si>
  <si>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</si>
  <si>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</si>
  <si>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</si>
  <si>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</si>
  <si>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</si>
  <si>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</si>
  <si>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</si>
  <si>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</si>
  <si>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</si>
  <si>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</si>
  <si>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</si>
  <si>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</si>
  <si>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</si>
  <si>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</si>
  <si>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</si>
  <si>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</si>
  <si>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</si>
  <si>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</si>
  <si>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</si>
  <si>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</si>
  <si>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</si>
  <si>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</si>
  <si>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</si>
  <si>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</si>
  <si>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</si>
  <si>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</si>
  <si>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</si>
  <si>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</si>
  <si>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</si>
  <si>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</si>
  <si>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</si>
  <si>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</si>
  <si>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</si>
  <si>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</si>
  <si>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</si>
  <si>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</si>
  <si>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</si>
  <si>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</si>
  <si>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</si>
  <si>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</si>
  <si>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Деятельность по проведению геологической разведки и изысканий (без научных исследований и разработок)</t>
  </si>
  <si>
    <r>
      <t xml:space="preserve">Форма отчетности: </t>
    </r>
    <r>
      <rPr>
        <i/>
        <strike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 xml:space="preserve">/неконсолидированная (не нужное зачеркнуть)   </t>
    </r>
  </si>
  <si>
    <t>АО "Ай Карааул"</t>
  </si>
  <si>
    <t>Акционерное общество</t>
  </si>
  <si>
    <t>Туремуратова А. М.</t>
  </si>
  <si>
    <t>Балансовая стоимость одной простой акции</t>
  </si>
  <si>
    <t>Приложение 2
к приказу Министра финансов Республики Казахстан от 20 августа 2010 года № 422</t>
  </si>
  <si>
    <t xml:space="preserve">Приложение 3
к приказу Министра финансов
Республики Казахстан
от 20 августа 2010 года № 422
</t>
  </si>
  <si>
    <t>На конец отчетного период</t>
  </si>
  <si>
    <t>На начало отчетного период</t>
  </si>
  <si>
    <t>За отчетный период</t>
  </si>
  <si>
    <t>За предыдущий период</t>
  </si>
  <si>
    <t>По состоянию на "31" декабря 2014 года</t>
  </si>
  <si>
    <t xml:space="preserve">1870 тенге </t>
  </si>
  <si>
    <t>По состоянию за период, закончившийся "31" декабря 2014 года</t>
  </si>
  <si>
    <t>Жанасов К. Г.</t>
  </si>
  <si>
    <t>Главный бухгалтер</t>
  </si>
  <si>
    <t>Президент</t>
  </si>
  <si>
    <t>Казахстан, 050000, г. Алматы, ул.Толе би, д.63</t>
  </si>
  <si>
    <r>
      <t xml:space="preserve">Юридический адрес:  </t>
    </r>
    <r>
      <rPr>
        <u/>
        <sz val="10"/>
        <rFont val="Arial Cyr"/>
        <charset val="204"/>
      </rPr>
      <t>Казахстан, 050000, г. Алматы, ул.Толе би, д.63</t>
    </r>
  </si>
  <si>
    <t>9 чел</t>
  </si>
  <si>
    <t>Бухгалтерский баланс</t>
  </si>
  <si>
    <t>Отчет о прибылях и убытках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</si>
</sst>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/>
    <xf numFmtId="49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13" xfId="0" applyBorder="1"/>
    <xf numFmtId="0" fontId="4" fillId="0" borderId="14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5" xfId="0" applyBorder="1"/>
    <xf numFmtId="0" fontId="4" fillId="0" borderId="16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/>
    <xf numFmtId="0" fontId="12" fillId="0" borderId="0" xfId="0" applyFont="1" applyAlignment="1"/>
    <xf numFmtId="164" fontId="4" fillId="0" borderId="12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49" fontId="4" fillId="0" borderId="22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5" fillId="0" borderId="29" xfId="0" applyFont="1" applyBorder="1" applyAlignment="1">
      <alignment vertical="top" wrapText="1"/>
    </xf>
    <xf numFmtId="49" fontId="4" fillId="0" borderId="30" xfId="0" applyNumberFormat="1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5" fillId="0" borderId="40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49" fontId="4" fillId="0" borderId="33" xfId="0" applyNumberFormat="1" applyFont="1" applyBorder="1" applyAlignment="1">
      <alignment horizontal="center" vertical="top" wrapText="1"/>
    </xf>
    <xf numFmtId="0" fontId="4" fillId="0" borderId="37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49" fontId="5" fillId="0" borderId="28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3" fillId="4" borderId="8" xfId="0" applyNumberFormat="1" applyFont="1" applyFill="1" applyBorder="1" applyAlignment="1">
      <alignment horizontal="center" vertical="top" wrapText="1"/>
    </xf>
    <xf numFmtId="3" fontId="4" fillId="4" borderId="8" xfId="0" applyNumberFormat="1" applyFont="1" applyFill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33" xfId="0" applyNumberFormat="1" applyFont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center" vertical="top" wrapText="1"/>
    </xf>
    <xf numFmtId="3" fontId="4" fillId="0" borderId="28" xfId="0" applyNumberFormat="1" applyFont="1" applyBorder="1" applyAlignment="1">
      <alignment horizontal="center" vertical="top" wrapText="1"/>
    </xf>
    <xf numFmtId="3" fontId="4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39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 wrapText="1"/>
    </xf>
    <xf numFmtId="3" fontId="3" fillId="0" borderId="43" xfId="0" applyNumberFormat="1" applyFont="1" applyBorder="1" applyAlignment="1">
      <alignment horizontal="center" vertical="top" wrapText="1"/>
    </xf>
    <xf numFmtId="3" fontId="3" fillId="3" borderId="33" xfId="0" applyNumberFormat="1" applyFont="1" applyFill="1" applyBorder="1" applyAlignment="1">
      <alignment horizontal="center" vertical="center" wrapText="1"/>
    </xf>
    <xf numFmtId="3" fontId="3" fillId="3" borderId="34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0" fillId="0" borderId="36" xfId="0" applyNumberFormat="1" applyBorder="1"/>
    <xf numFmtId="3" fontId="3" fillId="0" borderId="28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3" fontId="3" fillId="0" borderId="38" xfId="0" applyNumberFormat="1" applyFont="1" applyBorder="1" applyAlignment="1">
      <alignment horizontal="center" vertical="top" wrapText="1"/>
    </xf>
    <xf numFmtId="3" fontId="3" fillId="0" borderId="39" xfId="0" applyNumberFormat="1" applyFont="1" applyBorder="1" applyAlignment="1">
      <alignment horizontal="center" vertical="top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2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top"/>
    </xf>
    <xf numFmtId="3" fontId="3" fillId="0" borderId="27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0" fontId="14" fillId="0" borderId="0" xfId="0" applyFont="1"/>
    <xf numFmtId="49" fontId="14" fillId="0" borderId="0" xfId="0" applyNumberFormat="1" applyFont="1"/>
    <xf numFmtId="0" fontId="3" fillId="2" borderId="4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38" workbookViewId="0">
      <selection activeCell="A11" sqref="A11:E11"/>
    </sheetView>
  </sheetViews>
  <sheetFormatPr defaultRowHeight="27" customHeight="1" x14ac:dyDescent="0.2"/>
  <cols>
    <col min="1" max="1" width="58.5703125" customWidth="1"/>
    <col min="2" max="2" width="11.5703125" style="1" customWidth="1"/>
    <col min="3" max="3" width="10.42578125" style="1" customWidth="1"/>
    <col min="4" max="4" width="27" customWidth="1"/>
    <col min="5" max="5" width="29.28515625" customWidth="1"/>
    <col min="7" max="7" width="10.7109375" bestFit="1" customWidth="1"/>
  </cols>
  <sheetData>
    <row r="1" spans="1:5" ht="54.75" customHeight="1" x14ac:dyDescent="0.2">
      <c r="D1" s="113" t="s">
        <v>138</v>
      </c>
      <c r="E1" s="113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14" t="s">
        <v>134</v>
      </c>
      <c r="C3" s="114"/>
      <c r="D3" s="114"/>
      <c r="E3" s="114"/>
    </row>
    <row r="4" spans="1:5" ht="15" customHeight="1" x14ac:dyDescent="0.2">
      <c r="A4" s="4" t="s">
        <v>2</v>
      </c>
      <c r="B4" s="115"/>
      <c r="C4" s="115"/>
      <c r="D4" s="115"/>
      <c r="E4" s="115"/>
    </row>
    <row r="5" spans="1:5" ht="25.5" customHeight="1" x14ac:dyDescent="0.2">
      <c r="A5" s="4" t="s">
        <v>3</v>
      </c>
      <c r="B5" s="116" t="s">
        <v>132</v>
      </c>
      <c r="C5" s="116"/>
      <c r="D5" s="116"/>
      <c r="E5" s="116"/>
    </row>
    <row r="6" spans="1:5" ht="15" customHeight="1" x14ac:dyDescent="0.2">
      <c r="A6" s="4" t="s">
        <v>4</v>
      </c>
      <c r="B6" s="115" t="s">
        <v>135</v>
      </c>
      <c r="C6" s="115"/>
      <c r="D6" s="115"/>
      <c r="E6" s="115"/>
    </row>
    <row r="7" spans="1:5" ht="15" customHeight="1" x14ac:dyDescent="0.2">
      <c r="A7" s="117" t="s">
        <v>133</v>
      </c>
      <c r="B7" s="117"/>
      <c r="C7" s="117"/>
      <c r="D7" s="117"/>
      <c r="E7" s="117"/>
    </row>
    <row r="8" spans="1:5" ht="15" customHeight="1" x14ac:dyDescent="0.2">
      <c r="A8" s="4" t="s">
        <v>5</v>
      </c>
      <c r="B8" s="115" t="s">
        <v>152</v>
      </c>
      <c r="C8" s="115"/>
      <c r="D8" s="115"/>
      <c r="E8" s="115"/>
    </row>
    <row r="9" spans="1:5" ht="15" customHeight="1" x14ac:dyDescent="0.2">
      <c r="A9" s="4" t="s">
        <v>6</v>
      </c>
      <c r="B9" s="118"/>
      <c r="C9" s="118"/>
      <c r="D9" s="118"/>
      <c r="E9" s="118"/>
    </row>
    <row r="10" spans="1:5" ht="15" customHeight="1" x14ac:dyDescent="0.2">
      <c r="A10" s="4" t="s">
        <v>7</v>
      </c>
      <c r="B10" s="118" t="s">
        <v>150</v>
      </c>
      <c r="C10" s="118"/>
      <c r="D10" s="118"/>
      <c r="E10" s="118"/>
    </row>
    <row r="11" spans="1:5" ht="30" customHeight="1" x14ac:dyDescent="0.25">
      <c r="A11" s="119" t="s">
        <v>153</v>
      </c>
      <c r="B11" s="119"/>
      <c r="C11" s="119"/>
      <c r="D11" s="119"/>
      <c r="E11" s="119"/>
    </row>
    <row r="12" spans="1:5" s="5" customFormat="1" ht="27" customHeight="1" x14ac:dyDescent="0.2">
      <c r="A12" s="5" t="s">
        <v>144</v>
      </c>
      <c r="B12" s="6"/>
      <c r="C12" s="6"/>
      <c r="E12" s="5" t="s">
        <v>8</v>
      </c>
    </row>
    <row r="13" spans="1:5" s="10" customFormat="1" ht="47.25" customHeight="1" x14ac:dyDescent="0.2">
      <c r="A13" s="7" t="s">
        <v>9</v>
      </c>
      <c r="B13" s="8" t="s">
        <v>10</v>
      </c>
      <c r="C13" s="8" t="s">
        <v>11</v>
      </c>
      <c r="D13" s="9" t="s">
        <v>140</v>
      </c>
      <c r="E13" s="9" t="s">
        <v>141</v>
      </c>
    </row>
    <row r="14" spans="1:5" s="10" customFormat="1" ht="24" customHeight="1" thickBot="1" x14ac:dyDescent="0.25">
      <c r="A14" s="50" t="s">
        <v>12</v>
      </c>
      <c r="B14" s="51"/>
      <c r="C14" s="51"/>
      <c r="D14" s="52"/>
      <c r="E14" s="53"/>
    </row>
    <row r="15" spans="1:5" ht="24" customHeight="1" x14ac:dyDescent="0.2">
      <c r="A15" s="69" t="s">
        <v>13</v>
      </c>
      <c r="B15" s="70" t="s">
        <v>14</v>
      </c>
      <c r="C15" s="70"/>
      <c r="D15" s="79">
        <v>9006</v>
      </c>
      <c r="E15" s="80">
        <v>1942</v>
      </c>
    </row>
    <row r="16" spans="1:5" ht="30.75" customHeight="1" x14ac:dyDescent="0.2">
      <c r="A16" s="64" t="s">
        <v>15</v>
      </c>
      <c r="B16" s="61" t="s">
        <v>16</v>
      </c>
      <c r="C16" s="61"/>
      <c r="D16" s="81"/>
      <c r="E16" s="82"/>
    </row>
    <row r="17" spans="1:5" ht="27" customHeight="1" x14ac:dyDescent="0.2">
      <c r="A17" s="64" t="s">
        <v>17</v>
      </c>
      <c r="B17" s="61" t="s">
        <v>18</v>
      </c>
      <c r="C17" s="61"/>
      <c r="D17" s="81"/>
      <c r="E17" s="82"/>
    </row>
    <row r="18" spans="1:5" ht="39" customHeight="1" x14ac:dyDescent="0.2">
      <c r="A18" s="64" t="s">
        <v>19</v>
      </c>
      <c r="B18" s="61" t="s">
        <v>20</v>
      </c>
      <c r="C18" s="61"/>
      <c r="D18" s="81"/>
      <c r="E18" s="82"/>
    </row>
    <row r="19" spans="1:5" ht="24" customHeight="1" x14ac:dyDescent="0.2">
      <c r="A19" s="64" t="s">
        <v>21</v>
      </c>
      <c r="B19" s="61" t="s">
        <v>22</v>
      </c>
      <c r="C19" s="61"/>
      <c r="D19" s="81"/>
      <c r="E19" s="82"/>
    </row>
    <row r="20" spans="1:5" ht="24" customHeight="1" x14ac:dyDescent="0.2">
      <c r="A20" s="64" t="s">
        <v>23</v>
      </c>
      <c r="B20" s="61" t="s">
        <v>24</v>
      </c>
      <c r="C20" s="61"/>
      <c r="D20" s="81"/>
      <c r="E20" s="82"/>
    </row>
    <row r="21" spans="1:5" ht="32.25" customHeight="1" x14ac:dyDescent="0.2">
      <c r="A21" s="64" t="s">
        <v>25</v>
      </c>
      <c r="B21" s="61" t="s">
        <v>26</v>
      </c>
      <c r="C21" s="61"/>
      <c r="D21" s="81">
        <v>12489</v>
      </c>
      <c r="E21" s="82">
        <v>14047</v>
      </c>
    </row>
    <row r="22" spans="1:5" ht="24" customHeight="1" x14ac:dyDescent="0.2">
      <c r="A22" s="64" t="s">
        <v>27</v>
      </c>
      <c r="B22" s="61" t="s">
        <v>28</v>
      </c>
      <c r="C22" s="61"/>
      <c r="D22" s="81"/>
      <c r="E22" s="82"/>
    </row>
    <row r="23" spans="1:5" ht="24" customHeight="1" x14ac:dyDescent="0.2">
      <c r="A23" s="64" t="s">
        <v>29</v>
      </c>
      <c r="B23" s="61" t="s">
        <v>30</v>
      </c>
      <c r="C23" s="61"/>
      <c r="D23" s="81">
        <v>6</v>
      </c>
      <c r="E23" s="82"/>
    </row>
    <row r="24" spans="1:5" ht="24" customHeight="1" thickBot="1" x14ac:dyDescent="0.25">
      <c r="A24" s="71" t="s">
        <v>31</v>
      </c>
      <c r="B24" s="67" t="s">
        <v>32</v>
      </c>
      <c r="C24" s="67"/>
      <c r="D24" s="83">
        <v>7974</v>
      </c>
      <c r="E24" s="84">
        <v>1153</v>
      </c>
    </row>
    <row r="25" spans="1:5" ht="36" customHeight="1" x14ac:dyDescent="0.2">
      <c r="A25" s="68" t="s">
        <v>33</v>
      </c>
      <c r="B25" s="30" t="s">
        <v>34</v>
      </c>
      <c r="C25" s="30"/>
      <c r="D25" s="85">
        <f>SUM(D15:D24)</f>
        <v>29475</v>
      </c>
      <c r="E25" s="86">
        <f>SUM(E15:E24)</f>
        <v>17142</v>
      </c>
    </row>
    <row r="26" spans="1:5" ht="32.25" customHeight="1" thickBot="1" x14ac:dyDescent="0.25">
      <c r="A26" s="72" t="s">
        <v>35</v>
      </c>
      <c r="B26" s="57">
        <v>101</v>
      </c>
      <c r="C26" s="57"/>
      <c r="D26" s="87">
        <v>0</v>
      </c>
      <c r="E26" s="88">
        <v>0</v>
      </c>
    </row>
    <row r="27" spans="1:5" s="10" customFormat="1" ht="24" customHeight="1" x14ac:dyDescent="0.2">
      <c r="A27" s="62" t="s">
        <v>36</v>
      </c>
      <c r="B27" s="63"/>
      <c r="C27" s="63"/>
      <c r="D27" s="89"/>
      <c r="E27" s="90"/>
    </row>
    <row r="28" spans="1:5" ht="32.25" customHeight="1" x14ac:dyDescent="0.2">
      <c r="A28" s="64" t="s">
        <v>15</v>
      </c>
      <c r="B28" s="61">
        <v>110</v>
      </c>
      <c r="C28" s="61"/>
      <c r="D28" s="81"/>
      <c r="E28" s="82"/>
    </row>
    <row r="29" spans="1:5" ht="24" customHeight="1" x14ac:dyDescent="0.2">
      <c r="A29" s="64" t="s">
        <v>17</v>
      </c>
      <c r="B29" s="61">
        <v>111</v>
      </c>
      <c r="C29" s="61"/>
      <c r="D29" s="81"/>
      <c r="E29" s="82"/>
    </row>
    <row r="30" spans="1:5" ht="36.75" customHeight="1" x14ac:dyDescent="0.2">
      <c r="A30" s="64" t="s">
        <v>19</v>
      </c>
      <c r="B30" s="61">
        <v>112</v>
      </c>
      <c r="C30" s="61"/>
      <c r="D30" s="81"/>
      <c r="E30" s="82"/>
    </row>
    <row r="31" spans="1:5" ht="24" customHeight="1" x14ac:dyDescent="0.2">
      <c r="A31" s="64" t="s">
        <v>21</v>
      </c>
      <c r="B31" s="61">
        <v>113</v>
      </c>
      <c r="C31" s="61"/>
      <c r="D31" s="81"/>
      <c r="E31" s="82"/>
    </row>
    <row r="32" spans="1:5" ht="24" customHeight="1" x14ac:dyDescent="0.2">
      <c r="A32" s="64" t="s">
        <v>37</v>
      </c>
      <c r="B32" s="61">
        <v>114</v>
      </c>
      <c r="C32" s="61"/>
      <c r="D32" s="81"/>
      <c r="E32" s="82"/>
    </row>
    <row r="33" spans="1:7" ht="32.25" customHeight="1" x14ac:dyDescent="0.2">
      <c r="A33" s="64" t="s">
        <v>38</v>
      </c>
      <c r="B33" s="61">
        <v>115</v>
      </c>
      <c r="C33" s="61"/>
      <c r="D33" s="81"/>
      <c r="E33" s="82"/>
    </row>
    <row r="34" spans="1:7" ht="24" customHeight="1" x14ac:dyDescent="0.2">
      <c r="A34" s="64" t="s">
        <v>39</v>
      </c>
      <c r="B34" s="61">
        <v>116</v>
      </c>
      <c r="C34" s="61"/>
      <c r="D34" s="81">
        <v>200</v>
      </c>
      <c r="E34" s="82"/>
    </row>
    <row r="35" spans="1:7" ht="24" customHeight="1" x14ac:dyDescent="0.2">
      <c r="A35" s="64" t="s">
        <v>40</v>
      </c>
      <c r="B35" s="61">
        <v>117</v>
      </c>
      <c r="C35" s="61"/>
      <c r="D35" s="81"/>
      <c r="E35" s="82"/>
    </row>
    <row r="36" spans="1:7" ht="24" customHeight="1" x14ac:dyDescent="0.2">
      <c r="A36" s="64" t="s">
        <v>41</v>
      </c>
      <c r="B36" s="61">
        <v>118</v>
      </c>
      <c r="C36" s="61"/>
      <c r="D36" s="81">
        <v>177</v>
      </c>
      <c r="E36" s="82">
        <v>326</v>
      </c>
    </row>
    <row r="37" spans="1:7" ht="24" customHeight="1" x14ac:dyDescent="0.2">
      <c r="A37" s="64" t="s">
        <v>42</v>
      </c>
      <c r="B37" s="61">
        <v>119</v>
      </c>
      <c r="C37" s="61"/>
      <c r="D37" s="81"/>
      <c r="E37" s="82"/>
    </row>
    <row r="38" spans="1:7" ht="24" customHeight="1" x14ac:dyDescent="0.2">
      <c r="A38" s="64" t="s">
        <v>43</v>
      </c>
      <c r="B38" s="61">
        <v>120</v>
      </c>
      <c r="C38" s="61"/>
      <c r="D38" s="81">
        <v>549006</v>
      </c>
      <c r="E38" s="82">
        <v>453718</v>
      </c>
      <c r="G38" s="43"/>
    </row>
    <row r="39" spans="1:7" ht="24" customHeight="1" x14ac:dyDescent="0.2">
      <c r="A39" s="64" t="s">
        <v>44</v>
      </c>
      <c r="B39" s="61">
        <v>121</v>
      </c>
      <c r="C39" s="61"/>
      <c r="D39" s="81"/>
      <c r="E39" s="82"/>
    </row>
    <row r="40" spans="1:7" ht="24" customHeight="1" x14ac:dyDescent="0.2">
      <c r="A40" s="64" t="s">
        <v>45</v>
      </c>
      <c r="B40" s="61">
        <v>122</v>
      </c>
      <c r="C40" s="61"/>
      <c r="D40" s="81"/>
      <c r="E40" s="82"/>
    </row>
    <row r="41" spans="1:7" ht="24" customHeight="1" thickBot="1" x14ac:dyDescent="0.25">
      <c r="A41" s="71" t="s">
        <v>46</v>
      </c>
      <c r="B41" s="67">
        <v>123</v>
      </c>
      <c r="C41" s="67"/>
      <c r="D41" s="83"/>
      <c r="E41" s="84"/>
    </row>
    <row r="42" spans="1:7" ht="34.5" customHeight="1" thickBot="1" x14ac:dyDescent="0.25">
      <c r="A42" s="59" t="s">
        <v>47</v>
      </c>
      <c r="B42" s="60">
        <v>200</v>
      </c>
      <c r="C42" s="60"/>
      <c r="D42" s="91">
        <f>SUM(D28:D41)</f>
        <v>549383</v>
      </c>
      <c r="E42" s="92">
        <f>SUM(E28:E41)</f>
        <v>454044</v>
      </c>
    </row>
    <row r="43" spans="1:7" s="10" customFormat="1" ht="24" customHeight="1" thickBot="1" x14ac:dyDescent="0.25">
      <c r="A43" s="54" t="s">
        <v>48</v>
      </c>
      <c r="B43" s="55"/>
      <c r="C43" s="55"/>
      <c r="D43" s="93">
        <f>D25+D26+D42</f>
        <v>578858</v>
      </c>
      <c r="E43" s="94">
        <f>E25+E26+E42</f>
        <v>471186</v>
      </c>
    </row>
    <row r="44" spans="1:7" s="15" customFormat="1" ht="27" customHeight="1" thickBot="1" x14ac:dyDescent="0.25">
      <c r="A44" s="13"/>
      <c r="B44" s="14"/>
      <c r="C44" s="14"/>
      <c r="D44" s="95"/>
      <c r="E44" s="95"/>
    </row>
    <row r="45" spans="1:7" s="10" customFormat="1" ht="47.25" customHeight="1" thickBot="1" x14ac:dyDescent="0.25">
      <c r="A45" s="38" t="s">
        <v>49</v>
      </c>
      <c r="B45" s="39" t="s">
        <v>10</v>
      </c>
      <c r="C45" s="39"/>
      <c r="D45" s="96"/>
      <c r="E45" s="97"/>
    </row>
    <row r="46" spans="1:7" s="10" customFormat="1" ht="24" customHeight="1" x14ac:dyDescent="0.2">
      <c r="A46" s="62" t="s">
        <v>50</v>
      </c>
      <c r="B46" s="63"/>
      <c r="C46" s="63"/>
      <c r="D46" s="89"/>
      <c r="E46" s="90"/>
    </row>
    <row r="47" spans="1:7" ht="24" customHeight="1" x14ac:dyDescent="0.2">
      <c r="A47" s="64" t="s">
        <v>51</v>
      </c>
      <c r="B47" s="61">
        <v>210</v>
      </c>
      <c r="C47" s="61"/>
      <c r="D47" s="81"/>
      <c r="E47" s="98"/>
    </row>
    <row r="48" spans="1:7" ht="24" customHeight="1" x14ac:dyDescent="0.2">
      <c r="A48" s="64" t="s">
        <v>17</v>
      </c>
      <c r="B48" s="61">
        <v>211</v>
      </c>
      <c r="C48" s="61"/>
      <c r="D48" s="81"/>
      <c r="E48" s="82"/>
    </row>
    <row r="49" spans="1:5" ht="24" customHeight="1" x14ac:dyDescent="0.2">
      <c r="A49" s="64" t="s">
        <v>52</v>
      </c>
      <c r="B49" s="61">
        <v>212</v>
      </c>
      <c r="C49" s="61"/>
      <c r="D49" s="81"/>
      <c r="E49" s="82"/>
    </row>
    <row r="50" spans="1:5" ht="36.75" customHeight="1" x14ac:dyDescent="0.2">
      <c r="A50" s="64" t="s">
        <v>53</v>
      </c>
      <c r="B50" s="61">
        <v>213</v>
      </c>
      <c r="C50" s="61"/>
      <c r="D50" s="81">
        <v>294889</v>
      </c>
      <c r="E50" s="82">
        <v>137511</v>
      </c>
    </row>
    <row r="51" spans="1:5" ht="24" customHeight="1" x14ac:dyDescent="0.2">
      <c r="A51" s="64" t="s">
        <v>54</v>
      </c>
      <c r="B51" s="61">
        <v>214</v>
      </c>
      <c r="C51" s="61"/>
      <c r="D51" s="81">
        <v>2047</v>
      </c>
      <c r="E51" s="82">
        <v>466</v>
      </c>
    </row>
    <row r="52" spans="1:5" ht="35.25" customHeight="1" x14ac:dyDescent="0.2">
      <c r="A52" s="64" t="s">
        <v>55</v>
      </c>
      <c r="B52" s="61">
        <v>215</v>
      </c>
      <c r="C52" s="61"/>
      <c r="D52" s="81">
        <v>921</v>
      </c>
      <c r="E52" s="82"/>
    </row>
    <row r="53" spans="1:5" ht="24" customHeight="1" x14ac:dyDescent="0.2">
      <c r="A53" s="64" t="s">
        <v>56</v>
      </c>
      <c r="B53" s="61">
        <v>216</v>
      </c>
      <c r="C53" s="61"/>
      <c r="D53" s="81"/>
      <c r="E53" s="82"/>
    </row>
    <row r="54" spans="1:5" ht="24" customHeight="1" x14ac:dyDescent="0.2">
      <c r="A54" s="64" t="s">
        <v>57</v>
      </c>
      <c r="B54" s="61">
        <v>217</v>
      </c>
      <c r="C54" s="61"/>
      <c r="D54" s="81"/>
      <c r="E54" s="82"/>
    </row>
    <row r="55" spans="1:5" ht="36" customHeight="1" x14ac:dyDescent="0.2">
      <c r="A55" s="65" t="s">
        <v>58</v>
      </c>
      <c r="B55" s="61">
        <v>300</v>
      </c>
      <c r="C55" s="73"/>
      <c r="D55" s="99">
        <f>SUM(D47:D54)</f>
        <v>297857</v>
      </c>
      <c r="E55" s="100">
        <f>SUM(E47:E54)</f>
        <v>137977</v>
      </c>
    </row>
    <row r="56" spans="1:5" ht="33.75" customHeight="1" thickBot="1" x14ac:dyDescent="0.25">
      <c r="A56" s="66" t="s">
        <v>59</v>
      </c>
      <c r="B56" s="67">
        <v>301</v>
      </c>
      <c r="C56" s="67"/>
      <c r="D56" s="101">
        <v>0</v>
      </c>
      <c r="E56" s="102">
        <v>0</v>
      </c>
    </row>
    <row r="57" spans="1:5" s="10" customFormat="1" ht="24" customHeight="1" x14ac:dyDescent="0.2">
      <c r="A57" s="40" t="s">
        <v>60</v>
      </c>
      <c r="B57" s="41"/>
      <c r="C57" s="41"/>
      <c r="D57" s="103"/>
      <c r="E57" s="104"/>
    </row>
    <row r="58" spans="1:5" ht="24" customHeight="1" x14ac:dyDescent="0.2">
      <c r="A58" s="11" t="s">
        <v>51</v>
      </c>
      <c r="B58" s="12">
        <v>310</v>
      </c>
      <c r="C58" s="12"/>
      <c r="D58" s="75"/>
      <c r="E58" s="105"/>
    </row>
    <row r="59" spans="1:5" ht="24" customHeight="1" x14ac:dyDescent="0.2">
      <c r="A59" s="11" t="s">
        <v>17</v>
      </c>
      <c r="B59" s="12">
        <v>311</v>
      </c>
      <c r="C59" s="12"/>
      <c r="D59" s="75"/>
      <c r="E59" s="105"/>
    </row>
    <row r="60" spans="1:5" ht="24" customHeight="1" x14ac:dyDescent="0.2">
      <c r="A60" s="11" t="s">
        <v>61</v>
      </c>
      <c r="B60" s="12">
        <v>312</v>
      </c>
      <c r="C60" s="12"/>
      <c r="D60" s="75"/>
      <c r="E60" s="105"/>
    </row>
    <row r="61" spans="1:5" ht="36" customHeight="1" x14ac:dyDescent="0.2">
      <c r="A61" s="11" t="s">
        <v>62</v>
      </c>
      <c r="B61" s="12">
        <v>313</v>
      </c>
      <c r="C61" s="12"/>
      <c r="D61" s="75">
        <v>455</v>
      </c>
      <c r="E61" s="105"/>
    </row>
    <row r="62" spans="1:5" ht="24" customHeight="1" x14ac:dyDescent="0.2">
      <c r="A62" s="11" t="s">
        <v>63</v>
      </c>
      <c r="B62" s="12">
        <v>314</v>
      </c>
      <c r="C62" s="12"/>
      <c r="D62" s="75"/>
      <c r="E62" s="105"/>
    </row>
    <row r="63" spans="1:5" ht="24" customHeight="1" x14ac:dyDescent="0.2">
      <c r="A63" s="11" t="s">
        <v>64</v>
      </c>
      <c r="B63" s="12">
        <v>315</v>
      </c>
      <c r="C63" s="12"/>
      <c r="D63" s="75"/>
      <c r="E63" s="105"/>
    </row>
    <row r="64" spans="1:5" ht="24" customHeight="1" x14ac:dyDescent="0.2">
      <c r="A64" s="11" t="s">
        <v>65</v>
      </c>
      <c r="B64" s="12">
        <v>316</v>
      </c>
      <c r="C64" s="12"/>
      <c r="D64" s="106"/>
      <c r="E64" s="105">
        <v>4633</v>
      </c>
    </row>
    <row r="65" spans="1:8" ht="36" customHeight="1" thickBot="1" x14ac:dyDescent="0.25">
      <c r="A65" s="56" t="s">
        <v>66</v>
      </c>
      <c r="B65" s="57">
        <v>400</v>
      </c>
      <c r="C65" s="57"/>
      <c r="D65" s="87">
        <f>SUM(D58:D64)</f>
        <v>455</v>
      </c>
      <c r="E65" s="107">
        <f>SUM(E58:E64)</f>
        <v>4633</v>
      </c>
    </row>
    <row r="66" spans="1:8" s="10" customFormat="1" ht="24" customHeight="1" x14ac:dyDescent="0.2">
      <c r="A66" s="62" t="s">
        <v>67</v>
      </c>
      <c r="B66" s="63"/>
      <c r="C66" s="63"/>
      <c r="D66" s="89"/>
      <c r="E66" s="90"/>
    </row>
    <row r="67" spans="1:8" ht="24" customHeight="1" x14ac:dyDescent="0.2">
      <c r="A67" s="64" t="s">
        <v>68</v>
      </c>
      <c r="B67" s="61">
        <v>410</v>
      </c>
      <c r="C67" s="61"/>
      <c r="D67" s="81">
        <v>331376</v>
      </c>
      <c r="E67" s="82">
        <v>373196</v>
      </c>
    </row>
    <row r="68" spans="1:8" ht="24" customHeight="1" x14ac:dyDescent="0.2">
      <c r="A68" s="64" t="s">
        <v>69</v>
      </c>
      <c r="B68" s="61">
        <v>411</v>
      </c>
      <c r="C68" s="61"/>
      <c r="D68" s="81"/>
      <c r="E68" s="82"/>
    </row>
    <row r="69" spans="1:8" ht="24" customHeight="1" x14ac:dyDescent="0.2">
      <c r="A69" s="64" t="s">
        <v>70</v>
      </c>
      <c r="B69" s="61">
        <v>412</v>
      </c>
      <c r="C69" s="61"/>
      <c r="D69" s="81"/>
      <c r="E69" s="82"/>
    </row>
    <row r="70" spans="1:8" ht="24" customHeight="1" x14ac:dyDescent="0.2">
      <c r="A70" s="64" t="s">
        <v>71</v>
      </c>
      <c r="B70" s="61">
        <v>413</v>
      </c>
      <c r="C70" s="61"/>
      <c r="D70" s="81"/>
      <c r="E70" s="82"/>
    </row>
    <row r="71" spans="1:8" ht="24" customHeight="1" x14ac:dyDescent="0.2">
      <c r="A71" s="64" t="s">
        <v>72</v>
      </c>
      <c r="B71" s="61">
        <v>414</v>
      </c>
      <c r="C71" s="61"/>
      <c r="D71" s="81">
        <v>-50830</v>
      </c>
      <c r="E71" s="82">
        <v>-44620</v>
      </c>
      <c r="G71" s="43"/>
      <c r="H71" s="43"/>
    </row>
    <row r="72" spans="1:8" ht="33.75" customHeight="1" x14ac:dyDescent="0.2">
      <c r="A72" s="65" t="s">
        <v>73</v>
      </c>
      <c r="B72" s="61">
        <v>420</v>
      </c>
      <c r="C72" s="61"/>
      <c r="D72" s="99">
        <f>SUM(D67:D71)</f>
        <v>280546</v>
      </c>
      <c r="E72" s="100">
        <f>SUM(E67:E71)</f>
        <v>328576</v>
      </c>
    </row>
    <row r="73" spans="1:8" ht="24" customHeight="1" thickBot="1" x14ac:dyDescent="0.25">
      <c r="A73" s="66" t="s">
        <v>74</v>
      </c>
      <c r="B73" s="67">
        <v>421</v>
      </c>
      <c r="C73" s="67"/>
      <c r="D73" s="83"/>
      <c r="E73" s="84"/>
    </row>
    <row r="74" spans="1:8" ht="24" customHeight="1" thickBot="1" x14ac:dyDescent="0.25">
      <c r="A74" s="59" t="s">
        <v>75</v>
      </c>
      <c r="B74" s="60">
        <v>500</v>
      </c>
      <c r="C74" s="60"/>
      <c r="D74" s="91">
        <f>D72+D73</f>
        <v>280546</v>
      </c>
      <c r="E74" s="92">
        <f>E72+E73</f>
        <v>328576</v>
      </c>
    </row>
    <row r="75" spans="1:8" s="10" customFormat="1" ht="33" customHeight="1" thickBot="1" x14ac:dyDescent="0.25">
      <c r="A75" s="54" t="s">
        <v>76</v>
      </c>
      <c r="B75" s="55"/>
      <c r="C75" s="55"/>
      <c r="D75" s="93">
        <f>D55+D56+D65+D74</f>
        <v>578858</v>
      </c>
      <c r="E75" s="94">
        <f>E55+E56+E65+E74</f>
        <v>471186</v>
      </c>
    </row>
    <row r="76" spans="1:8" s="16" customFormat="1" ht="27" customHeight="1" x14ac:dyDescent="0.25">
      <c r="A76" s="109" t="s">
        <v>137</v>
      </c>
      <c r="B76" s="110" t="s">
        <v>145</v>
      </c>
      <c r="C76" s="17"/>
      <c r="D76" s="58"/>
      <c r="E76" s="58"/>
    </row>
    <row r="77" spans="1:8" s="16" customFormat="1" ht="27" customHeight="1" x14ac:dyDescent="0.25">
      <c r="A77" s="109"/>
      <c r="B77" s="110"/>
      <c r="C77" s="17"/>
      <c r="D77" s="58"/>
      <c r="E77" s="58"/>
    </row>
    <row r="78" spans="1:8" ht="28.5" customHeight="1" x14ac:dyDescent="0.25">
      <c r="A78" s="18" t="s">
        <v>149</v>
      </c>
      <c r="B78" s="120" t="s">
        <v>147</v>
      </c>
      <c r="C78" s="120"/>
      <c r="D78" s="120"/>
      <c r="E78" s="20" t="s">
        <v>77</v>
      </c>
    </row>
    <row r="79" spans="1:8" ht="15" customHeight="1" x14ac:dyDescent="0.25">
      <c r="A79" s="18"/>
      <c r="B79" s="112" t="s">
        <v>78</v>
      </c>
      <c r="C79" s="112"/>
      <c r="D79" s="112"/>
      <c r="E79" s="19" t="s">
        <v>79</v>
      </c>
    </row>
    <row r="80" spans="1:8" ht="24.75" customHeight="1" x14ac:dyDescent="0.25">
      <c r="A80" s="18" t="s">
        <v>148</v>
      </c>
      <c r="B80" s="120" t="s">
        <v>136</v>
      </c>
      <c r="C80" s="120"/>
      <c r="D80" s="120"/>
      <c r="E80" s="20" t="s">
        <v>77</v>
      </c>
    </row>
    <row r="81" spans="1:5" ht="15" customHeight="1" x14ac:dyDescent="0.2">
      <c r="B81" s="112" t="s">
        <v>78</v>
      </c>
      <c r="C81" s="112"/>
      <c r="D81" s="112"/>
      <c r="E81" s="19" t="s">
        <v>79</v>
      </c>
    </row>
    <row r="82" spans="1:5" ht="27" customHeight="1" x14ac:dyDescent="0.2">
      <c r="A82" s="21" t="s">
        <v>80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78749999999999998" right="0.19652777777777777" top="0.19652777777777777" bottom="0.19652777777777777" header="0.51180555555555551" footer="0.51180555555555551"/>
  <pageSetup paperSize="9" scale="69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9" workbookViewId="0">
      <selection activeCell="A6" sqref="A6:F6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9.5703125" style="1" customWidth="1"/>
    <col min="5" max="5" width="19.7109375" customWidth="1"/>
    <col min="6" max="6" width="22.7109375" customWidth="1"/>
  </cols>
  <sheetData>
    <row r="1" spans="1:6" ht="66" customHeight="1" x14ac:dyDescent="0.2">
      <c r="E1" s="122" t="s">
        <v>139</v>
      </c>
      <c r="F1" s="122"/>
    </row>
    <row r="2" spans="1:6" ht="13.5" customHeight="1" x14ac:dyDescent="0.2">
      <c r="E2" s="22"/>
      <c r="F2" s="23" t="s">
        <v>81</v>
      </c>
    </row>
    <row r="3" spans="1:6" ht="27" customHeight="1" x14ac:dyDescent="0.2">
      <c r="A3" s="24" t="s">
        <v>82</v>
      </c>
      <c r="B3" s="45" t="s">
        <v>134</v>
      </c>
      <c r="C3" s="25"/>
      <c r="D3" s="123"/>
      <c r="E3" s="123"/>
      <c r="F3" s="123"/>
    </row>
    <row r="4" spans="1:6" ht="27" customHeight="1" x14ac:dyDescent="0.2">
      <c r="A4" s="44" t="s">
        <v>151</v>
      </c>
      <c r="B4" s="25"/>
      <c r="C4" s="25"/>
      <c r="D4" s="26"/>
      <c r="E4" s="27"/>
      <c r="F4" s="27"/>
    </row>
    <row r="5" spans="1:6" ht="27" customHeight="1" x14ac:dyDescent="0.25">
      <c r="A5" s="124" t="s">
        <v>154</v>
      </c>
      <c r="B5" s="124"/>
      <c r="C5" s="124"/>
      <c r="D5" s="124"/>
      <c r="E5" s="124"/>
      <c r="F5" s="124"/>
    </row>
    <row r="6" spans="1:6" ht="27" customHeight="1" x14ac:dyDescent="0.2">
      <c r="A6" s="125" t="s">
        <v>146</v>
      </c>
      <c r="B6" s="125"/>
      <c r="C6" s="125"/>
      <c r="D6" s="125"/>
      <c r="E6" s="125"/>
      <c r="F6" s="125"/>
    </row>
    <row r="7" spans="1:6" ht="19.5" customHeight="1" x14ac:dyDescent="0.2">
      <c r="F7" s="5" t="s">
        <v>8</v>
      </c>
    </row>
    <row r="8" spans="1:6" ht="62.25" customHeight="1" x14ac:dyDescent="0.2">
      <c r="A8" s="126" t="s">
        <v>83</v>
      </c>
      <c r="B8" s="126"/>
      <c r="C8" s="28" t="s">
        <v>10</v>
      </c>
      <c r="D8" s="28" t="s">
        <v>11</v>
      </c>
      <c r="E8" s="29" t="s">
        <v>142</v>
      </c>
      <c r="F8" s="111" t="s">
        <v>143</v>
      </c>
    </row>
    <row r="9" spans="1:6" ht="27" customHeight="1" x14ac:dyDescent="0.2">
      <c r="A9" s="121" t="s">
        <v>84</v>
      </c>
      <c r="B9" s="121"/>
      <c r="C9" s="30" t="s">
        <v>14</v>
      </c>
      <c r="D9" s="30"/>
      <c r="E9" s="46"/>
      <c r="F9" s="47"/>
    </row>
    <row r="10" spans="1:6" ht="27" customHeight="1" x14ac:dyDescent="0.2">
      <c r="A10" s="127" t="s">
        <v>85</v>
      </c>
      <c r="B10" s="127"/>
      <c r="C10" s="12" t="s">
        <v>16</v>
      </c>
      <c r="D10" s="12"/>
      <c r="E10" s="42"/>
      <c r="F10" s="42"/>
    </row>
    <row r="11" spans="1:6" ht="27" customHeight="1" x14ac:dyDescent="0.2">
      <c r="A11" s="128" t="s">
        <v>86</v>
      </c>
      <c r="B11" s="128"/>
      <c r="C11" s="12" t="s">
        <v>18</v>
      </c>
      <c r="D11" s="12"/>
      <c r="E11" s="74">
        <f>E9-E10</f>
        <v>0</v>
      </c>
      <c r="F11" s="74">
        <f>F9-F10</f>
        <v>0</v>
      </c>
    </row>
    <row r="12" spans="1:6" ht="27" customHeight="1" x14ac:dyDescent="0.2">
      <c r="A12" s="127" t="s">
        <v>87</v>
      </c>
      <c r="B12" s="127"/>
      <c r="C12" s="12" t="s">
        <v>20</v>
      </c>
      <c r="D12" s="12"/>
      <c r="E12" s="75"/>
      <c r="F12" s="75"/>
    </row>
    <row r="13" spans="1:6" ht="27" customHeight="1" x14ac:dyDescent="0.2">
      <c r="A13" s="127" t="s">
        <v>88</v>
      </c>
      <c r="B13" s="127"/>
      <c r="C13" s="12" t="s">
        <v>22</v>
      </c>
      <c r="D13" s="12"/>
      <c r="E13" s="75">
        <v>18177</v>
      </c>
      <c r="F13" s="75">
        <v>2395</v>
      </c>
    </row>
    <row r="14" spans="1:6" ht="27" customHeight="1" x14ac:dyDescent="0.2">
      <c r="A14" s="127" t="s">
        <v>89</v>
      </c>
      <c r="B14" s="127"/>
      <c r="C14" s="12" t="s">
        <v>24</v>
      </c>
      <c r="D14" s="12"/>
      <c r="E14" s="75">
        <v>1613</v>
      </c>
      <c r="F14" s="75">
        <v>405</v>
      </c>
    </row>
    <row r="15" spans="1:6" ht="27" customHeight="1" x14ac:dyDescent="0.2">
      <c r="A15" s="127" t="s">
        <v>90</v>
      </c>
      <c r="B15" s="127"/>
      <c r="C15" s="12" t="s">
        <v>26</v>
      </c>
      <c r="D15" s="12"/>
      <c r="E15" s="75">
        <v>2</v>
      </c>
      <c r="F15" s="75"/>
    </row>
    <row r="16" spans="1:6" ht="27" customHeight="1" x14ac:dyDescent="0.2">
      <c r="A16" s="128" t="s">
        <v>91</v>
      </c>
      <c r="B16" s="128"/>
      <c r="C16" s="48" t="s">
        <v>92</v>
      </c>
      <c r="D16" s="48"/>
      <c r="E16" s="76">
        <f>E11+E15-E12-E13-E14</f>
        <v>-19788</v>
      </c>
      <c r="F16" s="76">
        <f>F11+F15-F12-F13-F14</f>
        <v>-2800</v>
      </c>
    </row>
    <row r="17" spans="1:6" ht="27" customHeight="1" x14ac:dyDescent="0.2">
      <c r="A17" s="127" t="s">
        <v>93</v>
      </c>
      <c r="B17" s="127"/>
      <c r="C17" s="12" t="s">
        <v>94</v>
      </c>
      <c r="D17" s="12"/>
      <c r="E17" s="75"/>
      <c r="F17" s="75"/>
    </row>
    <row r="18" spans="1:6" ht="27" customHeight="1" x14ac:dyDescent="0.2">
      <c r="A18" s="127" t="s">
        <v>95</v>
      </c>
      <c r="B18" s="127"/>
      <c r="C18" s="12" t="s">
        <v>96</v>
      </c>
      <c r="D18" s="12"/>
      <c r="E18" s="75"/>
      <c r="F18" s="75"/>
    </row>
    <row r="19" spans="1:6" ht="36" customHeight="1" x14ac:dyDescent="0.2">
      <c r="A19" s="127" t="s">
        <v>97</v>
      </c>
      <c r="B19" s="127"/>
      <c r="C19" s="12" t="s">
        <v>98</v>
      </c>
      <c r="D19" s="12"/>
      <c r="E19" s="75"/>
      <c r="F19" s="75"/>
    </row>
    <row r="20" spans="1:6" ht="27" customHeight="1" x14ac:dyDescent="0.2">
      <c r="A20" s="127" t="s">
        <v>99</v>
      </c>
      <c r="B20" s="127"/>
      <c r="C20" s="12" t="s">
        <v>100</v>
      </c>
      <c r="D20" s="12"/>
      <c r="E20" s="75"/>
      <c r="F20" s="75"/>
    </row>
    <row r="21" spans="1:6" ht="27" customHeight="1" x14ac:dyDescent="0.2">
      <c r="A21" s="127" t="s">
        <v>101</v>
      </c>
      <c r="B21" s="127"/>
      <c r="C21" s="12" t="s">
        <v>102</v>
      </c>
      <c r="D21" s="12"/>
      <c r="E21" s="77"/>
      <c r="F21" s="77"/>
    </row>
    <row r="22" spans="1:6" ht="27" customHeight="1" x14ac:dyDescent="0.2">
      <c r="A22" s="128" t="s">
        <v>103</v>
      </c>
      <c r="B22" s="128"/>
      <c r="C22" s="48">
        <v>100</v>
      </c>
      <c r="D22" s="48"/>
      <c r="E22" s="76">
        <f>E16+E17-E18+E19+E20-E21</f>
        <v>-19788</v>
      </c>
      <c r="F22" s="76">
        <f>F16+F17-F18+F19+F20-F21</f>
        <v>-2800</v>
      </c>
    </row>
    <row r="23" spans="1:6" ht="27" customHeight="1" x14ac:dyDescent="0.2">
      <c r="A23" s="127" t="s">
        <v>104</v>
      </c>
      <c r="B23" s="127"/>
      <c r="C23" s="12">
        <v>101</v>
      </c>
      <c r="D23" s="12"/>
      <c r="E23" s="77"/>
      <c r="F23" s="77"/>
    </row>
    <row r="24" spans="1:6" ht="36.75" customHeight="1" x14ac:dyDescent="0.2">
      <c r="A24" s="128" t="s">
        <v>105</v>
      </c>
      <c r="B24" s="128"/>
      <c r="C24" s="48">
        <v>200</v>
      </c>
      <c r="D24" s="48"/>
      <c r="E24" s="76">
        <f>E22-E23</f>
        <v>-19788</v>
      </c>
      <c r="F24" s="76">
        <f>F22-F23</f>
        <v>-2800</v>
      </c>
    </row>
    <row r="25" spans="1:6" ht="27" customHeight="1" x14ac:dyDescent="0.2">
      <c r="A25" s="127" t="s">
        <v>106</v>
      </c>
      <c r="B25" s="127"/>
      <c r="C25" s="12">
        <v>201</v>
      </c>
      <c r="D25" s="12"/>
      <c r="E25" s="77"/>
      <c r="F25" s="77"/>
    </row>
    <row r="26" spans="1:6" ht="27" customHeight="1" x14ac:dyDescent="0.2">
      <c r="A26" s="128" t="s">
        <v>107</v>
      </c>
      <c r="B26" s="128"/>
      <c r="C26" s="48">
        <v>300</v>
      </c>
      <c r="D26" s="48"/>
      <c r="E26" s="76">
        <f>E24+E25</f>
        <v>-19788</v>
      </c>
      <c r="F26" s="76">
        <f>F24+F25</f>
        <v>-2800</v>
      </c>
    </row>
    <row r="27" spans="1:6" ht="27" customHeight="1" x14ac:dyDescent="0.2">
      <c r="A27" s="31"/>
      <c r="B27" s="32" t="s">
        <v>108</v>
      </c>
      <c r="C27" s="33"/>
      <c r="D27" s="33"/>
      <c r="E27" s="77"/>
      <c r="F27" s="77"/>
    </row>
    <row r="28" spans="1:6" ht="27" customHeight="1" x14ac:dyDescent="0.2">
      <c r="A28" s="31"/>
      <c r="B28" s="34" t="s">
        <v>109</v>
      </c>
      <c r="C28" s="12"/>
      <c r="D28" s="12"/>
      <c r="E28" s="77"/>
      <c r="F28" s="77"/>
    </row>
    <row r="29" spans="1:6" ht="27" customHeight="1" x14ac:dyDescent="0.2">
      <c r="A29" s="128" t="s">
        <v>110</v>
      </c>
      <c r="B29" s="128"/>
      <c r="C29" s="49">
        <v>400</v>
      </c>
      <c r="D29" s="49"/>
      <c r="E29" s="76">
        <f>SUM(E31:E41)</f>
        <v>0</v>
      </c>
      <c r="F29" s="76">
        <f>SUM(F31:F41)</f>
        <v>0</v>
      </c>
    </row>
    <row r="30" spans="1:6" ht="27" customHeight="1" x14ac:dyDescent="0.2">
      <c r="A30" s="31"/>
      <c r="B30" s="32" t="s">
        <v>111</v>
      </c>
      <c r="C30" s="33"/>
      <c r="D30" s="33"/>
      <c r="E30" s="77"/>
      <c r="F30" s="77"/>
    </row>
    <row r="31" spans="1:6" ht="27" customHeight="1" x14ac:dyDescent="0.2">
      <c r="A31" s="31"/>
      <c r="B31" s="34" t="s">
        <v>112</v>
      </c>
      <c r="C31" s="12">
        <v>410</v>
      </c>
      <c r="D31" s="12"/>
      <c r="E31" s="77"/>
      <c r="F31" s="77"/>
    </row>
    <row r="32" spans="1:6" ht="27" customHeight="1" x14ac:dyDescent="0.2">
      <c r="A32" s="31"/>
      <c r="B32" s="32" t="s">
        <v>113</v>
      </c>
      <c r="C32" s="33">
        <v>411</v>
      </c>
      <c r="D32" s="33"/>
      <c r="E32" s="77"/>
      <c r="F32" s="77"/>
    </row>
    <row r="33" spans="1:6" ht="51" customHeight="1" x14ac:dyDescent="0.2">
      <c r="A33" s="31"/>
      <c r="B33" s="34" t="s">
        <v>114</v>
      </c>
      <c r="C33" s="12">
        <v>412</v>
      </c>
      <c r="D33" s="12"/>
      <c r="E33" s="77"/>
      <c r="F33" s="77"/>
    </row>
    <row r="34" spans="1:6" ht="27" customHeight="1" x14ac:dyDescent="0.2">
      <c r="A34" s="31"/>
      <c r="B34" s="32" t="s">
        <v>115</v>
      </c>
      <c r="C34" s="33">
        <v>413</v>
      </c>
      <c r="D34" s="33"/>
      <c r="E34" s="77"/>
      <c r="F34" s="77"/>
    </row>
    <row r="35" spans="1:6" ht="33.75" customHeight="1" x14ac:dyDescent="0.2">
      <c r="A35" s="31"/>
      <c r="B35" s="34" t="s">
        <v>116</v>
      </c>
      <c r="C35" s="12">
        <v>414</v>
      </c>
      <c r="D35" s="12"/>
      <c r="E35" s="77"/>
      <c r="F35" s="77"/>
    </row>
    <row r="36" spans="1:6" ht="27" customHeight="1" x14ac:dyDescent="0.2">
      <c r="A36" s="31"/>
      <c r="B36" s="32" t="s">
        <v>117</v>
      </c>
      <c r="C36" s="33">
        <v>415</v>
      </c>
      <c r="D36" s="33"/>
      <c r="E36" s="75"/>
      <c r="F36" s="75"/>
    </row>
    <row r="37" spans="1:6" ht="27" customHeight="1" x14ac:dyDescent="0.2">
      <c r="A37" s="31"/>
      <c r="B37" s="32" t="s">
        <v>118</v>
      </c>
      <c r="C37" s="33">
        <v>416</v>
      </c>
      <c r="D37" s="33"/>
      <c r="E37" s="75"/>
      <c r="F37" s="75"/>
    </row>
    <row r="38" spans="1:6" ht="27" customHeight="1" x14ac:dyDescent="0.2">
      <c r="A38" s="31"/>
      <c r="B38" s="34" t="s">
        <v>119</v>
      </c>
      <c r="C38" s="12">
        <v>417</v>
      </c>
      <c r="D38" s="12"/>
      <c r="E38" s="75"/>
      <c r="F38" s="75"/>
    </row>
    <row r="39" spans="1:6" ht="27" customHeight="1" x14ac:dyDescent="0.2">
      <c r="A39" s="31"/>
      <c r="B39" s="32" t="s">
        <v>120</v>
      </c>
      <c r="C39" s="33">
        <v>418</v>
      </c>
      <c r="D39" s="33"/>
      <c r="E39" s="75"/>
      <c r="F39" s="75"/>
    </row>
    <row r="40" spans="1:6" ht="27" customHeight="1" x14ac:dyDescent="0.2">
      <c r="A40" s="31"/>
      <c r="B40" s="32" t="s">
        <v>121</v>
      </c>
      <c r="C40" s="33">
        <v>419</v>
      </c>
      <c r="D40" s="33"/>
      <c r="E40" s="75"/>
      <c r="F40" s="75"/>
    </row>
    <row r="41" spans="1:6" ht="27" customHeight="1" x14ac:dyDescent="0.2">
      <c r="A41" s="31"/>
      <c r="B41" s="34" t="s">
        <v>122</v>
      </c>
      <c r="C41" s="12">
        <v>420</v>
      </c>
      <c r="D41" s="12"/>
      <c r="E41" s="75"/>
      <c r="F41" s="75"/>
    </row>
    <row r="42" spans="1:6" ht="27" customHeight="1" x14ac:dyDescent="0.2">
      <c r="A42" s="128" t="s">
        <v>123</v>
      </c>
      <c r="B42" s="128"/>
      <c r="C42" s="48">
        <v>500</v>
      </c>
      <c r="D42" s="48"/>
      <c r="E42" s="76">
        <f>E26+E29</f>
        <v>-19788</v>
      </c>
      <c r="F42" s="76">
        <f>F26+F29</f>
        <v>-2800</v>
      </c>
    </row>
    <row r="43" spans="1:6" ht="27" customHeight="1" x14ac:dyDescent="0.2">
      <c r="A43" s="127" t="s">
        <v>124</v>
      </c>
      <c r="B43" s="127"/>
      <c r="C43" s="12"/>
      <c r="D43" s="12"/>
      <c r="E43" s="75"/>
      <c r="F43" s="75"/>
    </row>
    <row r="44" spans="1:6" ht="27" customHeight="1" x14ac:dyDescent="0.2">
      <c r="A44" s="31"/>
      <c r="B44" s="32" t="s">
        <v>108</v>
      </c>
      <c r="C44" s="33"/>
      <c r="D44" s="33"/>
      <c r="E44" s="75"/>
      <c r="F44" s="75"/>
    </row>
    <row r="45" spans="1:6" ht="27" customHeight="1" x14ac:dyDescent="0.2">
      <c r="A45" s="31"/>
      <c r="B45" s="32" t="s">
        <v>125</v>
      </c>
      <c r="C45" s="33"/>
      <c r="D45" s="33"/>
      <c r="E45" s="75"/>
      <c r="F45" s="75"/>
    </row>
    <row r="46" spans="1:6" ht="27" customHeight="1" x14ac:dyDescent="0.2">
      <c r="A46" s="127" t="s">
        <v>126</v>
      </c>
      <c r="B46" s="127"/>
      <c r="C46" s="12">
        <v>600</v>
      </c>
      <c r="D46" s="12"/>
      <c r="E46" s="108"/>
      <c r="F46" s="75"/>
    </row>
    <row r="47" spans="1:6" ht="27" customHeight="1" x14ac:dyDescent="0.2">
      <c r="A47" s="31"/>
      <c r="B47" s="32" t="s">
        <v>111</v>
      </c>
      <c r="C47" s="33"/>
      <c r="D47" s="33"/>
      <c r="E47" s="75"/>
      <c r="F47" s="75"/>
    </row>
    <row r="48" spans="1:6" ht="27" customHeight="1" x14ac:dyDescent="0.2">
      <c r="A48" s="31"/>
      <c r="B48" s="32" t="s">
        <v>127</v>
      </c>
      <c r="C48" s="33"/>
      <c r="D48" s="33"/>
      <c r="E48" s="108"/>
      <c r="F48" s="75"/>
    </row>
    <row r="49" spans="1:6" ht="27" customHeight="1" x14ac:dyDescent="0.2">
      <c r="A49" s="31"/>
      <c r="B49" s="32" t="s">
        <v>128</v>
      </c>
      <c r="C49" s="33"/>
      <c r="D49" s="33"/>
      <c r="E49" s="108"/>
      <c r="F49" s="75"/>
    </row>
    <row r="50" spans="1:6" ht="27" customHeight="1" x14ac:dyDescent="0.2">
      <c r="A50" s="31"/>
      <c r="B50" s="32" t="s">
        <v>129</v>
      </c>
      <c r="C50" s="33"/>
      <c r="D50" s="33"/>
      <c r="E50" s="75"/>
      <c r="F50" s="75"/>
    </row>
    <row r="51" spans="1:6" ht="27" customHeight="1" x14ac:dyDescent="0.2">
      <c r="A51" s="127" t="s">
        <v>130</v>
      </c>
      <c r="B51" s="127"/>
      <c r="C51" s="12"/>
      <c r="D51" s="12"/>
      <c r="E51" s="75"/>
      <c r="F51" s="75"/>
    </row>
    <row r="52" spans="1:6" ht="27" customHeight="1" x14ac:dyDescent="0.2">
      <c r="A52" s="31"/>
      <c r="B52" s="32" t="s">
        <v>128</v>
      </c>
      <c r="C52" s="33"/>
      <c r="D52" s="33"/>
      <c r="E52" s="75"/>
      <c r="F52" s="75"/>
    </row>
    <row r="53" spans="1:6" ht="27" customHeight="1" x14ac:dyDescent="0.2">
      <c r="A53" s="35"/>
      <c r="B53" s="36" t="s">
        <v>129</v>
      </c>
      <c r="C53" s="37"/>
      <c r="D53" s="37"/>
      <c r="E53" s="78"/>
      <c r="F53" s="78"/>
    </row>
    <row r="56" spans="1:6" ht="27" customHeight="1" x14ac:dyDescent="0.25">
      <c r="B56" s="18" t="s">
        <v>149</v>
      </c>
      <c r="C56" s="18"/>
      <c r="D56" s="129" t="s">
        <v>147</v>
      </c>
      <c r="E56" s="129"/>
      <c r="F56" t="s">
        <v>131</v>
      </c>
    </row>
    <row r="57" spans="1:6" ht="17.25" customHeight="1" x14ac:dyDescent="0.25">
      <c r="B57" s="18"/>
      <c r="C57" s="18"/>
      <c r="D57" s="112" t="s">
        <v>78</v>
      </c>
      <c r="E57" s="112"/>
      <c r="F57" s="19" t="s">
        <v>79</v>
      </c>
    </row>
    <row r="58" spans="1:6" ht="27" customHeight="1" x14ac:dyDescent="0.25">
      <c r="B58" s="18" t="s">
        <v>148</v>
      </c>
      <c r="C58" s="18"/>
      <c r="D58" s="129" t="s">
        <v>136</v>
      </c>
      <c r="E58" s="129"/>
      <c r="F58" s="19" t="s">
        <v>131</v>
      </c>
    </row>
    <row r="59" spans="1:6" ht="14.25" customHeight="1" x14ac:dyDescent="0.2">
      <c r="D59" s="112" t="s">
        <v>78</v>
      </c>
      <c r="E59" s="112"/>
      <c r="F59" s="19" t="s">
        <v>79</v>
      </c>
    </row>
    <row r="60" spans="1:6" ht="27" customHeight="1" x14ac:dyDescent="0.2">
      <c r="B60" s="21" t="s">
        <v>80</v>
      </c>
      <c r="C60" s="21"/>
    </row>
  </sheetData>
  <sheetProtection selectLockedCells="1" selectUnlockedCells="1"/>
  <mergeCells count="32"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E1:F1"/>
    <mergeCell ref="D3:F3"/>
    <mergeCell ref="A5:F5"/>
    <mergeCell ref="A6:F6"/>
    <mergeCell ref="A8:B8"/>
  </mergeCells>
  <pageMargins left="0.67986111111111114" right="0.19652777777777777" top="0.19652777777777777" bottom="0.19652777777777777" header="0.51180555555555551" footer="0.51180555555555551"/>
  <pageSetup paperSize="9" scale="59" firstPageNumber="0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отч.о приб.и убыт.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Ardak Turemuratova</cp:lastModifiedBy>
  <cp:lastPrinted>2015-01-28T04:47:54Z</cp:lastPrinted>
  <dcterms:created xsi:type="dcterms:W3CDTF">2014-03-11T04:23:21Z</dcterms:created>
  <dcterms:modified xsi:type="dcterms:W3CDTF">2015-01-28T06:32:14Z</dcterms:modified>
</cp:coreProperties>
</file>